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patel/Downloads/"/>
    </mc:Choice>
  </mc:AlternateContent>
  <xr:revisionPtr revIDLastSave="0" documentId="13_ncr:1_{8739E5EB-81F0-CD4F-9D60-03287F27009F}" xr6:coauthVersionLast="47" xr6:coauthVersionMax="47" xr10:uidLastSave="{00000000-0000-0000-0000-000000000000}"/>
  <bookViews>
    <workbookView xWindow="0" yWindow="0" windowWidth="28800" windowHeight="18000" tabRatio="685" activeTab="2" xr2:uid="{00000000-000D-0000-FFFF-FFFF00000000}"/>
  </bookViews>
  <sheets>
    <sheet name="Data Entry" sheetId="1" r:id="rId1"/>
    <sheet name="Results" sheetId="2" r:id="rId2"/>
    <sheet name="Residual_Tests" sheetId="16" r:id="rId3"/>
    <sheet name="Outliers_Influentials" sheetId="15" r:id="rId4"/>
    <sheet name="Correlation" sheetId="4" r:id="rId5"/>
    <sheet name="Partial F" sheetId="5" r:id="rId6"/>
    <sheet name="Model Variations" sheetId="6" r:id="rId7"/>
    <sheet name="Data" sheetId="13" r:id="rId8"/>
    <sheet name="DW_Table" sheetId="14" r:id="rId9"/>
  </sheets>
  <definedNames>
    <definedName name="_XC1">OFFSET(Data!$D$5,0,0,COUNT(Data!$D$5:$D$1004),1)</definedName>
    <definedName name="B">MMULT(XtXinv,MMULT(TRANSPOSE(MatX),Y))</definedName>
    <definedName name="B_BP">MMULT(XtXinv,MMULT(TRANSPOSE(MatX),Errors^2))</definedName>
    <definedName name="Conf">1-Results!$C$3</definedName>
    <definedName name="Err">OFFSET(Residual_Tests!$P$3,0,0,COUNT(Residual_Tests!$P$3:$P$1002),1)</definedName>
    <definedName name="Errors">Y-Yhat</definedName>
    <definedName name="ErrorsBP">Errors-YhatBP</definedName>
    <definedName name="ErrorsR">OFFSET(Residual_Tests!$O$3,0,0,n,1)</definedName>
    <definedName name="GX">OFFSET(Results!$B$34:$L$34,0,0,1,k+1)</definedName>
    <definedName name="H">MMULT(MatX,MMULT(XtXinv,(TRANSPOSE(MatX))))</definedName>
    <definedName name="k">COLUMNS(X)</definedName>
    <definedName name="MatX">OFFSET(X,0,-1,n,k+1)</definedName>
    <definedName name="MSE">Results!$F$28</definedName>
    <definedName name="n">ROWS(X)</definedName>
    <definedName name="Obs">OFFSET(Data!$A$5,0,0,COUNT(Data!$A$5:$A$1004),1)</definedName>
    <definedName name="_xlnm.Print_Area" localSheetId="4">Correlation!$B$1:$M$16</definedName>
    <definedName name="_xlnm.Print_Area" localSheetId="5">'Partial F'!$B$1:$G$11</definedName>
    <definedName name="_xlnm.Print_Area" localSheetId="1">Results!$B$2:$N$39</definedName>
    <definedName name="Residual">OFFSET(Residual_Tests!$O$3,0,0,n,1)</definedName>
    <definedName name="s">Results!$C$7</definedName>
    <definedName name="S2B">MSE*XtXinv</definedName>
    <definedName name="StudRes">Errors/(SQRT((MSE*(1-INDEX(H,Obs,Obs)))))</definedName>
    <definedName name="t">TINV(1-Conf,Results!$E$29-Results!$E$27)</definedName>
    <definedName name="X">OFFSET(Data!$D$5,0,0,COUNT(Data!$D$5:$D$1004),COUNT(Data!$D$5:$M$5))</definedName>
    <definedName name="XR">OFFSET(X,0,0,n,'Partial F'!$E$4-'Partial F'!$E$5)</definedName>
    <definedName name="XtXinv">MINVERSE(MMULT(TRANSPOSE(MatX),MatX))</definedName>
    <definedName name="Y">OFFSET(Data!$B$5,0,0,COUNT(Data!$B$5:$B$1004),1)</definedName>
    <definedName name="Yhat">MMULT(MatX,B)</definedName>
    <definedName name="YhatBP">MMULT(MatX,B_BP)</definedName>
    <definedName name="Z_">OFFSET(Residual_Tests!$Q$3,0,0,n,1)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7" i="2" l="1"/>
  <c r="D5" i="13"/>
  <c r="D6" i="13"/>
  <c r="D7" i="13"/>
  <c r="D8" i="13"/>
  <c r="D9" i="13"/>
  <c r="D10" i="13"/>
  <c r="D11" i="13"/>
  <c r="D12" i="13"/>
  <c r="T593" i="16" s="1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E5" i="13"/>
  <c r="F5" i="13"/>
  <c r="G5" i="13"/>
  <c r="H5" i="13"/>
  <c r="I5" i="13"/>
  <c r="J5" i="13"/>
  <c r="K5" i="13"/>
  <c r="L5" i="13"/>
  <c r="M5" i="13"/>
  <c r="B5" i="13"/>
  <c r="C5" i="13" s="1"/>
  <c r="B6" i="13"/>
  <c r="C6" i="13" s="1"/>
  <c r="E6" i="13"/>
  <c r="F6" i="13"/>
  <c r="G6" i="13"/>
  <c r="B7" i="13"/>
  <c r="C7" i="13" s="1"/>
  <c r="E7" i="13"/>
  <c r="F7" i="13"/>
  <c r="G7" i="13"/>
  <c r="B8" i="13"/>
  <c r="C8" i="13" s="1"/>
  <c r="E8" i="13"/>
  <c r="F8" i="13"/>
  <c r="G8" i="13"/>
  <c r="B9" i="13"/>
  <c r="C9" i="13" s="1"/>
  <c r="E9" i="13"/>
  <c r="F9" i="13"/>
  <c r="G9" i="13"/>
  <c r="B10" i="13"/>
  <c r="C10" i="13" s="1"/>
  <c r="E10" i="13"/>
  <c r="F10" i="13"/>
  <c r="G10" i="13"/>
  <c r="B11" i="13"/>
  <c r="C11" i="13" s="1"/>
  <c r="E11" i="13"/>
  <c r="F11" i="13"/>
  <c r="G11" i="13"/>
  <c r="B12" i="13"/>
  <c r="C12" i="13" s="1"/>
  <c r="E12" i="13"/>
  <c r="F12" i="13"/>
  <c r="G12" i="13"/>
  <c r="B13" i="13"/>
  <c r="C13" i="13" s="1"/>
  <c r="E13" i="13"/>
  <c r="F13" i="13"/>
  <c r="G13" i="13"/>
  <c r="B14" i="13"/>
  <c r="C14" i="13" s="1"/>
  <c r="E14" i="13"/>
  <c r="F14" i="13"/>
  <c r="G14" i="13"/>
  <c r="B15" i="13"/>
  <c r="C15" i="13" s="1"/>
  <c r="E15" i="13"/>
  <c r="F15" i="13"/>
  <c r="G15" i="13"/>
  <c r="B16" i="13"/>
  <c r="C16" i="13" s="1"/>
  <c r="E16" i="13"/>
  <c r="F16" i="13"/>
  <c r="G16" i="13"/>
  <c r="B17" i="13"/>
  <c r="C17" i="13" s="1"/>
  <c r="E17" i="13"/>
  <c r="F17" i="13"/>
  <c r="G17" i="13"/>
  <c r="B18" i="13"/>
  <c r="C18" i="13" s="1"/>
  <c r="E18" i="13"/>
  <c r="F18" i="13"/>
  <c r="G18" i="13"/>
  <c r="B19" i="13"/>
  <c r="C19" i="13" s="1"/>
  <c r="E19" i="13"/>
  <c r="F19" i="13"/>
  <c r="G19" i="13"/>
  <c r="B20" i="13"/>
  <c r="C20" i="13" s="1"/>
  <c r="E20" i="13"/>
  <c r="F20" i="13"/>
  <c r="G20" i="13"/>
  <c r="B21" i="13"/>
  <c r="C21" i="13" s="1"/>
  <c r="E21" i="13"/>
  <c r="F21" i="13"/>
  <c r="G21" i="13"/>
  <c r="B22" i="13"/>
  <c r="C22" i="13" s="1"/>
  <c r="E22" i="13"/>
  <c r="F22" i="13"/>
  <c r="G22" i="13"/>
  <c r="B23" i="13"/>
  <c r="C23" i="13" s="1"/>
  <c r="E23" i="13"/>
  <c r="F23" i="13"/>
  <c r="G23" i="13"/>
  <c r="B24" i="13"/>
  <c r="C24" i="13" s="1"/>
  <c r="E24" i="13"/>
  <c r="F24" i="13"/>
  <c r="G24" i="13"/>
  <c r="B25" i="13"/>
  <c r="C25" i="13" s="1"/>
  <c r="E25" i="13"/>
  <c r="F25" i="13"/>
  <c r="G25" i="13"/>
  <c r="B26" i="13"/>
  <c r="C26" i="13" s="1"/>
  <c r="E26" i="13"/>
  <c r="F26" i="13"/>
  <c r="G26" i="13"/>
  <c r="B27" i="13"/>
  <c r="C27" i="13" s="1"/>
  <c r="E27" i="13"/>
  <c r="F27" i="13"/>
  <c r="G27" i="13"/>
  <c r="B28" i="13"/>
  <c r="C28" i="13" s="1"/>
  <c r="E28" i="13"/>
  <c r="F28" i="13"/>
  <c r="G28" i="13"/>
  <c r="B29" i="13"/>
  <c r="C29" i="13" s="1"/>
  <c r="E29" i="13"/>
  <c r="F29" i="13"/>
  <c r="G29" i="13"/>
  <c r="B30" i="13"/>
  <c r="C30" i="13" s="1"/>
  <c r="E30" i="13"/>
  <c r="F30" i="13"/>
  <c r="G30" i="13"/>
  <c r="B31" i="13"/>
  <c r="C31" i="13" s="1"/>
  <c r="E31" i="13"/>
  <c r="F31" i="13"/>
  <c r="G31" i="13"/>
  <c r="B32" i="13"/>
  <c r="C32" i="13" s="1"/>
  <c r="E32" i="13"/>
  <c r="F32" i="13"/>
  <c r="G32" i="13"/>
  <c r="B33" i="13"/>
  <c r="C33" i="13" s="1"/>
  <c r="E33" i="13"/>
  <c r="F33" i="13"/>
  <c r="G33" i="13"/>
  <c r="B34" i="13"/>
  <c r="C34" i="13" s="1"/>
  <c r="E34" i="13"/>
  <c r="F34" i="13"/>
  <c r="G34" i="13"/>
  <c r="B35" i="13"/>
  <c r="C35" i="13" s="1"/>
  <c r="E35" i="13"/>
  <c r="F35" i="13"/>
  <c r="G35" i="13"/>
  <c r="B36" i="13"/>
  <c r="C36" i="13" s="1"/>
  <c r="E36" i="13"/>
  <c r="F36" i="13"/>
  <c r="G36" i="13"/>
  <c r="B37" i="13"/>
  <c r="C37" i="13" s="1"/>
  <c r="E37" i="13"/>
  <c r="F37" i="13"/>
  <c r="G37" i="13"/>
  <c r="B38" i="13"/>
  <c r="C38" i="13" s="1"/>
  <c r="E38" i="13"/>
  <c r="F38" i="13"/>
  <c r="G38" i="13"/>
  <c r="B39" i="13"/>
  <c r="C39" i="13" s="1"/>
  <c r="E39" i="13"/>
  <c r="F39" i="13"/>
  <c r="G39" i="13"/>
  <c r="B40" i="13"/>
  <c r="C40" i="13" s="1"/>
  <c r="E40" i="13"/>
  <c r="F40" i="13"/>
  <c r="G40" i="13"/>
  <c r="B41" i="13"/>
  <c r="C41" i="13" s="1"/>
  <c r="E41" i="13"/>
  <c r="F41" i="13"/>
  <c r="G41" i="13"/>
  <c r="B42" i="13"/>
  <c r="C42" i="13" s="1"/>
  <c r="E42" i="13"/>
  <c r="F42" i="13"/>
  <c r="G42" i="13"/>
  <c r="B43" i="13"/>
  <c r="C43" i="13" s="1"/>
  <c r="E43" i="13"/>
  <c r="F43" i="13"/>
  <c r="G43" i="13"/>
  <c r="B44" i="13"/>
  <c r="C44" i="13" s="1"/>
  <c r="E44" i="13"/>
  <c r="F44" i="13"/>
  <c r="G44" i="13"/>
  <c r="B45" i="13"/>
  <c r="C45" i="13" s="1"/>
  <c r="E45" i="13"/>
  <c r="F45" i="13"/>
  <c r="G45" i="13"/>
  <c r="B46" i="13"/>
  <c r="C46" i="13" s="1"/>
  <c r="E46" i="13"/>
  <c r="F46" i="13"/>
  <c r="G46" i="13"/>
  <c r="B47" i="13"/>
  <c r="C47" i="13" s="1"/>
  <c r="E47" i="13"/>
  <c r="F47" i="13"/>
  <c r="G47" i="13"/>
  <c r="B48" i="13"/>
  <c r="C48" i="13" s="1"/>
  <c r="E48" i="13"/>
  <c r="F48" i="13"/>
  <c r="G48" i="13"/>
  <c r="B49" i="13"/>
  <c r="C49" i="13" s="1"/>
  <c r="E49" i="13"/>
  <c r="F49" i="13"/>
  <c r="G49" i="13"/>
  <c r="B50" i="13"/>
  <c r="C50" i="13" s="1"/>
  <c r="E50" i="13"/>
  <c r="F50" i="13"/>
  <c r="G50" i="13"/>
  <c r="B51" i="13"/>
  <c r="C51" i="13" s="1"/>
  <c r="E51" i="13"/>
  <c r="F51" i="13"/>
  <c r="G51" i="13"/>
  <c r="B52" i="13"/>
  <c r="C52" i="13" s="1"/>
  <c r="E52" i="13"/>
  <c r="F52" i="13"/>
  <c r="G52" i="13"/>
  <c r="B53" i="13"/>
  <c r="C53" i="13" s="1"/>
  <c r="E53" i="13"/>
  <c r="F53" i="13"/>
  <c r="G53" i="13"/>
  <c r="B54" i="13"/>
  <c r="C54" i="13" s="1"/>
  <c r="E54" i="13"/>
  <c r="F54" i="13"/>
  <c r="G54" i="13"/>
  <c r="B55" i="13"/>
  <c r="C55" i="13" s="1"/>
  <c r="E55" i="13"/>
  <c r="F55" i="13"/>
  <c r="G55" i="13"/>
  <c r="B56" i="13"/>
  <c r="C56" i="13" s="1"/>
  <c r="E56" i="13"/>
  <c r="F56" i="13"/>
  <c r="G56" i="13"/>
  <c r="B57" i="13"/>
  <c r="C57" i="13" s="1"/>
  <c r="E57" i="13"/>
  <c r="F57" i="13"/>
  <c r="G57" i="13"/>
  <c r="B58" i="13"/>
  <c r="C58" i="13" s="1"/>
  <c r="E58" i="13"/>
  <c r="F58" i="13"/>
  <c r="G58" i="13"/>
  <c r="B59" i="13"/>
  <c r="C59" i="13" s="1"/>
  <c r="E59" i="13"/>
  <c r="F59" i="13"/>
  <c r="G59" i="13"/>
  <c r="B60" i="13"/>
  <c r="C60" i="13" s="1"/>
  <c r="E60" i="13"/>
  <c r="F60" i="13"/>
  <c r="G60" i="13"/>
  <c r="B61" i="13"/>
  <c r="C61" i="13" s="1"/>
  <c r="E61" i="13"/>
  <c r="F61" i="13"/>
  <c r="G61" i="13"/>
  <c r="B62" i="13"/>
  <c r="C62" i="13" s="1"/>
  <c r="E62" i="13"/>
  <c r="F62" i="13"/>
  <c r="G62" i="13"/>
  <c r="B63" i="13"/>
  <c r="C63" i="13" s="1"/>
  <c r="E63" i="13"/>
  <c r="F63" i="13"/>
  <c r="G63" i="13"/>
  <c r="B64" i="13"/>
  <c r="C64" i="13" s="1"/>
  <c r="E64" i="13"/>
  <c r="F64" i="13"/>
  <c r="G64" i="13"/>
  <c r="B65" i="13"/>
  <c r="C65" i="13" s="1"/>
  <c r="E65" i="13"/>
  <c r="F65" i="13"/>
  <c r="G65" i="13"/>
  <c r="B66" i="13"/>
  <c r="C66" i="13" s="1"/>
  <c r="E66" i="13"/>
  <c r="F66" i="13"/>
  <c r="G66" i="13"/>
  <c r="B67" i="13"/>
  <c r="C67" i="13" s="1"/>
  <c r="E67" i="13"/>
  <c r="F67" i="13"/>
  <c r="G67" i="13"/>
  <c r="B68" i="13"/>
  <c r="C68" i="13" s="1"/>
  <c r="E68" i="13"/>
  <c r="F68" i="13"/>
  <c r="G68" i="13"/>
  <c r="B69" i="13"/>
  <c r="C69" i="13" s="1"/>
  <c r="E69" i="13"/>
  <c r="F69" i="13"/>
  <c r="G69" i="13"/>
  <c r="B70" i="13"/>
  <c r="C70" i="13" s="1"/>
  <c r="E70" i="13"/>
  <c r="F70" i="13"/>
  <c r="G70" i="13"/>
  <c r="B71" i="13"/>
  <c r="C71" i="13" s="1"/>
  <c r="E71" i="13"/>
  <c r="F71" i="13"/>
  <c r="G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T417" i="16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A560" i="13"/>
  <c r="A561" i="13"/>
  <c r="A562" i="13"/>
  <c r="A563" i="13"/>
  <c r="A564" i="13"/>
  <c r="A565" i="13"/>
  <c r="A566" i="13"/>
  <c r="A567" i="13"/>
  <c r="A568" i="13"/>
  <c r="A569" i="13"/>
  <c r="A570" i="13"/>
  <c r="A571" i="13"/>
  <c r="A572" i="13"/>
  <c r="A573" i="13"/>
  <c r="A574" i="13"/>
  <c r="A575" i="13"/>
  <c r="A576" i="13"/>
  <c r="A577" i="13"/>
  <c r="A578" i="13"/>
  <c r="A579" i="13"/>
  <c r="A580" i="13"/>
  <c r="A581" i="13"/>
  <c r="A582" i="13"/>
  <c r="A583" i="13"/>
  <c r="A584" i="13"/>
  <c r="A585" i="13"/>
  <c r="A586" i="13"/>
  <c r="A587" i="13"/>
  <c r="A588" i="13"/>
  <c r="A589" i="13"/>
  <c r="A590" i="13"/>
  <c r="A591" i="13"/>
  <c r="A592" i="13"/>
  <c r="A593" i="13"/>
  <c r="A594" i="13"/>
  <c r="A595" i="13"/>
  <c r="A596" i="13"/>
  <c r="A597" i="13"/>
  <c r="A598" i="13"/>
  <c r="A599" i="13"/>
  <c r="A600" i="13"/>
  <c r="A601" i="13"/>
  <c r="A602" i="13"/>
  <c r="A603" i="13"/>
  <c r="A604" i="13"/>
  <c r="A605" i="13"/>
  <c r="A606" i="13"/>
  <c r="A607" i="13"/>
  <c r="A608" i="13"/>
  <c r="A609" i="13"/>
  <c r="A610" i="13"/>
  <c r="A611" i="13"/>
  <c r="A612" i="13"/>
  <c r="A613" i="13"/>
  <c r="A614" i="13"/>
  <c r="A615" i="13"/>
  <c r="A616" i="13"/>
  <c r="A617" i="13"/>
  <c r="A618" i="13"/>
  <c r="A619" i="13"/>
  <c r="A620" i="13"/>
  <c r="A621" i="13"/>
  <c r="A622" i="13"/>
  <c r="A623" i="13"/>
  <c r="A624" i="13"/>
  <c r="A625" i="13"/>
  <c r="A626" i="13"/>
  <c r="A627" i="13"/>
  <c r="A628" i="13"/>
  <c r="A629" i="13"/>
  <c r="A630" i="13"/>
  <c r="A631" i="13"/>
  <c r="A632" i="13"/>
  <c r="A633" i="13"/>
  <c r="A634" i="13"/>
  <c r="A635" i="13"/>
  <c r="A636" i="13"/>
  <c r="A637" i="13"/>
  <c r="A638" i="13"/>
  <c r="A639" i="13"/>
  <c r="A640" i="13"/>
  <c r="A641" i="13"/>
  <c r="A642" i="13"/>
  <c r="A643" i="13"/>
  <c r="A644" i="13"/>
  <c r="A645" i="13"/>
  <c r="A646" i="13"/>
  <c r="A647" i="13"/>
  <c r="A648" i="13"/>
  <c r="A649" i="13"/>
  <c r="A650" i="13"/>
  <c r="A651" i="13"/>
  <c r="A652" i="13"/>
  <c r="A653" i="13"/>
  <c r="A654" i="13"/>
  <c r="A655" i="13"/>
  <c r="A656" i="13"/>
  <c r="A657" i="13"/>
  <c r="A658" i="13"/>
  <c r="A659" i="13"/>
  <c r="A660" i="13"/>
  <c r="A661" i="13"/>
  <c r="A662" i="13"/>
  <c r="A663" i="13"/>
  <c r="A664" i="13"/>
  <c r="A665" i="13"/>
  <c r="A666" i="13"/>
  <c r="A667" i="13"/>
  <c r="A668" i="13"/>
  <c r="A669" i="13"/>
  <c r="A670" i="13"/>
  <c r="A671" i="13"/>
  <c r="A672" i="13"/>
  <c r="A673" i="13"/>
  <c r="A674" i="13"/>
  <c r="A675" i="13"/>
  <c r="A676" i="13"/>
  <c r="A677" i="13"/>
  <c r="A678" i="13"/>
  <c r="A679" i="13"/>
  <c r="A680" i="13"/>
  <c r="A681" i="13"/>
  <c r="A682" i="13"/>
  <c r="A683" i="13"/>
  <c r="A684" i="13"/>
  <c r="A685" i="13"/>
  <c r="A686" i="13"/>
  <c r="A687" i="13"/>
  <c r="A688" i="13"/>
  <c r="A689" i="13"/>
  <c r="A690" i="13"/>
  <c r="A691" i="13"/>
  <c r="A692" i="13"/>
  <c r="A693" i="13"/>
  <c r="A694" i="13"/>
  <c r="A695" i="13"/>
  <c r="A696" i="13"/>
  <c r="A697" i="13"/>
  <c r="A698" i="13"/>
  <c r="A699" i="13"/>
  <c r="A700" i="13"/>
  <c r="A701" i="13"/>
  <c r="A702" i="13"/>
  <c r="A703" i="13"/>
  <c r="A704" i="13"/>
  <c r="A705" i="13"/>
  <c r="A706" i="13"/>
  <c r="A707" i="13"/>
  <c r="A708" i="13"/>
  <c r="A709" i="13"/>
  <c r="A710" i="13"/>
  <c r="A711" i="13"/>
  <c r="A712" i="13"/>
  <c r="A713" i="13"/>
  <c r="A714" i="13"/>
  <c r="A715" i="13"/>
  <c r="A716" i="13"/>
  <c r="A717" i="13"/>
  <c r="A718" i="13"/>
  <c r="A719" i="13"/>
  <c r="A720" i="13"/>
  <c r="A721" i="13"/>
  <c r="A722" i="13"/>
  <c r="A723" i="13"/>
  <c r="A724" i="13"/>
  <c r="A725" i="13"/>
  <c r="A726" i="13"/>
  <c r="A727" i="13"/>
  <c r="A728" i="13"/>
  <c r="A729" i="13"/>
  <c r="A730" i="13"/>
  <c r="A731" i="13"/>
  <c r="A732" i="13"/>
  <c r="A733" i="13"/>
  <c r="A734" i="13"/>
  <c r="A735" i="13"/>
  <c r="A736" i="13"/>
  <c r="A737" i="13"/>
  <c r="A738" i="13"/>
  <c r="A739" i="13"/>
  <c r="A740" i="13"/>
  <c r="A741" i="13"/>
  <c r="A742" i="13"/>
  <c r="A743" i="13"/>
  <c r="A744" i="13"/>
  <c r="A745" i="13"/>
  <c r="A746" i="13"/>
  <c r="A747" i="13"/>
  <c r="A748" i="13"/>
  <c r="A749" i="13"/>
  <c r="A750" i="13"/>
  <c r="A751" i="13"/>
  <c r="A752" i="13"/>
  <c r="A753" i="13"/>
  <c r="A754" i="13"/>
  <c r="A755" i="13"/>
  <c r="A756" i="13"/>
  <c r="A757" i="13"/>
  <c r="A758" i="13"/>
  <c r="A759" i="13"/>
  <c r="A760" i="13"/>
  <c r="A761" i="13"/>
  <c r="A762" i="13"/>
  <c r="A763" i="13"/>
  <c r="A764" i="13"/>
  <c r="A765" i="13"/>
  <c r="A766" i="13"/>
  <c r="A767" i="13"/>
  <c r="A768" i="13"/>
  <c r="A769" i="13"/>
  <c r="A770" i="13"/>
  <c r="A771" i="13"/>
  <c r="A772" i="13"/>
  <c r="A773" i="13"/>
  <c r="A774" i="13"/>
  <c r="A775" i="13"/>
  <c r="A776" i="13"/>
  <c r="A777" i="13"/>
  <c r="A778" i="13"/>
  <c r="A779" i="13"/>
  <c r="A780" i="13"/>
  <c r="A781" i="13"/>
  <c r="A782" i="13"/>
  <c r="A783" i="13"/>
  <c r="A784" i="13"/>
  <c r="A785" i="13"/>
  <c r="A786" i="13"/>
  <c r="A787" i="13"/>
  <c r="A788" i="13"/>
  <c r="A789" i="13"/>
  <c r="A790" i="13"/>
  <c r="A791" i="13"/>
  <c r="A792" i="13"/>
  <c r="A793" i="13"/>
  <c r="A794" i="13"/>
  <c r="A795" i="13"/>
  <c r="A796" i="13"/>
  <c r="A797" i="13"/>
  <c r="A798" i="13"/>
  <c r="A799" i="13"/>
  <c r="A800" i="13"/>
  <c r="A801" i="13"/>
  <c r="A802" i="13"/>
  <c r="A803" i="13"/>
  <c r="A804" i="13"/>
  <c r="A805" i="13"/>
  <c r="A806" i="13"/>
  <c r="A807" i="13"/>
  <c r="A808" i="13"/>
  <c r="A809" i="13"/>
  <c r="A810" i="13"/>
  <c r="A811" i="13"/>
  <c r="A812" i="13"/>
  <c r="A813" i="13"/>
  <c r="A814" i="13"/>
  <c r="A815" i="13"/>
  <c r="A816" i="13"/>
  <c r="A817" i="13"/>
  <c r="A818" i="13"/>
  <c r="A819" i="13"/>
  <c r="A820" i="13"/>
  <c r="A821" i="13"/>
  <c r="A822" i="13"/>
  <c r="A823" i="13"/>
  <c r="A824" i="13"/>
  <c r="A825" i="13"/>
  <c r="A826" i="13"/>
  <c r="A827" i="13"/>
  <c r="A828" i="13"/>
  <c r="A829" i="13"/>
  <c r="A830" i="13"/>
  <c r="A831" i="13"/>
  <c r="A832" i="13"/>
  <c r="A833" i="13"/>
  <c r="A834" i="13"/>
  <c r="A835" i="13"/>
  <c r="A836" i="13"/>
  <c r="A837" i="13"/>
  <c r="A838" i="13"/>
  <c r="A839" i="13"/>
  <c r="A840" i="13"/>
  <c r="A841" i="13"/>
  <c r="A842" i="13"/>
  <c r="A843" i="13"/>
  <c r="A844" i="13"/>
  <c r="A845" i="13"/>
  <c r="A846" i="13"/>
  <c r="A847" i="13"/>
  <c r="A848" i="13"/>
  <c r="A849" i="13"/>
  <c r="A850" i="13"/>
  <c r="A851" i="13"/>
  <c r="A852" i="13"/>
  <c r="A853" i="13"/>
  <c r="A854" i="13"/>
  <c r="A855" i="13"/>
  <c r="A856" i="13"/>
  <c r="A857" i="13"/>
  <c r="A858" i="13"/>
  <c r="A859" i="13"/>
  <c r="A860" i="13"/>
  <c r="A861" i="13"/>
  <c r="A862" i="13"/>
  <c r="A863" i="13"/>
  <c r="A864" i="13"/>
  <c r="A865" i="13"/>
  <c r="A866" i="13"/>
  <c r="A867" i="13"/>
  <c r="A868" i="13"/>
  <c r="A869" i="13"/>
  <c r="A870" i="13"/>
  <c r="A871" i="13"/>
  <c r="A872" i="13"/>
  <c r="A873" i="13"/>
  <c r="A874" i="13"/>
  <c r="A875" i="13"/>
  <c r="A876" i="13"/>
  <c r="A877" i="13"/>
  <c r="A878" i="13"/>
  <c r="A879" i="13"/>
  <c r="A880" i="13"/>
  <c r="A881" i="13"/>
  <c r="A882" i="13"/>
  <c r="A883" i="13"/>
  <c r="A884" i="13"/>
  <c r="A885" i="13"/>
  <c r="A886" i="13"/>
  <c r="A887" i="13"/>
  <c r="A888" i="13"/>
  <c r="A889" i="13"/>
  <c r="A890" i="13"/>
  <c r="A891" i="13"/>
  <c r="A892" i="13"/>
  <c r="A893" i="13"/>
  <c r="A894" i="13"/>
  <c r="A895" i="13"/>
  <c r="A896" i="13"/>
  <c r="A897" i="13"/>
  <c r="A898" i="13"/>
  <c r="A899" i="13"/>
  <c r="A900" i="13"/>
  <c r="A901" i="13"/>
  <c r="A902" i="13"/>
  <c r="A903" i="13"/>
  <c r="A904" i="13"/>
  <c r="A905" i="13"/>
  <c r="A906" i="13"/>
  <c r="A907" i="13"/>
  <c r="A908" i="13"/>
  <c r="A909" i="13"/>
  <c r="A910" i="13"/>
  <c r="A911" i="13"/>
  <c r="A912" i="13"/>
  <c r="A913" i="13"/>
  <c r="A914" i="13"/>
  <c r="A915" i="13"/>
  <c r="A916" i="13"/>
  <c r="A917" i="13"/>
  <c r="A918" i="13"/>
  <c r="A919" i="13"/>
  <c r="A920" i="13"/>
  <c r="A921" i="13"/>
  <c r="A922" i="13"/>
  <c r="A923" i="13"/>
  <c r="A924" i="13"/>
  <c r="A925" i="13"/>
  <c r="A926" i="13"/>
  <c r="A927" i="13"/>
  <c r="A928" i="13"/>
  <c r="A929" i="13"/>
  <c r="A930" i="13"/>
  <c r="A931" i="13"/>
  <c r="A932" i="13"/>
  <c r="A933" i="13"/>
  <c r="A934" i="13"/>
  <c r="A935" i="13"/>
  <c r="A936" i="13"/>
  <c r="A937" i="13"/>
  <c r="A938" i="13"/>
  <c r="A939" i="13"/>
  <c r="A940" i="13"/>
  <c r="A941" i="13"/>
  <c r="A942" i="13"/>
  <c r="A943" i="13"/>
  <c r="A944" i="13"/>
  <c r="A945" i="13"/>
  <c r="A946" i="13"/>
  <c r="A947" i="13"/>
  <c r="A948" i="13"/>
  <c r="A949" i="13"/>
  <c r="A950" i="13"/>
  <c r="A951" i="13"/>
  <c r="A952" i="13"/>
  <c r="A953" i="13"/>
  <c r="A954" i="13"/>
  <c r="A955" i="13"/>
  <c r="A956" i="13"/>
  <c r="A957" i="13"/>
  <c r="A958" i="13"/>
  <c r="A959" i="13"/>
  <c r="A960" i="13"/>
  <c r="A961" i="13"/>
  <c r="A962" i="13"/>
  <c r="A963" i="13"/>
  <c r="A964" i="13"/>
  <c r="A965" i="13"/>
  <c r="A966" i="13"/>
  <c r="A967" i="13"/>
  <c r="A968" i="13"/>
  <c r="A969" i="13"/>
  <c r="A970" i="13"/>
  <c r="A971" i="13"/>
  <c r="A972" i="13"/>
  <c r="A973" i="13"/>
  <c r="A974" i="13"/>
  <c r="A975" i="13"/>
  <c r="A976" i="13"/>
  <c r="A977" i="13"/>
  <c r="A978" i="13"/>
  <c r="A979" i="13"/>
  <c r="A980" i="13"/>
  <c r="A981" i="13"/>
  <c r="A982" i="13"/>
  <c r="A983" i="13"/>
  <c r="A984" i="13"/>
  <c r="A985" i="13"/>
  <c r="A986" i="13"/>
  <c r="A987" i="13"/>
  <c r="A988" i="13"/>
  <c r="A989" i="13"/>
  <c r="A990" i="13"/>
  <c r="A991" i="13"/>
  <c r="A992" i="13"/>
  <c r="A993" i="13"/>
  <c r="A994" i="13"/>
  <c r="A995" i="13"/>
  <c r="A996" i="13"/>
  <c r="A997" i="13"/>
  <c r="A998" i="13"/>
  <c r="A999" i="13"/>
  <c r="A1000" i="13"/>
  <c r="A1001" i="13"/>
  <c r="A1002" i="13"/>
  <c r="A1003" i="13"/>
  <c r="A1004" i="13"/>
  <c r="K11" i="2"/>
  <c r="J11" i="2"/>
  <c r="B38" i="2"/>
  <c r="H36" i="2"/>
  <c r="F36" i="2"/>
  <c r="D29" i="2"/>
  <c r="K3" i="16" a="1"/>
  <c r="B4" i="13"/>
  <c r="J3" i="16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M4" i="13"/>
  <c r="C22" i="2"/>
  <c r="L33" i="2" s="1"/>
  <c r="L4" i="13"/>
  <c r="C21" i="2" s="1"/>
  <c r="K33" i="2" s="1"/>
  <c r="K4" i="13"/>
  <c r="C20" i="2" s="1"/>
  <c r="J33" i="2" s="1"/>
  <c r="J4" i="13"/>
  <c r="C19" i="2" s="1"/>
  <c r="I33" i="2" s="1"/>
  <c r="I4" i="13"/>
  <c r="C18" i="2" s="1"/>
  <c r="H33" i="2" s="1"/>
  <c r="H4" i="13"/>
  <c r="C17" i="2"/>
  <c r="G33" i="2"/>
  <c r="G4" i="13"/>
  <c r="F4" i="13"/>
  <c r="C15" i="2" s="1"/>
  <c r="E33" i="2" s="1"/>
  <c r="E4" i="13"/>
  <c r="C14" i="2" s="1"/>
  <c r="D33" i="2" s="1"/>
  <c r="D4" i="13"/>
  <c r="H4" i="4"/>
  <c r="C9" i="4" s="1"/>
  <c r="I4" i="4"/>
  <c r="I16" i="4" s="1"/>
  <c r="J4" i="4"/>
  <c r="C11" i="4"/>
  <c r="I11" i="4" s="1"/>
  <c r="J11" i="4"/>
  <c r="K4" i="4"/>
  <c r="C12" i="4"/>
  <c r="H12" i="4" s="1"/>
  <c r="L4" i="4"/>
  <c r="C13" i="4"/>
  <c r="M4" i="4"/>
  <c r="C14" i="4" s="1"/>
  <c r="J16" i="4"/>
  <c r="K16" i="4"/>
  <c r="L16" i="4"/>
  <c r="M16" i="4"/>
  <c r="D4" i="4"/>
  <c r="D12" i="4" s="1"/>
  <c r="M1004" i="13"/>
  <c r="L1004" i="13"/>
  <c r="K1004" i="13"/>
  <c r="J1004" i="13"/>
  <c r="I1004" i="13"/>
  <c r="H1004" i="13"/>
  <c r="G1004" i="13"/>
  <c r="F1004" i="13"/>
  <c r="E1004" i="13"/>
  <c r="C1004" i="13"/>
  <c r="M1003" i="13"/>
  <c r="L1003" i="13"/>
  <c r="K1003" i="13"/>
  <c r="J1003" i="13"/>
  <c r="I1003" i="13"/>
  <c r="H1003" i="13"/>
  <c r="G1003" i="13"/>
  <c r="F1003" i="13"/>
  <c r="E1003" i="13"/>
  <c r="C1003" i="13"/>
  <c r="M1002" i="13"/>
  <c r="L1002" i="13"/>
  <c r="K1002" i="13"/>
  <c r="J1002" i="13"/>
  <c r="I1002" i="13"/>
  <c r="H1002" i="13"/>
  <c r="G1002" i="13"/>
  <c r="F1002" i="13"/>
  <c r="E1002" i="13"/>
  <c r="C1002" i="13"/>
  <c r="M1001" i="13"/>
  <c r="L1001" i="13"/>
  <c r="K1001" i="13"/>
  <c r="J1001" i="13"/>
  <c r="I1001" i="13"/>
  <c r="H1001" i="13"/>
  <c r="G1001" i="13"/>
  <c r="F1001" i="13"/>
  <c r="E1001" i="13"/>
  <c r="C1001" i="13"/>
  <c r="M1000" i="13"/>
  <c r="L1000" i="13"/>
  <c r="K1000" i="13"/>
  <c r="J1000" i="13"/>
  <c r="I1000" i="13"/>
  <c r="H1000" i="13"/>
  <c r="G1000" i="13"/>
  <c r="F1000" i="13"/>
  <c r="E1000" i="13"/>
  <c r="C1000" i="13"/>
  <c r="M999" i="13"/>
  <c r="L999" i="13"/>
  <c r="K999" i="13"/>
  <c r="J999" i="13"/>
  <c r="I999" i="13"/>
  <c r="H999" i="13"/>
  <c r="G999" i="13"/>
  <c r="F999" i="13"/>
  <c r="E999" i="13"/>
  <c r="C999" i="13"/>
  <c r="M998" i="13"/>
  <c r="L998" i="13"/>
  <c r="K998" i="13"/>
  <c r="J998" i="13"/>
  <c r="I998" i="13"/>
  <c r="H998" i="13"/>
  <c r="G998" i="13"/>
  <c r="F998" i="13"/>
  <c r="E998" i="13"/>
  <c r="C998" i="13"/>
  <c r="M997" i="13"/>
  <c r="L997" i="13"/>
  <c r="K997" i="13"/>
  <c r="J997" i="13"/>
  <c r="I997" i="13"/>
  <c r="H997" i="13"/>
  <c r="G997" i="13"/>
  <c r="F997" i="13"/>
  <c r="E997" i="13"/>
  <c r="C997" i="13"/>
  <c r="M996" i="13"/>
  <c r="L996" i="13"/>
  <c r="K996" i="13"/>
  <c r="J996" i="13"/>
  <c r="I996" i="13"/>
  <c r="H996" i="13"/>
  <c r="G996" i="13"/>
  <c r="F996" i="13"/>
  <c r="E996" i="13"/>
  <c r="C996" i="13"/>
  <c r="M995" i="13"/>
  <c r="L995" i="13"/>
  <c r="K995" i="13"/>
  <c r="J995" i="13"/>
  <c r="I995" i="13"/>
  <c r="H995" i="13"/>
  <c r="G995" i="13"/>
  <c r="F995" i="13"/>
  <c r="E995" i="13"/>
  <c r="C995" i="13"/>
  <c r="M994" i="13"/>
  <c r="L994" i="13"/>
  <c r="K994" i="13"/>
  <c r="J994" i="13"/>
  <c r="I994" i="13"/>
  <c r="H994" i="13"/>
  <c r="G994" i="13"/>
  <c r="F994" i="13"/>
  <c r="E994" i="13"/>
  <c r="C994" i="13"/>
  <c r="M993" i="13"/>
  <c r="L993" i="13"/>
  <c r="K993" i="13"/>
  <c r="J993" i="13"/>
  <c r="I993" i="13"/>
  <c r="H993" i="13"/>
  <c r="G993" i="13"/>
  <c r="F993" i="13"/>
  <c r="E993" i="13"/>
  <c r="C993" i="13"/>
  <c r="M992" i="13"/>
  <c r="L992" i="13"/>
  <c r="K992" i="13"/>
  <c r="J992" i="13"/>
  <c r="I992" i="13"/>
  <c r="H992" i="13"/>
  <c r="G992" i="13"/>
  <c r="F992" i="13"/>
  <c r="E992" i="13"/>
  <c r="C992" i="13"/>
  <c r="M991" i="13"/>
  <c r="L991" i="13"/>
  <c r="K991" i="13"/>
  <c r="J991" i="13"/>
  <c r="I991" i="13"/>
  <c r="H991" i="13"/>
  <c r="G991" i="13"/>
  <c r="F991" i="13"/>
  <c r="E991" i="13"/>
  <c r="C991" i="13"/>
  <c r="M990" i="13"/>
  <c r="L990" i="13"/>
  <c r="K990" i="13"/>
  <c r="J990" i="13"/>
  <c r="I990" i="13"/>
  <c r="H990" i="13"/>
  <c r="G990" i="13"/>
  <c r="F990" i="13"/>
  <c r="E990" i="13"/>
  <c r="C990" i="13"/>
  <c r="M989" i="13"/>
  <c r="L989" i="13"/>
  <c r="K989" i="13"/>
  <c r="J989" i="13"/>
  <c r="I989" i="13"/>
  <c r="H989" i="13"/>
  <c r="G989" i="13"/>
  <c r="F989" i="13"/>
  <c r="E989" i="13"/>
  <c r="C989" i="13"/>
  <c r="M988" i="13"/>
  <c r="L988" i="13"/>
  <c r="K988" i="13"/>
  <c r="J988" i="13"/>
  <c r="I988" i="13"/>
  <c r="H988" i="13"/>
  <c r="G988" i="13"/>
  <c r="F988" i="13"/>
  <c r="E988" i="13"/>
  <c r="C988" i="13"/>
  <c r="M987" i="13"/>
  <c r="L987" i="13"/>
  <c r="K987" i="13"/>
  <c r="J987" i="13"/>
  <c r="I987" i="13"/>
  <c r="H987" i="13"/>
  <c r="G987" i="13"/>
  <c r="F987" i="13"/>
  <c r="E987" i="13"/>
  <c r="C987" i="13"/>
  <c r="M986" i="13"/>
  <c r="L986" i="13"/>
  <c r="K986" i="13"/>
  <c r="J986" i="13"/>
  <c r="I986" i="13"/>
  <c r="H986" i="13"/>
  <c r="G986" i="13"/>
  <c r="F986" i="13"/>
  <c r="E986" i="13"/>
  <c r="C986" i="13"/>
  <c r="M985" i="13"/>
  <c r="L985" i="13"/>
  <c r="K985" i="13"/>
  <c r="J985" i="13"/>
  <c r="I985" i="13"/>
  <c r="H985" i="13"/>
  <c r="G985" i="13"/>
  <c r="F985" i="13"/>
  <c r="E985" i="13"/>
  <c r="C985" i="13"/>
  <c r="M984" i="13"/>
  <c r="L984" i="13"/>
  <c r="K984" i="13"/>
  <c r="J984" i="13"/>
  <c r="I984" i="13"/>
  <c r="H984" i="13"/>
  <c r="G984" i="13"/>
  <c r="F984" i="13"/>
  <c r="E984" i="13"/>
  <c r="C984" i="13"/>
  <c r="M983" i="13"/>
  <c r="L983" i="13"/>
  <c r="K983" i="13"/>
  <c r="J983" i="13"/>
  <c r="I983" i="13"/>
  <c r="H983" i="13"/>
  <c r="G983" i="13"/>
  <c r="F983" i="13"/>
  <c r="E983" i="13"/>
  <c r="C983" i="13"/>
  <c r="M982" i="13"/>
  <c r="L982" i="13"/>
  <c r="K982" i="13"/>
  <c r="J982" i="13"/>
  <c r="I982" i="13"/>
  <c r="H982" i="13"/>
  <c r="G982" i="13"/>
  <c r="F982" i="13"/>
  <c r="E982" i="13"/>
  <c r="C982" i="13"/>
  <c r="M981" i="13"/>
  <c r="L981" i="13"/>
  <c r="K981" i="13"/>
  <c r="J981" i="13"/>
  <c r="I981" i="13"/>
  <c r="H981" i="13"/>
  <c r="G981" i="13"/>
  <c r="F981" i="13"/>
  <c r="E981" i="13"/>
  <c r="C981" i="13"/>
  <c r="M980" i="13"/>
  <c r="L980" i="13"/>
  <c r="K980" i="13"/>
  <c r="J980" i="13"/>
  <c r="I980" i="13"/>
  <c r="H980" i="13"/>
  <c r="G980" i="13"/>
  <c r="F980" i="13"/>
  <c r="E980" i="13"/>
  <c r="C980" i="13"/>
  <c r="M979" i="13"/>
  <c r="L979" i="13"/>
  <c r="K979" i="13"/>
  <c r="J979" i="13"/>
  <c r="I979" i="13"/>
  <c r="H979" i="13"/>
  <c r="G979" i="13"/>
  <c r="F979" i="13"/>
  <c r="E979" i="13"/>
  <c r="C979" i="13"/>
  <c r="M978" i="13"/>
  <c r="L978" i="13"/>
  <c r="K978" i="13"/>
  <c r="J978" i="13"/>
  <c r="I978" i="13"/>
  <c r="H978" i="13"/>
  <c r="G978" i="13"/>
  <c r="F978" i="13"/>
  <c r="E978" i="13"/>
  <c r="C978" i="13"/>
  <c r="M977" i="13"/>
  <c r="L977" i="13"/>
  <c r="K977" i="13"/>
  <c r="J977" i="13"/>
  <c r="I977" i="13"/>
  <c r="H977" i="13"/>
  <c r="G977" i="13"/>
  <c r="F977" i="13"/>
  <c r="E977" i="13"/>
  <c r="C977" i="13"/>
  <c r="M976" i="13"/>
  <c r="L976" i="13"/>
  <c r="K976" i="13"/>
  <c r="J976" i="13"/>
  <c r="I976" i="13"/>
  <c r="H976" i="13"/>
  <c r="G976" i="13"/>
  <c r="F976" i="13"/>
  <c r="E976" i="13"/>
  <c r="C976" i="13"/>
  <c r="M975" i="13"/>
  <c r="L975" i="13"/>
  <c r="K975" i="13"/>
  <c r="J975" i="13"/>
  <c r="I975" i="13"/>
  <c r="H975" i="13"/>
  <c r="G975" i="13"/>
  <c r="F975" i="13"/>
  <c r="E975" i="13"/>
  <c r="C975" i="13"/>
  <c r="M974" i="13"/>
  <c r="L974" i="13"/>
  <c r="K974" i="13"/>
  <c r="J974" i="13"/>
  <c r="I974" i="13"/>
  <c r="H974" i="13"/>
  <c r="G974" i="13"/>
  <c r="F974" i="13"/>
  <c r="E974" i="13"/>
  <c r="C974" i="13"/>
  <c r="M973" i="13"/>
  <c r="L973" i="13"/>
  <c r="K973" i="13"/>
  <c r="J973" i="13"/>
  <c r="I973" i="13"/>
  <c r="H973" i="13"/>
  <c r="G973" i="13"/>
  <c r="F973" i="13"/>
  <c r="E973" i="13"/>
  <c r="C973" i="13"/>
  <c r="M972" i="13"/>
  <c r="L972" i="13"/>
  <c r="K972" i="13"/>
  <c r="J972" i="13"/>
  <c r="I972" i="13"/>
  <c r="H972" i="13"/>
  <c r="G972" i="13"/>
  <c r="F972" i="13"/>
  <c r="E972" i="13"/>
  <c r="C972" i="13"/>
  <c r="M971" i="13"/>
  <c r="L971" i="13"/>
  <c r="K971" i="13"/>
  <c r="J971" i="13"/>
  <c r="I971" i="13"/>
  <c r="H971" i="13"/>
  <c r="G971" i="13"/>
  <c r="F971" i="13"/>
  <c r="E971" i="13"/>
  <c r="C971" i="13"/>
  <c r="M970" i="13"/>
  <c r="L970" i="13"/>
  <c r="K970" i="13"/>
  <c r="J970" i="13"/>
  <c r="I970" i="13"/>
  <c r="H970" i="13"/>
  <c r="G970" i="13"/>
  <c r="F970" i="13"/>
  <c r="E970" i="13"/>
  <c r="C970" i="13"/>
  <c r="M969" i="13"/>
  <c r="L969" i="13"/>
  <c r="K969" i="13"/>
  <c r="J969" i="13"/>
  <c r="I969" i="13"/>
  <c r="H969" i="13"/>
  <c r="G969" i="13"/>
  <c r="F969" i="13"/>
  <c r="E969" i="13"/>
  <c r="C969" i="13"/>
  <c r="M968" i="13"/>
  <c r="L968" i="13"/>
  <c r="K968" i="13"/>
  <c r="J968" i="13"/>
  <c r="I968" i="13"/>
  <c r="H968" i="13"/>
  <c r="G968" i="13"/>
  <c r="F968" i="13"/>
  <c r="E968" i="13"/>
  <c r="C968" i="13"/>
  <c r="M967" i="13"/>
  <c r="L967" i="13"/>
  <c r="K967" i="13"/>
  <c r="J967" i="13"/>
  <c r="I967" i="13"/>
  <c r="H967" i="13"/>
  <c r="G967" i="13"/>
  <c r="F967" i="13"/>
  <c r="E967" i="13"/>
  <c r="C967" i="13"/>
  <c r="M966" i="13"/>
  <c r="L966" i="13"/>
  <c r="K966" i="13"/>
  <c r="J966" i="13"/>
  <c r="I966" i="13"/>
  <c r="H966" i="13"/>
  <c r="G966" i="13"/>
  <c r="F966" i="13"/>
  <c r="E966" i="13"/>
  <c r="C966" i="13"/>
  <c r="M965" i="13"/>
  <c r="L965" i="13"/>
  <c r="K965" i="13"/>
  <c r="J965" i="13"/>
  <c r="I965" i="13"/>
  <c r="H965" i="13"/>
  <c r="G965" i="13"/>
  <c r="F965" i="13"/>
  <c r="E965" i="13"/>
  <c r="C965" i="13"/>
  <c r="M964" i="13"/>
  <c r="L964" i="13"/>
  <c r="K964" i="13"/>
  <c r="J964" i="13"/>
  <c r="I964" i="13"/>
  <c r="H964" i="13"/>
  <c r="G964" i="13"/>
  <c r="F964" i="13"/>
  <c r="E964" i="13"/>
  <c r="C964" i="13"/>
  <c r="M963" i="13"/>
  <c r="L963" i="13"/>
  <c r="K963" i="13"/>
  <c r="J963" i="13"/>
  <c r="I963" i="13"/>
  <c r="H963" i="13"/>
  <c r="G963" i="13"/>
  <c r="F963" i="13"/>
  <c r="E963" i="13"/>
  <c r="C963" i="13"/>
  <c r="M962" i="13"/>
  <c r="L962" i="13"/>
  <c r="K962" i="13"/>
  <c r="J962" i="13"/>
  <c r="I962" i="13"/>
  <c r="H962" i="13"/>
  <c r="G962" i="13"/>
  <c r="F962" i="13"/>
  <c r="E962" i="13"/>
  <c r="C962" i="13"/>
  <c r="M961" i="13"/>
  <c r="L961" i="13"/>
  <c r="K961" i="13"/>
  <c r="J961" i="13"/>
  <c r="I961" i="13"/>
  <c r="H961" i="13"/>
  <c r="G961" i="13"/>
  <c r="F961" i="13"/>
  <c r="E961" i="13"/>
  <c r="C961" i="13"/>
  <c r="M960" i="13"/>
  <c r="L960" i="13"/>
  <c r="K960" i="13"/>
  <c r="J960" i="13"/>
  <c r="I960" i="13"/>
  <c r="H960" i="13"/>
  <c r="G960" i="13"/>
  <c r="F960" i="13"/>
  <c r="E960" i="13"/>
  <c r="C960" i="13"/>
  <c r="M959" i="13"/>
  <c r="L959" i="13"/>
  <c r="K959" i="13"/>
  <c r="J959" i="13"/>
  <c r="I959" i="13"/>
  <c r="H959" i="13"/>
  <c r="G959" i="13"/>
  <c r="F959" i="13"/>
  <c r="E959" i="13"/>
  <c r="C959" i="13"/>
  <c r="M958" i="13"/>
  <c r="L958" i="13"/>
  <c r="K958" i="13"/>
  <c r="J958" i="13"/>
  <c r="I958" i="13"/>
  <c r="H958" i="13"/>
  <c r="G958" i="13"/>
  <c r="F958" i="13"/>
  <c r="E958" i="13"/>
  <c r="C958" i="13"/>
  <c r="M957" i="13"/>
  <c r="L957" i="13"/>
  <c r="K957" i="13"/>
  <c r="J957" i="13"/>
  <c r="I957" i="13"/>
  <c r="H957" i="13"/>
  <c r="G957" i="13"/>
  <c r="F957" i="13"/>
  <c r="E957" i="13"/>
  <c r="C957" i="13"/>
  <c r="M956" i="13"/>
  <c r="L956" i="13"/>
  <c r="K956" i="13"/>
  <c r="J956" i="13"/>
  <c r="I956" i="13"/>
  <c r="H956" i="13"/>
  <c r="G956" i="13"/>
  <c r="F956" i="13"/>
  <c r="E956" i="13"/>
  <c r="C956" i="13"/>
  <c r="M955" i="13"/>
  <c r="L955" i="13"/>
  <c r="K955" i="13"/>
  <c r="J955" i="13"/>
  <c r="I955" i="13"/>
  <c r="H955" i="13"/>
  <c r="G955" i="13"/>
  <c r="F955" i="13"/>
  <c r="E955" i="13"/>
  <c r="C955" i="13"/>
  <c r="M954" i="13"/>
  <c r="L954" i="13"/>
  <c r="K954" i="13"/>
  <c r="J954" i="13"/>
  <c r="I954" i="13"/>
  <c r="H954" i="13"/>
  <c r="G954" i="13"/>
  <c r="F954" i="13"/>
  <c r="E954" i="13"/>
  <c r="C954" i="13"/>
  <c r="M953" i="13"/>
  <c r="L953" i="13"/>
  <c r="K953" i="13"/>
  <c r="J953" i="13"/>
  <c r="I953" i="13"/>
  <c r="H953" i="13"/>
  <c r="G953" i="13"/>
  <c r="F953" i="13"/>
  <c r="E953" i="13"/>
  <c r="C953" i="13"/>
  <c r="M952" i="13"/>
  <c r="L952" i="13"/>
  <c r="K952" i="13"/>
  <c r="J952" i="13"/>
  <c r="I952" i="13"/>
  <c r="H952" i="13"/>
  <c r="G952" i="13"/>
  <c r="F952" i="13"/>
  <c r="E952" i="13"/>
  <c r="C952" i="13"/>
  <c r="M951" i="13"/>
  <c r="L951" i="13"/>
  <c r="K951" i="13"/>
  <c r="J951" i="13"/>
  <c r="I951" i="13"/>
  <c r="H951" i="13"/>
  <c r="G951" i="13"/>
  <c r="F951" i="13"/>
  <c r="E951" i="13"/>
  <c r="C951" i="13"/>
  <c r="M950" i="13"/>
  <c r="L950" i="13"/>
  <c r="K950" i="13"/>
  <c r="J950" i="13"/>
  <c r="I950" i="13"/>
  <c r="H950" i="13"/>
  <c r="G950" i="13"/>
  <c r="F950" i="13"/>
  <c r="E950" i="13"/>
  <c r="C950" i="13"/>
  <c r="M949" i="13"/>
  <c r="L949" i="13"/>
  <c r="K949" i="13"/>
  <c r="J949" i="13"/>
  <c r="I949" i="13"/>
  <c r="H949" i="13"/>
  <c r="G949" i="13"/>
  <c r="F949" i="13"/>
  <c r="E949" i="13"/>
  <c r="C949" i="13"/>
  <c r="M948" i="13"/>
  <c r="L948" i="13"/>
  <c r="K948" i="13"/>
  <c r="J948" i="13"/>
  <c r="I948" i="13"/>
  <c r="H948" i="13"/>
  <c r="G948" i="13"/>
  <c r="F948" i="13"/>
  <c r="E948" i="13"/>
  <c r="C948" i="13"/>
  <c r="M947" i="13"/>
  <c r="L947" i="13"/>
  <c r="K947" i="13"/>
  <c r="J947" i="13"/>
  <c r="I947" i="13"/>
  <c r="H947" i="13"/>
  <c r="G947" i="13"/>
  <c r="F947" i="13"/>
  <c r="E947" i="13"/>
  <c r="C947" i="13"/>
  <c r="M946" i="13"/>
  <c r="L946" i="13"/>
  <c r="K946" i="13"/>
  <c r="J946" i="13"/>
  <c r="I946" i="13"/>
  <c r="H946" i="13"/>
  <c r="G946" i="13"/>
  <c r="F946" i="13"/>
  <c r="E946" i="13"/>
  <c r="C946" i="13"/>
  <c r="M945" i="13"/>
  <c r="L945" i="13"/>
  <c r="K945" i="13"/>
  <c r="J945" i="13"/>
  <c r="I945" i="13"/>
  <c r="H945" i="13"/>
  <c r="G945" i="13"/>
  <c r="F945" i="13"/>
  <c r="E945" i="13"/>
  <c r="C945" i="13"/>
  <c r="M944" i="13"/>
  <c r="L944" i="13"/>
  <c r="K944" i="13"/>
  <c r="J944" i="13"/>
  <c r="I944" i="13"/>
  <c r="H944" i="13"/>
  <c r="G944" i="13"/>
  <c r="F944" i="13"/>
  <c r="E944" i="13"/>
  <c r="C944" i="13"/>
  <c r="M943" i="13"/>
  <c r="L943" i="13"/>
  <c r="K943" i="13"/>
  <c r="J943" i="13"/>
  <c r="I943" i="13"/>
  <c r="H943" i="13"/>
  <c r="G943" i="13"/>
  <c r="F943" i="13"/>
  <c r="E943" i="13"/>
  <c r="C943" i="13"/>
  <c r="M942" i="13"/>
  <c r="L942" i="13"/>
  <c r="K942" i="13"/>
  <c r="J942" i="13"/>
  <c r="I942" i="13"/>
  <c r="H942" i="13"/>
  <c r="G942" i="13"/>
  <c r="F942" i="13"/>
  <c r="E942" i="13"/>
  <c r="C942" i="13"/>
  <c r="M941" i="13"/>
  <c r="L941" i="13"/>
  <c r="K941" i="13"/>
  <c r="J941" i="13"/>
  <c r="I941" i="13"/>
  <c r="H941" i="13"/>
  <c r="G941" i="13"/>
  <c r="F941" i="13"/>
  <c r="E941" i="13"/>
  <c r="C941" i="13"/>
  <c r="M940" i="13"/>
  <c r="L940" i="13"/>
  <c r="K940" i="13"/>
  <c r="J940" i="13"/>
  <c r="I940" i="13"/>
  <c r="H940" i="13"/>
  <c r="G940" i="13"/>
  <c r="F940" i="13"/>
  <c r="E940" i="13"/>
  <c r="C940" i="13"/>
  <c r="M939" i="13"/>
  <c r="L939" i="13"/>
  <c r="K939" i="13"/>
  <c r="J939" i="13"/>
  <c r="I939" i="13"/>
  <c r="H939" i="13"/>
  <c r="G939" i="13"/>
  <c r="F939" i="13"/>
  <c r="E939" i="13"/>
  <c r="C939" i="13"/>
  <c r="M938" i="13"/>
  <c r="L938" i="13"/>
  <c r="K938" i="13"/>
  <c r="J938" i="13"/>
  <c r="I938" i="13"/>
  <c r="H938" i="13"/>
  <c r="G938" i="13"/>
  <c r="F938" i="13"/>
  <c r="E938" i="13"/>
  <c r="C938" i="13"/>
  <c r="M937" i="13"/>
  <c r="L937" i="13"/>
  <c r="K937" i="13"/>
  <c r="J937" i="13"/>
  <c r="I937" i="13"/>
  <c r="H937" i="13"/>
  <c r="G937" i="13"/>
  <c r="F937" i="13"/>
  <c r="E937" i="13"/>
  <c r="C937" i="13"/>
  <c r="M936" i="13"/>
  <c r="L936" i="13"/>
  <c r="K936" i="13"/>
  <c r="J936" i="13"/>
  <c r="I936" i="13"/>
  <c r="H936" i="13"/>
  <c r="G936" i="13"/>
  <c r="F936" i="13"/>
  <c r="E936" i="13"/>
  <c r="C936" i="13"/>
  <c r="M935" i="13"/>
  <c r="L935" i="13"/>
  <c r="K935" i="13"/>
  <c r="J935" i="13"/>
  <c r="I935" i="13"/>
  <c r="H935" i="13"/>
  <c r="G935" i="13"/>
  <c r="F935" i="13"/>
  <c r="E935" i="13"/>
  <c r="C935" i="13"/>
  <c r="M934" i="13"/>
  <c r="L934" i="13"/>
  <c r="K934" i="13"/>
  <c r="J934" i="13"/>
  <c r="I934" i="13"/>
  <c r="H934" i="13"/>
  <c r="G934" i="13"/>
  <c r="F934" i="13"/>
  <c r="E934" i="13"/>
  <c r="C934" i="13"/>
  <c r="M933" i="13"/>
  <c r="L933" i="13"/>
  <c r="K933" i="13"/>
  <c r="J933" i="13"/>
  <c r="I933" i="13"/>
  <c r="H933" i="13"/>
  <c r="G933" i="13"/>
  <c r="F933" i="13"/>
  <c r="E933" i="13"/>
  <c r="C933" i="13"/>
  <c r="M932" i="13"/>
  <c r="L932" i="13"/>
  <c r="K932" i="13"/>
  <c r="J932" i="13"/>
  <c r="I932" i="13"/>
  <c r="H932" i="13"/>
  <c r="G932" i="13"/>
  <c r="F932" i="13"/>
  <c r="E932" i="13"/>
  <c r="C932" i="13"/>
  <c r="M931" i="13"/>
  <c r="L931" i="13"/>
  <c r="K931" i="13"/>
  <c r="J931" i="13"/>
  <c r="I931" i="13"/>
  <c r="H931" i="13"/>
  <c r="G931" i="13"/>
  <c r="F931" i="13"/>
  <c r="E931" i="13"/>
  <c r="C931" i="13"/>
  <c r="M930" i="13"/>
  <c r="L930" i="13"/>
  <c r="K930" i="13"/>
  <c r="J930" i="13"/>
  <c r="I930" i="13"/>
  <c r="H930" i="13"/>
  <c r="G930" i="13"/>
  <c r="F930" i="13"/>
  <c r="E930" i="13"/>
  <c r="C930" i="13"/>
  <c r="M929" i="13"/>
  <c r="L929" i="13"/>
  <c r="K929" i="13"/>
  <c r="J929" i="13"/>
  <c r="I929" i="13"/>
  <c r="H929" i="13"/>
  <c r="G929" i="13"/>
  <c r="F929" i="13"/>
  <c r="E929" i="13"/>
  <c r="C929" i="13"/>
  <c r="M928" i="13"/>
  <c r="L928" i="13"/>
  <c r="K928" i="13"/>
  <c r="J928" i="13"/>
  <c r="I928" i="13"/>
  <c r="H928" i="13"/>
  <c r="G928" i="13"/>
  <c r="F928" i="13"/>
  <c r="E928" i="13"/>
  <c r="C928" i="13"/>
  <c r="M927" i="13"/>
  <c r="L927" i="13"/>
  <c r="K927" i="13"/>
  <c r="J927" i="13"/>
  <c r="I927" i="13"/>
  <c r="H927" i="13"/>
  <c r="G927" i="13"/>
  <c r="F927" i="13"/>
  <c r="E927" i="13"/>
  <c r="C927" i="13"/>
  <c r="M926" i="13"/>
  <c r="L926" i="13"/>
  <c r="K926" i="13"/>
  <c r="J926" i="13"/>
  <c r="I926" i="13"/>
  <c r="H926" i="13"/>
  <c r="G926" i="13"/>
  <c r="F926" i="13"/>
  <c r="E926" i="13"/>
  <c r="C926" i="13"/>
  <c r="M925" i="13"/>
  <c r="L925" i="13"/>
  <c r="K925" i="13"/>
  <c r="J925" i="13"/>
  <c r="I925" i="13"/>
  <c r="H925" i="13"/>
  <c r="G925" i="13"/>
  <c r="F925" i="13"/>
  <c r="E925" i="13"/>
  <c r="C925" i="13"/>
  <c r="M924" i="13"/>
  <c r="L924" i="13"/>
  <c r="K924" i="13"/>
  <c r="J924" i="13"/>
  <c r="I924" i="13"/>
  <c r="H924" i="13"/>
  <c r="G924" i="13"/>
  <c r="F924" i="13"/>
  <c r="E924" i="13"/>
  <c r="C924" i="13"/>
  <c r="M923" i="13"/>
  <c r="L923" i="13"/>
  <c r="K923" i="13"/>
  <c r="J923" i="13"/>
  <c r="I923" i="13"/>
  <c r="H923" i="13"/>
  <c r="G923" i="13"/>
  <c r="F923" i="13"/>
  <c r="E923" i="13"/>
  <c r="C923" i="13"/>
  <c r="M922" i="13"/>
  <c r="L922" i="13"/>
  <c r="K922" i="13"/>
  <c r="J922" i="13"/>
  <c r="I922" i="13"/>
  <c r="H922" i="13"/>
  <c r="G922" i="13"/>
  <c r="F922" i="13"/>
  <c r="E922" i="13"/>
  <c r="C922" i="13"/>
  <c r="M921" i="13"/>
  <c r="L921" i="13"/>
  <c r="K921" i="13"/>
  <c r="J921" i="13"/>
  <c r="I921" i="13"/>
  <c r="H921" i="13"/>
  <c r="G921" i="13"/>
  <c r="F921" i="13"/>
  <c r="E921" i="13"/>
  <c r="C921" i="13"/>
  <c r="M920" i="13"/>
  <c r="L920" i="13"/>
  <c r="K920" i="13"/>
  <c r="J920" i="13"/>
  <c r="I920" i="13"/>
  <c r="H920" i="13"/>
  <c r="G920" i="13"/>
  <c r="F920" i="13"/>
  <c r="E920" i="13"/>
  <c r="C920" i="13"/>
  <c r="M919" i="13"/>
  <c r="L919" i="13"/>
  <c r="K919" i="13"/>
  <c r="J919" i="13"/>
  <c r="I919" i="13"/>
  <c r="H919" i="13"/>
  <c r="G919" i="13"/>
  <c r="F919" i="13"/>
  <c r="E919" i="13"/>
  <c r="C919" i="13"/>
  <c r="M918" i="13"/>
  <c r="L918" i="13"/>
  <c r="K918" i="13"/>
  <c r="J918" i="13"/>
  <c r="I918" i="13"/>
  <c r="H918" i="13"/>
  <c r="G918" i="13"/>
  <c r="F918" i="13"/>
  <c r="E918" i="13"/>
  <c r="C918" i="13"/>
  <c r="M917" i="13"/>
  <c r="L917" i="13"/>
  <c r="K917" i="13"/>
  <c r="J917" i="13"/>
  <c r="I917" i="13"/>
  <c r="H917" i="13"/>
  <c r="G917" i="13"/>
  <c r="F917" i="13"/>
  <c r="E917" i="13"/>
  <c r="C917" i="13"/>
  <c r="M916" i="13"/>
  <c r="L916" i="13"/>
  <c r="K916" i="13"/>
  <c r="J916" i="13"/>
  <c r="I916" i="13"/>
  <c r="H916" i="13"/>
  <c r="G916" i="13"/>
  <c r="F916" i="13"/>
  <c r="E916" i="13"/>
  <c r="C916" i="13"/>
  <c r="M915" i="13"/>
  <c r="L915" i="13"/>
  <c r="K915" i="13"/>
  <c r="J915" i="13"/>
  <c r="I915" i="13"/>
  <c r="H915" i="13"/>
  <c r="G915" i="13"/>
  <c r="F915" i="13"/>
  <c r="E915" i="13"/>
  <c r="C915" i="13"/>
  <c r="M914" i="13"/>
  <c r="L914" i="13"/>
  <c r="K914" i="13"/>
  <c r="J914" i="13"/>
  <c r="I914" i="13"/>
  <c r="H914" i="13"/>
  <c r="G914" i="13"/>
  <c r="F914" i="13"/>
  <c r="E914" i="13"/>
  <c r="C914" i="13"/>
  <c r="M913" i="13"/>
  <c r="L913" i="13"/>
  <c r="K913" i="13"/>
  <c r="J913" i="13"/>
  <c r="I913" i="13"/>
  <c r="H913" i="13"/>
  <c r="G913" i="13"/>
  <c r="F913" i="13"/>
  <c r="E913" i="13"/>
  <c r="C913" i="13"/>
  <c r="M912" i="13"/>
  <c r="L912" i="13"/>
  <c r="K912" i="13"/>
  <c r="J912" i="13"/>
  <c r="I912" i="13"/>
  <c r="H912" i="13"/>
  <c r="G912" i="13"/>
  <c r="F912" i="13"/>
  <c r="E912" i="13"/>
  <c r="C912" i="13"/>
  <c r="M911" i="13"/>
  <c r="L911" i="13"/>
  <c r="K911" i="13"/>
  <c r="J911" i="13"/>
  <c r="I911" i="13"/>
  <c r="H911" i="13"/>
  <c r="G911" i="13"/>
  <c r="F911" i="13"/>
  <c r="E911" i="13"/>
  <c r="C911" i="13"/>
  <c r="M910" i="13"/>
  <c r="L910" i="13"/>
  <c r="K910" i="13"/>
  <c r="J910" i="13"/>
  <c r="I910" i="13"/>
  <c r="H910" i="13"/>
  <c r="G910" i="13"/>
  <c r="F910" i="13"/>
  <c r="E910" i="13"/>
  <c r="C910" i="13"/>
  <c r="M909" i="13"/>
  <c r="L909" i="13"/>
  <c r="K909" i="13"/>
  <c r="J909" i="13"/>
  <c r="I909" i="13"/>
  <c r="H909" i="13"/>
  <c r="G909" i="13"/>
  <c r="F909" i="13"/>
  <c r="E909" i="13"/>
  <c r="C909" i="13"/>
  <c r="M908" i="13"/>
  <c r="L908" i="13"/>
  <c r="K908" i="13"/>
  <c r="J908" i="13"/>
  <c r="I908" i="13"/>
  <c r="H908" i="13"/>
  <c r="G908" i="13"/>
  <c r="F908" i="13"/>
  <c r="E908" i="13"/>
  <c r="C908" i="13"/>
  <c r="M907" i="13"/>
  <c r="L907" i="13"/>
  <c r="K907" i="13"/>
  <c r="J907" i="13"/>
  <c r="I907" i="13"/>
  <c r="H907" i="13"/>
  <c r="G907" i="13"/>
  <c r="F907" i="13"/>
  <c r="E907" i="13"/>
  <c r="C907" i="13"/>
  <c r="M906" i="13"/>
  <c r="L906" i="13"/>
  <c r="K906" i="13"/>
  <c r="J906" i="13"/>
  <c r="I906" i="13"/>
  <c r="H906" i="13"/>
  <c r="G906" i="13"/>
  <c r="F906" i="13"/>
  <c r="E906" i="13"/>
  <c r="C906" i="13"/>
  <c r="M905" i="13"/>
  <c r="L905" i="13"/>
  <c r="K905" i="13"/>
  <c r="J905" i="13"/>
  <c r="I905" i="13"/>
  <c r="H905" i="13"/>
  <c r="G905" i="13"/>
  <c r="F905" i="13"/>
  <c r="E905" i="13"/>
  <c r="C905" i="13"/>
  <c r="M904" i="13"/>
  <c r="L904" i="13"/>
  <c r="K904" i="13"/>
  <c r="J904" i="13"/>
  <c r="I904" i="13"/>
  <c r="H904" i="13"/>
  <c r="G904" i="13"/>
  <c r="F904" i="13"/>
  <c r="E904" i="13"/>
  <c r="C904" i="13"/>
  <c r="M903" i="13"/>
  <c r="L903" i="13"/>
  <c r="K903" i="13"/>
  <c r="J903" i="13"/>
  <c r="I903" i="13"/>
  <c r="H903" i="13"/>
  <c r="G903" i="13"/>
  <c r="F903" i="13"/>
  <c r="E903" i="13"/>
  <c r="C903" i="13"/>
  <c r="M902" i="13"/>
  <c r="L902" i="13"/>
  <c r="K902" i="13"/>
  <c r="J902" i="13"/>
  <c r="I902" i="13"/>
  <c r="H902" i="13"/>
  <c r="G902" i="13"/>
  <c r="F902" i="13"/>
  <c r="E902" i="13"/>
  <c r="C902" i="13"/>
  <c r="M901" i="13"/>
  <c r="L901" i="13"/>
  <c r="K901" i="13"/>
  <c r="J901" i="13"/>
  <c r="I901" i="13"/>
  <c r="H901" i="13"/>
  <c r="G901" i="13"/>
  <c r="F901" i="13"/>
  <c r="E901" i="13"/>
  <c r="C901" i="13"/>
  <c r="M900" i="13"/>
  <c r="L900" i="13"/>
  <c r="K900" i="13"/>
  <c r="J900" i="13"/>
  <c r="I900" i="13"/>
  <c r="H900" i="13"/>
  <c r="G900" i="13"/>
  <c r="F900" i="13"/>
  <c r="E900" i="13"/>
  <c r="C900" i="13"/>
  <c r="M899" i="13"/>
  <c r="L899" i="13"/>
  <c r="K899" i="13"/>
  <c r="J899" i="13"/>
  <c r="I899" i="13"/>
  <c r="H899" i="13"/>
  <c r="G899" i="13"/>
  <c r="F899" i="13"/>
  <c r="E899" i="13"/>
  <c r="C899" i="13"/>
  <c r="M898" i="13"/>
  <c r="L898" i="13"/>
  <c r="K898" i="13"/>
  <c r="J898" i="13"/>
  <c r="I898" i="13"/>
  <c r="H898" i="13"/>
  <c r="G898" i="13"/>
  <c r="F898" i="13"/>
  <c r="E898" i="13"/>
  <c r="C898" i="13"/>
  <c r="M897" i="13"/>
  <c r="L897" i="13"/>
  <c r="K897" i="13"/>
  <c r="J897" i="13"/>
  <c r="I897" i="13"/>
  <c r="H897" i="13"/>
  <c r="G897" i="13"/>
  <c r="F897" i="13"/>
  <c r="E897" i="13"/>
  <c r="C897" i="13"/>
  <c r="M896" i="13"/>
  <c r="L896" i="13"/>
  <c r="K896" i="13"/>
  <c r="J896" i="13"/>
  <c r="I896" i="13"/>
  <c r="H896" i="13"/>
  <c r="G896" i="13"/>
  <c r="F896" i="13"/>
  <c r="E896" i="13"/>
  <c r="C896" i="13"/>
  <c r="M895" i="13"/>
  <c r="L895" i="13"/>
  <c r="K895" i="13"/>
  <c r="J895" i="13"/>
  <c r="I895" i="13"/>
  <c r="H895" i="13"/>
  <c r="G895" i="13"/>
  <c r="F895" i="13"/>
  <c r="E895" i="13"/>
  <c r="C895" i="13"/>
  <c r="M894" i="13"/>
  <c r="L894" i="13"/>
  <c r="K894" i="13"/>
  <c r="J894" i="13"/>
  <c r="I894" i="13"/>
  <c r="H894" i="13"/>
  <c r="G894" i="13"/>
  <c r="F894" i="13"/>
  <c r="E894" i="13"/>
  <c r="C894" i="13"/>
  <c r="M893" i="13"/>
  <c r="L893" i="13"/>
  <c r="K893" i="13"/>
  <c r="J893" i="13"/>
  <c r="I893" i="13"/>
  <c r="H893" i="13"/>
  <c r="G893" i="13"/>
  <c r="F893" i="13"/>
  <c r="E893" i="13"/>
  <c r="C893" i="13"/>
  <c r="M892" i="13"/>
  <c r="L892" i="13"/>
  <c r="K892" i="13"/>
  <c r="J892" i="13"/>
  <c r="I892" i="13"/>
  <c r="H892" i="13"/>
  <c r="G892" i="13"/>
  <c r="F892" i="13"/>
  <c r="E892" i="13"/>
  <c r="C892" i="13"/>
  <c r="M891" i="13"/>
  <c r="L891" i="13"/>
  <c r="K891" i="13"/>
  <c r="J891" i="13"/>
  <c r="I891" i="13"/>
  <c r="H891" i="13"/>
  <c r="G891" i="13"/>
  <c r="F891" i="13"/>
  <c r="E891" i="13"/>
  <c r="C891" i="13"/>
  <c r="M890" i="13"/>
  <c r="L890" i="13"/>
  <c r="K890" i="13"/>
  <c r="J890" i="13"/>
  <c r="I890" i="13"/>
  <c r="H890" i="13"/>
  <c r="G890" i="13"/>
  <c r="F890" i="13"/>
  <c r="E890" i="13"/>
  <c r="C890" i="13"/>
  <c r="M889" i="13"/>
  <c r="L889" i="13"/>
  <c r="K889" i="13"/>
  <c r="J889" i="13"/>
  <c r="I889" i="13"/>
  <c r="H889" i="13"/>
  <c r="G889" i="13"/>
  <c r="F889" i="13"/>
  <c r="E889" i="13"/>
  <c r="C889" i="13"/>
  <c r="M888" i="13"/>
  <c r="L888" i="13"/>
  <c r="K888" i="13"/>
  <c r="J888" i="13"/>
  <c r="I888" i="13"/>
  <c r="H888" i="13"/>
  <c r="G888" i="13"/>
  <c r="F888" i="13"/>
  <c r="E888" i="13"/>
  <c r="C888" i="13"/>
  <c r="M887" i="13"/>
  <c r="L887" i="13"/>
  <c r="K887" i="13"/>
  <c r="J887" i="13"/>
  <c r="I887" i="13"/>
  <c r="H887" i="13"/>
  <c r="G887" i="13"/>
  <c r="F887" i="13"/>
  <c r="E887" i="13"/>
  <c r="C887" i="13"/>
  <c r="M886" i="13"/>
  <c r="L886" i="13"/>
  <c r="K886" i="13"/>
  <c r="J886" i="13"/>
  <c r="I886" i="13"/>
  <c r="H886" i="13"/>
  <c r="G886" i="13"/>
  <c r="F886" i="13"/>
  <c r="E886" i="13"/>
  <c r="C886" i="13"/>
  <c r="M885" i="13"/>
  <c r="L885" i="13"/>
  <c r="K885" i="13"/>
  <c r="J885" i="13"/>
  <c r="I885" i="13"/>
  <c r="H885" i="13"/>
  <c r="G885" i="13"/>
  <c r="F885" i="13"/>
  <c r="E885" i="13"/>
  <c r="C885" i="13"/>
  <c r="M884" i="13"/>
  <c r="L884" i="13"/>
  <c r="K884" i="13"/>
  <c r="J884" i="13"/>
  <c r="I884" i="13"/>
  <c r="H884" i="13"/>
  <c r="G884" i="13"/>
  <c r="F884" i="13"/>
  <c r="E884" i="13"/>
  <c r="C884" i="13"/>
  <c r="M883" i="13"/>
  <c r="L883" i="13"/>
  <c r="K883" i="13"/>
  <c r="J883" i="13"/>
  <c r="I883" i="13"/>
  <c r="H883" i="13"/>
  <c r="G883" i="13"/>
  <c r="F883" i="13"/>
  <c r="E883" i="13"/>
  <c r="C883" i="13"/>
  <c r="M882" i="13"/>
  <c r="L882" i="13"/>
  <c r="K882" i="13"/>
  <c r="J882" i="13"/>
  <c r="I882" i="13"/>
  <c r="H882" i="13"/>
  <c r="G882" i="13"/>
  <c r="F882" i="13"/>
  <c r="E882" i="13"/>
  <c r="C882" i="13"/>
  <c r="M881" i="13"/>
  <c r="L881" i="13"/>
  <c r="K881" i="13"/>
  <c r="J881" i="13"/>
  <c r="I881" i="13"/>
  <c r="H881" i="13"/>
  <c r="G881" i="13"/>
  <c r="F881" i="13"/>
  <c r="E881" i="13"/>
  <c r="C881" i="13"/>
  <c r="M880" i="13"/>
  <c r="L880" i="13"/>
  <c r="K880" i="13"/>
  <c r="J880" i="13"/>
  <c r="I880" i="13"/>
  <c r="H880" i="13"/>
  <c r="G880" i="13"/>
  <c r="F880" i="13"/>
  <c r="E880" i="13"/>
  <c r="C880" i="13"/>
  <c r="M879" i="13"/>
  <c r="L879" i="13"/>
  <c r="K879" i="13"/>
  <c r="J879" i="13"/>
  <c r="I879" i="13"/>
  <c r="H879" i="13"/>
  <c r="G879" i="13"/>
  <c r="F879" i="13"/>
  <c r="E879" i="13"/>
  <c r="C879" i="13"/>
  <c r="M878" i="13"/>
  <c r="L878" i="13"/>
  <c r="K878" i="13"/>
  <c r="J878" i="13"/>
  <c r="I878" i="13"/>
  <c r="H878" i="13"/>
  <c r="G878" i="13"/>
  <c r="F878" i="13"/>
  <c r="E878" i="13"/>
  <c r="C878" i="13"/>
  <c r="M877" i="13"/>
  <c r="L877" i="13"/>
  <c r="K877" i="13"/>
  <c r="J877" i="13"/>
  <c r="I877" i="13"/>
  <c r="H877" i="13"/>
  <c r="G877" i="13"/>
  <c r="F877" i="13"/>
  <c r="E877" i="13"/>
  <c r="C877" i="13"/>
  <c r="M876" i="13"/>
  <c r="L876" i="13"/>
  <c r="K876" i="13"/>
  <c r="J876" i="13"/>
  <c r="I876" i="13"/>
  <c r="H876" i="13"/>
  <c r="G876" i="13"/>
  <c r="F876" i="13"/>
  <c r="E876" i="13"/>
  <c r="C876" i="13"/>
  <c r="M875" i="13"/>
  <c r="L875" i="13"/>
  <c r="K875" i="13"/>
  <c r="J875" i="13"/>
  <c r="I875" i="13"/>
  <c r="H875" i="13"/>
  <c r="G875" i="13"/>
  <c r="F875" i="13"/>
  <c r="E875" i="13"/>
  <c r="C875" i="13"/>
  <c r="M874" i="13"/>
  <c r="L874" i="13"/>
  <c r="K874" i="13"/>
  <c r="J874" i="13"/>
  <c r="I874" i="13"/>
  <c r="H874" i="13"/>
  <c r="G874" i="13"/>
  <c r="F874" i="13"/>
  <c r="E874" i="13"/>
  <c r="C874" i="13"/>
  <c r="M873" i="13"/>
  <c r="L873" i="13"/>
  <c r="K873" i="13"/>
  <c r="J873" i="13"/>
  <c r="I873" i="13"/>
  <c r="H873" i="13"/>
  <c r="G873" i="13"/>
  <c r="F873" i="13"/>
  <c r="E873" i="13"/>
  <c r="C873" i="13"/>
  <c r="M872" i="13"/>
  <c r="L872" i="13"/>
  <c r="K872" i="13"/>
  <c r="J872" i="13"/>
  <c r="I872" i="13"/>
  <c r="H872" i="13"/>
  <c r="G872" i="13"/>
  <c r="F872" i="13"/>
  <c r="E872" i="13"/>
  <c r="C872" i="13"/>
  <c r="M871" i="13"/>
  <c r="L871" i="13"/>
  <c r="K871" i="13"/>
  <c r="J871" i="13"/>
  <c r="I871" i="13"/>
  <c r="H871" i="13"/>
  <c r="G871" i="13"/>
  <c r="F871" i="13"/>
  <c r="E871" i="13"/>
  <c r="C871" i="13"/>
  <c r="M870" i="13"/>
  <c r="L870" i="13"/>
  <c r="K870" i="13"/>
  <c r="J870" i="13"/>
  <c r="I870" i="13"/>
  <c r="H870" i="13"/>
  <c r="G870" i="13"/>
  <c r="F870" i="13"/>
  <c r="E870" i="13"/>
  <c r="C870" i="13"/>
  <c r="M869" i="13"/>
  <c r="L869" i="13"/>
  <c r="K869" i="13"/>
  <c r="J869" i="13"/>
  <c r="I869" i="13"/>
  <c r="H869" i="13"/>
  <c r="G869" i="13"/>
  <c r="F869" i="13"/>
  <c r="E869" i="13"/>
  <c r="C869" i="13"/>
  <c r="M868" i="13"/>
  <c r="L868" i="13"/>
  <c r="K868" i="13"/>
  <c r="J868" i="13"/>
  <c r="I868" i="13"/>
  <c r="H868" i="13"/>
  <c r="G868" i="13"/>
  <c r="F868" i="13"/>
  <c r="E868" i="13"/>
  <c r="C868" i="13"/>
  <c r="M867" i="13"/>
  <c r="L867" i="13"/>
  <c r="K867" i="13"/>
  <c r="J867" i="13"/>
  <c r="I867" i="13"/>
  <c r="H867" i="13"/>
  <c r="G867" i="13"/>
  <c r="F867" i="13"/>
  <c r="E867" i="13"/>
  <c r="C867" i="13"/>
  <c r="M866" i="13"/>
  <c r="L866" i="13"/>
  <c r="K866" i="13"/>
  <c r="J866" i="13"/>
  <c r="I866" i="13"/>
  <c r="H866" i="13"/>
  <c r="G866" i="13"/>
  <c r="F866" i="13"/>
  <c r="E866" i="13"/>
  <c r="C866" i="13"/>
  <c r="M865" i="13"/>
  <c r="L865" i="13"/>
  <c r="K865" i="13"/>
  <c r="J865" i="13"/>
  <c r="I865" i="13"/>
  <c r="H865" i="13"/>
  <c r="G865" i="13"/>
  <c r="F865" i="13"/>
  <c r="E865" i="13"/>
  <c r="C865" i="13"/>
  <c r="M864" i="13"/>
  <c r="L864" i="13"/>
  <c r="K864" i="13"/>
  <c r="J864" i="13"/>
  <c r="I864" i="13"/>
  <c r="H864" i="13"/>
  <c r="G864" i="13"/>
  <c r="F864" i="13"/>
  <c r="E864" i="13"/>
  <c r="C864" i="13"/>
  <c r="M863" i="13"/>
  <c r="L863" i="13"/>
  <c r="K863" i="13"/>
  <c r="J863" i="13"/>
  <c r="I863" i="13"/>
  <c r="H863" i="13"/>
  <c r="G863" i="13"/>
  <c r="F863" i="13"/>
  <c r="E863" i="13"/>
  <c r="C863" i="13"/>
  <c r="M862" i="13"/>
  <c r="L862" i="13"/>
  <c r="K862" i="13"/>
  <c r="J862" i="13"/>
  <c r="I862" i="13"/>
  <c r="H862" i="13"/>
  <c r="G862" i="13"/>
  <c r="F862" i="13"/>
  <c r="E862" i="13"/>
  <c r="C862" i="13"/>
  <c r="M861" i="13"/>
  <c r="L861" i="13"/>
  <c r="K861" i="13"/>
  <c r="J861" i="13"/>
  <c r="I861" i="13"/>
  <c r="H861" i="13"/>
  <c r="G861" i="13"/>
  <c r="F861" i="13"/>
  <c r="E861" i="13"/>
  <c r="C861" i="13"/>
  <c r="M860" i="13"/>
  <c r="L860" i="13"/>
  <c r="K860" i="13"/>
  <c r="J860" i="13"/>
  <c r="I860" i="13"/>
  <c r="H860" i="13"/>
  <c r="G860" i="13"/>
  <c r="F860" i="13"/>
  <c r="E860" i="13"/>
  <c r="C860" i="13"/>
  <c r="M859" i="13"/>
  <c r="L859" i="13"/>
  <c r="K859" i="13"/>
  <c r="J859" i="13"/>
  <c r="I859" i="13"/>
  <c r="H859" i="13"/>
  <c r="G859" i="13"/>
  <c r="F859" i="13"/>
  <c r="E859" i="13"/>
  <c r="C859" i="13"/>
  <c r="M858" i="13"/>
  <c r="L858" i="13"/>
  <c r="K858" i="13"/>
  <c r="J858" i="13"/>
  <c r="I858" i="13"/>
  <c r="H858" i="13"/>
  <c r="G858" i="13"/>
  <c r="F858" i="13"/>
  <c r="E858" i="13"/>
  <c r="C858" i="13"/>
  <c r="M857" i="13"/>
  <c r="L857" i="13"/>
  <c r="K857" i="13"/>
  <c r="J857" i="13"/>
  <c r="I857" i="13"/>
  <c r="H857" i="13"/>
  <c r="G857" i="13"/>
  <c r="F857" i="13"/>
  <c r="E857" i="13"/>
  <c r="C857" i="13"/>
  <c r="M856" i="13"/>
  <c r="L856" i="13"/>
  <c r="K856" i="13"/>
  <c r="J856" i="13"/>
  <c r="I856" i="13"/>
  <c r="H856" i="13"/>
  <c r="G856" i="13"/>
  <c r="F856" i="13"/>
  <c r="E856" i="13"/>
  <c r="C856" i="13"/>
  <c r="M855" i="13"/>
  <c r="L855" i="13"/>
  <c r="K855" i="13"/>
  <c r="J855" i="13"/>
  <c r="I855" i="13"/>
  <c r="H855" i="13"/>
  <c r="G855" i="13"/>
  <c r="F855" i="13"/>
  <c r="E855" i="13"/>
  <c r="C855" i="13"/>
  <c r="M854" i="13"/>
  <c r="L854" i="13"/>
  <c r="K854" i="13"/>
  <c r="J854" i="13"/>
  <c r="I854" i="13"/>
  <c r="H854" i="13"/>
  <c r="G854" i="13"/>
  <c r="F854" i="13"/>
  <c r="E854" i="13"/>
  <c r="C854" i="13"/>
  <c r="M853" i="13"/>
  <c r="L853" i="13"/>
  <c r="K853" i="13"/>
  <c r="J853" i="13"/>
  <c r="I853" i="13"/>
  <c r="H853" i="13"/>
  <c r="G853" i="13"/>
  <c r="F853" i="13"/>
  <c r="E853" i="13"/>
  <c r="C853" i="13"/>
  <c r="M852" i="13"/>
  <c r="L852" i="13"/>
  <c r="K852" i="13"/>
  <c r="J852" i="13"/>
  <c r="I852" i="13"/>
  <c r="H852" i="13"/>
  <c r="G852" i="13"/>
  <c r="F852" i="13"/>
  <c r="E852" i="13"/>
  <c r="C852" i="13"/>
  <c r="M851" i="13"/>
  <c r="L851" i="13"/>
  <c r="K851" i="13"/>
  <c r="J851" i="13"/>
  <c r="I851" i="13"/>
  <c r="H851" i="13"/>
  <c r="G851" i="13"/>
  <c r="F851" i="13"/>
  <c r="E851" i="13"/>
  <c r="C851" i="13"/>
  <c r="M850" i="13"/>
  <c r="L850" i="13"/>
  <c r="K850" i="13"/>
  <c r="J850" i="13"/>
  <c r="I850" i="13"/>
  <c r="H850" i="13"/>
  <c r="G850" i="13"/>
  <c r="F850" i="13"/>
  <c r="E850" i="13"/>
  <c r="C850" i="13"/>
  <c r="M849" i="13"/>
  <c r="L849" i="13"/>
  <c r="K849" i="13"/>
  <c r="J849" i="13"/>
  <c r="I849" i="13"/>
  <c r="H849" i="13"/>
  <c r="G849" i="13"/>
  <c r="F849" i="13"/>
  <c r="E849" i="13"/>
  <c r="C849" i="13"/>
  <c r="M848" i="13"/>
  <c r="L848" i="13"/>
  <c r="K848" i="13"/>
  <c r="J848" i="13"/>
  <c r="I848" i="13"/>
  <c r="H848" i="13"/>
  <c r="G848" i="13"/>
  <c r="F848" i="13"/>
  <c r="E848" i="13"/>
  <c r="C848" i="13"/>
  <c r="M847" i="13"/>
  <c r="L847" i="13"/>
  <c r="K847" i="13"/>
  <c r="J847" i="13"/>
  <c r="I847" i="13"/>
  <c r="H847" i="13"/>
  <c r="G847" i="13"/>
  <c r="F847" i="13"/>
  <c r="E847" i="13"/>
  <c r="C847" i="13"/>
  <c r="M846" i="13"/>
  <c r="L846" i="13"/>
  <c r="K846" i="13"/>
  <c r="J846" i="13"/>
  <c r="I846" i="13"/>
  <c r="H846" i="13"/>
  <c r="G846" i="13"/>
  <c r="F846" i="13"/>
  <c r="E846" i="13"/>
  <c r="C846" i="13"/>
  <c r="M845" i="13"/>
  <c r="L845" i="13"/>
  <c r="K845" i="13"/>
  <c r="J845" i="13"/>
  <c r="I845" i="13"/>
  <c r="H845" i="13"/>
  <c r="G845" i="13"/>
  <c r="F845" i="13"/>
  <c r="E845" i="13"/>
  <c r="C845" i="13"/>
  <c r="M844" i="13"/>
  <c r="L844" i="13"/>
  <c r="K844" i="13"/>
  <c r="J844" i="13"/>
  <c r="I844" i="13"/>
  <c r="H844" i="13"/>
  <c r="G844" i="13"/>
  <c r="F844" i="13"/>
  <c r="E844" i="13"/>
  <c r="C844" i="13"/>
  <c r="M843" i="13"/>
  <c r="L843" i="13"/>
  <c r="K843" i="13"/>
  <c r="J843" i="13"/>
  <c r="I843" i="13"/>
  <c r="H843" i="13"/>
  <c r="G843" i="13"/>
  <c r="F843" i="13"/>
  <c r="E843" i="13"/>
  <c r="C843" i="13"/>
  <c r="M842" i="13"/>
  <c r="L842" i="13"/>
  <c r="K842" i="13"/>
  <c r="J842" i="13"/>
  <c r="I842" i="13"/>
  <c r="H842" i="13"/>
  <c r="G842" i="13"/>
  <c r="F842" i="13"/>
  <c r="E842" i="13"/>
  <c r="C842" i="13"/>
  <c r="M841" i="13"/>
  <c r="L841" i="13"/>
  <c r="K841" i="13"/>
  <c r="J841" i="13"/>
  <c r="I841" i="13"/>
  <c r="H841" i="13"/>
  <c r="G841" i="13"/>
  <c r="F841" i="13"/>
  <c r="E841" i="13"/>
  <c r="C841" i="13"/>
  <c r="M840" i="13"/>
  <c r="L840" i="13"/>
  <c r="K840" i="13"/>
  <c r="J840" i="13"/>
  <c r="I840" i="13"/>
  <c r="H840" i="13"/>
  <c r="G840" i="13"/>
  <c r="F840" i="13"/>
  <c r="E840" i="13"/>
  <c r="C840" i="13"/>
  <c r="M839" i="13"/>
  <c r="L839" i="13"/>
  <c r="K839" i="13"/>
  <c r="J839" i="13"/>
  <c r="I839" i="13"/>
  <c r="H839" i="13"/>
  <c r="G839" i="13"/>
  <c r="F839" i="13"/>
  <c r="E839" i="13"/>
  <c r="C839" i="13"/>
  <c r="M838" i="13"/>
  <c r="L838" i="13"/>
  <c r="K838" i="13"/>
  <c r="J838" i="13"/>
  <c r="I838" i="13"/>
  <c r="H838" i="13"/>
  <c r="G838" i="13"/>
  <c r="F838" i="13"/>
  <c r="E838" i="13"/>
  <c r="C838" i="13"/>
  <c r="M837" i="13"/>
  <c r="L837" i="13"/>
  <c r="K837" i="13"/>
  <c r="J837" i="13"/>
  <c r="I837" i="13"/>
  <c r="H837" i="13"/>
  <c r="G837" i="13"/>
  <c r="F837" i="13"/>
  <c r="E837" i="13"/>
  <c r="C837" i="13"/>
  <c r="M836" i="13"/>
  <c r="L836" i="13"/>
  <c r="K836" i="13"/>
  <c r="J836" i="13"/>
  <c r="I836" i="13"/>
  <c r="H836" i="13"/>
  <c r="G836" i="13"/>
  <c r="F836" i="13"/>
  <c r="E836" i="13"/>
  <c r="C836" i="13"/>
  <c r="M835" i="13"/>
  <c r="L835" i="13"/>
  <c r="K835" i="13"/>
  <c r="J835" i="13"/>
  <c r="I835" i="13"/>
  <c r="H835" i="13"/>
  <c r="G835" i="13"/>
  <c r="F835" i="13"/>
  <c r="E835" i="13"/>
  <c r="C835" i="13"/>
  <c r="M834" i="13"/>
  <c r="L834" i="13"/>
  <c r="K834" i="13"/>
  <c r="J834" i="13"/>
  <c r="I834" i="13"/>
  <c r="H834" i="13"/>
  <c r="G834" i="13"/>
  <c r="F834" i="13"/>
  <c r="E834" i="13"/>
  <c r="C834" i="13"/>
  <c r="M833" i="13"/>
  <c r="L833" i="13"/>
  <c r="K833" i="13"/>
  <c r="J833" i="13"/>
  <c r="I833" i="13"/>
  <c r="H833" i="13"/>
  <c r="G833" i="13"/>
  <c r="F833" i="13"/>
  <c r="E833" i="13"/>
  <c r="C833" i="13"/>
  <c r="M832" i="13"/>
  <c r="L832" i="13"/>
  <c r="K832" i="13"/>
  <c r="J832" i="13"/>
  <c r="I832" i="13"/>
  <c r="H832" i="13"/>
  <c r="G832" i="13"/>
  <c r="F832" i="13"/>
  <c r="E832" i="13"/>
  <c r="C832" i="13"/>
  <c r="M831" i="13"/>
  <c r="L831" i="13"/>
  <c r="K831" i="13"/>
  <c r="J831" i="13"/>
  <c r="I831" i="13"/>
  <c r="H831" i="13"/>
  <c r="G831" i="13"/>
  <c r="F831" i="13"/>
  <c r="E831" i="13"/>
  <c r="C831" i="13"/>
  <c r="M830" i="13"/>
  <c r="L830" i="13"/>
  <c r="K830" i="13"/>
  <c r="J830" i="13"/>
  <c r="I830" i="13"/>
  <c r="H830" i="13"/>
  <c r="G830" i="13"/>
  <c r="F830" i="13"/>
  <c r="E830" i="13"/>
  <c r="C830" i="13"/>
  <c r="M829" i="13"/>
  <c r="L829" i="13"/>
  <c r="K829" i="13"/>
  <c r="J829" i="13"/>
  <c r="I829" i="13"/>
  <c r="H829" i="13"/>
  <c r="G829" i="13"/>
  <c r="F829" i="13"/>
  <c r="E829" i="13"/>
  <c r="C829" i="13"/>
  <c r="M828" i="13"/>
  <c r="L828" i="13"/>
  <c r="K828" i="13"/>
  <c r="J828" i="13"/>
  <c r="I828" i="13"/>
  <c r="H828" i="13"/>
  <c r="G828" i="13"/>
  <c r="F828" i="13"/>
  <c r="E828" i="13"/>
  <c r="C828" i="13"/>
  <c r="M827" i="13"/>
  <c r="L827" i="13"/>
  <c r="K827" i="13"/>
  <c r="J827" i="13"/>
  <c r="I827" i="13"/>
  <c r="H827" i="13"/>
  <c r="G827" i="13"/>
  <c r="F827" i="13"/>
  <c r="E827" i="13"/>
  <c r="C827" i="13"/>
  <c r="M826" i="13"/>
  <c r="L826" i="13"/>
  <c r="K826" i="13"/>
  <c r="J826" i="13"/>
  <c r="I826" i="13"/>
  <c r="H826" i="13"/>
  <c r="G826" i="13"/>
  <c r="F826" i="13"/>
  <c r="E826" i="13"/>
  <c r="C826" i="13"/>
  <c r="M825" i="13"/>
  <c r="L825" i="13"/>
  <c r="K825" i="13"/>
  <c r="J825" i="13"/>
  <c r="I825" i="13"/>
  <c r="H825" i="13"/>
  <c r="G825" i="13"/>
  <c r="F825" i="13"/>
  <c r="E825" i="13"/>
  <c r="C825" i="13"/>
  <c r="M824" i="13"/>
  <c r="L824" i="13"/>
  <c r="K824" i="13"/>
  <c r="J824" i="13"/>
  <c r="I824" i="13"/>
  <c r="H824" i="13"/>
  <c r="G824" i="13"/>
  <c r="F824" i="13"/>
  <c r="E824" i="13"/>
  <c r="C824" i="13"/>
  <c r="M823" i="13"/>
  <c r="L823" i="13"/>
  <c r="K823" i="13"/>
  <c r="J823" i="13"/>
  <c r="I823" i="13"/>
  <c r="H823" i="13"/>
  <c r="G823" i="13"/>
  <c r="F823" i="13"/>
  <c r="E823" i="13"/>
  <c r="C823" i="13"/>
  <c r="M822" i="13"/>
  <c r="L822" i="13"/>
  <c r="K822" i="13"/>
  <c r="J822" i="13"/>
  <c r="I822" i="13"/>
  <c r="H822" i="13"/>
  <c r="G822" i="13"/>
  <c r="F822" i="13"/>
  <c r="E822" i="13"/>
  <c r="C822" i="13"/>
  <c r="M821" i="13"/>
  <c r="L821" i="13"/>
  <c r="K821" i="13"/>
  <c r="J821" i="13"/>
  <c r="I821" i="13"/>
  <c r="H821" i="13"/>
  <c r="G821" i="13"/>
  <c r="F821" i="13"/>
  <c r="E821" i="13"/>
  <c r="C821" i="13"/>
  <c r="M820" i="13"/>
  <c r="L820" i="13"/>
  <c r="K820" i="13"/>
  <c r="J820" i="13"/>
  <c r="I820" i="13"/>
  <c r="H820" i="13"/>
  <c r="G820" i="13"/>
  <c r="F820" i="13"/>
  <c r="E820" i="13"/>
  <c r="C820" i="13"/>
  <c r="M819" i="13"/>
  <c r="L819" i="13"/>
  <c r="K819" i="13"/>
  <c r="J819" i="13"/>
  <c r="I819" i="13"/>
  <c r="H819" i="13"/>
  <c r="G819" i="13"/>
  <c r="F819" i="13"/>
  <c r="E819" i="13"/>
  <c r="C819" i="13"/>
  <c r="M818" i="13"/>
  <c r="L818" i="13"/>
  <c r="K818" i="13"/>
  <c r="J818" i="13"/>
  <c r="I818" i="13"/>
  <c r="H818" i="13"/>
  <c r="G818" i="13"/>
  <c r="F818" i="13"/>
  <c r="E818" i="13"/>
  <c r="C818" i="13"/>
  <c r="M817" i="13"/>
  <c r="L817" i="13"/>
  <c r="K817" i="13"/>
  <c r="J817" i="13"/>
  <c r="I817" i="13"/>
  <c r="H817" i="13"/>
  <c r="G817" i="13"/>
  <c r="F817" i="13"/>
  <c r="E817" i="13"/>
  <c r="C817" i="13"/>
  <c r="M816" i="13"/>
  <c r="L816" i="13"/>
  <c r="K816" i="13"/>
  <c r="J816" i="13"/>
  <c r="I816" i="13"/>
  <c r="H816" i="13"/>
  <c r="G816" i="13"/>
  <c r="F816" i="13"/>
  <c r="E816" i="13"/>
  <c r="C816" i="13"/>
  <c r="M815" i="13"/>
  <c r="L815" i="13"/>
  <c r="K815" i="13"/>
  <c r="J815" i="13"/>
  <c r="I815" i="13"/>
  <c r="H815" i="13"/>
  <c r="G815" i="13"/>
  <c r="F815" i="13"/>
  <c r="E815" i="13"/>
  <c r="C815" i="13"/>
  <c r="M814" i="13"/>
  <c r="L814" i="13"/>
  <c r="K814" i="13"/>
  <c r="J814" i="13"/>
  <c r="I814" i="13"/>
  <c r="H814" i="13"/>
  <c r="G814" i="13"/>
  <c r="F814" i="13"/>
  <c r="E814" i="13"/>
  <c r="C814" i="13"/>
  <c r="M813" i="13"/>
  <c r="L813" i="13"/>
  <c r="K813" i="13"/>
  <c r="J813" i="13"/>
  <c r="I813" i="13"/>
  <c r="H813" i="13"/>
  <c r="G813" i="13"/>
  <c r="F813" i="13"/>
  <c r="E813" i="13"/>
  <c r="C813" i="13"/>
  <c r="M812" i="13"/>
  <c r="L812" i="13"/>
  <c r="K812" i="13"/>
  <c r="J812" i="13"/>
  <c r="I812" i="13"/>
  <c r="H812" i="13"/>
  <c r="G812" i="13"/>
  <c r="F812" i="13"/>
  <c r="E812" i="13"/>
  <c r="C812" i="13"/>
  <c r="M811" i="13"/>
  <c r="L811" i="13"/>
  <c r="K811" i="13"/>
  <c r="J811" i="13"/>
  <c r="I811" i="13"/>
  <c r="H811" i="13"/>
  <c r="G811" i="13"/>
  <c r="F811" i="13"/>
  <c r="E811" i="13"/>
  <c r="C811" i="13"/>
  <c r="M810" i="13"/>
  <c r="L810" i="13"/>
  <c r="K810" i="13"/>
  <c r="J810" i="13"/>
  <c r="I810" i="13"/>
  <c r="H810" i="13"/>
  <c r="G810" i="13"/>
  <c r="F810" i="13"/>
  <c r="E810" i="13"/>
  <c r="C810" i="13"/>
  <c r="M809" i="13"/>
  <c r="L809" i="13"/>
  <c r="K809" i="13"/>
  <c r="J809" i="13"/>
  <c r="I809" i="13"/>
  <c r="H809" i="13"/>
  <c r="G809" i="13"/>
  <c r="F809" i="13"/>
  <c r="E809" i="13"/>
  <c r="C809" i="13"/>
  <c r="M808" i="13"/>
  <c r="L808" i="13"/>
  <c r="K808" i="13"/>
  <c r="J808" i="13"/>
  <c r="I808" i="13"/>
  <c r="H808" i="13"/>
  <c r="G808" i="13"/>
  <c r="F808" i="13"/>
  <c r="E808" i="13"/>
  <c r="C808" i="13"/>
  <c r="M807" i="13"/>
  <c r="L807" i="13"/>
  <c r="K807" i="13"/>
  <c r="J807" i="13"/>
  <c r="I807" i="13"/>
  <c r="H807" i="13"/>
  <c r="G807" i="13"/>
  <c r="F807" i="13"/>
  <c r="E807" i="13"/>
  <c r="C807" i="13"/>
  <c r="M806" i="13"/>
  <c r="L806" i="13"/>
  <c r="K806" i="13"/>
  <c r="J806" i="13"/>
  <c r="I806" i="13"/>
  <c r="H806" i="13"/>
  <c r="G806" i="13"/>
  <c r="F806" i="13"/>
  <c r="E806" i="13"/>
  <c r="C806" i="13"/>
  <c r="M805" i="13"/>
  <c r="L805" i="13"/>
  <c r="K805" i="13"/>
  <c r="J805" i="13"/>
  <c r="I805" i="13"/>
  <c r="H805" i="13"/>
  <c r="G805" i="13"/>
  <c r="F805" i="13"/>
  <c r="E805" i="13"/>
  <c r="C805" i="13"/>
  <c r="M804" i="13"/>
  <c r="L804" i="13"/>
  <c r="K804" i="13"/>
  <c r="J804" i="13"/>
  <c r="I804" i="13"/>
  <c r="H804" i="13"/>
  <c r="G804" i="13"/>
  <c r="F804" i="13"/>
  <c r="E804" i="13"/>
  <c r="C804" i="13"/>
  <c r="M803" i="13"/>
  <c r="L803" i="13"/>
  <c r="K803" i="13"/>
  <c r="J803" i="13"/>
  <c r="I803" i="13"/>
  <c r="H803" i="13"/>
  <c r="G803" i="13"/>
  <c r="F803" i="13"/>
  <c r="E803" i="13"/>
  <c r="C803" i="13"/>
  <c r="M802" i="13"/>
  <c r="L802" i="13"/>
  <c r="K802" i="13"/>
  <c r="J802" i="13"/>
  <c r="I802" i="13"/>
  <c r="H802" i="13"/>
  <c r="G802" i="13"/>
  <c r="F802" i="13"/>
  <c r="E802" i="13"/>
  <c r="C802" i="13"/>
  <c r="M801" i="13"/>
  <c r="L801" i="13"/>
  <c r="K801" i="13"/>
  <c r="J801" i="13"/>
  <c r="I801" i="13"/>
  <c r="H801" i="13"/>
  <c r="G801" i="13"/>
  <c r="F801" i="13"/>
  <c r="E801" i="13"/>
  <c r="C801" i="13"/>
  <c r="M800" i="13"/>
  <c r="L800" i="13"/>
  <c r="K800" i="13"/>
  <c r="J800" i="13"/>
  <c r="I800" i="13"/>
  <c r="H800" i="13"/>
  <c r="G800" i="13"/>
  <c r="F800" i="13"/>
  <c r="E800" i="13"/>
  <c r="C800" i="13"/>
  <c r="M799" i="13"/>
  <c r="L799" i="13"/>
  <c r="K799" i="13"/>
  <c r="J799" i="13"/>
  <c r="I799" i="13"/>
  <c r="H799" i="13"/>
  <c r="G799" i="13"/>
  <c r="F799" i="13"/>
  <c r="E799" i="13"/>
  <c r="C799" i="13"/>
  <c r="M798" i="13"/>
  <c r="L798" i="13"/>
  <c r="K798" i="13"/>
  <c r="J798" i="13"/>
  <c r="I798" i="13"/>
  <c r="H798" i="13"/>
  <c r="G798" i="13"/>
  <c r="F798" i="13"/>
  <c r="E798" i="13"/>
  <c r="C798" i="13"/>
  <c r="M797" i="13"/>
  <c r="L797" i="13"/>
  <c r="K797" i="13"/>
  <c r="J797" i="13"/>
  <c r="I797" i="13"/>
  <c r="H797" i="13"/>
  <c r="G797" i="13"/>
  <c r="F797" i="13"/>
  <c r="E797" i="13"/>
  <c r="C797" i="13"/>
  <c r="M796" i="13"/>
  <c r="L796" i="13"/>
  <c r="K796" i="13"/>
  <c r="J796" i="13"/>
  <c r="I796" i="13"/>
  <c r="H796" i="13"/>
  <c r="G796" i="13"/>
  <c r="F796" i="13"/>
  <c r="E796" i="13"/>
  <c r="C796" i="13"/>
  <c r="M795" i="13"/>
  <c r="L795" i="13"/>
  <c r="K795" i="13"/>
  <c r="J795" i="13"/>
  <c r="I795" i="13"/>
  <c r="H795" i="13"/>
  <c r="G795" i="13"/>
  <c r="F795" i="13"/>
  <c r="E795" i="13"/>
  <c r="C795" i="13"/>
  <c r="M794" i="13"/>
  <c r="L794" i="13"/>
  <c r="K794" i="13"/>
  <c r="J794" i="13"/>
  <c r="I794" i="13"/>
  <c r="H794" i="13"/>
  <c r="G794" i="13"/>
  <c r="F794" i="13"/>
  <c r="E794" i="13"/>
  <c r="C794" i="13"/>
  <c r="M793" i="13"/>
  <c r="L793" i="13"/>
  <c r="K793" i="13"/>
  <c r="J793" i="13"/>
  <c r="I793" i="13"/>
  <c r="H793" i="13"/>
  <c r="G793" i="13"/>
  <c r="F793" i="13"/>
  <c r="E793" i="13"/>
  <c r="C793" i="13"/>
  <c r="M792" i="13"/>
  <c r="L792" i="13"/>
  <c r="K792" i="13"/>
  <c r="J792" i="13"/>
  <c r="I792" i="13"/>
  <c r="H792" i="13"/>
  <c r="G792" i="13"/>
  <c r="F792" i="13"/>
  <c r="E792" i="13"/>
  <c r="C792" i="13"/>
  <c r="M791" i="13"/>
  <c r="L791" i="13"/>
  <c r="K791" i="13"/>
  <c r="J791" i="13"/>
  <c r="I791" i="13"/>
  <c r="H791" i="13"/>
  <c r="G791" i="13"/>
  <c r="F791" i="13"/>
  <c r="E791" i="13"/>
  <c r="C791" i="13"/>
  <c r="M790" i="13"/>
  <c r="L790" i="13"/>
  <c r="K790" i="13"/>
  <c r="J790" i="13"/>
  <c r="I790" i="13"/>
  <c r="H790" i="13"/>
  <c r="G790" i="13"/>
  <c r="F790" i="13"/>
  <c r="E790" i="13"/>
  <c r="C790" i="13"/>
  <c r="M789" i="13"/>
  <c r="L789" i="13"/>
  <c r="K789" i="13"/>
  <c r="J789" i="13"/>
  <c r="I789" i="13"/>
  <c r="H789" i="13"/>
  <c r="G789" i="13"/>
  <c r="F789" i="13"/>
  <c r="E789" i="13"/>
  <c r="C789" i="13"/>
  <c r="M788" i="13"/>
  <c r="L788" i="13"/>
  <c r="K788" i="13"/>
  <c r="J788" i="13"/>
  <c r="I788" i="13"/>
  <c r="H788" i="13"/>
  <c r="G788" i="13"/>
  <c r="F788" i="13"/>
  <c r="E788" i="13"/>
  <c r="C788" i="13"/>
  <c r="M787" i="13"/>
  <c r="L787" i="13"/>
  <c r="K787" i="13"/>
  <c r="J787" i="13"/>
  <c r="I787" i="13"/>
  <c r="H787" i="13"/>
  <c r="G787" i="13"/>
  <c r="F787" i="13"/>
  <c r="E787" i="13"/>
  <c r="C787" i="13"/>
  <c r="M786" i="13"/>
  <c r="L786" i="13"/>
  <c r="K786" i="13"/>
  <c r="J786" i="13"/>
  <c r="I786" i="13"/>
  <c r="H786" i="13"/>
  <c r="G786" i="13"/>
  <c r="F786" i="13"/>
  <c r="E786" i="13"/>
  <c r="C786" i="13"/>
  <c r="M785" i="13"/>
  <c r="L785" i="13"/>
  <c r="K785" i="13"/>
  <c r="J785" i="13"/>
  <c r="I785" i="13"/>
  <c r="H785" i="13"/>
  <c r="G785" i="13"/>
  <c r="F785" i="13"/>
  <c r="E785" i="13"/>
  <c r="C785" i="13"/>
  <c r="M784" i="13"/>
  <c r="L784" i="13"/>
  <c r="K784" i="13"/>
  <c r="J784" i="13"/>
  <c r="I784" i="13"/>
  <c r="H784" i="13"/>
  <c r="G784" i="13"/>
  <c r="F784" i="13"/>
  <c r="E784" i="13"/>
  <c r="C784" i="13"/>
  <c r="M783" i="13"/>
  <c r="L783" i="13"/>
  <c r="K783" i="13"/>
  <c r="J783" i="13"/>
  <c r="I783" i="13"/>
  <c r="H783" i="13"/>
  <c r="G783" i="13"/>
  <c r="F783" i="13"/>
  <c r="E783" i="13"/>
  <c r="C783" i="13"/>
  <c r="M782" i="13"/>
  <c r="L782" i="13"/>
  <c r="K782" i="13"/>
  <c r="J782" i="13"/>
  <c r="I782" i="13"/>
  <c r="H782" i="13"/>
  <c r="G782" i="13"/>
  <c r="F782" i="13"/>
  <c r="E782" i="13"/>
  <c r="C782" i="13"/>
  <c r="M781" i="13"/>
  <c r="L781" i="13"/>
  <c r="K781" i="13"/>
  <c r="J781" i="13"/>
  <c r="I781" i="13"/>
  <c r="H781" i="13"/>
  <c r="G781" i="13"/>
  <c r="F781" i="13"/>
  <c r="E781" i="13"/>
  <c r="C781" i="13"/>
  <c r="M780" i="13"/>
  <c r="L780" i="13"/>
  <c r="K780" i="13"/>
  <c r="J780" i="13"/>
  <c r="I780" i="13"/>
  <c r="H780" i="13"/>
  <c r="G780" i="13"/>
  <c r="F780" i="13"/>
  <c r="E780" i="13"/>
  <c r="C780" i="13"/>
  <c r="M779" i="13"/>
  <c r="L779" i="13"/>
  <c r="K779" i="13"/>
  <c r="J779" i="13"/>
  <c r="I779" i="13"/>
  <c r="H779" i="13"/>
  <c r="G779" i="13"/>
  <c r="F779" i="13"/>
  <c r="E779" i="13"/>
  <c r="C779" i="13"/>
  <c r="M778" i="13"/>
  <c r="L778" i="13"/>
  <c r="K778" i="13"/>
  <c r="J778" i="13"/>
  <c r="I778" i="13"/>
  <c r="H778" i="13"/>
  <c r="G778" i="13"/>
  <c r="F778" i="13"/>
  <c r="E778" i="13"/>
  <c r="C778" i="13"/>
  <c r="M777" i="13"/>
  <c r="L777" i="13"/>
  <c r="K777" i="13"/>
  <c r="J777" i="13"/>
  <c r="I777" i="13"/>
  <c r="H777" i="13"/>
  <c r="G777" i="13"/>
  <c r="F777" i="13"/>
  <c r="E777" i="13"/>
  <c r="C777" i="13"/>
  <c r="M776" i="13"/>
  <c r="L776" i="13"/>
  <c r="K776" i="13"/>
  <c r="J776" i="13"/>
  <c r="I776" i="13"/>
  <c r="H776" i="13"/>
  <c r="G776" i="13"/>
  <c r="F776" i="13"/>
  <c r="E776" i="13"/>
  <c r="C776" i="13"/>
  <c r="M775" i="13"/>
  <c r="L775" i="13"/>
  <c r="K775" i="13"/>
  <c r="J775" i="13"/>
  <c r="I775" i="13"/>
  <c r="H775" i="13"/>
  <c r="G775" i="13"/>
  <c r="F775" i="13"/>
  <c r="E775" i="13"/>
  <c r="C775" i="13"/>
  <c r="M774" i="13"/>
  <c r="L774" i="13"/>
  <c r="K774" i="13"/>
  <c r="J774" i="13"/>
  <c r="I774" i="13"/>
  <c r="H774" i="13"/>
  <c r="G774" i="13"/>
  <c r="F774" i="13"/>
  <c r="E774" i="13"/>
  <c r="C774" i="13"/>
  <c r="M773" i="13"/>
  <c r="L773" i="13"/>
  <c r="K773" i="13"/>
  <c r="J773" i="13"/>
  <c r="I773" i="13"/>
  <c r="H773" i="13"/>
  <c r="G773" i="13"/>
  <c r="F773" i="13"/>
  <c r="E773" i="13"/>
  <c r="C773" i="13"/>
  <c r="M772" i="13"/>
  <c r="L772" i="13"/>
  <c r="K772" i="13"/>
  <c r="J772" i="13"/>
  <c r="I772" i="13"/>
  <c r="H772" i="13"/>
  <c r="G772" i="13"/>
  <c r="F772" i="13"/>
  <c r="E772" i="13"/>
  <c r="C772" i="13"/>
  <c r="M771" i="13"/>
  <c r="L771" i="13"/>
  <c r="K771" i="13"/>
  <c r="J771" i="13"/>
  <c r="I771" i="13"/>
  <c r="H771" i="13"/>
  <c r="G771" i="13"/>
  <c r="F771" i="13"/>
  <c r="E771" i="13"/>
  <c r="C771" i="13"/>
  <c r="M770" i="13"/>
  <c r="L770" i="13"/>
  <c r="K770" i="13"/>
  <c r="J770" i="13"/>
  <c r="I770" i="13"/>
  <c r="H770" i="13"/>
  <c r="G770" i="13"/>
  <c r="F770" i="13"/>
  <c r="E770" i="13"/>
  <c r="C770" i="13"/>
  <c r="M769" i="13"/>
  <c r="L769" i="13"/>
  <c r="K769" i="13"/>
  <c r="J769" i="13"/>
  <c r="I769" i="13"/>
  <c r="H769" i="13"/>
  <c r="G769" i="13"/>
  <c r="F769" i="13"/>
  <c r="E769" i="13"/>
  <c r="C769" i="13"/>
  <c r="M768" i="13"/>
  <c r="L768" i="13"/>
  <c r="K768" i="13"/>
  <c r="J768" i="13"/>
  <c r="I768" i="13"/>
  <c r="H768" i="13"/>
  <c r="G768" i="13"/>
  <c r="F768" i="13"/>
  <c r="E768" i="13"/>
  <c r="C768" i="13"/>
  <c r="M767" i="13"/>
  <c r="L767" i="13"/>
  <c r="K767" i="13"/>
  <c r="J767" i="13"/>
  <c r="I767" i="13"/>
  <c r="H767" i="13"/>
  <c r="G767" i="13"/>
  <c r="F767" i="13"/>
  <c r="E767" i="13"/>
  <c r="C767" i="13"/>
  <c r="M766" i="13"/>
  <c r="L766" i="13"/>
  <c r="K766" i="13"/>
  <c r="J766" i="13"/>
  <c r="I766" i="13"/>
  <c r="H766" i="13"/>
  <c r="G766" i="13"/>
  <c r="F766" i="13"/>
  <c r="E766" i="13"/>
  <c r="C766" i="13"/>
  <c r="M765" i="13"/>
  <c r="L765" i="13"/>
  <c r="K765" i="13"/>
  <c r="J765" i="13"/>
  <c r="I765" i="13"/>
  <c r="H765" i="13"/>
  <c r="G765" i="13"/>
  <c r="F765" i="13"/>
  <c r="E765" i="13"/>
  <c r="C765" i="13"/>
  <c r="M764" i="13"/>
  <c r="L764" i="13"/>
  <c r="K764" i="13"/>
  <c r="J764" i="13"/>
  <c r="I764" i="13"/>
  <c r="H764" i="13"/>
  <c r="G764" i="13"/>
  <c r="F764" i="13"/>
  <c r="E764" i="13"/>
  <c r="C764" i="13"/>
  <c r="M763" i="13"/>
  <c r="L763" i="13"/>
  <c r="K763" i="13"/>
  <c r="J763" i="13"/>
  <c r="I763" i="13"/>
  <c r="H763" i="13"/>
  <c r="G763" i="13"/>
  <c r="F763" i="13"/>
  <c r="E763" i="13"/>
  <c r="C763" i="13"/>
  <c r="M762" i="13"/>
  <c r="L762" i="13"/>
  <c r="K762" i="13"/>
  <c r="J762" i="13"/>
  <c r="I762" i="13"/>
  <c r="H762" i="13"/>
  <c r="G762" i="13"/>
  <c r="F762" i="13"/>
  <c r="E762" i="13"/>
  <c r="C762" i="13"/>
  <c r="M761" i="13"/>
  <c r="L761" i="13"/>
  <c r="K761" i="13"/>
  <c r="J761" i="13"/>
  <c r="I761" i="13"/>
  <c r="H761" i="13"/>
  <c r="G761" i="13"/>
  <c r="F761" i="13"/>
  <c r="E761" i="13"/>
  <c r="C761" i="13"/>
  <c r="M760" i="13"/>
  <c r="L760" i="13"/>
  <c r="K760" i="13"/>
  <c r="J760" i="13"/>
  <c r="I760" i="13"/>
  <c r="H760" i="13"/>
  <c r="G760" i="13"/>
  <c r="F760" i="13"/>
  <c r="E760" i="13"/>
  <c r="C760" i="13"/>
  <c r="M759" i="13"/>
  <c r="L759" i="13"/>
  <c r="K759" i="13"/>
  <c r="J759" i="13"/>
  <c r="I759" i="13"/>
  <c r="H759" i="13"/>
  <c r="G759" i="13"/>
  <c r="F759" i="13"/>
  <c r="E759" i="13"/>
  <c r="C759" i="13"/>
  <c r="M758" i="13"/>
  <c r="L758" i="13"/>
  <c r="K758" i="13"/>
  <c r="J758" i="13"/>
  <c r="I758" i="13"/>
  <c r="H758" i="13"/>
  <c r="G758" i="13"/>
  <c r="F758" i="13"/>
  <c r="E758" i="13"/>
  <c r="C758" i="13"/>
  <c r="M757" i="13"/>
  <c r="L757" i="13"/>
  <c r="K757" i="13"/>
  <c r="J757" i="13"/>
  <c r="I757" i="13"/>
  <c r="H757" i="13"/>
  <c r="G757" i="13"/>
  <c r="F757" i="13"/>
  <c r="E757" i="13"/>
  <c r="C757" i="13"/>
  <c r="M756" i="13"/>
  <c r="L756" i="13"/>
  <c r="K756" i="13"/>
  <c r="J756" i="13"/>
  <c r="I756" i="13"/>
  <c r="H756" i="13"/>
  <c r="G756" i="13"/>
  <c r="F756" i="13"/>
  <c r="E756" i="13"/>
  <c r="C756" i="13"/>
  <c r="M755" i="13"/>
  <c r="L755" i="13"/>
  <c r="K755" i="13"/>
  <c r="J755" i="13"/>
  <c r="I755" i="13"/>
  <c r="H755" i="13"/>
  <c r="G755" i="13"/>
  <c r="F755" i="13"/>
  <c r="E755" i="13"/>
  <c r="C755" i="13"/>
  <c r="M754" i="13"/>
  <c r="L754" i="13"/>
  <c r="K754" i="13"/>
  <c r="J754" i="13"/>
  <c r="I754" i="13"/>
  <c r="H754" i="13"/>
  <c r="G754" i="13"/>
  <c r="F754" i="13"/>
  <c r="E754" i="13"/>
  <c r="C754" i="13"/>
  <c r="M753" i="13"/>
  <c r="L753" i="13"/>
  <c r="K753" i="13"/>
  <c r="J753" i="13"/>
  <c r="I753" i="13"/>
  <c r="H753" i="13"/>
  <c r="G753" i="13"/>
  <c r="F753" i="13"/>
  <c r="E753" i="13"/>
  <c r="C753" i="13"/>
  <c r="M752" i="13"/>
  <c r="L752" i="13"/>
  <c r="K752" i="13"/>
  <c r="J752" i="13"/>
  <c r="I752" i="13"/>
  <c r="H752" i="13"/>
  <c r="G752" i="13"/>
  <c r="F752" i="13"/>
  <c r="E752" i="13"/>
  <c r="C752" i="13"/>
  <c r="M751" i="13"/>
  <c r="L751" i="13"/>
  <c r="K751" i="13"/>
  <c r="J751" i="13"/>
  <c r="I751" i="13"/>
  <c r="H751" i="13"/>
  <c r="G751" i="13"/>
  <c r="F751" i="13"/>
  <c r="E751" i="13"/>
  <c r="C751" i="13"/>
  <c r="M750" i="13"/>
  <c r="L750" i="13"/>
  <c r="K750" i="13"/>
  <c r="J750" i="13"/>
  <c r="I750" i="13"/>
  <c r="H750" i="13"/>
  <c r="G750" i="13"/>
  <c r="F750" i="13"/>
  <c r="E750" i="13"/>
  <c r="C750" i="13"/>
  <c r="M749" i="13"/>
  <c r="L749" i="13"/>
  <c r="K749" i="13"/>
  <c r="J749" i="13"/>
  <c r="I749" i="13"/>
  <c r="H749" i="13"/>
  <c r="G749" i="13"/>
  <c r="F749" i="13"/>
  <c r="E749" i="13"/>
  <c r="C749" i="13"/>
  <c r="M748" i="13"/>
  <c r="L748" i="13"/>
  <c r="K748" i="13"/>
  <c r="J748" i="13"/>
  <c r="I748" i="13"/>
  <c r="H748" i="13"/>
  <c r="G748" i="13"/>
  <c r="F748" i="13"/>
  <c r="E748" i="13"/>
  <c r="C748" i="13"/>
  <c r="M747" i="13"/>
  <c r="L747" i="13"/>
  <c r="K747" i="13"/>
  <c r="J747" i="13"/>
  <c r="I747" i="13"/>
  <c r="H747" i="13"/>
  <c r="G747" i="13"/>
  <c r="F747" i="13"/>
  <c r="E747" i="13"/>
  <c r="C747" i="13"/>
  <c r="M746" i="13"/>
  <c r="L746" i="13"/>
  <c r="K746" i="13"/>
  <c r="J746" i="13"/>
  <c r="I746" i="13"/>
  <c r="H746" i="13"/>
  <c r="G746" i="13"/>
  <c r="F746" i="13"/>
  <c r="E746" i="13"/>
  <c r="C746" i="13"/>
  <c r="M745" i="13"/>
  <c r="L745" i="13"/>
  <c r="K745" i="13"/>
  <c r="J745" i="13"/>
  <c r="I745" i="13"/>
  <c r="H745" i="13"/>
  <c r="G745" i="13"/>
  <c r="F745" i="13"/>
  <c r="E745" i="13"/>
  <c r="C745" i="13"/>
  <c r="M744" i="13"/>
  <c r="L744" i="13"/>
  <c r="K744" i="13"/>
  <c r="J744" i="13"/>
  <c r="I744" i="13"/>
  <c r="H744" i="13"/>
  <c r="G744" i="13"/>
  <c r="F744" i="13"/>
  <c r="E744" i="13"/>
  <c r="C744" i="13"/>
  <c r="M743" i="13"/>
  <c r="L743" i="13"/>
  <c r="K743" i="13"/>
  <c r="J743" i="13"/>
  <c r="I743" i="13"/>
  <c r="H743" i="13"/>
  <c r="G743" i="13"/>
  <c r="F743" i="13"/>
  <c r="E743" i="13"/>
  <c r="C743" i="13"/>
  <c r="M742" i="13"/>
  <c r="L742" i="13"/>
  <c r="K742" i="13"/>
  <c r="J742" i="13"/>
  <c r="I742" i="13"/>
  <c r="H742" i="13"/>
  <c r="G742" i="13"/>
  <c r="F742" i="13"/>
  <c r="E742" i="13"/>
  <c r="C742" i="13"/>
  <c r="M741" i="13"/>
  <c r="L741" i="13"/>
  <c r="K741" i="13"/>
  <c r="J741" i="13"/>
  <c r="I741" i="13"/>
  <c r="H741" i="13"/>
  <c r="G741" i="13"/>
  <c r="F741" i="13"/>
  <c r="E741" i="13"/>
  <c r="C741" i="13"/>
  <c r="M740" i="13"/>
  <c r="L740" i="13"/>
  <c r="K740" i="13"/>
  <c r="J740" i="13"/>
  <c r="I740" i="13"/>
  <c r="H740" i="13"/>
  <c r="G740" i="13"/>
  <c r="F740" i="13"/>
  <c r="E740" i="13"/>
  <c r="C740" i="13"/>
  <c r="M739" i="13"/>
  <c r="L739" i="13"/>
  <c r="K739" i="13"/>
  <c r="J739" i="13"/>
  <c r="I739" i="13"/>
  <c r="H739" i="13"/>
  <c r="G739" i="13"/>
  <c r="F739" i="13"/>
  <c r="E739" i="13"/>
  <c r="C739" i="13"/>
  <c r="M738" i="13"/>
  <c r="L738" i="13"/>
  <c r="K738" i="13"/>
  <c r="J738" i="13"/>
  <c r="I738" i="13"/>
  <c r="H738" i="13"/>
  <c r="G738" i="13"/>
  <c r="F738" i="13"/>
  <c r="E738" i="13"/>
  <c r="C738" i="13"/>
  <c r="M737" i="13"/>
  <c r="L737" i="13"/>
  <c r="K737" i="13"/>
  <c r="J737" i="13"/>
  <c r="I737" i="13"/>
  <c r="H737" i="13"/>
  <c r="G737" i="13"/>
  <c r="F737" i="13"/>
  <c r="E737" i="13"/>
  <c r="C737" i="13"/>
  <c r="M736" i="13"/>
  <c r="L736" i="13"/>
  <c r="K736" i="13"/>
  <c r="J736" i="13"/>
  <c r="I736" i="13"/>
  <c r="H736" i="13"/>
  <c r="G736" i="13"/>
  <c r="F736" i="13"/>
  <c r="E736" i="13"/>
  <c r="C736" i="13"/>
  <c r="M735" i="13"/>
  <c r="L735" i="13"/>
  <c r="K735" i="13"/>
  <c r="J735" i="13"/>
  <c r="I735" i="13"/>
  <c r="H735" i="13"/>
  <c r="G735" i="13"/>
  <c r="F735" i="13"/>
  <c r="E735" i="13"/>
  <c r="C735" i="13"/>
  <c r="M734" i="13"/>
  <c r="L734" i="13"/>
  <c r="K734" i="13"/>
  <c r="J734" i="13"/>
  <c r="I734" i="13"/>
  <c r="H734" i="13"/>
  <c r="G734" i="13"/>
  <c r="F734" i="13"/>
  <c r="E734" i="13"/>
  <c r="C734" i="13"/>
  <c r="M733" i="13"/>
  <c r="L733" i="13"/>
  <c r="K733" i="13"/>
  <c r="J733" i="13"/>
  <c r="I733" i="13"/>
  <c r="H733" i="13"/>
  <c r="G733" i="13"/>
  <c r="F733" i="13"/>
  <c r="E733" i="13"/>
  <c r="C733" i="13"/>
  <c r="M732" i="13"/>
  <c r="L732" i="13"/>
  <c r="K732" i="13"/>
  <c r="J732" i="13"/>
  <c r="I732" i="13"/>
  <c r="H732" i="13"/>
  <c r="G732" i="13"/>
  <c r="F732" i="13"/>
  <c r="E732" i="13"/>
  <c r="C732" i="13"/>
  <c r="M731" i="13"/>
  <c r="L731" i="13"/>
  <c r="K731" i="13"/>
  <c r="J731" i="13"/>
  <c r="I731" i="13"/>
  <c r="H731" i="13"/>
  <c r="G731" i="13"/>
  <c r="F731" i="13"/>
  <c r="E731" i="13"/>
  <c r="C731" i="13"/>
  <c r="M730" i="13"/>
  <c r="L730" i="13"/>
  <c r="K730" i="13"/>
  <c r="J730" i="13"/>
  <c r="I730" i="13"/>
  <c r="H730" i="13"/>
  <c r="G730" i="13"/>
  <c r="F730" i="13"/>
  <c r="E730" i="13"/>
  <c r="C730" i="13"/>
  <c r="M729" i="13"/>
  <c r="L729" i="13"/>
  <c r="K729" i="13"/>
  <c r="J729" i="13"/>
  <c r="I729" i="13"/>
  <c r="H729" i="13"/>
  <c r="G729" i="13"/>
  <c r="F729" i="13"/>
  <c r="E729" i="13"/>
  <c r="C729" i="13"/>
  <c r="M728" i="13"/>
  <c r="L728" i="13"/>
  <c r="K728" i="13"/>
  <c r="J728" i="13"/>
  <c r="I728" i="13"/>
  <c r="H728" i="13"/>
  <c r="G728" i="13"/>
  <c r="F728" i="13"/>
  <c r="E728" i="13"/>
  <c r="C728" i="13"/>
  <c r="M727" i="13"/>
  <c r="L727" i="13"/>
  <c r="K727" i="13"/>
  <c r="J727" i="13"/>
  <c r="I727" i="13"/>
  <c r="H727" i="13"/>
  <c r="G727" i="13"/>
  <c r="F727" i="13"/>
  <c r="E727" i="13"/>
  <c r="C727" i="13"/>
  <c r="M726" i="13"/>
  <c r="L726" i="13"/>
  <c r="K726" i="13"/>
  <c r="J726" i="13"/>
  <c r="I726" i="13"/>
  <c r="H726" i="13"/>
  <c r="G726" i="13"/>
  <c r="F726" i="13"/>
  <c r="E726" i="13"/>
  <c r="C726" i="13"/>
  <c r="M725" i="13"/>
  <c r="L725" i="13"/>
  <c r="K725" i="13"/>
  <c r="J725" i="13"/>
  <c r="I725" i="13"/>
  <c r="H725" i="13"/>
  <c r="G725" i="13"/>
  <c r="F725" i="13"/>
  <c r="E725" i="13"/>
  <c r="C725" i="13"/>
  <c r="M724" i="13"/>
  <c r="L724" i="13"/>
  <c r="K724" i="13"/>
  <c r="J724" i="13"/>
  <c r="I724" i="13"/>
  <c r="H724" i="13"/>
  <c r="G724" i="13"/>
  <c r="F724" i="13"/>
  <c r="E724" i="13"/>
  <c r="C724" i="13"/>
  <c r="M723" i="13"/>
  <c r="L723" i="13"/>
  <c r="K723" i="13"/>
  <c r="J723" i="13"/>
  <c r="I723" i="13"/>
  <c r="H723" i="13"/>
  <c r="G723" i="13"/>
  <c r="F723" i="13"/>
  <c r="E723" i="13"/>
  <c r="C723" i="13"/>
  <c r="M722" i="13"/>
  <c r="L722" i="13"/>
  <c r="K722" i="13"/>
  <c r="J722" i="13"/>
  <c r="I722" i="13"/>
  <c r="H722" i="13"/>
  <c r="G722" i="13"/>
  <c r="F722" i="13"/>
  <c r="E722" i="13"/>
  <c r="C722" i="13"/>
  <c r="M721" i="13"/>
  <c r="L721" i="13"/>
  <c r="K721" i="13"/>
  <c r="J721" i="13"/>
  <c r="I721" i="13"/>
  <c r="H721" i="13"/>
  <c r="G721" i="13"/>
  <c r="F721" i="13"/>
  <c r="E721" i="13"/>
  <c r="C721" i="13"/>
  <c r="M720" i="13"/>
  <c r="L720" i="13"/>
  <c r="K720" i="13"/>
  <c r="J720" i="13"/>
  <c r="I720" i="13"/>
  <c r="H720" i="13"/>
  <c r="G720" i="13"/>
  <c r="F720" i="13"/>
  <c r="E720" i="13"/>
  <c r="C720" i="13"/>
  <c r="M719" i="13"/>
  <c r="L719" i="13"/>
  <c r="K719" i="13"/>
  <c r="J719" i="13"/>
  <c r="I719" i="13"/>
  <c r="H719" i="13"/>
  <c r="G719" i="13"/>
  <c r="F719" i="13"/>
  <c r="E719" i="13"/>
  <c r="C719" i="13"/>
  <c r="M718" i="13"/>
  <c r="L718" i="13"/>
  <c r="K718" i="13"/>
  <c r="J718" i="13"/>
  <c r="I718" i="13"/>
  <c r="H718" i="13"/>
  <c r="G718" i="13"/>
  <c r="F718" i="13"/>
  <c r="E718" i="13"/>
  <c r="C718" i="13"/>
  <c r="M717" i="13"/>
  <c r="L717" i="13"/>
  <c r="K717" i="13"/>
  <c r="J717" i="13"/>
  <c r="I717" i="13"/>
  <c r="H717" i="13"/>
  <c r="G717" i="13"/>
  <c r="F717" i="13"/>
  <c r="E717" i="13"/>
  <c r="C717" i="13"/>
  <c r="M716" i="13"/>
  <c r="L716" i="13"/>
  <c r="K716" i="13"/>
  <c r="J716" i="13"/>
  <c r="I716" i="13"/>
  <c r="H716" i="13"/>
  <c r="G716" i="13"/>
  <c r="F716" i="13"/>
  <c r="E716" i="13"/>
  <c r="C716" i="13"/>
  <c r="M715" i="13"/>
  <c r="L715" i="13"/>
  <c r="K715" i="13"/>
  <c r="J715" i="13"/>
  <c r="I715" i="13"/>
  <c r="H715" i="13"/>
  <c r="G715" i="13"/>
  <c r="F715" i="13"/>
  <c r="E715" i="13"/>
  <c r="C715" i="13"/>
  <c r="M714" i="13"/>
  <c r="L714" i="13"/>
  <c r="K714" i="13"/>
  <c r="J714" i="13"/>
  <c r="I714" i="13"/>
  <c r="H714" i="13"/>
  <c r="G714" i="13"/>
  <c r="F714" i="13"/>
  <c r="E714" i="13"/>
  <c r="C714" i="13"/>
  <c r="M713" i="13"/>
  <c r="L713" i="13"/>
  <c r="K713" i="13"/>
  <c r="J713" i="13"/>
  <c r="I713" i="13"/>
  <c r="H713" i="13"/>
  <c r="G713" i="13"/>
  <c r="F713" i="13"/>
  <c r="E713" i="13"/>
  <c r="C713" i="13"/>
  <c r="M712" i="13"/>
  <c r="L712" i="13"/>
  <c r="K712" i="13"/>
  <c r="J712" i="13"/>
  <c r="I712" i="13"/>
  <c r="H712" i="13"/>
  <c r="G712" i="13"/>
  <c r="F712" i="13"/>
  <c r="E712" i="13"/>
  <c r="C712" i="13"/>
  <c r="M711" i="13"/>
  <c r="L711" i="13"/>
  <c r="K711" i="13"/>
  <c r="J711" i="13"/>
  <c r="I711" i="13"/>
  <c r="H711" i="13"/>
  <c r="G711" i="13"/>
  <c r="F711" i="13"/>
  <c r="E711" i="13"/>
  <c r="C711" i="13"/>
  <c r="M710" i="13"/>
  <c r="L710" i="13"/>
  <c r="K710" i="13"/>
  <c r="J710" i="13"/>
  <c r="I710" i="13"/>
  <c r="H710" i="13"/>
  <c r="G710" i="13"/>
  <c r="F710" i="13"/>
  <c r="E710" i="13"/>
  <c r="C710" i="13"/>
  <c r="M709" i="13"/>
  <c r="L709" i="13"/>
  <c r="K709" i="13"/>
  <c r="J709" i="13"/>
  <c r="I709" i="13"/>
  <c r="H709" i="13"/>
  <c r="G709" i="13"/>
  <c r="F709" i="13"/>
  <c r="E709" i="13"/>
  <c r="C709" i="13"/>
  <c r="M708" i="13"/>
  <c r="L708" i="13"/>
  <c r="K708" i="13"/>
  <c r="J708" i="13"/>
  <c r="I708" i="13"/>
  <c r="H708" i="13"/>
  <c r="G708" i="13"/>
  <c r="F708" i="13"/>
  <c r="E708" i="13"/>
  <c r="C708" i="13"/>
  <c r="M707" i="13"/>
  <c r="L707" i="13"/>
  <c r="K707" i="13"/>
  <c r="J707" i="13"/>
  <c r="I707" i="13"/>
  <c r="H707" i="13"/>
  <c r="G707" i="13"/>
  <c r="F707" i="13"/>
  <c r="E707" i="13"/>
  <c r="C707" i="13"/>
  <c r="M706" i="13"/>
  <c r="L706" i="13"/>
  <c r="K706" i="13"/>
  <c r="J706" i="13"/>
  <c r="I706" i="13"/>
  <c r="H706" i="13"/>
  <c r="G706" i="13"/>
  <c r="F706" i="13"/>
  <c r="E706" i="13"/>
  <c r="C706" i="13"/>
  <c r="M705" i="13"/>
  <c r="L705" i="13"/>
  <c r="K705" i="13"/>
  <c r="J705" i="13"/>
  <c r="I705" i="13"/>
  <c r="H705" i="13"/>
  <c r="G705" i="13"/>
  <c r="F705" i="13"/>
  <c r="E705" i="13"/>
  <c r="C705" i="13"/>
  <c r="M704" i="13"/>
  <c r="L704" i="13"/>
  <c r="K704" i="13"/>
  <c r="J704" i="13"/>
  <c r="I704" i="13"/>
  <c r="H704" i="13"/>
  <c r="G704" i="13"/>
  <c r="F704" i="13"/>
  <c r="E704" i="13"/>
  <c r="C704" i="13"/>
  <c r="M703" i="13"/>
  <c r="L703" i="13"/>
  <c r="K703" i="13"/>
  <c r="J703" i="13"/>
  <c r="I703" i="13"/>
  <c r="H703" i="13"/>
  <c r="G703" i="13"/>
  <c r="F703" i="13"/>
  <c r="E703" i="13"/>
  <c r="C703" i="13"/>
  <c r="M702" i="13"/>
  <c r="L702" i="13"/>
  <c r="K702" i="13"/>
  <c r="J702" i="13"/>
  <c r="I702" i="13"/>
  <c r="H702" i="13"/>
  <c r="G702" i="13"/>
  <c r="F702" i="13"/>
  <c r="E702" i="13"/>
  <c r="C702" i="13"/>
  <c r="M701" i="13"/>
  <c r="L701" i="13"/>
  <c r="K701" i="13"/>
  <c r="J701" i="13"/>
  <c r="I701" i="13"/>
  <c r="H701" i="13"/>
  <c r="G701" i="13"/>
  <c r="F701" i="13"/>
  <c r="E701" i="13"/>
  <c r="C701" i="13"/>
  <c r="M700" i="13"/>
  <c r="L700" i="13"/>
  <c r="K700" i="13"/>
  <c r="J700" i="13"/>
  <c r="I700" i="13"/>
  <c r="H700" i="13"/>
  <c r="G700" i="13"/>
  <c r="F700" i="13"/>
  <c r="E700" i="13"/>
  <c r="C700" i="13"/>
  <c r="M699" i="13"/>
  <c r="L699" i="13"/>
  <c r="K699" i="13"/>
  <c r="J699" i="13"/>
  <c r="I699" i="13"/>
  <c r="H699" i="13"/>
  <c r="G699" i="13"/>
  <c r="F699" i="13"/>
  <c r="E699" i="13"/>
  <c r="C699" i="13"/>
  <c r="M698" i="13"/>
  <c r="L698" i="13"/>
  <c r="K698" i="13"/>
  <c r="J698" i="13"/>
  <c r="I698" i="13"/>
  <c r="H698" i="13"/>
  <c r="G698" i="13"/>
  <c r="F698" i="13"/>
  <c r="E698" i="13"/>
  <c r="C698" i="13"/>
  <c r="M697" i="13"/>
  <c r="L697" i="13"/>
  <c r="K697" i="13"/>
  <c r="J697" i="13"/>
  <c r="I697" i="13"/>
  <c r="H697" i="13"/>
  <c r="G697" i="13"/>
  <c r="F697" i="13"/>
  <c r="E697" i="13"/>
  <c r="C697" i="13"/>
  <c r="M696" i="13"/>
  <c r="L696" i="13"/>
  <c r="K696" i="13"/>
  <c r="J696" i="13"/>
  <c r="I696" i="13"/>
  <c r="H696" i="13"/>
  <c r="G696" i="13"/>
  <c r="F696" i="13"/>
  <c r="E696" i="13"/>
  <c r="C696" i="13"/>
  <c r="M695" i="13"/>
  <c r="L695" i="13"/>
  <c r="K695" i="13"/>
  <c r="J695" i="13"/>
  <c r="I695" i="13"/>
  <c r="H695" i="13"/>
  <c r="G695" i="13"/>
  <c r="F695" i="13"/>
  <c r="E695" i="13"/>
  <c r="C695" i="13"/>
  <c r="M694" i="13"/>
  <c r="L694" i="13"/>
  <c r="K694" i="13"/>
  <c r="J694" i="13"/>
  <c r="I694" i="13"/>
  <c r="H694" i="13"/>
  <c r="G694" i="13"/>
  <c r="F694" i="13"/>
  <c r="E694" i="13"/>
  <c r="C694" i="13"/>
  <c r="M693" i="13"/>
  <c r="L693" i="13"/>
  <c r="K693" i="13"/>
  <c r="J693" i="13"/>
  <c r="I693" i="13"/>
  <c r="H693" i="13"/>
  <c r="G693" i="13"/>
  <c r="F693" i="13"/>
  <c r="E693" i="13"/>
  <c r="C693" i="13"/>
  <c r="M692" i="13"/>
  <c r="L692" i="13"/>
  <c r="K692" i="13"/>
  <c r="J692" i="13"/>
  <c r="I692" i="13"/>
  <c r="H692" i="13"/>
  <c r="G692" i="13"/>
  <c r="F692" i="13"/>
  <c r="E692" i="13"/>
  <c r="C692" i="13"/>
  <c r="M691" i="13"/>
  <c r="L691" i="13"/>
  <c r="K691" i="13"/>
  <c r="J691" i="13"/>
  <c r="I691" i="13"/>
  <c r="H691" i="13"/>
  <c r="G691" i="13"/>
  <c r="F691" i="13"/>
  <c r="E691" i="13"/>
  <c r="C691" i="13"/>
  <c r="M690" i="13"/>
  <c r="L690" i="13"/>
  <c r="K690" i="13"/>
  <c r="J690" i="13"/>
  <c r="I690" i="13"/>
  <c r="H690" i="13"/>
  <c r="G690" i="13"/>
  <c r="F690" i="13"/>
  <c r="E690" i="13"/>
  <c r="C690" i="13"/>
  <c r="M689" i="13"/>
  <c r="L689" i="13"/>
  <c r="K689" i="13"/>
  <c r="J689" i="13"/>
  <c r="I689" i="13"/>
  <c r="H689" i="13"/>
  <c r="G689" i="13"/>
  <c r="F689" i="13"/>
  <c r="E689" i="13"/>
  <c r="C689" i="13"/>
  <c r="M688" i="13"/>
  <c r="L688" i="13"/>
  <c r="K688" i="13"/>
  <c r="J688" i="13"/>
  <c r="I688" i="13"/>
  <c r="H688" i="13"/>
  <c r="G688" i="13"/>
  <c r="F688" i="13"/>
  <c r="E688" i="13"/>
  <c r="C688" i="13"/>
  <c r="M687" i="13"/>
  <c r="L687" i="13"/>
  <c r="K687" i="13"/>
  <c r="J687" i="13"/>
  <c r="I687" i="13"/>
  <c r="H687" i="13"/>
  <c r="G687" i="13"/>
  <c r="F687" i="13"/>
  <c r="E687" i="13"/>
  <c r="C687" i="13"/>
  <c r="M686" i="13"/>
  <c r="L686" i="13"/>
  <c r="K686" i="13"/>
  <c r="J686" i="13"/>
  <c r="I686" i="13"/>
  <c r="H686" i="13"/>
  <c r="G686" i="13"/>
  <c r="F686" i="13"/>
  <c r="E686" i="13"/>
  <c r="C686" i="13"/>
  <c r="M685" i="13"/>
  <c r="L685" i="13"/>
  <c r="K685" i="13"/>
  <c r="J685" i="13"/>
  <c r="I685" i="13"/>
  <c r="H685" i="13"/>
  <c r="G685" i="13"/>
  <c r="F685" i="13"/>
  <c r="E685" i="13"/>
  <c r="C685" i="13"/>
  <c r="M684" i="13"/>
  <c r="L684" i="13"/>
  <c r="K684" i="13"/>
  <c r="J684" i="13"/>
  <c r="I684" i="13"/>
  <c r="H684" i="13"/>
  <c r="G684" i="13"/>
  <c r="F684" i="13"/>
  <c r="E684" i="13"/>
  <c r="C684" i="13"/>
  <c r="M683" i="13"/>
  <c r="L683" i="13"/>
  <c r="K683" i="13"/>
  <c r="J683" i="13"/>
  <c r="I683" i="13"/>
  <c r="H683" i="13"/>
  <c r="G683" i="13"/>
  <c r="F683" i="13"/>
  <c r="E683" i="13"/>
  <c r="C683" i="13"/>
  <c r="M682" i="13"/>
  <c r="L682" i="13"/>
  <c r="K682" i="13"/>
  <c r="J682" i="13"/>
  <c r="I682" i="13"/>
  <c r="H682" i="13"/>
  <c r="G682" i="13"/>
  <c r="F682" i="13"/>
  <c r="E682" i="13"/>
  <c r="C682" i="13"/>
  <c r="M681" i="13"/>
  <c r="L681" i="13"/>
  <c r="K681" i="13"/>
  <c r="J681" i="13"/>
  <c r="I681" i="13"/>
  <c r="H681" i="13"/>
  <c r="G681" i="13"/>
  <c r="F681" i="13"/>
  <c r="E681" i="13"/>
  <c r="C681" i="13"/>
  <c r="M680" i="13"/>
  <c r="L680" i="13"/>
  <c r="K680" i="13"/>
  <c r="J680" i="13"/>
  <c r="I680" i="13"/>
  <c r="H680" i="13"/>
  <c r="G680" i="13"/>
  <c r="F680" i="13"/>
  <c r="E680" i="13"/>
  <c r="C680" i="13"/>
  <c r="M679" i="13"/>
  <c r="L679" i="13"/>
  <c r="K679" i="13"/>
  <c r="J679" i="13"/>
  <c r="I679" i="13"/>
  <c r="H679" i="13"/>
  <c r="G679" i="13"/>
  <c r="F679" i="13"/>
  <c r="E679" i="13"/>
  <c r="C679" i="13"/>
  <c r="M678" i="13"/>
  <c r="L678" i="13"/>
  <c r="K678" i="13"/>
  <c r="J678" i="13"/>
  <c r="I678" i="13"/>
  <c r="H678" i="13"/>
  <c r="G678" i="13"/>
  <c r="F678" i="13"/>
  <c r="E678" i="13"/>
  <c r="C678" i="13"/>
  <c r="M677" i="13"/>
  <c r="L677" i="13"/>
  <c r="K677" i="13"/>
  <c r="J677" i="13"/>
  <c r="I677" i="13"/>
  <c r="H677" i="13"/>
  <c r="G677" i="13"/>
  <c r="F677" i="13"/>
  <c r="E677" i="13"/>
  <c r="C677" i="13"/>
  <c r="M676" i="13"/>
  <c r="L676" i="13"/>
  <c r="K676" i="13"/>
  <c r="J676" i="13"/>
  <c r="I676" i="13"/>
  <c r="H676" i="13"/>
  <c r="G676" i="13"/>
  <c r="F676" i="13"/>
  <c r="E676" i="13"/>
  <c r="C676" i="13"/>
  <c r="M675" i="13"/>
  <c r="L675" i="13"/>
  <c r="K675" i="13"/>
  <c r="J675" i="13"/>
  <c r="I675" i="13"/>
  <c r="H675" i="13"/>
  <c r="G675" i="13"/>
  <c r="F675" i="13"/>
  <c r="E675" i="13"/>
  <c r="C675" i="13"/>
  <c r="M674" i="13"/>
  <c r="L674" i="13"/>
  <c r="K674" i="13"/>
  <c r="J674" i="13"/>
  <c r="I674" i="13"/>
  <c r="H674" i="13"/>
  <c r="G674" i="13"/>
  <c r="F674" i="13"/>
  <c r="E674" i="13"/>
  <c r="C674" i="13"/>
  <c r="M673" i="13"/>
  <c r="L673" i="13"/>
  <c r="K673" i="13"/>
  <c r="J673" i="13"/>
  <c r="I673" i="13"/>
  <c r="H673" i="13"/>
  <c r="G673" i="13"/>
  <c r="F673" i="13"/>
  <c r="E673" i="13"/>
  <c r="C673" i="13"/>
  <c r="M672" i="13"/>
  <c r="L672" i="13"/>
  <c r="K672" i="13"/>
  <c r="J672" i="13"/>
  <c r="I672" i="13"/>
  <c r="H672" i="13"/>
  <c r="G672" i="13"/>
  <c r="F672" i="13"/>
  <c r="E672" i="13"/>
  <c r="C672" i="13"/>
  <c r="M671" i="13"/>
  <c r="L671" i="13"/>
  <c r="K671" i="13"/>
  <c r="J671" i="13"/>
  <c r="I671" i="13"/>
  <c r="H671" i="13"/>
  <c r="G671" i="13"/>
  <c r="F671" i="13"/>
  <c r="E671" i="13"/>
  <c r="C671" i="13"/>
  <c r="M670" i="13"/>
  <c r="L670" i="13"/>
  <c r="K670" i="13"/>
  <c r="J670" i="13"/>
  <c r="I670" i="13"/>
  <c r="H670" i="13"/>
  <c r="G670" i="13"/>
  <c r="F670" i="13"/>
  <c r="E670" i="13"/>
  <c r="C670" i="13"/>
  <c r="M669" i="13"/>
  <c r="L669" i="13"/>
  <c r="K669" i="13"/>
  <c r="J669" i="13"/>
  <c r="I669" i="13"/>
  <c r="H669" i="13"/>
  <c r="G669" i="13"/>
  <c r="F669" i="13"/>
  <c r="E669" i="13"/>
  <c r="C669" i="13"/>
  <c r="M668" i="13"/>
  <c r="L668" i="13"/>
  <c r="K668" i="13"/>
  <c r="J668" i="13"/>
  <c r="I668" i="13"/>
  <c r="H668" i="13"/>
  <c r="G668" i="13"/>
  <c r="F668" i="13"/>
  <c r="E668" i="13"/>
  <c r="C668" i="13"/>
  <c r="M667" i="13"/>
  <c r="L667" i="13"/>
  <c r="K667" i="13"/>
  <c r="J667" i="13"/>
  <c r="I667" i="13"/>
  <c r="H667" i="13"/>
  <c r="G667" i="13"/>
  <c r="F667" i="13"/>
  <c r="E667" i="13"/>
  <c r="C667" i="13"/>
  <c r="M666" i="13"/>
  <c r="L666" i="13"/>
  <c r="K666" i="13"/>
  <c r="J666" i="13"/>
  <c r="I666" i="13"/>
  <c r="H666" i="13"/>
  <c r="G666" i="13"/>
  <c r="F666" i="13"/>
  <c r="E666" i="13"/>
  <c r="C666" i="13"/>
  <c r="M665" i="13"/>
  <c r="L665" i="13"/>
  <c r="K665" i="13"/>
  <c r="J665" i="13"/>
  <c r="I665" i="13"/>
  <c r="H665" i="13"/>
  <c r="G665" i="13"/>
  <c r="F665" i="13"/>
  <c r="E665" i="13"/>
  <c r="C665" i="13"/>
  <c r="M664" i="13"/>
  <c r="L664" i="13"/>
  <c r="K664" i="13"/>
  <c r="J664" i="13"/>
  <c r="I664" i="13"/>
  <c r="H664" i="13"/>
  <c r="G664" i="13"/>
  <c r="F664" i="13"/>
  <c r="E664" i="13"/>
  <c r="C664" i="13"/>
  <c r="M663" i="13"/>
  <c r="L663" i="13"/>
  <c r="K663" i="13"/>
  <c r="J663" i="13"/>
  <c r="I663" i="13"/>
  <c r="H663" i="13"/>
  <c r="G663" i="13"/>
  <c r="F663" i="13"/>
  <c r="E663" i="13"/>
  <c r="C663" i="13"/>
  <c r="M662" i="13"/>
  <c r="L662" i="13"/>
  <c r="K662" i="13"/>
  <c r="J662" i="13"/>
  <c r="I662" i="13"/>
  <c r="H662" i="13"/>
  <c r="G662" i="13"/>
  <c r="F662" i="13"/>
  <c r="E662" i="13"/>
  <c r="C662" i="13"/>
  <c r="M661" i="13"/>
  <c r="L661" i="13"/>
  <c r="K661" i="13"/>
  <c r="J661" i="13"/>
  <c r="I661" i="13"/>
  <c r="H661" i="13"/>
  <c r="G661" i="13"/>
  <c r="F661" i="13"/>
  <c r="E661" i="13"/>
  <c r="C661" i="13"/>
  <c r="M660" i="13"/>
  <c r="L660" i="13"/>
  <c r="K660" i="13"/>
  <c r="J660" i="13"/>
  <c r="I660" i="13"/>
  <c r="H660" i="13"/>
  <c r="G660" i="13"/>
  <c r="F660" i="13"/>
  <c r="E660" i="13"/>
  <c r="C660" i="13"/>
  <c r="M659" i="13"/>
  <c r="L659" i="13"/>
  <c r="K659" i="13"/>
  <c r="J659" i="13"/>
  <c r="I659" i="13"/>
  <c r="H659" i="13"/>
  <c r="G659" i="13"/>
  <c r="F659" i="13"/>
  <c r="E659" i="13"/>
  <c r="C659" i="13"/>
  <c r="M658" i="13"/>
  <c r="L658" i="13"/>
  <c r="K658" i="13"/>
  <c r="J658" i="13"/>
  <c r="I658" i="13"/>
  <c r="H658" i="13"/>
  <c r="G658" i="13"/>
  <c r="F658" i="13"/>
  <c r="E658" i="13"/>
  <c r="C658" i="13"/>
  <c r="M657" i="13"/>
  <c r="L657" i="13"/>
  <c r="K657" i="13"/>
  <c r="J657" i="13"/>
  <c r="I657" i="13"/>
  <c r="H657" i="13"/>
  <c r="G657" i="13"/>
  <c r="F657" i="13"/>
  <c r="E657" i="13"/>
  <c r="C657" i="13"/>
  <c r="M656" i="13"/>
  <c r="L656" i="13"/>
  <c r="K656" i="13"/>
  <c r="J656" i="13"/>
  <c r="I656" i="13"/>
  <c r="H656" i="13"/>
  <c r="G656" i="13"/>
  <c r="F656" i="13"/>
  <c r="E656" i="13"/>
  <c r="C656" i="13"/>
  <c r="M655" i="13"/>
  <c r="L655" i="13"/>
  <c r="K655" i="13"/>
  <c r="J655" i="13"/>
  <c r="I655" i="13"/>
  <c r="H655" i="13"/>
  <c r="G655" i="13"/>
  <c r="F655" i="13"/>
  <c r="E655" i="13"/>
  <c r="C655" i="13"/>
  <c r="M654" i="13"/>
  <c r="L654" i="13"/>
  <c r="K654" i="13"/>
  <c r="J654" i="13"/>
  <c r="I654" i="13"/>
  <c r="H654" i="13"/>
  <c r="G654" i="13"/>
  <c r="F654" i="13"/>
  <c r="E654" i="13"/>
  <c r="C654" i="13"/>
  <c r="M653" i="13"/>
  <c r="L653" i="13"/>
  <c r="K653" i="13"/>
  <c r="J653" i="13"/>
  <c r="I653" i="13"/>
  <c r="H653" i="13"/>
  <c r="G653" i="13"/>
  <c r="F653" i="13"/>
  <c r="E653" i="13"/>
  <c r="C653" i="13"/>
  <c r="M652" i="13"/>
  <c r="L652" i="13"/>
  <c r="K652" i="13"/>
  <c r="J652" i="13"/>
  <c r="I652" i="13"/>
  <c r="H652" i="13"/>
  <c r="G652" i="13"/>
  <c r="F652" i="13"/>
  <c r="E652" i="13"/>
  <c r="C652" i="13"/>
  <c r="M651" i="13"/>
  <c r="L651" i="13"/>
  <c r="K651" i="13"/>
  <c r="J651" i="13"/>
  <c r="I651" i="13"/>
  <c r="H651" i="13"/>
  <c r="G651" i="13"/>
  <c r="F651" i="13"/>
  <c r="E651" i="13"/>
  <c r="C651" i="13"/>
  <c r="M650" i="13"/>
  <c r="L650" i="13"/>
  <c r="K650" i="13"/>
  <c r="J650" i="13"/>
  <c r="I650" i="13"/>
  <c r="H650" i="13"/>
  <c r="G650" i="13"/>
  <c r="F650" i="13"/>
  <c r="E650" i="13"/>
  <c r="C650" i="13"/>
  <c r="M649" i="13"/>
  <c r="L649" i="13"/>
  <c r="K649" i="13"/>
  <c r="J649" i="13"/>
  <c r="I649" i="13"/>
  <c r="H649" i="13"/>
  <c r="G649" i="13"/>
  <c r="F649" i="13"/>
  <c r="E649" i="13"/>
  <c r="C649" i="13"/>
  <c r="M648" i="13"/>
  <c r="L648" i="13"/>
  <c r="K648" i="13"/>
  <c r="J648" i="13"/>
  <c r="I648" i="13"/>
  <c r="H648" i="13"/>
  <c r="G648" i="13"/>
  <c r="F648" i="13"/>
  <c r="E648" i="13"/>
  <c r="C648" i="13"/>
  <c r="M647" i="13"/>
  <c r="L647" i="13"/>
  <c r="K647" i="13"/>
  <c r="J647" i="13"/>
  <c r="I647" i="13"/>
  <c r="H647" i="13"/>
  <c r="G647" i="13"/>
  <c r="F647" i="13"/>
  <c r="E647" i="13"/>
  <c r="C647" i="13"/>
  <c r="M646" i="13"/>
  <c r="L646" i="13"/>
  <c r="K646" i="13"/>
  <c r="J646" i="13"/>
  <c r="I646" i="13"/>
  <c r="H646" i="13"/>
  <c r="G646" i="13"/>
  <c r="F646" i="13"/>
  <c r="E646" i="13"/>
  <c r="C646" i="13"/>
  <c r="M645" i="13"/>
  <c r="L645" i="13"/>
  <c r="K645" i="13"/>
  <c r="J645" i="13"/>
  <c r="I645" i="13"/>
  <c r="H645" i="13"/>
  <c r="G645" i="13"/>
  <c r="F645" i="13"/>
  <c r="E645" i="13"/>
  <c r="C645" i="13"/>
  <c r="M644" i="13"/>
  <c r="L644" i="13"/>
  <c r="K644" i="13"/>
  <c r="J644" i="13"/>
  <c r="I644" i="13"/>
  <c r="H644" i="13"/>
  <c r="G644" i="13"/>
  <c r="F644" i="13"/>
  <c r="E644" i="13"/>
  <c r="C644" i="13"/>
  <c r="M643" i="13"/>
  <c r="L643" i="13"/>
  <c r="K643" i="13"/>
  <c r="J643" i="13"/>
  <c r="I643" i="13"/>
  <c r="H643" i="13"/>
  <c r="G643" i="13"/>
  <c r="F643" i="13"/>
  <c r="E643" i="13"/>
  <c r="C643" i="13"/>
  <c r="M642" i="13"/>
  <c r="L642" i="13"/>
  <c r="K642" i="13"/>
  <c r="J642" i="13"/>
  <c r="I642" i="13"/>
  <c r="H642" i="13"/>
  <c r="G642" i="13"/>
  <c r="F642" i="13"/>
  <c r="E642" i="13"/>
  <c r="C642" i="13"/>
  <c r="M641" i="13"/>
  <c r="L641" i="13"/>
  <c r="K641" i="13"/>
  <c r="J641" i="13"/>
  <c r="I641" i="13"/>
  <c r="H641" i="13"/>
  <c r="G641" i="13"/>
  <c r="F641" i="13"/>
  <c r="E641" i="13"/>
  <c r="C641" i="13"/>
  <c r="M640" i="13"/>
  <c r="L640" i="13"/>
  <c r="K640" i="13"/>
  <c r="J640" i="13"/>
  <c r="I640" i="13"/>
  <c r="H640" i="13"/>
  <c r="G640" i="13"/>
  <c r="F640" i="13"/>
  <c r="E640" i="13"/>
  <c r="C640" i="13"/>
  <c r="M639" i="13"/>
  <c r="L639" i="13"/>
  <c r="K639" i="13"/>
  <c r="J639" i="13"/>
  <c r="I639" i="13"/>
  <c r="H639" i="13"/>
  <c r="G639" i="13"/>
  <c r="F639" i="13"/>
  <c r="E639" i="13"/>
  <c r="C639" i="13"/>
  <c r="M638" i="13"/>
  <c r="L638" i="13"/>
  <c r="K638" i="13"/>
  <c r="J638" i="13"/>
  <c r="I638" i="13"/>
  <c r="H638" i="13"/>
  <c r="G638" i="13"/>
  <c r="F638" i="13"/>
  <c r="E638" i="13"/>
  <c r="C638" i="13"/>
  <c r="M637" i="13"/>
  <c r="L637" i="13"/>
  <c r="K637" i="13"/>
  <c r="J637" i="13"/>
  <c r="I637" i="13"/>
  <c r="H637" i="13"/>
  <c r="G637" i="13"/>
  <c r="F637" i="13"/>
  <c r="E637" i="13"/>
  <c r="C637" i="13"/>
  <c r="M636" i="13"/>
  <c r="L636" i="13"/>
  <c r="K636" i="13"/>
  <c r="J636" i="13"/>
  <c r="I636" i="13"/>
  <c r="H636" i="13"/>
  <c r="G636" i="13"/>
  <c r="F636" i="13"/>
  <c r="E636" i="13"/>
  <c r="C636" i="13"/>
  <c r="M635" i="13"/>
  <c r="L635" i="13"/>
  <c r="K635" i="13"/>
  <c r="J635" i="13"/>
  <c r="I635" i="13"/>
  <c r="H635" i="13"/>
  <c r="G635" i="13"/>
  <c r="F635" i="13"/>
  <c r="E635" i="13"/>
  <c r="C635" i="13"/>
  <c r="M634" i="13"/>
  <c r="L634" i="13"/>
  <c r="K634" i="13"/>
  <c r="J634" i="13"/>
  <c r="I634" i="13"/>
  <c r="H634" i="13"/>
  <c r="G634" i="13"/>
  <c r="F634" i="13"/>
  <c r="E634" i="13"/>
  <c r="C634" i="13"/>
  <c r="M633" i="13"/>
  <c r="L633" i="13"/>
  <c r="K633" i="13"/>
  <c r="J633" i="13"/>
  <c r="I633" i="13"/>
  <c r="H633" i="13"/>
  <c r="G633" i="13"/>
  <c r="F633" i="13"/>
  <c r="E633" i="13"/>
  <c r="C633" i="13"/>
  <c r="M632" i="13"/>
  <c r="L632" i="13"/>
  <c r="K632" i="13"/>
  <c r="J632" i="13"/>
  <c r="I632" i="13"/>
  <c r="H632" i="13"/>
  <c r="G632" i="13"/>
  <c r="F632" i="13"/>
  <c r="E632" i="13"/>
  <c r="C632" i="13"/>
  <c r="M631" i="13"/>
  <c r="L631" i="13"/>
  <c r="K631" i="13"/>
  <c r="J631" i="13"/>
  <c r="I631" i="13"/>
  <c r="H631" i="13"/>
  <c r="G631" i="13"/>
  <c r="F631" i="13"/>
  <c r="E631" i="13"/>
  <c r="C631" i="13"/>
  <c r="M630" i="13"/>
  <c r="L630" i="13"/>
  <c r="K630" i="13"/>
  <c r="J630" i="13"/>
  <c r="I630" i="13"/>
  <c r="H630" i="13"/>
  <c r="G630" i="13"/>
  <c r="F630" i="13"/>
  <c r="E630" i="13"/>
  <c r="C630" i="13"/>
  <c r="M629" i="13"/>
  <c r="L629" i="13"/>
  <c r="K629" i="13"/>
  <c r="J629" i="13"/>
  <c r="I629" i="13"/>
  <c r="H629" i="13"/>
  <c r="G629" i="13"/>
  <c r="F629" i="13"/>
  <c r="E629" i="13"/>
  <c r="C629" i="13"/>
  <c r="M628" i="13"/>
  <c r="L628" i="13"/>
  <c r="K628" i="13"/>
  <c r="J628" i="13"/>
  <c r="I628" i="13"/>
  <c r="H628" i="13"/>
  <c r="G628" i="13"/>
  <c r="F628" i="13"/>
  <c r="E628" i="13"/>
  <c r="C628" i="13"/>
  <c r="M627" i="13"/>
  <c r="L627" i="13"/>
  <c r="K627" i="13"/>
  <c r="J627" i="13"/>
  <c r="I627" i="13"/>
  <c r="H627" i="13"/>
  <c r="G627" i="13"/>
  <c r="F627" i="13"/>
  <c r="E627" i="13"/>
  <c r="C627" i="13"/>
  <c r="M626" i="13"/>
  <c r="L626" i="13"/>
  <c r="K626" i="13"/>
  <c r="J626" i="13"/>
  <c r="I626" i="13"/>
  <c r="H626" i="13"/>
  <c r="G626" i="13"/>
  <c r="F626" i="13"/>
  <c r="E626" i="13"/>
  <c r="C626" i="13"/>
  <c r="M625" i="13"/>
  <c r="L625" i="13"/>
  <c r="K625" i="13"/>
  <c r="J625" i="13"/>
  <c r="I625" i="13"/>
  <c r="H625" i="13"/>
  <c r="G625" i="13"/>
  <c r="F625" i="13"/>
  <c r="E625" i="13"/>
  <c r="C625" i="13"/>
  <c r="M624" i="13"/>
  <c r="L624" i="13"/>
  <c r="K624" i="13"/>
  <c r="J624" i="13"/>
  <c r="I624" i="13"/>
  <c r="H624" i="13"/>
  <c r="G624" i="13"/>
  <c r="F624" i="13"/>
  <c r="E624" i="13"/>
  <c r="C624" i="13"/>
  <c r="M623" i="13"/>
  <c r="L623" i="13"/>
  <c r="K623" i="13"/>
  <c r="J623" i="13"/>
  <c r="I623" i="13"/>
  <c r="H623" i="13"/>
  <c r="G623" i="13"/>
  <c r="F623" i="13"/>
  <c r="E623" i="13"/>
  <c r="C623" i="13"/>
  <c r="M622" i="13"/>
  <c r="L622" i="13"/>
  <c r="K622" i="13"/>
  <c r="J622" i="13"/>
  <c r="I622" i="13"/>
  <c r="H622" i="13"/>
  <c r="G622" i="13"/>
  <c r="F622" i="13"/>
  <c r="E622" i="13"/>
  <c r="C622" i="13"/>
  <c r="M621" i="13"/>
  <c r="L621" i="13"/>
  <c r="K621" i="13"/>
  <c r="J621" i="13"/>
  <c r="I621" i="13"/>
  <c r="H621" i="13"/>
  <c r="G621" i="13"/>
  <c r="F621" i="13"/>
  <c r="E621" i="13"/>
  <c r="C621" i="13"/>
  <c r="M620" i="13"/>
  <c r="L620" i="13"/>
  <c r="K620" i="13"/>
  <c r="J620" i="13"/>
  <c r="I620" i="13"/>
  <c r="H620" i="13"/>
  <c r="G620" i="13"/>
  <c r="F620" i="13"/>
  <c r="E620" i="13"/>
  <c r="C620" i="13"/>
  <c r="M619" i="13"/>
  <c r="L619" i="13"/>
  <c r="K619" i="13"/>
  <c r="J619" i="13"/>
  <c r="I619" i="13"/>
  <c r="H619" i="13"/>
  <c r="G619" i="13"/>
  <c r="F619" i="13"/>
  <c r="E619" i="13"/>
  <c r="C619" i="13"/>
  <c r="M618" i="13"/>
  <c r="L618" i="13"/>
  <c r="K618" i="13"/>
  <c r="J618" i="13"/>
  <c r="I618" i="13"/>
  <c r="H618" i="13"/>
  <c r="G618" i="13"/>
  <c r="F618" i="13"/>
  <c r="E618" i="13"/>
  <c r="C618" i="13"/>
  <c r="M617" i="13"/>
  <c r="L617" i="13"/>
  <c r="K617" i="13"/>
  <c r="J617" i="13"/>
  <c r="I617" i="13"/>
  <c r="H617" i="13"/>
  <c r="G617" i="13"/>
  <c r="F617" i="13"/>
  <c r="E617" i="13"/>
  <c r="C617" i="13"/>
  <c r="M616" i="13"/>
  <c r="L616" i="13"/>
  <c r="K616" i="13"/>
  <c r="J616" i="13"/>
  <c r="I616" i="13"/>
  <c r="H616" i="13"/>
  <c r="G616" i="13"/>
  <c r="F616" i="13"/>
  <c r="E616" i="13"/>
  <c r="C616" i="13"/>
  <c r="M615" i="13"/>
  <c r="L615" i="13"/>
  <c r="K615" i="13"/>
  <c r="J615" i="13"/>
  <c r="I615" i="13"/>
  <c r="H615" i="13"/>
  <c r="G615" i="13"/>
  <c r="F615" i="13"/>
  <c r="E615" i="13"/>
  <c r="C615" i="13"/>
  <c r="M614" i="13"/>
  <c r="L614" i="13"/>
  <c r="K614" i="13"/>
  <c r="J614" i="13"/>
  <c r="I614" i="13"/>
  <c r="H614" i="13"/>
  <c r="G614" i="13"/>
  <c r="F614" i="13"/>
  <c r="E614" i="13"/>
  <c r="C614" i="13"/>
  <c r="M613" i="13"/>
  <c r="L613" i="13"/>
  <c r="K613" i="13"/>
  <c r="J613" i="13"/>
  <c r="I613" i="13"/>
  <c r="H613" i="13"/>
  <c r="G613" i="13"/>
  <c r="F613" i="13"/>
  <c r="E613" i="13"/>
  <c r="C613" i="13"/>
  <c r="M612" i="13"/>
  <c r="L612" i="13"/>
  <c r="K612" i="13"/>
  <c r="J612" i="13"/>
  <c r="I612" i="13"/>
  <c r="H612" i="13"/>
  <c r="G612" i="13"/>
  <c r="F612" i="13"/>
  <c r="E612" i="13"/>
  <c r="C612" i="13"/>
  <c r="M611" i="13"/>
  <c r="L611" i="13"/>
  <c r="K611" i="13"/>
  <c r="J611" i="13"/>
  <c r="I611" i="13"/>
  <c r="H611" i="13"/>
  <c r="G611" i="13"/>
  <c r="F611" i="13"/>
  <c r="E611" i="13"/>
  <c r="C611" i="13"/>
  <c r="M610" i="13"/>
  <c r="L610" i="13"/>
  <c r="K610" i="13"/>
  <c r="J610" i="13"/>
  <c r="I610" i="13"/>
  <c r="H610" i="13"/>
  <c r="G610" i="13"/>
  <c r="F610" i="13"/>
  <c r="E610" i="13"/>
  <c r="C610" i="13"/>
  <c r="M609" i="13"/>
  <c r="L609" i="13"/>
  <c r="K609" i="13"/>
  <c r="J609" i="13"/>
  <c r="I609" i="13"/>
  <c r="H609" i="13"/>
  <c r="G609" i="13"/>
  <c r="F609" i="13"/>
  <c r="E609" i="13"/>
  <c r="C609" i="13"/>
  <c r="M608" i="13"/>
  <c r="L608" i="13"/>
  <c r="K608" i="13"/>
  <c r="J608" i="13"/>
  <c r="I608" i="13"/>
  <c r="H608" i="13"/>
  <c r="G608" i="13"/>
  <c r="F608" i="13"/>
  <c r="E608" i="13"/>
  <c r="C608" i="13"/>
  <c r="M607" i="13"/>
  <c r="L607" i="13"/>
  <c r="K607" i="13"/>
  <c r="J607" i="13"/>
  <c r="I607" i="13"/>
  <c r="H607" i="13"/>
  <c r="G607" i="13"/>
  <c r="F607" i="13"/>
  <c r="E607" i="13"/>
  <c r="C607" i="13"/>
  <c r="M606" i="13"/>
  <c r="L606" i="13"/>
  <c r="K606" i="13"/>
  <c r="J606" i="13"/>
  <c r="I606" i="13"/>
  <c r="H606" i="13"/>
  <c r="G606" i="13"/>
  <c r="F606" i="13"/>
  <c r="E606" i="13"/>
  <c r="C606" i="13"/>
  <c r="M605" i="13"/>
  <c r="L605" i="13"/>
  <c r="K605" i="13"/>
  <c r="J605" i="13"/>
  <c r="I605" i="13"/>
  <c r="H605" i="13"/>
  <c r="G605" i="13"/>
  <c r="F605" i="13"/>
  <c r="E605" i="13"/>
  <c r="C605" i="13"/>
  <c r="M604" i="13"/>
  <c r="L604" i="13"/>
  <c r="K604" i="13"/>
  <c r="J604" i="13"/>
  <c r="I604" i="13"/>
  <c r="H604" i="13"/>
  <c r="G604" i="13"/>
  <c r="F604" i="13"/>
  <c r="E604" i="13"/>
  <c r="C604" i="13"/>
  <c r="M603" i="13"/>
  <c r="L603" i="13"/>
  <c r="K603" i="13"/>
  <c r="J603" i="13"/>
  <c r="I603" i="13"/>
  <c r="H603" i="13"/>
  <c r="G603" i="13"/>
  <c r="F603" i="13"/>
  <c r="E603" i="13"/>
  <c r="C603" i="13"/>
  <c r="M602" i="13"/>
  <c r="L602" i="13"/>
  <c r="K602" i="13"/>
  <c r="J602" i="13"/>
  <c r="I602" i="13"/>
  <c r="H602" i="13"/>
  <c r="G602" i="13"/>
  <c r="F602" i="13"/>
  <c r="E602" i="13"/>
  <c r="C602" i="13"/>
  <c r="M601" i="13"/>
  <c r="L601" i="13"/>
  <c r="K601" i="13"/>
  <c r="J601" i="13"/>
  <c r="I601" i="13"/>
  <c r="H601" i="13"/>
  <c r="G601" i="13"/>
  <c r="F601" i="13"/>
  <c r="E601" i="13"/>
  <c r="C601" i="13"/>
  <c r="M600" i="13"/>
  <c r="L600" i="13"/>
  <c r="K600" i="13"/>
  <c r="J600" i="13"/>
  <c r="I600" i="13"/>
  <c r="H600" i="13"/>
  <c r="G600" i="13"/>
  <c r="F600" i="13"/>
  <c r="E600" i="13"/>
  <c r="C600" i="13"/>
  <c r="M599" i="13"/>
  <c r="L599" i="13"/>
  <c r="K599" i="13"/>
  <c r="J599" i="13"/>
  <c r="I599" i="13"/>
  <c r="H599" i="13"/>
  <c r="G599" i="13"/>
  <c r="F599" i="13"/>
  <c r="E599" i="13"/>
  <c r="C599" i="13"/>
  <c r="M598" i="13"/>
  <c r="L598" i="13"/>
  <c r="K598" i="13"/>
  <c r="J598" i="13"/>
  <c r="I598" i="13"/>
  <c r="H598" i="13"/>
  <c r="G598" i="13"/>
  <c r="F598" i="13"/>
  <c r="E598" i="13"/>
  <c r="C598" i="13"/>
  <c r="M597" i="13"/>
  <c r="L597" i="13"/>
  <c r="K597" i="13"/>
  <c r="J597" i="13"/>
  <c r="I597" i="13"/>
  <c r="H597" i="13"/>
  <c r="G597" i="13"/>
  <c r="F597" i="13"/>
  <c r="E597" i="13"/>
  <c r="C597" i="13"/>
  <c r="M596" i="13"/>
  <c r="L596" i="13"/>
  <c r="K596" i="13"/>
  <c r="J596" i="13"/>
  <c r="I596" i="13"/>
  <c r="H596" i="13"/>
  <c r="G596" i="13"/>
  <c r="F596" i="13"/>
  <c r="E596" i="13"/>
  <c r="C596" i="13"/>
  <c r="M595" i="13"/>
  <c r="L595" i="13"/>
  <c r="K595" i="13"/>
  <c r="J595" i="13"/>
  <c r="I595" i="13"/>
  <c r="H595" i="13"/>
  <c r="G595" i="13"/>
  <c r="F595" i="13"/>
  <c r="E595" i="13"/>
  <c r="C595" i="13"/>
  <c r="M594" i="13"/>
  <c r="L594" i="13"/>
  <c r="K594" i="13"/>
  <c r="J594" i="13"/>
  <c r="I594" i="13"/>
  <c r="H594" i="13"/>
  <c r="G594" i="13"/>
  <c r="F594" i="13"/>
  <c r="E594" i="13"/>
  <c r="C594" i="13"/>
  <c r="M593" i="13"/>
  <c r="L593" i="13"/>
  <c r="K593" i="13"/>
  <c r="J593" i="13"/>
  <c r="I593" i="13"/>
  <c r="H593" i="13"/>
  <c r="G593" i="13"/>
  <c r="F593" i="13"/>
  <c r="E593" i="13"/>
  <c r="C593" i="13"/>
  <c r="M592" i="13"/>
  <c r="L592" i="13"/>
  <c r="K592" i="13"/>
  <c r="J592" i="13"/>
  <c r="I592" i="13"/>
  <c r="H592" i="13"/>
  <c r="G592" i="13"/>
  <c r="F592" i="13"/>
  <c r="E592" i="13"/>
  <c r="C592" i="13"/>
  <c r="M591" i="13"/>
  <c r="L591" i="13"/>
  <c r="K591" i="13"/>
  <c r="J591" i="13"/>
  <c r="I591" i="13"/>
  <c r="H591" i="13"/>
  <c r="G591" i="13"/>
  <c r="F591" i="13"/>
  <c r="E591" i="13"/>
  <c r="C591" i="13"/>
  <c r="M590" i="13"/>
  <c r="L590" i="13"/>
  <c r="K590" i="13"/>
  <c r="J590" i="13"/>
  <c r="I590" i="13"/>
  <c r="H590" i="13"/>
  <c r="G590" i="13"/>
  <c r="F590" i="13"/>
  <c r="E590" i="13"/>
  <c r="C590" i="13"/>
  <c r="M589" i="13"/>
  <c r="L589" i="13"/>
  <c r="K589" i="13"/>
  <c r="J589" i="13"/>
  <c r="I589" i="13"/>
  <c r="H589" i="13"/>
  <c r="G589" i="13"/>
  <c r="F589" i="13"/>
  <c r="E589" i="13"/>
  <c r="C589" i="13"/>
  <c r="M588" i="13"/>
  <c r="L588" i="13"/>
  <c r="K588" i="13"/>
  <c r="J588" i="13"/>
  <c r="I588" i="13"/>
  <c r="H588" i="13"/>
  <c r="G588" i="13"/>
  <c r="F588" i="13"/>
  <c r="E588" i="13"/>
  <c r="C588" i="13"/>
  <c r="M587" i="13"/>
  <c r="L587" i="13"/>
  <c r="K587" i="13"/>
  <c r="J587" i="13"/>
  <c r="I587" i="13"/>
  <c r="H587" i="13"/>
  <c r="G587" i="13"/>
  <c r="F587" i="13"/>
  <c r="E587" i="13"/>
  <c r="C587" i="13"/>
  <c r="M586" i="13"/>
  <c r="L586" i="13"/>
  <c r="K586" i="13"/>
  <c r="J586" i="13"/>
  <c r="I586" i="13"/>
  <c r="H586" i="13"/>
  <c r="G586" i="13"/>
  <c r="F586" i="13"/>
  <c r="E586" i="13"/>
  <c r="C586" i="13"/>
  <c r="M585" i="13"/>
  <c r="L585" i="13"/>
  <c r="K585" i="13"/>
  <c r="J585" i="13"/>
  <c r="I585" i="13"/>
  <c r="H585" i="13"/>
  <c r="G585" i="13"/>
  <c r="F585" i="13"/>
  <c r="E585" i="13"/>
  <c r="C585" i="13"/>
  <c r="M584" i="13"/>
  <c r="L584" i="13"/>
  <c r="K584" i="13"/>
  <c r="J584" i="13"/>
  <c r="I584" i="13"/>
  <c r="H584" i="13"/>
  <c r="G584" i="13"/>
  <c r="F584" i="13"/>
  <c r="E584" i="13"/>
  <c r="C584" i="13"/>
  <c r="M583" i="13"/>
  <c r="L583" i="13"/>
  <c r="K583" i="13"/>
  <c r="J583" i="13"/>
  <c r="I583" i="13"/>
  <c r="H583" i="13"/>
  <c r="G583" i="13"/>
  <c r="F583" i="13"/>
  <c r="E583" i="13"/>
  <c r="C583" i="13"/>
  <c r="M582" i="13"/>
  <c r="L582" i="13"/>
  <c r="K582" i="13"/>
  <c r="J582" i="13"/>
  <c r="I582" i="13"/>
  <c r="H582" i="13"/>
  <c r="G582" i="13"/>
  <c r="F582" i="13"/>
  <c r="E582" i="13"/>
  <c r="C582" i="13"/>
  <c r="M581" i="13"/>
  <c r="L581" i="13"/>
  <c r="K581" i="13"/>
  <c r="J581" i="13"/>
  <c r="I581" i="13"/>
  <c r="H581" i="13"/>
  <c r="G581" i="13"/>
  <c r="F581" i="13"/>
  <c r="E581" i="13"/>
  <c r="C581" i="13"/>
  <c r="M580" i="13"/>
  <c r="L580" i="13"/>
  <c r="K580" i="13"/>
  <c r="J580" i="13"/>
  <c r="I580" i="13"/>
  <c r="H580" i="13"/>
  <c r="G580" i="13"/>
  <c r="F580" i="13"/>
  <c r="E580" i="13"/>
  <c r="C580" i="13"/>
  <c r="M579" i="13"/>
  <c r="L579" i="13"/>
  <c r="K579" i="13"/>
  <c r="J579" i="13"/>
  <c r="I579" i="13"/>
  <c r="H579" i="13"/>
  <c r="G579" i="13"/>
  <c r="F579" i="13"/>
  <c r="E579" i="13"/>
  <c r="C579" i="13"/>
  <c r="M578" i="13"/>
  <c r="L578" i="13"/>
  <c r="K578" i="13"/>
  <c r="J578" i="13"/>
  <c r="I578" i="13"/>
  <c r="H578" i="13"/>
  <c r="G578" i="13"/>
  <c r="F578" i="13"/>
  <c r="E578" i="13"/>
  <c r="C578" i="13"/>
  <c r="M577" i="13"/>
  <c r="L577" i="13"/>
  <c r="K577" i="13"/>
  <c r="J577" i="13"/>
  <c r="I577" i="13"/>
  <c r="H577" i="13"/>
  <c r="G577" i="13"/>
  <c r="F577" i="13"/>
  <c r="E577" i="13"/>
  <c r="C577" i="13"/>
  <c r="M576" i="13"/>
  <c r="L576" i="13"/>
  <c r="K576" i="13"/>
  <c r="J576" i="13"/>
  <c r="I576" i="13"/>
  <c r="H576" i="13"/>
  <c r="G576" i="13"/>
  <c r="F576" i="13"/>
  <c r="E576" i="13"/>
  <c r="C576" i="13"/>
  <c r="M575" i="13"/>
  <c r="L575" i="13"/>
  <c r="K575" i="13"/>
  <c r="J575" i="13"/>
  <c r="I575" i="13"/>
  <c r="H575" i="13"/>
  <c r="G575" i="13"/>
  <c r="F575" i="13"/>
  <c r="E575" i="13"/>
  <c r="C575" i="13"/>
  <c r="M574" i="13"/>
  <c r="L574" i="13"/>
  <c r="K574" i="13"/>
  <c r="J574" i="13"/>
  <c r="I574" i="13"/>
  <c r="H574" i="13"/>
  <c r="G574" i="13"/>
  <c r="F574" i="13"/>
  <c r="E574" i="13"/>
  <c r="C574" i="13"/>
  <c r="M573" i="13"/>
  <c r="L573" i="13"/>
  <c r="K573" i="13"/>
  <c r="J573" i="13"/>
  <c r="I573" i="13"/>
  <c r="H573" i="13"/>
  <c r="G573" i="13"/>
  <c r="F573" i="13"/>
  <c r="E573" i="13"/>
  <c r="C573" i="13"/>
  <c r="M572" i="13"/>
  <c r="L572" i="13"/>
  <c r="K572" i="13"/>
  <c r="J572" i="13"/>
  <c r="I572" i="13"/>
  <c r="H572" i="13"/>
  <c r="G572" i="13"/>
  <c r="F572" i="13"/>
  <c r="E572" i="13"/>
  <c r="C572" i="13"/>
  <c r="M571" i="13"/>
  <c r="L571" i="13"/>
  <c r="K571" i="13"/>
  <c r="J571" i="13"/>
  <c r="I571" i="13"/>
  <c r="H571" i="13"/>
  <c r="G571" i="13"/>
  <c r="F571" i="13"/>
  <c r="E571" i="13"/>
  <c r="C571" i="13"/>
  <c r="M570" i="13"/>
  <c r="L570" i="13"/>
  <c r="K570" i="13"/>
  <c r="J570" i="13"/>
  <c r="I570" i="13"/>
  <c r="H570" i="13"/>
  <c r="G570" i="13"/>
  <c r="F570" i="13"/>
  <c r="E570" i="13"/>
  <c r="C570" i="13"/>
  <c r="M569" i="13"/>
  <c r="L569" i="13"/>
  <c r="K569" i="13"/>
  <c r="J569" i="13"/>
  <c r="I569" i="13"/>
  <c r="H569" i="13"/>
  <c r="G569" i="13"/>
  <c r="F569" i="13"/>
  <c r="E569" i="13"/>
  <c r="C569" i="13"/>
  <c r="M568" i="13"/>
  <c r="L568" i="13"/>
  <c r="K568" i="13"/>
  <c r="J568" i="13"/>
  <c r="I568" i="13"/>
  <c r="H568" i="13"/>
  <c r="G568" i="13"/>
  <c r="F568" i="13"/>
  <c r="E568" i="13"/>
  <c r="C568" i="13"/>
  <c r="M567" i="13"/>
  <c r="L567" i="13"/>
  <c r="K567" i="13"/>
  <c r="J567" i="13"/>
  <c r="I567" i="13"/>
  <c r="H567" i="13"/>
  <c r="G567" i="13"/>
  <c r="F567" i="13"/>
  <c r="E567" i="13"/>
  <c r="C567" i="13"/>
  <c r="M566" i="13"/>
  <c r="L566" i="13"/>
  <c r="K566" i="13"/>
  <c r="J566" i="13"/>
  <c r="I566" i="13"/>
  <c r="H566" i="13"/>
  <c r="G566" i="13"/>
  <c r="F566" i="13"/>
  <c r="E566" i="13"/>
  <c r="C566" i="13"/>
  <c r="M565" i="13"/>
  <c r="L565" i="13"/>
  <c r="K565" i="13"/>
  <c r="J565" i="13"/>
  <c r="I565" i="13"/>
  <c r="H565" i="13"/>
  <c r="G565" i="13"/>
  <c r="F565" i="13"/>
  <c r="E565" i="13"/>
  <c r="C565" i="13"/>
  <c r="M564" i="13"/>
  <c r="L564" i="13"/>
  <c r="K564" i="13"/>
  <c r="J564" i="13"/>
  <c r="I564" i="13"/>
  <c r="H564" i="13"/>
  <c r="G564" i="13"/>
  <c r="F564" i="13"/>
  <c r="E564" i="13"/>
  <c r="C564" i="13"/>
  <c r="M563" i="13"/>
  <c r="L563" i="13"/>
  <c r="K563" i="13"/>
  <c r="J563" i="13"/>
  <c r="I563" i="13"/>
  <c r="H563" i="13"/>
  <c r="G563" i="13"/>
  <c r="F563" i="13"/>
  <c r="E563" i="13"/>
  <c r="C563" i="13"/>
  <c r="M562" i="13"/>
  <c r="L562" i="13"/>
  <c r="K562" i="13"/>
  <c r="J562" i="13"/>
  <c r="I562" i="13"/>
  <c r="H562" i="13"/>
  <c r="G562" i="13"/>
  <c r="F562" i="13"/>
  <c r="E562" i="13"/>
  <c r="C562" i="13"/>
  <c r="M561" i="13"/>
  <c r="L561" i="13"/>
  <c r="K561" i="13"/>
  <c r="J561" i="13"/>
  <c r="I561" i="13"/>
  <c r="H561" i="13"/>
  <c r="G561" i="13"/>
  <c r="F561" i="13"/>
  <c r="E561" i="13"/>
  <c r="C561" i="13"/>
  <c r="M560" i="13"/>
  <c r="L560" i="13"/>
  <c r="K560" i="13"/>
  <c r="J560" i="13"/>
  <c r="I560" i="13"/>
  <c r="H560" i="13"/>
  <c r="G560" i="13"/>
  <c r="F560" i="13"/>
  <c r="E560" i="13"/>
  <c r="C560" i="13"/>
  <c r="M559" i="13"/>
  <c r="L559" i="13"/>
  <c r="K559" i="13"/>
  <c r="J559" i="13"/>
  <c r="I559" i="13"/>
  <c r="H559" i="13"/>
  <c r="G559" i="13"/>
  <c r="F559" i="13"/>
  <c r="E559" i="13"/>
  <c r="C559" i="13"/>
  <c r="M558" i="13"/>
  <c r="L558" i="13"/>
  <c r="K558" i="13"/>
  <c r="J558" i="13"/>
  <c r="I558" i="13"/>
  <c r="H558" i="13"/>
  <c r="G558" i="13"/>
  <c r="F558" i="13"/>
  <c r="E558" i="13"/>
  <c r="C558" i="13"/>
  <c r="M557" i="13"/>
  <c r="L557" i="13"/>
  <c r="K557" i="13"/>
  <c r="J557" i="13"/>
  <c r="I557" i="13"/>
  <c r="H557" i="13"/>
  <c r="G557" i="13"/>
  <c r="F557" i="13"/>
  <c r="E557" i="13"/>
  <c r="C557" i="13"/>
  <c r="M556" i="13"/>
  <c r="L556" i="13"/>
  <c r="K556" i="13"/>
  <c r="J556" i="13"/>
  <c r="I556" i="13"/>
  <c r="H556" i="13"/>
  <c r="G556" i="13"/>
  <c r="F556" i="13"/>
  <c r="E556" i="13"/>
  <c r="C556" i="13"/>
  <c r="M555" i="13"/>
  <c r="L555" i="13"/>
  <c r="K555" i="13"/>
  <c r="J555" i="13"/>
  <c r="I555" i="13"/>
  <c r="H555" i="13"/>
  <c r="G555" i="13"/>
  <c r="F555" i="13"/>
  <c r="E555" i="13"/>
  <c r="C555" i="13"/>
  <c r="M554" i="13"/>
  <c r="L554" i="13"/>
  <c r="K554" i="13"/>
  <c r="J554" i="13"/>
  <c r="I554" i="13"/>
  <c r="H554" i="13"/>
  <c r="G554" i="13"/>
  <c r="F554" i="13"/>
  <c r="E554" i="13"/>
  <c r="C554" i="13"/>
  <c r="M553" i="13"/>
  <c r="L553" i="13"/>
  <c r="K553" i="13"/>
  <c r="J553" i="13"/>
  <c r="I553" i="13"/>
  <c r="H553" i="13"/>
  <c r="G553" i="13"/>
  <c r="F553" i="13"/>
  <c r="E553" i="13"/>
  <c r="C553" i="13"/>
  <c r="M552" i="13"/>
  <c r="L552" i="13"/>
  <c r="K552" i="13"/>
  <c r="J552" i="13"/>
  <c r="I552" i="13"/>
  <c r="H552" i="13"/>
  <c r="G552" i="13"/>
  <c r="F552" i="13"/>
  <c r="E552" i="13"/>
  <c r="C552" i="13"/>
  <c r="M551" i="13"/>
  <c r="L551" i="13"/>
  <c r="K551" i="13"/>
  <c r="J551" i="13"/>
  <c r="I551" i="13"/>
  <c r="H551" i="13"/>
  <c r="G551" i="13"/>
  <c r="F551" i="13"/>
  <c r="E551" i="13"/>
  <c r="C551" i="13"/>
  <c r="M550" i="13"/>
  <c r="L550" i="13"/>
  <c r="K550" i="13"/>
  <c r="J550" i="13"/>
  <c r="I550" i="13"/>
  <c r="H550" i="13"/>
  <c r="G550" i="13"/>
  <c r="F550" i="13"/>
  <c r="E550" i="13"/>
  <c r="C550" i="13"/>
  <c r="M549" i="13"/>
  <c r="L549" i="13"/>
  <c r="K549" i="13"/>
  <c r="J549" i="13"/>
  <c r="I549" i="13"/>
  <c r="H549" i="13"/>
  <c r="G549" i="13"/>
  <c r="F549" i="13"/>
  <c r="E549" i="13"/>
  <c r="C549" i="13"/>
  <c r="M548" i="13"/>
  <c r="L548" i="13"/>
  <c r="K548" i="13"/>
  <c r="J548" i="13"/>
  <c r="I548" i="13"/>
  <c r="H548" i="13"/>
  <c r="G548" i="13"/>
  <c r="F548" i="13"/>
  <c r="E548" i="13"/>
  <c r="C548" i="13"/>
  <c r="M547" i="13"/>
  <c r="L547" i="13"/>
  <c r="K547" i="13"/>
  <c r="J547" i="13"/>
  <c r="I547" i="13"/>
  <c r="H547" i="13"/>
  <c r="G547" i="13"/>
  <c r="F547" i="13"/>
  <c r="E547" i="13"/>
  <c r="C547" i="13"/>
  <c r="M546" i="13"/>
  <c r="L546" i="13"/>
  <c r="K546" i="13"/>
  <c r="J546" i="13"/>
  <c r="I546" i="13"/>
  <c r="H546" i="13"/>
  <c r="G546" i="13"/>
  <c r="F546" i="13"/>
  <c r="E546" i="13"/>
  <c r="C546" i="13"/>
  <c r="M545" i="13"/>
  <c r="L545" i="13"/>
  <c r="K545" i="13"/>
  <c r="J545" i="13"/>
  <c r="I545" i="13"/>
  <c r="H545" i="13"/>
  <c r="G545" i="13"/>
  <c r="F545" i="13"/>
  <c r="E545" i="13"/>
  <c r="C545" i="13"/>
  <c r="M544" i="13"/>
  <c r="L544" i="13"/>
  <c r="K544" i="13"/>
  <c r="J544" i="13"/>
  <c r="I544" i="13"/>
  <c r="H544" i="13"/>
  <c r="G544" i="13"/>
  <c r="F544" i="13"/>
  <c r="E544" i="13"/>
  <c r="C544" i="13"/>
  <c r="M543" i="13"/>
  <c r="L543" i="13"/>
  <c r="K543" i="13"/>
  <c r="J543" i="13"/>
  <c r="I543" i="13"/>
  <c r="H543" i="13"/>
  <c r="G543" i="13"/>
  <c r="F543" i="13"/>
  <c r="E543" i="13"/>
  <c r="C543" i="13"/>
  <c r="M542" i="13"/>
  <c r="L542" i="13"/>
  <c r="K542" i="13"/>
  <c r="J542" i="13"/>
  <c r="I542" i="13"/>
  <c r="H542" i="13"/>
  <c r="G542" i="13"/>
  <c r="F542" i="13"/>
  <c r="E542" i="13"/>
  <c r="C542" i="13"/>
  <c r="M541" i="13"/>
  <c r="L541" i="13"/>
  <c r="K541" i="13"/>
  <c r="J541" i="13"/>
  <c r="I541" i="13"/>
  <c r="H541" i="13"/>
  <c r="G541" i="13"/>
  <c r="F541" i="13"/>
  <c r="E541" i="13"/>
  <c r="C541" i="13"/>
  <c r="M540" i="13"/>
  <c r="L540" i="13"/>
  <c r="K540" i="13"/>
  <c r="J540" i="13"/>
  <c r="I540" i="13"/>
  <c r="H540" i="13"/>
  <c r="G540" i="13"/>
  <c r="F540" i="13"/>
  <c r="E540" i="13"/>
  <c r="C540" i="13"/>
  <c r="M539" i="13"/>
  <c r="L539" i="13"/>
  <c r="K539" i="13"/>
  <c r="J539" i="13"/>
  <c r="I539" i="13"/>
  <c r="H539" i="13"/>
  <c r="G539" i="13"/>
  <c r="F539" i="13"/>
  <c r="E539" i="13"/>
  <c r="C539" i="13"/>
  <c r="M538" i="13"/>
  <c r="L538" i="13"/>
  <c r="K538" i="13"/>
  <c r="J538" i="13"/>
  <c r="I538" i="13"/>
  <c r="H538" i="13"/>
  <c r="G538" i="13"/>
  <c r="F538" i="13"/>
  <c r="E538" i="13"/>
  <c r="C538" i="13"/>
  <c r="M537" i="13"/>
  <c r="L537" i="13"/>
  <c r="K537" i="13"/>
  <c r="J537" i="13"/>
  <c r="I537" i="13"/>
  <c r="H537" i="13"/>
  <c r="G537" i="13"/>
  <c r="F537" i="13"/>
  <c r="E537" i="13"/>
  <c r="C537" i="13"/>
  <c r="M536" i="13"/>
  <c r="L536" i="13"/>
  <c r="K536" i="13"/>
  <c r="J536" i="13"/>
  <c r="I536" i="13"/>
  <c r="H536" i="13"/>
  <c r="G536" i="13"/>
  <c r="F536" i="13"/>
  <c r="E536" i="13"/>
  <c r="C536" i="13"/>
  <c r="M535" i="13"/>
  <c r="L535" i="13"/>
  <c r="K535" i="13"/>
  <c r="J535" i="13"/>
  <c r="I535" i="13"/>
  <c r="H535" i="13"/>
  <c r="G535" i="13"/>
  <c r="F535" i="13"/>
  <c r="E535" i="13"/>
  <c r="C535" i="13"/>
  <c r="M534" i="13"/>
  <c r="L534" i="13"/>
  <c r="K534" i="13"/>
  <c r="J534" i="13"/>
  <c r="I534" i="13"/>
  <c r="H534" i="13"/>
  <c r="G534" i="13"/>
  <c r="F534" i="13"/>
  <c r="E534" i="13"/>
  <c r="C534" i="13"/>
  <c r="M533" i="13"/>
  <c r="L533" i="13"/>
  <c r="K533" i="13"/>
  <c r="J533" i="13"/>
  <c r="I533" i="13"/>
  <c r="H533" i="13"/>
  <c r="G533" i="13"/>
  <c r="F533" i="13"/>
  <c r="E533" i="13"/>
  <c r="C533" i="13"/>
  <c r="M532" i="13"/>
  <c r="L532" i="13"/>
  <c r="K532" i="13"/>
  <c r="J532" i="13"/>
  <c r="I532" i="13"/>
  <c r="H532" i="13"/>
  <c r="G532" i="13"/>
  <c r="F532" i="13"/>
  <c r="E532" i="13"/>
  <c r="C532" i="13"/>
  <c r="M531" i="13"/>
  <c r="L531" i="13"/>
  <c r="K531" i="13"/>
  <c r="J531" i="13"/>
  <c r="I531" i="13"/>
  <c r="H531" i="13"/>
  <c r="G531" i="13"/>
  <c r="F531" i="13"/>
  <c r="E531" i="13"/>
  <c r="C531" i="13"/>
  <c r="M530" i="13"/>
  <c r="L530" i="13"/>
  <c r="K530" i="13"/>
  <c r="J530" i="13"/>
  <c r="I530" i="13"/>
  <c r="H530" i="13"/>
  <c r="G530" i="13"/>
  <c r="F530" i="13"/>
  <c r="E530" i="13"/>
  <c r="C530" i="13"/>
  <c r="M529" i="13"/>
  <c r="L529" i="13"/>
  <c r="K529" i="13"/>
  <c r="J529" i="13"/>
  <c r="I529" i="13"/>
  <c r="H529" i="13"/>
  <c r="G529" i="13"/>
  <c r="F529" i="13"/>
  <c r="E529" i="13"/>
  <c r="C529" i="13"/>
  <c r="M528" i="13"/>
  <c r="L528" i="13"/>
  <c r="K528" i="13"/>
  <c r="J528" i="13"/>
  <c r="I528" i="13"/>
  <c r="H528" i="13"/>
  <c r="G528" i="13"/>
  <c r="F528" i="13"/>
  <c r="E528" i="13"/>
  <c r="C528" i="13"/>
  <c r="M527" i="13"/>
  <c r="L527" i="13"/>
  <c r="K527" i="13"/>
  <c r="J527" i="13"/>
  <c r="I527" i="13"/>
  <c r="H527" i="13"/>
  <c r="G527" i="13"/>
  <c r="F527" i="13"/>
  <c r="E527" i="13"/>
  <c r="C527" i="13"/>
  <c r="M526" i="13"/>
  <c r="L526" i="13"/>
  <c r="K526" i="13"/>
  <c r="J526" i="13"/>
  <c r="I526" i="13"/>
  <c r="H526" i="13"/>
  <c r="G526" i="13"/>
  <c r="F526" i="13"/>
  <c r="E526" i="13"/>
  <c r="C526" i="13"/>
  <c r="M525" i="13"/>
  <c r="L525" i="13"/>
  <c r="K525" i="13"/>
  <c r="J525" i="13"/>
  <c r="I525" i="13"/>
  <c r="H525" i="13"/>
  <c r="G525" i="13"/>
  <c r="F525" i="13"/>
  <c r="E525" i="13"/>
  <c r="C525" i="13"/>
  <c r="M524" i="13"/>
  <c r="L524" i="13"/>
  <c r="K524" i="13"/>
  <c r="J524" i="13"/>
  <c r="I524" i="13"/>
  <c r="H524" i="13"/>
  <c r="G524" i="13"/>
  <c r="F524" i="13"/>
  <c r="E524" i="13"/>
  <c r="C524" i="13"/>
  <c r="M523" i="13"/>
  <c r="L523" i="13"/>
  <c r="K523" i="13"/>
  <c r="J523" i="13"/>
  <c r="I523" i="13"/>
  <c r="H523" i="13"/>
  <c r="G523" i="13"/>
  <c r="F523" i="13"/>
  <c r="E523" i="13"/>
  <c r="C523" i="13"/>
  <c r="M522" i="13"/>
  <c r="L522" i="13"/>
  <c r="K522" i="13"/>
  <c r="J522" i="13"/>
  <c r="I522" i="13"/>
  <c r="H522" i="13"/>
  <c r="G522" i="13"/>
  <c r="F522" i="13"/>
  <c r="E522" i="13"/>
  <c r="C522" i="13"/>
  <c r="M521" i="13"/>
  <c r="L521" i="13"/>
  <c r="K521" i="13"/>
  <c r="J521" i="13"/>
  <c r="I521" i="13"/>
  <c r="H521" i="13"/>
  <c r="G521" i="13"/>
  <c r="F521" i="13"/>
  <c r="E521" i="13"/>
  <c r="C521" i="13"/>
  <c r="M520" i="13"/>
  <c r="L520" i="13"/>
  <c r="K520" i="13"/>
  <c r="J520" i="13"/>
  <c r="I520" i="13"/>
  <c r="H520" i="13"/>
  <c r="G520" i="13"/>
  <c r="F520" i="13"/>
  <c r="E520" i="13"/>
  <c r="C520" i="13"/>
  <c r="M519" i="13"/>
  <c r="L519" i="13"/>
  <c r="K519" i="13"/>
  <c r="J519" i="13"/>
  <c r="I519" i="13"/>
  <c r="H519" i="13"/>
  <c r="G519" i="13"/>
  <c r="F519" i="13"/>
  <c r="E519" i="13"/>
  <c r="C519" i="13"/>
  <c r="M518" i="13"/>
  <c r="L518" i="13"/>
  <c r="K518" i="13"/>
  <c r="J518" i="13"/>
  <c r="I518" i="13"/>
  <c r="H518" i="13"/>
  <c r="G518" i="13"/>
  <c r="F518" i="13"/>
  <c r="E518" i="13"/>
  <c r="C518" i="13"/>
  <c r="M517" i="13"/>
  <c r="L517" i="13"/>
  <c r="K517" i="13"/>
  <c r="J517" i="13"/>
  <c r="I517" i="13"/>
  <c r="H517" i="13"/>
  <c r="G517" i="13"/>
  <c r="F517" i="13"/>
  <c r="E517" i="13"/>
  <c r="C517" i="13"/>
  <c r="M516" i="13"/>
  <c r="L516" i="13"/>
  <c r="K516" i="13"/>
  <c r="J516" i="13"/>
  <c r="I516" i="13"/>
  <c r="H516" i="13"/>
  <c r="G516" i="13"/>
  <c r="F516" i="13"/>
  <c r="E516" i="13"/>
  <c r="C516" i="13"/>
  <c r="M515" i="13"/>
  <c r="L515" i="13"/>
  <c r="K515" i="13"/>
  <c r="J515" i="13"/>
  <c r="I515" i="13"/>
  <c r="H515" i="13"/>
  <c r="G515" i="13"/>
  <c r="F515" i="13"/>
  <c r="E515" i="13"/>
  <c r="C515" i="13"/>
  <c r="M514" i="13"/>
  <c r="L514" i="13"/>
  <c r="K514" i="13"/>
  <c r="J514" i="13"/>
  <c r="I514" i="13"/>
  <c r="H514" i="13"/>
  <c r="G514" i="13"/>
  <c r="F514" i="13"/>
  <c r="E514" i="13"/>
  <c r="C514" i="13"/>
  <c r="M513" i="13"/>
  <c r="L513" i="13"/>
  <c r="K513" i="13"/>
  <c r="J513" i="13"/>
  <c r="I513" i="13"/>
  <c r="H513" i="13"/>
  <c r="G513" i="13"/>
  <c r="F513" i="13"/>
  <c r="E513" i="13"/>
  <c r="C513" i="13"/>
  <c r="M512" i="13"/>
  <c r="L512" i="13"/>
  <c r="K512" i="13"/>
  <c r="J512" i="13"/>
  <c r="I512" i="13"/>
  <c r="H512" i="13"/>
  <c r="G512" i="13"/>
  <c r="F512" i="13"/>
  <c r="E512" i="13"/>
  <c r="C512" i="13"/>
  <c r="M511" i="13"/>
  <c r="L511" i="13"/>
  <c r="K511" i="13"/>
  <c r="J511" i="13"/>
  <c r="I511" i="13"/>
  <c r="H511" i="13"/>
  <c r="G511" i="13"/>
  <c r="F511" i="13"/>
  <c r="E511" i="13"/>
  <c r="C511" i="13"/>
  <c r="M510" i="13"/>
  <c r="L510" i="13"/>
  <c r="K510" i="13"/>
  <c r="J510" i="13"/>
  <c r="I510" i="13"/>
  <c r="H510" i="13"/>
  <c r="G510" i="13"/>
  <c r="F510" i="13"/>
  <c r="E510" i="13"/>
  <c r="C510" i="13"/>
  <c r="M509" i="13"/>
  <c r="L509" i="13"/>
  <c r="K509" i="13"/>
  <c r="J509" i="13"/>
  <c r="I509" i="13"/>
  <c r="H509" i="13"/>
  <c r="G509" i="13"/>
  <c r="F509" i="13"/>
  <c r="E509" i="13"/>
  <c r="C509" i="13"/>
  <c r="M508" i="13"/>
  <c r="L508" i="13"/>
  <c r="K508" i="13"/>
  <c r="J508" i="13"/>
  <c r="I508" i="13"/>
  <c r="H508" i="13"/>
  <c r="G508" i="13"/>
  <c r="F508" i="13"/>
  <c r="E508" i="13"/>
  <c r="C508" i="13"/>
  <c r="M507" i="13"/>
  <c r="L507" i="13"/>
  <c r="K507" i="13"/>
  <c r="J507" i="13"/>
  <c r="I507" i="13"/>
  <c r="H507" i="13"/>
  <c r="G507" i="13"/>
  <c r="F507" i="13"/>
  <c r="E507" i="13"/>
  <c r="C507" i="13"/>
  <c r="M506" i="13"/>
  <c r="L506" i="13"/>
  <c r="K506" i="13"/>
  <c r="J506" i="13"/>
  <c r="I506" i="13"/>
  <c r="H506" i="13"/>
  <c r="G506" i="13"/>
  <c r="F506" i="13"/>
  <c r="E506" i="13"/>
  <c r="C506" i="13"/>
  <c r="M505" i="13"/>
  <c r="L505" i="13"/>
  <c r="K505" i="13"/>
  <c r="J505" i="13"/>
  <c r="I505" i="13"/>
  <c r="H505" i="13"/>
  <c r="G505" i="13"/>
  <c r="F505" i="13"/>
  <c r="E505" i="13"/>
  <c r="C505" i="13"/>
  <c r="M504" i="13"/>
  <c r="L504" i="13"/>
  <c r="K504" i="13"/>
  <c r="J504" i="13"/>
  <c r="I504" i="13"/>
  <c r="H504" i="13"/>
  <c r="G504" i="13"/>
  <c r="F504" i="13"/>
  <c r="E504" i="13"/>
  <c r="C504" i="13"/>
  <c r="M503" i="13"/>
  <c r="L503" i="13"/>
  <c r="K503" i="13"/>
  <c r="J503" i="13"/>
  <c r="I503" i="13"/>
  <c r="H503" i="13"/>
  <c r="G503" i="13"/>
  <c r="F503" i="13"/>
  <c r="E503" i="13"/>
  <c r="C503" i="13"/>
  <c r="M502" i="13"/>
  <c r="L502" i="13"/>
  <c r="K502" i="13"/>
  <c r="J502" i="13"/>
  <c r="I502" i="13"/>
  <c r="H502" i="13"/>
  <c r="G502" i="13"/>
  <c r="F502" i="13"/>
  <c r="E502" i="13"/>
  <c r="C502" i="13"/>
  <c r="M501" i="13"/>
  <c r="L501" i="13"/>
  <c r="K501" i="13"/>
  <c r="J501" i="13"/>
  <c r="I501" i="13"/>
  <c r="H501" i="13"/>
  <c r="G501" i="13"/>
  <c r="F501" i="13"/>
  <c r="E501" i="13"/>
  <c r="C501" i="13"/>
  <c r="M500" i="13"/>
  <c r="L500" i="13"/>
  <c r="K500" i="13"/>
  <c r="J500" i="13"/>
  <c r="I500" i="13"/>
  <c r="H500" i="13"/>
  <c r="G500" i="13"/>
  <c r="F500" i="13"/>
  <c r="E500" i="13"/>
  <c r="C500" i="13"/>
  <c r="M499" i="13"/>
  <c r="L499" i="13"/>
  <c r="K499" i="13"/>
  <c r="J499" i="13"/>
  <c r="I499" i="13"/>
  <c r="H499" i="13"/>
  <c r="G499" i="13"/>
  <c r="F499" i="13"/>
  <c r="E499" i="13"/>
  <c r="C499" i="13"/>
  <c r="M498" i="13"/>
  <c r="L498" i="13"/>
  <c r="K498" i="13"/>
  <c r="J498" i="13"/>
  <c r="I498" i="13"/>
  <c r="H498" i="13"/>
  <c r="G498" i="13"/>
  <c r="F498" i="13"/>
  <c r="E498" i="13"/>
  <c r="C498" i="13"/>
  <c r="M497" i="13"/>
  <c r="L497" i="13"/>
  <c r="K497" i="13"/>
  <c r="J497" i="13"/>
  <c r="I497" i="13"/>
  <c r="H497" i="13"/>
  <c r="G497" i="13"/>
  <c r="F497" i="13"/>
  <c r="E497" i="13"/>
  <c r="C497" i="13"/>
  <c r="M496" i="13"/>
  <c r="L496" i="13"/>
  <c r="K496" i="13"/>
  <c r="J496" i="13"/>
  <c r="I496" i="13"/>
  <c r="H496" i="13"/>
  <c r="G496" i="13"/>
  <c r="F496" i="13"/>
  <c r="E496" i="13"/>
  <c r="C496" i="13"/>
  <c r="M495" i="13"/>
  <c r="L495" i="13"/>
  <c r="K495" i="13"/>
  <c r="J495" i="13"/>
  <c r="I495" i="13"/>
  <c r="H495" i="13"/>
  <c r="G495" i="13"/>
  <c r="F495" i="13"/>
  <c r="E495" i="13"/>
  <c r="C495" i="13"/>
  <c r="M494" i="13"/>
  <c r="L494" i="13"/>
  <c r="K494" i="13"/>
  <c r="J494" i="13"/>
  <c r="I494" i="13"/>
  <c r="H494" i="13"/>
  <c r="G494" i="13"/>
  <c r="F494" i="13"/>
  <c r="E494" i="13"/>
  <c r="C494" i="13"/>
  <c r="M493" i="13"/>
  <c r="L493" i="13"/>
  <c r="K493" i="13"/>
  <c r="J493" i="13"/>
  <c r="I493" i="13"/>
  <c r="H493" i="13"/>
  <c r="G493" i="13"/>
  <c r="F493" i="13"/>
  <c r="E493" i="13"/>
  <c r="C493" i="13"/>
  <c r="M492" i="13"/>
  <c r="L492" i="13"/>
  <c r="K492" i="13"/>
  <c r="J492" i="13"/>
  <c r="I492" i="13"/>
  <c r="H492" i="13"/>
  <c r="G492" i="13"/>
  <c r="F492" i="13"/>
  <c r="E492" i="13"/>
  <c r="C492" i="13"/>
  <c r="M491" i="13"/>
  <c r="L491" i="13"/>
  <c r="K491" i="13"/>
  <c r="J491" i="13"/>
  <c r="I491" i="13"/>
  <c r="H491" i="13"/>
  <c r="G491" i="13"/>
  <c r="F491" i="13"/>
  <c r="E491" i="13"/>
  <c r="C491" i="13"/>
  <c r="M490" i="13"/>
  <c r="L490" i="13"/>
  <c r="K490" i="13"/>
  <c r="J490" i="13"/>
  <c r="I490" i="13"/>
  <c r="H490" i="13"/>
  <c r="G490" i="13"/>
  <c r="F490" i="13"/>
  <c r="E490" i="13"/>
  <c r="C490" i="13"/>
  <c r="M489" i="13"/>
  <c r="L489" i="13"/>
  <c r="K489" i="13"/>
  <c r="J489" i="13"/>
  <c r="I489" i="13"/>
  <c r="H489" i="13"/>
  <c r="G489" i="13"/>
  <c r="F489" i="13"/>
  <c r="E489" i="13"/>
  <c r="C489" i="13"/>
  <c r="M488" i="13"/>
  <c r="L488" i="13"/>
  <c r="K488" i="13"/>
  <c r="J488" i="13"/>
  <c r="I488" i="13"/>
  <c r="H488" i="13"/>
  <c r="G488" i="13"/>
  <c r="F488" i="13"/>
  <c r="E488" i="13"/>
  <c r="C488" i="13"/>
  <c r="M487" i="13"/>
  <c r="L487" i="13"/>
  <c r="K487" i="13"/>
  <c r="J487" i="13"/>
  <c r="I487" i="13"/>
  <c r="H487" i="13"/>
  <c r="G487" i="13"/>
  <c r="F487" i="13"/>
  <c r="E487" i="13"/>
  <c r="C487" i="13"/>
  <c r="M486" i="13"/>
  <c r="L486" i="13"/>
  <c r="K486" i="13"/>
  <c r="J486" i="13"/>
  <c r="I486" i="13"/>
  <c r="H486" i="13"/>
  <c r="G486" i="13"/>
  <c r="F486" i="13"/>
  <c r="E486" i="13"/>
  <c r="C486" i="13"/>
  <c r="M485" i="13"/>
  <c r="L485" i="13"/>
  <c r="K485" i="13"/>
  <c r="J485" i="13"/>
  <c r="I485" i="13"/>
  <c r="H485" i="13"/>
  <c r="G485" i="13"/>
  <c r="F485" i="13"/>
  <c r="E485" i="13"/>
  <c r="C485" i="13"/>
  <c r="M484" i="13"/>
  <c r="L484" i="13"/>
  <c r="K484" i="13"/>
  <c r="J484" i="13"/>
  <c r="I484" i="13"/>
  <c r="H484" i="13"/>
  <c r="G484" i="13"/>
  <c r="F484" i="13"/>
  <c r="E484" i="13"/>
  <c r="C484" i="13"/>
  <c r="M483" i="13"/>
  <c r="L483" i="13"/>
  <c r="K483" i="13"/>
  <c r="J483" i="13"/>
  <c r="I483" i="13"/>
  <c r="H483" i="13"/>
  <c r="G483" i="13"/>
  <c r="F483" i="13"/>
  <c r="E483" i="13"/>
  <c r="C483" i="13"/>
  <c r="M482" i="13"/>
  <c r="L482" i="13"/>
  <c r="K482" i="13"/>
  <c r="J482" i="13"/>
  <c r="I482" i="13"/>
  <c r="H482" i="13"/>
  <c r="G482" i="13"/>
  <c r="F482" i="13"/>
  <c r="E482" i="13"/>
  <c r="C482" i="13"/>
  <c r="M481" i="13"/>
  <c r="L481" i="13"/>
  <c r="K481" i="13"/>
  <c r="J481" i="13"/>
  <c r="I481" i="13"/>
  <c r="H481" i="13"/>
  <c r="G481" i="13"/>
  <c r="F481" i="13"/>
  <c r="E481" i="13"/>
  <c r="C481" i="13"/>
  <c r="M480" i="13"/>
  <c r="L480" i="13"/>
  <c r="K480" i="13"/>
  <c r="J480" i="13"/>
  <c r="I480" i="13"/>
  <c r="H480" i="13"/>
  <c r="G480" i="13"/>
  <c r="F480" i="13"/>
  <c r="E480" i="13"/>
  <c r="C480" i="13"/>
  <c r="M479" i="13"/>
  <c r="L479" i="13"/>
  <c r="K479" i="13"/>
  <c r="J479" i="13"/>
  <c r="I479" i="13"/>
  <c r="H479" i="13"/>
  <c r="G479" i="13"/>
  <c r="F479" i="13"/>
  <c r="E479" i="13"/>
  <c r="C479" i="13"/>
  <c r="M478" i="13"/>
  <c r="L478" i="13"/>
  <c r="K478" i="13"/>
  <c r="J478" i="13"/>
  <c r="I478" i="13"/>
  <c r="H478" i="13"/>
  <c r="G478" i="13"/>
  <c r="F478" i="13"/>
  <c r="E478" i="13"/>
  <c r="C478" i="13"/>
  <c r="M477" i="13"/>
  <c r="L477" i="13"/>
  <c r="K477" i="13"/>
  <c r="J477" i="13"/>
  <c r="I477" i="13"/>
  <c r="H477" i="13"/>
  <c r="G477" i="13"/>
  <c r="F477" i="13"/>
  <c r="E477" i="13"/>
  <c r="C477" i="13"/>
  <c r="M476" i="13"/>
  <c r="L476" i="13"/>
  <c r="K476" i="13"/>
  <c r="J476" i="13"/>
  <c r="I476" i="13"/>
  <c r="H476" i="13"/>
  <c r="G476" i="13"/>
  <c r="F476" i="13"/>
  <c r="E476" i="13"/>
  <c r="C476" i="13"/>
  <c r="M475" i="13"/>
  <c r="L475" i="13"/>
  <c r="K475" i="13"/>
  <c r="J475" i="13"/>
  <c r="I475" i="13"/>
  <c r="H475" i="13"/>
  <c r="G475" i="13"/>
  <c r="F475" i="13"/>
  <c r="E475" i="13"/>
  <c r="C475" i="13"/>
  <c r="M474" i="13"/>
  <c r="L474" i="13"/>
  <c r="K474" i="13"/>
  <c r="J474" i="13"/>
  <c r="I474" i="13"/>
  <c r="H474" i="13"/>
  <c r="G474" i="13"/>
  <c r="F474" i="13"/>
  <c r="E474" i="13"/>
  <c r="C474" i="13"/>
  <c r="M473" i="13"/>
  <c r="L473" i="13"/>
  <c r="K473" i="13"/>
  <c r="J473" i="13"/>
  <c r="I473" i="13"/>
  <c r="H473" i="13"/>
  <c r="G473" i="13"/>
  <c r="F473" i="13"/>
  <c r="E473" i="13"/>
  <c r="C473" i="13"/>
  <c r="M472" i="13"/>
  <c r="L472" i="13"/>
  <c r="K472" i="13"/>
  <c r="J472" i="13"/>
  <c r="I472" i="13"/>
  <c r="H472" i="13"/>
  <c r="G472" i="13"/>
  <c r="F472" i="13"/>
  <c r="E472" i="13"/>
  <c r="C472" i="13"/>
  <c r="M471" i="13"/>
  <c r="L471" i="13"/>
  <c r="K471" i="13"/>
  <c r="J471" i="13"/>
  <c r="I471" i="13"/>
  <c r="H471" i="13"/>
  <c r="G471" i="13"/>
  <c r="F471" i="13"/>
  <c r="E471" i="13"/>
  <c r="C471" i="13"/>
  <c r="M470" i="13"/>
  <c r="L470" i="13"/>
  <c r="K470" i="13"/>
  <c r="J470" i="13"/>
  <c r="I470" i="13"/>
  <c r="H470" i="13"/>
  <c r="G470" i="13"/>
  <c r="F470" i="13"/>
  <c r="E470" i="13"/>
  <c r="C470" i="13"/>
  <c r="M469" i="13"/>
  <c r="L469" i="13"/>
  <c r="K469" i="13"/>
  <c r="J469" i="13"/>
  <c r="I469" i="13"/>
  <c r="H469" i="13"/>
  <c r="G469" i="13"/>
  <c r="F469" i="13"/>
  <c r="E469" i="13"/>
  <c r="C469" i="13"/>
  <c r="M468" i="13"/>
  <c r="L468" i="13"/>
  <c r="K468" i="13"/>
  <c r="J468" i="13"/>
  <c r="I468" i="13"/>
  <c r="H468" i="13"/>
  <c r="G468" i="13"/>
  <c r="F468" i="13"/>
  <c r="E468" i="13"/>
  <c r="C468" i="13"/>
  <c r="M467" i="13"/>
  <c r="L467" i="13"/>
  <c r="K467" i="13"/>
  <c r="J467" i="13"/>
  <c r="I467" i="13"/>
  <c r="H467" i="13"/>
  <c r="G467" i="13"/>
  <c r="F467" i="13"/>
  <c r="E467" i="13"/>
  <c r="C467" i="13"/>
  <c r="M466" i="13"/>
  <c r="L466" i="13"/>
  <c r="K466" i="13"/>
  <c r="J466" i="13"/>
  <c r="I466" i="13"/>
  <c r="H466" i="13"/>
  <c r="G466" i="13"/>
  <c r="F466" i="13"/>
  <c r="E466" i="13"/>
  <c r="C466" i="13"/>
  <c r="M465" i="13"/>
  <c r="L465" i="13"/>
  <c r="K465" i="13"/>
  <c r="J465" i="13"/>
  <c r="I465" i="13"/>
  <c r="H465" i="13"/>
  <c r="G465" i="13"/>
  <c r="F465" i="13"/>
  <c r="E465" i="13"/>
  <c r="C465" i="13"/>
  <c r="M464" i="13"/>
  <c r="L464" i="13"/>
  <c r="K464" i="13"/>
  <c r="J464" i="13"/>
  <c r="I464" i="13"/>
  <c r="H464" i="13"/>
  <c r="G464" i="13"/>
  <c r="F464" i="13"/>
  <c r="E464" i="13"/>
  <c r="C464" i="13"/>
  <c r="M463" i="13"/>
  <c r="L463" i="13"/>
  <c r="K463" i="13"/>
  <c r="J463" i="13"/>
  <c r="I463" i="13"/>
  <c r="H463" i="13"/>
  <c r="G463" i="13"/>
  <c r="F463" i="13"/>
  <c r="E463" i="13"/>
  <c r="C463" i="13"/>
  <c r="M462" i="13"/>
  <c r="L462" i="13"/>
  <c r="K462" i="13"/>
  <c r="J462" i="13"/>
  <c r="I462" i="13"/>
  <c r="H462" i="13"/>
  <c r="G462" i="13"/>
  <c r="F462" i="13"/>
  <c r="E462" i="13"/>
  <c r="C462" i="13"/>
  <c r="M461" i="13"/>
  <c r="L461" i="13"/>
  <c r="K461" i="13"/>
  <c r="J461" i="13"/>
  <c r="I461" i="13"/>
  <c r="H461" i="13"/>
  <c r="G461" i="13"/>
  <c r="F461" i="13"/>
  <c r="E461" i="13"/>
  <c r="C461" i="13"/>
  <c r="M460" i="13"/>
  <c r="L460" i="13"/>
  <c r="K460" i="13"/>
  <c r="J460" i="13"/>
  <c r="I460" i="13"/>
  <c r="H460" i="13"/>
  <c r="G460" i="13"/>
  <c r="F460" i="13"/>
  <c r="E460" i="13"/>
  <c r="C460" i="13"/>
  <c r="M459" i="13"/>
  <c r="L459" i="13"/>
  <c r="K459" i="13"/>
  <c r="J459" i="13"/>
  <c r="I459" i="13"/>
  <c r="H459" i="13"/>
  <c r="G459" i="13"/>
  <c r="F459" i="13"/>
  <c r="E459" i="13"/>
  <c r="C459" i="13"/>
  <c r="M458" i="13"/>
  <c r="L458" i="13"/>
  <c r="K458" i="13"/>
  <c r="J458" i="13"/>
  <c r="I458" i="13"/>
  <c r="H458" i="13"/>
  <c r="G458" i="13"/>
  <c r="F458" i="13"/>
  <c r="E458" i="13"/>
  <c r="C458" i="13"/>
  <c r="M457" i="13"/>
  <c r="L457" i="13"/>
  <c r="K457" i="13"/>
  <c r="J457" i="13"/>
  <c r="I457" i="13"/>
  <c r="H457" i="13"/>
  <c r="G457" i="13"/>
  <c r="F457" i="13"/>
  <c r="E457" i="13"/>
  <c r="C457" i="13"/>
  <c r="M456" i="13"/>
  <c r="L456" i="13"/>
  <c r="K456" i="13"/>
  <c r="J456" i="13"/>
  <c r="I456" i="13"/>
  <c r="H456" i="13"/>
  <c r="G456" i="13"/>
  <c r="F456" i="13"/>
  <c r="E456" i="13"/>
  <c r="C456" i="13"/>
  <c r="M455" i="13"/>
  <c r="L455" i="13"/>
  <c r="K455" i="13"/>
  <c r="J455" i="13"/>
  <c r="I455" i="13"/>
  <c r="H455" i="13"/>
  <c r="G455" i="13"/>
  <c r="F455" i="13"/>
  <c r="E455" i="13"/>
  <c r="C455" i="13"/>
  <c r="M454" i="13"/>
  <c r="L454" i="13"/>
  <c r="K454" i="13"/>
  <c r="J454" i="13"/>
  <c r="I454" i="13"/>
  <c r="H454" i="13"/>
  <c r="G454" i="13"/>
  <c r="F454" i="13"/>
  <c r="E454" i="13"/>
  <c r="C454" i="13"/>
  <c r="M453" i="13"/>
  <c r="L453" i="13"/>
  <c r="K453" i="13"/>
  <c r="J453" i="13"/>
  <c r="I453" i="13"/>
  <c r="H453" i="13"/>
  <c r="G453" i="13"/>
  <c r="F453" i="13"/>
  <c r="E453" i="13"/>
  <c r="C453" i="13"/>
  <c r="M452" i="13"/>
  <c r="L452" i="13"/>
  <c r="K452" i="13"/>
  <c r="J452" i="13"/>
  <c r="I452" i="13"/>
  <c r="H452" i="13"/>
  <c r="G452" i="13"/>
  <c r="F452" i="13"/>
  <c r="E452" i="13"/>
  <c r="C452" i="13"/>
  <c r="M451" i="13"/>
  <c r="L451" i="13"/>
  <c r="K451" i="13"/>
  <c r="J451" i="13"/>
  <c r="I451" i="13"/>
  <c r="H451" i="13"/>
  <c r="G451" i="13"/>
  <c r="F451" i="13"/>
  <c r="E451" i="13"/>
  <c r="C451" i="13"/>
  <c r="M450" i="13"/>
  <c r="L450" i="13"/>
  <c r="K450" i="13"/>
  <c r="J450" i="13"/>
  <c r="I450" i="13"/>
  <c r="H450" i="13"/>
  <c r="G450" i="13"/>
  <c r="F450" i="13"/>
  <c r="E450" i="13"/>
  <c r="C450" i="13"/>
  <c r="M449" i="13"/>
  <c r="L449" i="13"/>
  <c r="K449" i="13"/>
  <c r="J449" i="13"/>
  <c r="I449" i="13"/>
  <c r="H449" i="13"/>
  <c r="G449" i="13"/>
  <c r="F449" i="13"/>
  <c r="E449" i="13"/>
  <c r="C449" i="13"/>
  <c r="M448" i="13"/>
  <c r="L448" i="13"/>
  <c r="K448" i="13"/>
  <c r="J448" i="13"/>
  <c r="I448" i="13"/>
  <c r="H448" i="13"/>
  <c r="G448" i="13"/>
  <c r="F448" i="13"/>
  <c r="E448" i="13"/>
  <c r="C448" i="13"/>
  <c r="M447" i="13"/>
  <c r="L447" i="13"/>
  <c r="K447" i="13"/>
  <c r="J447" i="13"/>
  <c r="I447" i="13"/>
  <c r="H447" i="13"/>
  <c r="G447" i="13"/>
  <c r="F447" i="13"/>
  <c r="E447" i="13"/>
  <c r="C447" i="13"/>
  <c r="M446" i="13"/>
  <c r="L446" i="13"/>
  <c r="K446" i="13"/>
  <c r="J446" i="13"/>
  <c r="I446" i="13"/>
  <c r="H446" i="13"/>
  <c r="G446" i="13"/>
  <c r="F446" i="13"/>
  <c r="E446" i="13"/>
  <c r="C446" i="13"/>
  <c r="M445" i="13"/>
  <c r="L445" i="13"/>
  <c r="K445" i="13"/>
  <c r="J445" i="13"/>
  <c r="I445" i="13"/>
  <c r="H445" i="13"/>
  <c r="G445" i="13"/>
  <c r="F445" i="13"/>
  <c r="E445" i="13"/>
  <c r="C445" i="13"/>
  <c r="M444" i="13"/>
  <c r="L444" i="13"/>
  <c r="K444" i="13"/>
  <c r="J444" i="13"/>
  <c r="I444" i="13"/>
  <c r="H444" i="13"/>
  <c r="G444" i="13"/>
  <c r="F444" i="13"/>
  <c r="E444" i="13"/>
  <c r="C444" i="13"/>
  <c r="M443" i="13"/>
  <c r="L443" i="13"/>
  <c r="K443" i="13"/>
  <c r="J443" i="13"/>
  <c r="I443" i="13"/>
  <c r="H443" i="13"/>
  <c r="G443" i="13"/>
  <c r="F443" i="13"/>
  <c r="E443" i="13"/>
  <c r="C443" i="13"/>
  <c r="M442" i="13"/>
  <c r="L442" i="13"/>
  <c r="K442" i="13"/>
  <c r="J442" i="13"/>
  <c r="I442" i="13"/>
  <c r="H442" i="13"/>
  <c r="G442" i="13"/>
  <c r="F442" i="13"/>
  <c r="E442" i="13"/>
  <c r="C442" i="13"/>
  <c r="M441" i="13"/>
  <c r="L441" i="13"/>
  <c r="K441" i="13"/>
  <c r="J441" i="13"/>
  <c r="I441" i="13"/>
  <c r="H441" i="13"/>
  <c r="G441" i="13"/>
  <c r="F441" i="13"/>
  <c r="E441" i="13"/>
  <c r="C441" i="13"/>
  <c r="M440" i="13"/>
  <c r="L440" i="13"/>
  <c r="K440" i="13"/>
  <c r="J440" i="13"/>
  <c r="I440" i="13"/>
  <c r="H440" i="13"/>
  <c r="G440" i="13"/>
  <c r="F440" i="13"/>
  <c r="E440" i="13"/>
  <c r="C440" i="13"/>
  <c r="M439" i="13"/>
  <c r="L439" i="13"/>
  <c r="K439" i="13"/>
  <c r="J439" i="13"/>
  <c r="I439" i="13"/>
  <c r="H439" i="13"/>
  <c r="G439" i="13"/>
  <c r="F439" i="13"/>
  <c r="E439" i="13"/>
  <c r="C439" i="13"/>
  <c r="M438" i="13"/>
  <c r="L438" i="13"/>
  <c r="K438" i="13"/>
  <c r="J438" i="13"/>
  <c r="I438" i="13"/>
  <c r="H438" i="13"/>
  <c r="G438" i="13"/>
  <c r="F438" i="13"/>
  <c r="E438" i="13"/>
  <c r="C438" i="13"/>
  <c r="M437" i="13"/>
  <c r="L437" i="13"/>
  <c r="K437" i="13"/>
  <c r="J437" i="13"/>
  <c r="I437" i="13"/>
  <c r="H437" i="13"/>
  <c r="G437" i="13"/>
  <c r="F437" i="13"/>
  <c r="E437" i="13"/>
  <c r="C437" i="13"/>
  <c r="M436" i="13"/>
  <c r="L436" i="13"/>
  <c r="K436" i="13"/>
  <c r="J436" i="13"/>
  <c r="I436" i="13"/>
  <c r="H436" i="13"/>
  <c r="G436" i="13"/>
  <c r="F436" i="13"/>
  <c r="E436" i="13"/>
  <c r="C436" i="13"/>
  <c r="M435" i="13"/>
  <c r="L435" i="13"/>
  <c r="K435" i="13"/>
  <c r="J435" i="13"/>
  <c r="I435" i="13"/>
  <c r="H435" i="13"/>
  <c r="G435" i="13"/>
  <c r="F435" i="13"/>
  <c r="E435" i="13"/>
  <c r="C435" i="13"/>
  <c r="M434" i="13"/>
  <c r="L434" i="13"/>
  <c r="K434" i="13"/>
  <c r="J434" i="13"/>
  <c r="I434" i="13"/>
  <c r="H434" i="13"/>
  <c r="G434" i="13"/>
  <c r="F434" i="13"/>
  <c r="E434" i="13"/>
  <c r="C434" i="13"/>
  <c r="M433" i="13"/>
  <c r="L433" i="13"/>
  <c r="K433" i="13"/>
  <c r="J433" i="13"/>
  <c r="I433" i="13"/>
  <c r="H433" i="13"/>
  <c r="G433" i="13"/>
  <c r="F433" i="13"/>
  <c r="E433" i="13"/>
  <c r="C433" i="13"/>
  <c r="M432" i="13"/>
  <c r="L432" i="13"/>
  <c r="K432" i="13"/>
  <c r="J432" i="13"/>
  <c r="I432" i="13"/>
  <c r="H432" i="13"/>
  <c r="G432" i="13"/>
  <c r="F432" i="13"/>
  <c r="E432" i="13"/>
  <c r="C432" i="13"/>
  <c r="M431" i="13"/>
  <c r="L431" i="13"/>
  <c r="K431" i="13"/>
  <c r="J431" i="13"/>
  <c r="I431" i="13"/>
  <c r="H431" i="13"/>
  <c r="G431" i="13"/>
  <c r="F431" i="13"/>
  <c r="E431" i="13"/>
  <c r="C431" i="13"/>
  <c r="M430" i="13"/>
  <c r="L430" i="13"/>
  <c r="K430" i="13"/>
  <c r="J430" i="13"/>
  <c r="I430" i="13"/>
  <c r="H430" i="13"/>
  <c r="G430" i="13"/>
  <c r="F430" i="13"/>
  <c r="E430" i="13"/>
  <c r="C430" i="13"/>
  <c r="M429" i="13"/>
  <c r="L429" i="13"/>
  <c r="K429" i="13"/>
  <c r="J429" i="13"/>
  <c r="I429" i="13"/>
  <c r="H429" i="13"/>
  <c r="G429" i="13"/>
  <c r="F429" i="13"/>
  <c r="E429" i="13"/>
  <c r="C429" i="13"/>
  <c r="M428" i="13"/>
  <c r="L428" i="13"/>
  <c r="K428" i="13"/>
  <c r="J428" i="13"/>
  <c r="I428" i="13"/>
  <c r="H428" i="13"/>
  <c r="G428" i="13"/>
  <c r="F428" i="13"/>
  <c r="E428" i="13"/>
  <c r="C428" i="13"/>
  <c r="M427" i="13"/>
  <c r="L427" i="13"/>
  <c r="K427" i="13"/>
  <c r="J427" i="13"/>
  <c r="I427" i="13"/>
  <c r="H427" i="13"/>
  <c r="G427" i="13"/>
  <c r="F427" i="13"/>
  <c r="E427" i="13"/>
  <c r="C427" i="13"/>
  <c r="M426" i="13"/>
  <c r="L426" i="13"/>
  <c r="K426" i="13"/>
  <c r="J426" i="13"/>
  <c r="I426" i="13"/>
  <c r="H426" i="13"/>
  <c r="G426" i="13"/>
  <c r="F426" i="13"/>
  <c r="E426" i="13"/>
  <c r="C426" i="13"/>
  <c r="M425" i="13"/>
  <c r="L425" i="13"/>
  <c r="K425" i="13"/>
  <c r="J425" i="13"/>
  <c r="I425" i="13"/>
  <c r="H425" i="13"/>
  <c r="G425" i="13"/>
  <c r="F425" i="13"/>
  <c r="E425" i="13"/>
  <c r="C425" i="13"/>
  <c r="M424" i="13"/>
  <c r="L424" i="13"/>
  <c r="K424" i="13"/>
  <c r="J424" i="13"/>
  <c r="I424" i="13"/>
  <c r="H424" i="13"/>
  <c r="G424" i="13"/>
  <c r="F424" i="13"/>
  <c r="E424" i="13"/>
  <c r="C424" i="13"/>
  <c r="M423" i="13"/>
  <c r="L423" i="13"/>
  <c r="K423" i="13"/>
  <c r="J423" i="13"/>
  <c r="I423" i="13"/>
  <c r="H423" i="13"/>
  <c r="G423" i="13"/>
  <c r="F423" i="13"/>
  <c r="E423" i="13"/>
  <c r="C423" i="13"/>
  <c r="M422" i="13"/>
  <c r="L422" i="13"/>
  <c r="K422" i="13"/>
  <c r="J422" i="13"/>
  <c r="I422" i="13"/>
  <c r="H422" i="13"/>
  <c r="G422" i="13"/>
  <c r="F422" i="13"/>
  <c r="E422" i="13"/>
  <c r="C422" i="13"/>
  <c r="M421" i="13"/>
  <c r="L421" i="13"/>
  <c r="K421" i="13"/>
  <c r="J421" i="13"/>
  <c r="I421" i="13"/>
  <c r="H421" i="13"/>
  <c r="G421" i="13"/>
  <c r="F421" i="13"/>
  <c r="E421" i="13"/>
  <c r="C421" i="13"/>
  <c r="M420" i="13"/>
  <c r="L420" i="13"/>
  <c r="K420" i="13"/>
  <c r="J420" i="13"/>
  <c r="I420" i="13"/>
  <c r="H420" i="13"/>
  <c r="G420" i="13"/>
  <c r="F420" i="13"/>
  <c r="E420" i="13"/>
  <c r="C420" i="13"/>
  <c r="M419" i="13"/>
  <c r="L419" i="13"/>
  <c r="K419" i="13"/>
  <c r="J419" i="13"/>
  <c r="I419" i="13"/>
  <c r="H419" i="13"/>
  <c r="G419" i="13"/>
  <c r="F419" i="13"/>
  <c r="E419" i="13"/>
  <c r="C419" i="13"/>
  <c r="M418" i="13"/>
  <c r="L418" i="13"/>
  <c r="K418" i="13"/>
  <c r="J418" i="13"/>
  <c r="I418" i="13"/>
  <c r="H418" i="13"/>
  <c r="G418" i="13"/>
  <c r="F418" i="13"/>
  <c r="E418" i="13"/>
  <c r="C418" i="13"/>
  <c r="M417" i="13"/>
  <c r="L417" i="13"/>
  <c r="K417" i="13"/>
  <c r="J417" i="13"/>
  <c r="I417" i="13"/>
  <c r="H417" i="13"/>
  <c r="G417" i="13"/>
  <c r="F417" i="13"/>
  <c r="E417" i="13"/>
  <c r="C417" i="13"/>
  <c r="M416" i="13"/>
  <c r="L416" i="13"/>
  <c r="K416" i="13"/>
  <c r="J416" i="13"/>
  <c r="I416" i="13"/>
  <c r="H416" i="13"/>
  <c r="G416" i="13"/>
  <c r="F416" i="13"/>
  <c r="E416" i="13"/>
  <c r="C416" i="13"/>
  <c r="M415" i="13"/>
  <c r="L415" i="13"/>
  <c r="K415" i="13"/>
  <c r="J415" i="13"/>
  <c r="I415" i="13"/>
  <c r="H415" i="13"/>
  <c r="G415" i="13"/>
  <c r="F415" i="13"/>
  <c r="E415" i="13"/>
  <c r="C415" i="13"/>
  <c r="M414" i="13"/>
  <c r="L414" i="13"/>
  <c r="K414" i="13"/>
  <c r="J414" i="13"/>
  <c r="I414" i="13"/>
  <c r="H414" i="13"/>
  <c r="G414" i="13"/>
  <c r="F414" i="13"/>
  <c r="E414" i="13"/>
  <c r="C414" i="13"/>
  <c r="M413" i="13"/>
  <c r="L413" i="13"/>
  <c r="K413" i="13"/>
  <c r="J413" i="13"/>
  <c r="I413" i="13"/>
  <c r="H413" i="13"/>
  <c r="G413" i="13"/>
  <c r="F413" i="13"/>
  <c r="E413" i="13"/>
  <c r="C413" i="13"/>
  <c r="M412" i="13"/>
  <c r="L412" i="13"/>
  <c r="K412" i="13"/>
  <c r="J412" i="13"/>
  <c r="I412" i="13"/>
  <c r="H412" i="13"/>
  <c r="G412" i="13"/>
  <c r="F412" i="13"/>
  <c r="E412" i="13"/>
  <c r="C412" i="13"/>
  <c r="M411" i="13"/>
  <c r="L411" i="13"/>
  <c r="K411" i="13"/>
  <c r="J411" i="13"/>
  <c r="I411" i="13"/>
  <c r="H411" i="13"/>
  <c r="G411" i="13"/>
  <c r="F411" i="13"/>
  <c r="E411" i="13"/>
  <c r="C411" i="13"/>
  <c r="M410" i="13"/>
  <c r="L410" i="13"/>
  <c r="K410" i="13"/>
  <c r="J410" i="13"/>
  <c r="I410" i="13"/>
  <c r="H410" i="13"/>
  <c r="G410" i="13"/>
  <c r="F410" i="13"/>
  <c r="E410" i="13"/>
  <c r="C410" i="13"/>
  <c r="M409" i="13"/>
  <c r="L409" i="13"/>
  <c r="K409" i="13"/>
  <c r="J409" i="13"/>
  <c r="I409" i="13"/>
  <c r="H409" i="13"/>
  <c r="G409" i="13"/>
  <c r="F409" i="13"/>
  <c r="E409" i="13"/>
  <c r="C409" i="13"/>
  <c r="M408" i="13"/>
  <c r="L408" i="13"/>
  <c r="K408" i="13"/>
  <c r="J408" i="13"/>
  <c r="I408" i="13"/>
  <c r="H408" i="13"/>
  <c r="G408" i="13"/>
  <c r="F408" i="13"/>
  <c r="E408" i="13"/>
  <c r="C408" i="13"/>
  <c r="M407" i="13"/>
  <c r="L407" i="13"/>
  <c r="K407" i="13"/>
  <c r="J407" i="13"/>
  <c r="I407" i="13"/>
  <c r="H407" i="13"/>
  <c r="G407" i="13"/>
  <c r="F407" i="13"/>
  <c r="E407" i="13"/>
  <c r="C407" i="13"/>
  <c r="M406" i="13"/>
  <c r="L406" i="13"/>
  <c r="K406" i="13"/>
  <c r="J406" i="13"/>
  <c r="I406" i="13"/>
  <c r="H406" i="13"/>
  <c r="G406" i="13"/>
  <c r="F406" i="13"/>
  <c r="E406" i="13"/>
  <c r="C406" i="13"/>
  <c r="M405" i="13"/>
  <c r="L405" i="13"/>
  <c r="K405" i="13"/>
  <c r="J405" i="13"/>
  <c r="I405" i="13"/>
  <c r="H405" i="13"/>
  <c r="G405" i="13"/>
  <c r="F405" i="13"/>
  <c r="E405" i="13"/>
  <c r="C405" i="13"/>
  <c r="M404" i="13"/>
  <c r="L404" i="13"/>
  <c r="K404" i="13"/>
  <c r="J404" i="13"/>
  <c r="I404" i="13"/>
  <c r="H404" i="13"/>
  <c r="G404" i="13"/>
  <c r="F404" i="13"/>
  <c r="E404" i="13"/>
  <c r="C404" i="13"/>
  <c r="M403" i="13"/>
  <c r="L403" i="13"/>
  <c r="K403" i="13"/>
  <c r="J403" i="13"/>
  <c r="I403" i="13"/>
  <c r="H403" i="13"/>
  <c r="G403" i="13"/>
  <c r="F403" i="13"/>
  <c r="E403" i="13"/>
  <c r="C403" i="13"/>
  <c r="M402" i="13"/>
  <c r="L402" i="13"/>
  <c r="K402" i="13"/>
  <c r="J402" i="13"/>
  <c r="I402" i="13"/>
  <c r="H402" i="13"/>
  <c r="G402" i="13"/>
  <c r="F402" i="13"/>
  <c r="E402" i="13"/>
  <c r="C402" i="13"/>
  <c r="M401" i="13"/>
  <c r="L401" i="13"/>
  <c r="K401" i="13"/>
  <c r="J401" i="13"/>
  <c r="I401" i="13"/>
  <c r="H401" i="13"/>
  <c r="G401" i="13"/>
  <c r="F401" i="13"/>
  <c r="E401" i="13"/>
  <c r="C401" i="13"/>
  <c r="M400" i="13"/>
  <c r="L400" i="13"/>
  <c r="K400" i="13"/>
  <c r="J400" i="13"/>
  <c r="I400" i="13"/>
  <c r="H400" i="13"/>
  <c r="G400" i="13"/>
  <c r="F400" i="13"/>
  <c r="E400" i="13"/>
  <c r="C400" i="13"/>
  <c r="M399" i="13"/>
  <c r="L399" i="13"/>
  <c r="K399" i="13"/>
  <c r="J399" i="13"/>
  <c r="I399" i="13"/>
  <c r="H399" i="13"/>
  <c r="G399" i="13"/>
  <c r="F399" i="13"/>
  <c r="E399" i="13"/>
  <c r="C399" i="13"/>
  <c r="M398" i="13"/>
  <c r="L398" i="13"/>
  <c r="K398" i="13"/>
  <c r="J398" i="13"/>
  <c r="I398" i="13"/>
  <c r="H398" i="13"/>
  <c r="G398" i="13"/>
  <c r="F398" i="13"/>
  <c r="E398" i="13"/>
  <c r="C398" i="13"/>
  <c r="M397" i="13"/>
  <c r="L397" i="13"/>
  <c r="K397" i="13"/>
  <c r="J397" i="13"/>
  <c r="I397" i="13"/>
  <c r="H397" i="13"/>
  <c r="G397" i="13"/>
  <c r="F397" i="13"/>
  <c r="E397" i="13"/>
  <c r="C397" i="13"/>
  <c r="M396" i="13"/>
  <c r="L396" i="13"/>
  <c r="K396" i="13"/>
  <c r="J396" i="13"/>
  <c r="I396" i="13"/>
  <c r="H396" i="13"/>
  <c r="G396" i="13"/>
  <c r="F396" i="13"/>
  <c r="E396" i="13"/>
  <c r="C396" i="13"/>
  <c r="M395" i="13"/>
  <c r="L395" i="13"/>
  <c r="K395" i="13"/>
  <c r="J395" i="13"/>
  <c r="I395" i="13"/>
  <c r="H395" i="13"/>
  <c r="G395" i="13"/>
  <c r="F395" i="13"/>
  <c r="E395" i="13"/>
  <c r="C395" i="13"/>
  <c r="M394" i="13"/>
  <c r="L394" i="13"/>
  <c r="K394" i="13"/>
  <c r="J394" i="13"/>
  <c r="I394" i="13"/>
  <c r="H394" i="13"/>
  <c r="G394" i="13"/>
  <c r="F394" i="13"/>
  <c r="E394" i="13"/>
  <c r="C394" i="13"/>
  <c r="M393" i="13"/>
  <c r="L393" i="13"/>
  <c r="K393" i="13"/>
  <c r="J393" i="13"/>
  <c r="I393" i="13"/>
  <c r="H393" i="13"/>
  <c r="G393" i="13"/>
  <c r="F393" i="13"/>
  <c r="E393" i="13"/>
  <c r="C393" i="13"/>
  <c r="M392" i="13"/>
  <c r="L392" i="13"/>
  <c r="K392" i="13"/>
  <c r="J392" i="13"/>
  <c r="I392" i="13"/>
  <c r="H392" i="13"/>
  <c r="G392" i="13"/>
  <c r="F392" i="13"/>
  <c r="E392" i="13"/>
  <c r="C392" i="13"/>
  <c r="M391" i="13"/>
  <c r="L391" i="13"/>
  <c r="K391" i="13"/>
  <c r="J391" i="13"/>
  <c r="I391" i="13"/>
  <c r="H391" i="13"/>
  <c r="G391" i="13"/>
  <c r="F391" i="13"/>
  <c r="E391" i="13"/>
  <c r="C391" i="13"/>
  <c r="M390" i="13"/>
  <c r="L390" i="13"/>
  <c r="K390" i="13"/>
  <c r="J390" i="13"/>
  <c r="I390" i="13"/>
  <c r="H390" i="13"/>
  <c r="G390" i="13"/>
  <c r="F390" i="13"/>
  <c r="E390" i="13"/>
  <c r="C390" i="13"/>
  <c r="M389" i="13"/>
  <c r="L389" i="13"/>
  <c r="K389" i="13"/>
  <c r="J389" i="13"/>
  <c r="I389" i="13"/>
  <c r="H389" i="13"/>
  <c r="G389" i="13"/>
  <c r="F389" i="13"/>
  <c r="E389" i="13"/>
  <c r="C389" i="13"/>
  <c r="M388" i="13"/>
  <c r="L388" i="13"/>
  <c r="K388" i="13"/>
  <c r="J388" i="13"/>
  <c r="I388" i="13"/>
  <c r="H388" i="13"/>
  <c r="G388" i="13"/>
  <c r="F388" i="13"/>
  <c r="E388" i="13"/>
  <c r="C388" i="13"/>
  <c r="M387" i="13"/>
  <c r="L387" i="13"/>
  <c r="K387" i="13"/>
  <c r="J387" i="13"/>
  <c r="I387" i="13"/>
  <c r="H387" i="13"/>
  <c r="G387" i="13"/>
  <c r="F387" i="13"/>
  <c r="E387" i="13"/>
  <c r="C387" i="13"/>
  <c r="M386" i="13"/>
  <c r="L386" i="13"/>
  <c r="K386" i="13"/>
  <c r="J386" i="13"/>
  <c r="I386" i="13"/>
  <c r="H386" i="13"/>
  <c r="G386" i="13"/>
  <c r="F386" i="13"/>
  <c r="E386" i="13"/>
  <c r="C386" i="13"/>
  <c r="M385" i="13"/>
  <c r="L385" i="13"/>
  <c r="K385" i="13"/>
  <c r="J385" i="13"/>
  <c r="I385" i="13"/>
  <c r="H385" i="13"/>
  <c r="G385" i="13"/>
  <c r="F385" i="13"/>
  <c r="E385" i="13"/>
  <c r="C385" i="13"/>
  <c r="M384" i="13"/>
  <c r="L384" i="13"/>
  <c r="K384" i="13"/>
  <c r="J384" i="13"/>
  <c r="I384" i="13"/>
  <c r="H384" i="13"/>
  <c r="G384" i="13"/>
  <c r="F384" i="13"/>
  <c r="E384" i="13"/>
  <c r="C384" i="13"/>
  <c r="M383" i="13"/>
  <c r="L383" i="13"/>
  <c r="K383" i="13"/>
  <c r="J383" i="13"/>
  <c r="I383" i="13"/>
  <c r="H383" i="13"/>
  <c r="G383" i="13"/>
  <c r="F383" i="13"/>
  <c r="E383" i="13"/>
  <c r="C383" i="13"/>
  <c r="M382" i="13"/>
  <c r="L382" i="13"/>
  <c r="K382" i="13"/>
  <c r="J382" i="13"/>
  <c r="I382" i="13"/>
  <c r="H382" i="13"/>
  <c r="G382" i="13"/>
  <c r="F382" i="13"/>
  <c r="E382" i="13"/>
  <c r="C382" i="13"/>
  <c r="M381" i="13"/>
  <c r="L381" i="13"/>
  <c r="K381" i="13"/>
  <c r="J381" i="13"/>
  <c r="I381" i="13"/>
  <c r="H381" i="13"/>
  <c r="G381" i="13"/>
  <c r="F381" i="13"/>
  <c r="E381" i="13"/>
  <c r="C381" i="13"/>
  <c r="M380" i="13"/>
  <c r="L380" i="13"/>
  <c r="K380" i="13"/>
  <c r="J380" i="13"/>
  <c r="I380" i="13"/>
  <c r="H380" i="13"/>
  <c r="G380" i="13"/>
  <c r="F380" i="13"/>
  <c r="E380" i="13"/>
  <c r="C380" i="13"/>
  <c r="M379" i="13"/>
  <c r="L379" i="13"/>
  <c r="K379" i="13"/>
  <c r="J379" i="13"/>
  <c r="I379" i="13"/>
  <c r="H379" i="13"/>
  <c r="G379" i="13"/>
  <c r="F379" i="13"/>
  <c r="E379" i="13"/>
  <c r="C379" i="13"/>
  <c r="M378" i="13"/>
  <c r="L378" i="13"/>
  <c r="K378" i="13"/>
  <c r="J378" i="13"/>
  <c r="I378" i="13"/>
  <c r="H378" i="13"/>
  <c r="G378" i="13"/>
  <c r="F378" i="13"/>
  <c r="E378" i="13"/>
  <c r="C378" i="13"/>
  <c r="M377" i="13"/>
  <c r="L377" i="13"/>
  <c r="K377" i="13"/>
  <c r="J377" i="13"/>
  <c r="I377" i="13"/>
  <c r="H377" i="13"/>
  <c r="G377" i="13"/>
  <c r="F377" i="13"/>
  <c r="E377" i="13"/>
  <c r="C377" i="13"/>
  <c r="M376" i="13"/>
  <c r="L376" i="13"/>
  <c r="K376" i="13"/>
  <c r="J376" i="13"/>
  <c r="I376" i="13"/>
  <c r="H376" i="13"/>
  <c r="G376" i="13"/>
  <c r="F376" i="13"/>
  <c r="E376" i="13"/>
  <c r="C376" i="13"/>
  <c r="M375" i="13"/>
  <c r="L375" i="13"/>
  <c r="K375" i="13"/>
  <c r="J375" i="13"/>
  <c r="I375" i="13"/>
  <c r="H375" i="13"/>
  <c r="G375" i="13"/>
  <c r="F375" i="13"/>
  <c r="E375" i="13"/>
  <c r="C375" i="13"/>
  <c r="M374" i="13"/>
  <c r="L374" i="13"/>
  <c r="K374" i="13"/>
  <c r="J374" i="13"/>
  <c r="I374" i="13"/>
  <c r="H374" i="13"/>
  <c r="G374" i="13"/>
  <c r="F374" i="13"/>
  <c r="E374" i="13"/>
  <c r="C374" i="13"/>
  <c r="M373" i="13"/>
  <c r="L373" i="13"/>
  <c r="K373" i="13"/>
  <c r="J373" i="13"/>
  <c r="I373" i="13"/>
  <c r="H373" i="13"/>
  <c r="G373" i="13"/>
  <c r="F373" i="13"/>
  <c r="E373" i="13"/>
  <c r="C373" i="13"/>
  <c r="M372" i="13"/>
  <c r="L372" i="13"/>
  <c r="K372" i="13"/>
  <c r="J372" i="13"/>
  <c r="I372" i="13"/>
  <c r="H372" i="13"/>
  <c r="G372" i="13"/>
  <c r="F372" i="13"/>
  <c r="E372" i="13"/>
  <c r="C372" i="13"/>
  <c r="M371" i="13"/>
  <c r="L371" i="13"/>
  <c r="K371" i="13"/>
  <c r="J371" i="13"/>
  <c r="I371" i="13"/>
  <c r="H371" i="13"/>
  <c r="G371" i="13"/>
  <c r="F371" i="13"/>
  <c r="E371" i="13"/>
  <c r="C371" i="13"/>
  <c r="M370" i="13"/>
  <c r="L370" i="13"/>
  <c r="K370" i="13"/>
  <c r="J370" i="13"/>
  <c r="I370" i="13"/>
  <c r="H370" i="13"/>
  <c r="G370" i="13"/>
  <c r="F370" i="13"/>
  <c r="E370" i="13"/>
  <c r="C370" i="13"/>
  <c r="M369" i="13"/>
  <c r="L369" i="13"/>
  <c r="K369" i="13"/>
  <c r="J369" i="13"/>
  <c r="I369" i="13"/>
  <c r="H369" i="13"/>
  <c r="G369" i="13"/>
  <c r="F369" i="13"/>
  <c r="E369" i="13"/>
  <c r="C369" i="13"/>
  <c r="M368" i="13"/>
  <c r="L368" i="13"/>
  <c r="K368" i="13"/>
  <c r="J368" i="13"/>
  <c r="I368" i="13"/>
  <c r="H368" i="13"/>
  <c r="G368" i="13"/>
  <c r="F368" i="13"/>
  <c r="E368" i="13"/>
  <c r="C368" i="13"/>
  <c r="M367" i="13"/>
  <c r="L367" i="13"/>
  <c r="K367" i="13"/>
  <c r="J367" i="13"/>
  <c r="I367" i="13"/>
  <c r="H367" i="13"/>
  <c r="G367" i="13"/>
  <c r="F367" i="13"/>
  <c r="E367" i="13"/>
  <c r="C367" i="13"/>
  <c r="M366" i="13"/>
  <c r="L366" i="13"/>
  <c r="K366" i="13"/>
  <c r="J366" i="13"/>
  <c r="I366" i="13"/>
  <c r="H366" i="13"/>
  <c r="G366" i="13"/>
  <c r="F366" i="13"/>
  <c r="E366" i="13"/>
  <c r="C366" i="13"/>
  <c r="M365" i="13"/>
  <c r="L365" i="13"/>
  <c r="K365" i="13"/>
  <c r="J365" i="13"/>
  <c r="I365" i="13"/>
  <c r="H365" i="13"/>
  <c r="G365" i="13"/>
  <c r="F365" i="13"/>
  <c r="E365" i="13"/>
  <c r="C365" i="13"/>
  <c r="M364" i="13"/>
  <c r="L364" i="13"/>
  <c r="K364" i="13"/>
  <c r="J364" i="13"/>
  <c r="I364" i="13"/>
  <c r="H364" i="13"/>
  <c r="G364" i="13"/>
  <c r="F364" i="13"/>
  <c r="E364" i="13"/>
  <c r="C364" i="13"/>
  <c r="M363" i="13"/>
  <c r="L363" i="13"/>
  <c r="K363" i="13"/>
  <c r="J363" i="13"/>
  <c r="I363" i="13"/>
  <c r="H363" i="13"/>
  <c r="G363" i="13"/>
  <c r="F363" i="13"/>
  <c r="E363" i="13"/>
  <c r="C363" i="13"/>
  <c r="M362" i="13"/>
  <c r="L362" i="13"/>
  <c r="K362" i="13"/>
  <c r="J362" i="13"/>
  <c r="I362" i="13"/>
  <c r="H362" i="13"/>
  <c r="G362" i="13"/>
  <c r="F362" i="13"/>
  <c r="E362" i="13"/>
  <c r="C362" i="13"/>
  <c r="M361" i="13"/>
  <c r="L361" i="13"/>
  <c r="K361" i="13"/>
  <c r="J361" i="13"/>
  <c r="I361" i="13"/>
  <c r="H361" i="13"/>
  <c r="G361" i="13"/>
  <c r="F361" i="13"/>
  <c r="E361" i="13"/>
  <c r="C361" i="13"/>
  <c r="M360" i="13"/>
  <c r="L360" i="13"/>
  <c r="K360" i="13"/>
  <c r="J360" i="13"/>
  <c r="I360" i="13"/>
  <c r="H360" i="13"/>
  <c r="G360" i="13"/>
  <c r="F360" i="13"/>
  <c r="E360" i="13"/>
  <c r="C360" i="13"/>
  <c r="M359" i="13"/>
  <c r="L359" i="13"/>
  <c r="K359" i="13"/>
  <c r="J359" i="13"/>
  <c r="I359" i="13"/>
  <c r="H359" i="13"/>
  <c r="G359" i="13"/>
  <c r="F359" i="13"/>
  <c r="E359" i="13"/>
  <c r="C359" i="13"/>
  <c r="M358" i="13"/>
  <c r="L358" i="13"/>
  <c r="K358" i="13"/>
  <c r="J358" i="13"/>
  <c r="I358" i="13"/>
  <c r="H358" i="13"/>
  <c r="G358" i="13"/>
  <c r="F358" i="13"/>
  <c r="E358" i="13"/>
  <c r="C358" i="13"/>
  <c r="M357" i="13"/>
  <c r="L357" i="13"/>
  <c r="K357" i="13"/>
  <c r="J357" i="13"/>
  <c r="I357" i="13"/>
  <c r="H357" i="13"/>
  <c r="G357" i="13"/>
  <c r="F357" i="13"/>
  <c r="E357" i="13"/>
  <c r="C357" i="13"/>
  <c r="M356" i="13"/>
  <c r="L356" i="13"/>
  <c r="K356" i="13"/>
  <c r="J356" i="13"/>
  <c r="I356" i="13"/>
  <c r="H356" i="13"/>
  <c r="G356" i="13"/>
  <c r="F356" i="13"/>
  <c r="E356" i="13"/>
  <c r="C356" i="13"/>
  <c r="M355" i="13"/>
  <c r="L355" i="13"/>
  <c r="K355" i="13"/>
  <c r="J355" i="13"/>
  <c r="I355" i="13"/>
  <c r="H355" i="13"/>
  <c r="G355" i="13"/>
  <c r="F355" i="13"/>
  <c r="E355" i="13"/>
  <c r="C355" i="13"/>
  <c r="M354" i="13"/>
  <c r="L354" i="13"/>
  <c r="K354" i="13"/>
  <c r="J354" i="13"/>
  <c r="I354" i="13"/>
  <c r="H354" i="13"/>
  <c r="G354" i="13"/>
  <c r="F354" i="13"/>
  <c r="E354" i="13"/>
  <c r="C354" i="13"/>
  <c r="M353" i="13"/>
  <c r="L353" i="13"/>
  <c r="K353" i="13"/>
  <c r="J353" i="13"/>
  <c r="I353" i="13"/>
  <c r="H353" i="13"/>
  <c r="G353" i="13"/>
  <c r="F353" i="13"/>
  <c r="E353" i="13"/>
  <c r="C353" i="13"/>
  <c r="M352" i="13"/>
  <c r="L352" i="13"/>
  <c r="K352" i="13"/>
  <c r="J352" i="13"/>
  <c r="I352" i="13"/>
  <c r="H352" i="13"/>
  <c r="G352" i="13"/>
  <c r="F352" i="13"/>
  <c r="E352" i="13"/>
  <c r="C352" i="13"/>
  <c r="M351" i="13"/>
  <c r="L351" i="13"/>
  <c r="K351" i="13"/>
  <c r="J351" i="13"/>
  <c r="I351" i="13"/>
  <c r="H351" i="13"/>
  <c r="G351" i="13"/>
  <c r="F351" i="13"/>
  <c r="E351" i="13"/>
  <c r="C351" i="13"/>
  <c r="M350" i="13"/>
  <c r="L350" i="13"/>
  <c r="K350" i="13"/>
  <c r="J350" i="13"/>
  <c r="I350" i="13"/>
  <c r="H350" i="13"/>
  <c r="G350" i="13"/>
  <c r="F350" i="13"/>
  <c r="E350" i="13"/>
  <c r="C350" i="13"/>
  <c r="M349" i="13"/>
  <c r="L349" i="13"/>
  <c r="K349" i="13"/>
  <c r="J349" i="13"/>
  <c r="I349" i="13"/>
  <c r="H349" i="13"/>
  <c r="G349" i="13"/>
  <c r="F349" i="13"/>
  <c r="E349" i="13"/>
  <c r="C349" i="13"/>
  <c r="M348" i="13"/>
  <c r="L348" i="13"/>
  <c r="K348" i="13"/>
  <c r="J348" i="13"/>
  <c r="I348" i="13"/>
  <c r="H348" i="13"/>
  <c r="G348" i="13"/>
  <c r="F348" i="13"/>
  <c r="E348" i="13"/>
  <c r="C348" i="13"/>
  <c r="M347" i="13"/>
  <c r="L347" i="13"/>
  <c r="K347" i="13"/>
  <c r="J347" i="13"/>
  <c r="I347" i="13"/>
  <c r="H347" i="13"/>
  <c r="G347" i="13"/>
  <c r="F347" i="13"/>
  <c r="E347" i="13"/>
  <c r="C347" i="13"/>
  <c r="M346" i="13"/>
  <c r="L346" i="13"/>
  <c r="K346" i="13"/>
  <c r="J346" i="13"/>
  <c r="I346" i="13"/>
  <c r="H346" i="13"/>
  <c r="G346" i="13"/>
  <c r="F346" i="13"/>
  <c r="E346" i="13"/>
  <c r="C346" i="13"/>
  <c r="M345" i="13"/>
  <c r="L345" i="13"/>
  <c r="K345" i="13"/>
  <c r="J345" i="13"/>
  <c r="I345" i="13"/>
  <c r="H345" i="13"/>
  <c r="G345" i="13"/>
  <c r="F345" i="13"/>
  <c r="E345" i="13"/>
  <c r="C345" i="13"/>
  <c r="M344" i="13"/>
  <c r="L344" i="13"/>
  <c r="K344" i="13"/>
  <c r="J344" i="13"/>
  <c r="I344" i="13"/>
  <c r="H344" i="13"/>
  <c r="G344" i="13"/>
  <c r="F344" i="13"/>
  <c r="E344" i="13"/>
  <c r="C344" i="13"/>
  <c r="M343" i="13"/>
  <c r="L343" i="13"/>
  <c r="K343" i="13"/>
  <c r="J343" i="13"/>
  <c r="I343" i="13"/>
  <c r="H343" i="13"/>
  <c r="G343" i="13"/>
  <c r="F343" i="13"/>
  <c r="E343" i="13"/>
  <c r="C343" i="13"/>
  <c r="M342" i="13"/>
  <c r="L342" i="13"/>
  <c r="K342" i="13"/>
  <c r="J342" i="13"/>
  <c r="I342" i="13"/>
  <c r="H342" i="13"/>
  <c r="G342" i="13"/>
  <c r="F342" i="13"/>
  <c r="E342" i="13"/>
  <c r="C342" i="13"/>
  <c r="M341" i="13"/>
  <c r="L341" i="13"/>
  <c r="K341" i="13"/>
  <c r="J341" i="13"/>
  <c r="I341" i="13"/>
  <c r="H341" i="13"/>
  <c r="G341" i="13"/>
  <c r="F341" i="13"/>
  <c r="E341" i="13"/>
  <c r="C341" i="13"/>
  <c r="M340" i="13"/>
  <c r="L340" i="13"/>
  <c r="K340" i="13"/>
  <c r="J340" i="13"/>
  <c r="I340" i="13"/>
  <c r="H340" i="13"/>
  <c r="G340" i="13"/>
  <c r="F340" i="13"/>
  <c r="E340" i="13"/>
  <c r="C340" i="13"/>
  <c r="M339" i="13"/>
  <c r="L339" i="13"/>
  <c r="K339" i="13"/>
  <c r="J339" i="13"/>
  <c r="I339" i="13"/>
  <c r="H339" i="13"/>
  <c r="G339" i="13"/>
  <c r="F339" i="13"/>
  <c r="E339" i="13"/>
  <c r="C339" i="13"/>
  <c r="M338" i="13"/>
  <c r="L338" i="13"/>
  <c r="K338" i="13"/>
  <c r="J338" i="13"/>
  <c r="I338" i="13"/>
  <c r="H338" i="13"/>
  <c r="G338" i="13"/>
  <c r="F338" i="13"/>
  <c r="E338" i="13"/>
  <c r="C338" i="13"/>
  <c r="M337" i="13"/>
  <c r="L337" i="13"/>
  <c r="K337" i="13"/>
  <c r="J337" i="13"/>
  <c r="I337" i="13"/>
  <c r="H337" i="13"/>
  <c r="G337" i="13"/>
  <c r="F337" i="13"/>
  <c r="E337" i="13"/>
  <c r="C337" i="13"/>
  <c r="M336" i="13"/>
  <c r="L336" i="13"/>
  <c r="K336" i="13"/>
  <c r="J336" i="13"/>
  <c r="I336" i="13"/>
  <c r="H336" i="13"/>
  <c r="G336" i="13"/>
  <c r="F336" i="13"/>
  <c r="E336" i="13"/>
  <c r="C336" i="13"/>
  <c r="M335" i="13"/>
  <c r="L335" i="13"/>
  <c r="K335" i="13"/>
  <c r="J335" i="13"/>
  <c r="I335" i="13"/>
  <c r="H335" i="13"/>
  <c r="G335" i="13"/>
  <c r="F335" i="13"/>
  <c r="E335" i="13"/>
  <c r="C335" i="13"/>
  <c r="M334" i="13"/>
  <c r="L334" i="13"/>
  <c r="K334" i="13"/>
  <c r="J334" i="13"/>
  <c r="I334" i="13"/>
  <c r="H334" i="13"/>
  <c r="G334" i="13"/>
  <c r="F334" i="13"/>
  <c r="E334" i="13"/>
  <c r="C334" i="13"/>
  <c r="M333" i="13"/>
  <c r="L333" i="13"/>
  <c r="K333" i="13"/>
  <c r="J333" i="13"/>
  <c r="I333" i="13"/>
  <c r="H333" i="13"/>
  <c r="G333" i="13"/>
  <c r="F333" i="13"/>
  <c r="E333" i="13"/>
  <c r="C333" i="13"/>
  <c r="M332" i="13"/>
  <c r="L332" i="13"/>
  <c r="K332" i="13"/>
  <c r="J332" i="13"/>
  <c r="I332" i="13"/>
  <c r="H332" i="13"/>
  <c r="G332" i="13"/>
  <c r="F332" i="13"/>
  <c r="E332" i="13"/>
  <c r="C332" i="13"/>
  <c r="M331" i="13"/>
  <c r="L331" i="13"/>
  <c r="K331" i="13"/>
  <c r="J331" i="13"/>
  <c r="I331" i="13"/>
  <c r="H331" i="13"/>
  <c r="G331" i="13"/>
  <c r="F331" i="13"/>
  <c r="E331" i="13"/>
  <c r="C331" i="13"/>
  <c r="M330" i="13"/>
  <c r="L330" i="13"/>
  <c r="K330" i="13"/>
  <c r="J330" i="13"/>
  <c r="I330" i="13"/>
  <c r="H330" i="13"/>
  <c r="G330" i="13"/>
  <c r="F330" i="13"/>
  <c r="E330" i="13"/>
  <c r="C330" i="13"/>
  <c r="M329" i="13"/>
  <c r="L329" i="13"/>
  <c r="K329" i="13"/>
  <c r="J329" i="13"/>
  <c r="I329" i="13"/>
  <c r="H329" i="13"/>
  <c r="G329" i="13"/>
  <c r="F329" i="13"/>
  <c r="E329" i="13"/>
  <c r="C329" i="13"/>
  <c r="M328" i="13"/>
  <c r="L328" i="13"/>
  <c r="K328" i="13"/>
  <c r="J328" i="13"/>
  <c r="I328" i="13"/>
  <c r="H328" i="13"/>
  <c r="G328" i="13"/>
  <c r="F328" i="13"/>
  <c r="E328" i="13"/>
  <c r="C328" i="13"/>
  <c r="M327" i="13"/>
  <c r="L327" i="13"/>
  <c r="K327" i="13"/>
  <c r="J327" i="13"/>
  <c r="I327" i="13"/>
  <c r="H327" i="13"/>
  <c r="G327" i="13"/>
  <c r="F327" i="13"/>
  <c r="E327" i="13"/>
  <c r="C327" i="13"/>
  <c r="M326" i="13"/>
  <c r="L326" i="13"/>
  <c r="K326" i="13"/>
  <c r="J326" i="13"/>
  <c r="I326" i="13"/>
  <c r="H326" i="13"/>
  <c r="G326" i="13"/>
  <c r="F326" i="13"/>
  <c r="E326" i="13"/>
  <c r="C326" i="13"/>
  <c r="M325" i="13"/>
  <c r="L325" i="13"/>
  <c r="K325" i="13"/>
  <c r="J325" i="13"/>
  <c r="I325" i="13"/>
  <c r="H325" i="13"/>
  <c r="G325" i="13"/>
  <c r="F325" i="13"/>
  <c r="E325" i="13"/>
  <c r="C325" i="13"/>
  <c r="M324" i="13"/>
  <c r="L324" i="13"/>
  <c r="K324" i="13"/>
  <c r="J324" i="13"/>
  <c r="I324" i="13"/>
  <c r="H324" i="13"/>
  <c r="G324" i="13"/>
  <c r="F324" i="13"/>
  <c r="E324" i="13"/>
  <c r="C324" i="13"/>
  <c r="M323" i="13"/>
  <c r="L323" i="13"/>
  <c r="K323" i="13"/>
  <c r="J323" i="13"/>
  <c r="I323" i="13"/>
  <c r="H323" i="13"/>
  <c r="G323" i="13"/>
  <c r="F323" i="13"/>
  <c r="E323" i="13"/>
  <c r="C323" i="13"/>
  <c r="M322" i="13"/>
  <c r="L322" i="13"/>
  <c r="K322" i="13"/>
  <c r="J322" i="13"/>
  <c r="I322" i="13"/>
  <c r="H322" i="13"/>
  <c r="G322" i="13"/>
  <c r="F322" i="13"/>
  <c r="E322" i="13"/>
  <c r="C322" i="13"/>
  <c r="M321" i="13"/>
  <c r="L321" i="13"/>
  <c r="K321" i="13"/>
  <c r="J321" i="13"/>
  <c r="I321" i="13"/>
  <c r="H321" i="13"/>
  <c r="G321" i="13"/>
  <c r="F321" i="13"/>
  <c r="E321" i="13"/>
  <c r="C321" i="13"/>
  <c r="M320" i="13"/>
  <c r="L320" i="13"/>
  <c r="K320" i="13"/>
  <c r="J320" i="13"/>
  <c r="I320" i="13"/>
  <c r="H320" i="13"/>
  <c r="G320" i="13"/>
  <c r="F320" i="13"/>
  <c r="E320" i="13"/>
  <c r="C320" i="13"/>
  <c r="M319" i="13"/>
  <c r="L319" i="13"/>
  <c r="K319" i="13"/>
  <c r="J319" i="13"/>
  <c r="I319" i="13"/>
  <c r="H319" i="13"/>
  <c r="G319" i="13"/>
  <c r="F319" i="13"/>
  <c r="E319" i="13"/>
  <c r="C319" i="13"/>
  <c r="M318" i="13"/>
  <c r="L318" i="13"/>
  <c r="K318" i="13"/>
  <c r="J318" i="13"/>
  <c r="I318" i="13"/>
  <c r="H318" i="13"/>
  <c r="G318" i="13"/>
  <c r="F318" i="13"/>
  <c r="E318" i="13"/>
  <c r="C318" i="13"/>
  <c r="M317" i="13"/>
  <c r="L317" i="13"/>
  <c r="K317" i="13"/>
  <c r="J317" i="13"/>
  <c r="I317" i="13"/>
  <c r="H317" i="13"/>
  <c r="G317" i="13"/>
  <c r="F317" i="13"/>
  <c r="E317" i="13"/>
  <c r="C317" i="13"/>
  <c r="M316" i="13"/>
  <c r="L316" i="13"/>
  <c r="K316" i="13"/>
  <c r="J316" i="13"/>
  <c r="I316" i="13"/>
  <c r="H316" i="13"/>
  <c r="G316" i="13"/>
  <c r="F316" i="13"/>
  <c r="E316" i="13"/>
  <c r="C316" i="13"/>
  <c r="M315" i="13"/>
  <c r="L315" i="13"/>
  <c r="K315" i="13"/>
  <c r="J315" i="13"/>
  <c r="I315" i="13"/>
  <c r="H315" i="13"/>
  <c r="G315" i="13"/>
  <c r="F315" i="13"/>
  <c r="E315" i="13"/>
  <c r="C315" i="13"/>
  <c r="M314" i="13"/>
  <c r="L314" i="13"/>
  <c r="K314" i="13"/>
  <c r="J314" i="13"/>
  <c r="I314" i="13"/>
  <c r="H314" i="13"/>
  <c r="G314" i="13"/>
  <c r="F314" i="13"/>
  <c r="E314" i="13"/>
  <c r="C314" i="13"/>
  <c r="M313" i="13"/>
  <c r="L313" i="13"/>
  <c r="K313" i="13"/>
  <c r="J313" i="13"/>
  <c r="I313" i="13"/>
  <c r="H313" i="13"/>
  <c r="G313" i="13"/>
  <c r="F313" i="13"/>
  <c r="E313" i="13"/>
  <c r="C313" i="13"/>
  <c r="M312" i="13"/>
  <c r="L312" i="13"/>
  <c r="K312" i="13"/>
  <c r="J312" i="13"/>
  <c r="I312" i="13"/>
  <c r="H312" i="13"/>
  <c r="G312" i="13"/>
  <c r="F312" i="13"/>
  <c r="E312" i="13"/>
  <c r="C312" i="13"/>
  <c r="M311" i="13"/>
  <c r="L311" i="13"/>
  <c r="K311" i="13"/>
  <c r="J311" i="13"/>
  <c r="I311" i="13"/>
  <c r="H311" i="13"/>
  <c r="G311" i="13"/>
  <c r="F311" i="13"/>
  <c r="E311" i="13"/>
  <c r="C311" i="13"/>
  <c r="M310" i="13"/>
  <c r="L310" i="13"/>
  <c r="K310" i="13"/>
  <c r="J310" i="13"/>
  <c r="I310" i="13"/>
  <c r="H310" i="13"/>
  <c r="G310" i="13"/>
  <c r="F310" i="13"/>
  <c r="E310" i="13"/>
  <c r="C310" i="13"/>
  <c r="M309" i="13"/>
  <c r="L309" i="13"/>
  <c r="K309" i="13"/>
  <c r="J309" i="13"/>
  <c r="I309" i="13"/>
  <c r="H309" i="13"/>
  <c r="G309" i="13"/>
  <c r="F309" i="13"/>
  <c r="E309" i="13"/>
  <c r="C309" i="13"/>
  <c r="M308" i="13"/>
  <c r="L308" i="13"/>
  <c r="K308" i="13"/>
  <c r="J308" i="13"/>
  <c r="I308" i="13"/>
  <c r="H308" i="13"/>
  <c r="G308" i="13"/>
  <c r="F308" i="13"/>
  <c r="E308" i="13"/>
  <c r="C308" i="13"/>
  <c r="M307" i="13"/>
  <c r="L307" i="13"/>
  <c r="K307" i="13"/>
  <c r="J307" i="13"/>
  <c r="I307" i="13"/>
  <c r="H307" i="13"/>
  <c r="G307" i="13"/>
  <c r="F307" i="13"/>
  <c r="E307" i="13"/>
  <c r="C307" i="13"/>
  <c r="M306" i="13"/>
  <c r="L306" i="13"/>
  <c r="K306" i="13"/>
  <c r="J306" i="13"/>
  <c r="I306" i="13"/>
  <c r="H306" i="13"/>
  <c r="G306" i="13"/>
  <c r="F306" i="13"/>
  <c r="E306" i="13"/>
  <c r="C306" i="13"/>
  <c r="M305" i="13"/>
  <c r="L305" i="13"/>
  <c r="K305" i="13"/>
  <c r="J305" i="13"/>
  <c r="I305" i="13"/>
  <c r="H305" i="13"/>
  <c r="G305" i="13"/>
  <c r="F305" i="13"/>
  <c r="E305" i="13"/>
  <c r="C305" i="13"/>
  <c r="M304" i="13"/>
  <c r="L304" i="13"/>
  <c r="K304" i="13"/>
  <c r="J304" i="13"/>
  <c r="I304" i="13"/>
  <c r="H304" i="13"/>
  <c r="G304" i="13"/>
  <c r="F304" i="13"/>
  <c r="E304" i="13"/>
  <c r="C304" i="13"/>
  <c r="M303" i="13"/>
  <c r="L303" i="13"/>
  <c r="K303" i="13"/>
  <c r="J303" i="13"/>
  <c r="I303" i="13"/>
  <c r="H303" i="13"/>
  <c r="G303" i="13"/>
  <c r="F303" i="13"/>
  <c r="E303" i="13"/>
  <c r="C303" i="13"/>
  <c r="M302" i="13"/>
  <c r="L302" i="13"/>
  <c r="K302" i="13"/>
  <c r="J302" i="13"/>
  <c r="I302" i="13"/>
  <c r="H302" i="13"/>
  <c r="G302" i="13"/>
  <c r="F302" i="13"/>
  <c r="E302" i="13"/>
  <c r="C302" i="13"/>
  <c r="M301" i="13"/>
  <c r="L301" i="13"/>
  <c r="K301" i="13"/>
  <c r="J301" i="13"/>
  <c r="I301" i="13"/>
  <c r="H301" i="13"/>
  <c r="G301" i="13"/>
  <c r="F301" i="13"/>
  <c r="E301" i="13"/>
  <c r="C301" i="13"/>
  <c r="M300" i="13"/>
  <c r="L300" i="13"/>
  <c r="K300" i="13"/>
  <c r="J300" i="13"/>
  <c r="I300" i="13"/>
  <c r="H300" i="13"/>
  <c r="G300" i="13"/>
  <c r="F300" i="13"/>
  <c r="E300" i="13"/>
  <c r="C300" i="13"/>
  <c r="M299" i="13"/>
  <c r="L299" i="13"/>
  <c r="K299" i="13"/>
  <c r="J299" i="13"/>
  <c r="I299" i="13"/>
  <c r="H299" i="13"/>
  <c r="G299" i="13"/>
  <c r="F299" i="13"/>
  <c r="E299" i="13"/>
  <c r="C299" i="13"/>
  <c r="M298" i="13"/>
  <c r="L298" i="13"/>
  <c r="K298" i="13"/>
  <c r="J298" i="13"/>
  <c r="I298" i="13"/>
  <c r="H298" i="13"/>
  <c r="G298" i="13"/>
  <c r="F298" i="13"/>
  <c r="E298" i="13"/>
  <c r="C298" i="13"/>
  <c r="M297" i="13"/>
  <c r="L297" i="13"/>
  <c r="K297" i="13"/>
  <c r="J297" i="13"/>
  <c r="I297" i="13"/>
  <c r="H297" i="13"/>
  <c r="G297" i="13"/>
  <c r="F297" i="13"/>
  <c r="E297" i="13"/>
  <c r="C297" i="13"/>
  <c r="M296" i="13"/>
  <c r="L296" i="13"/>
  <c r="K296" i="13"/>
  <c r="J296" i="13"/>
  <c r="I296" i="13"/>
  <c r="H296" i="13"/>
  <c r="G296" i="13"/>
  <c r="F296" i="13"/>
  <c r="E296" i="13"/>
  <c r="C296" i="13"/>
  <c r="M295" i="13"/>
  <c r="L295" i="13"/>
  <c r="K295" i="13"/>
  <c r="J295" i="13"/>
  <c r="I295" i="13"/>
  <c r="H295" i="13"/>
  <c r="G295" i="13"/>
  <c r="F295" i="13"/>
  <c r="E295" i="13"/>
  <c r="C295" i="13"/>
  <c r="M294" i="13"/>
  <c r="L294" i="13"/>
  <c r="K294" i="13"/>
  <c r="J294" i="13"/>
  <c r="I294" i="13"/>
  <c r="H294" i="13"/>
  <c r="G294" i="13"/>
  <c r="F294" i="13"/>
  <c r="E294" i="13"/>
  <c r="C294" i="13"/>
  <c r="M293" i="13"/>
  <c r="L293" i="13"/>
  <c r="K293" i="13"/>
  <c r="J293" i="13"/>
  <c r="I293" i="13"/>
  <c r="H293" i="13"/>
  <c r="G293" i="13"/>
  <c r="F293" i="13"/>
  <c r="E293" i="13"/>
  <c r="C293" i="13"/>
  <c r="M292" i="13"/>
  <c r="L292" i="13"/>
  <c r="K292" i="13"/>
  <c r="J292" i="13"/>
  <c r="I292" i="13"/>
  <c r="H292" i="13"/>
  <c r="G292" i="13"/>
  <c r="F292" i="13"/>
  <c r="E292" i="13"/>
  <c r="C292" i="13"/>
  <c r="M291" i="13"/>
  <c r="L291" i="13"/>
  <c r="K291" i="13"/>
  <c r="J291" i="13"/>
  <c r="I291" i="13"/>
  <c r="H291" i="13"/>
  <c r="G291" i="13"/>
  <c r="F291" i="13"/>
  <c r="E291" i="13"/>
  <c r="C291" i="13"/>
  <c r="M290" i="13"/>
  <c r="L290" i="13"/>
  <c r="K290" i="13"/>
  <c r="J290" i="13"/>
  <c r="I290" i="13"/>
  <c r="H290" i="13"/>
  <c r="G290" i="13"/>
  <c r="F290" i="13"/>
  <c r="E290" i="13"/>
  <c r="C290" i="13"/>
  <c r="M289" i="13"/>
  <c r="L289" i="13"/>
  <c r="K289" i="13"/>
  <c r="J289" i="13"/>
  <c r="I289" i="13"/>
  <c r="H289" i="13"/>
  <c r="G289" i="13"/>
  <c r="F289" i="13"/>
  <c r="E289" i="13"/>
  <c r="C289" i="13"/>
  <c r="M288" i="13"/>
  <c r="L288" i="13"/>
  <c r="K288" i="13"/>
  <c r="J288" i="13"/>
  <c r="I288" i="13"/>
  <c r="H288" i="13"/>
  <c r="G288" i="13"/>
  <c r="F288" i="13"/>
  <c r="E288" i="13"/>
  <c r="C288" i="13"/>
  <c r="M287" i="13"/>
  <c r="L287" i="13"/>
  <c r="K287" i="13"/>
  <c r="J287" i="13"/>
  <c r="I287" i="13"/>
  <c r="H287" i="13"/>
  <c r="G287" i="13"/>
  <c r="F287" i="13"/>
  <c r="E287" i="13"/>
  <c r="C287" i="13"/>
  <c r="M286" i="13"/>
  <c r="L286" i="13"/>
  <c r="K286" i="13"/>
  <c r="J286" i="13"/>
  <c r="I286" i="13"/>
  <c r="H286" i="13"/>
  <c r="G286" i="13"/>
  <c r="F286" i="13"/>
  <c r="E286" i="13"/>
  <c r="C286" i="13"/>
  <c r="M285" i="13"/>
  <c r="L285" i="13"/>
  <c r="K285" i="13"/>
  <c r="J285" i="13"/>
  <c r="I285" i="13"/>
  <c r="H285" i="13"/>
  <c r="G285" i="13"/>
  <c r="F285" i="13"/>
  <c r="E285" i="13"/>
  <c r="C285" i="13"/>
  <c r="M284" i="13"/>
  <c r="L284" i="13"/>
  <c r="K284" i="13"/>
  <c r="J284" i="13"/>
  <c r="I284" i="13"/>
  <c r="H284" i="13"/>
  <c r="G284" i="13"/>
  <c r="F284" i="13"/>
  <c r="E284" i="13"/>
  <c r="C284" i="13"/>
  <c r="M283" i="13"/>
  <c r="L283" i="13"/>
  <c r="K283" i="13"/>
  <c r="J283" i="13"/>
  <c r="I283" i="13"/>
  <c r="H283" i="13"/>
  <c r="G283" i="13"/>
  <c r="F283" i="13"/>
  <c r="E283" i="13"/>
  <c r="C283" i="13"/>
  <c r="M282" i="13"/>
  <c r="L282" i="13"/>
  <c r="K282" i="13"/>
  <c r="J282" i="13"/>
  <c r="I282" i="13"/>
  <c r="H282" i="13"/>
  <c r="G282" i="13"/>
  <c r="F282" i="13"/>
  <c r="E282" i="13"/>
  <c r="C282" i="13"/>
  <c r="M281" i="13"/>
  <c r="L281" i="13"/>
  <c r="K281" i="13"/>
  <c r="J281" i="13"/>
  <c r="I281" i="13"/>
  <c r="H281" i="13"/>
  <c r="G281" i="13"/>
  <c r="F281" i="13"/>
  <c r="E281" i="13"/>
  <c r="C281" i="13"/>
  <c r="M280" i="13"/>
  <c r="L280" i="13"/>
  <c r="K280" i="13"/>
  <c r="J280" i="13"/>
  <c r="I280" i="13"/>
  <c r="H280" i="13"/>
  <c r="G280" i="13"/>
  <c r="F280" i="13"/>
  <c r="E280" i="13"/>
  <c r="C280" i="13"/>
  <c r="M279" i="13"/>
  <c r="L279" i="13"/>
  <c r="K279" i="13"/>
  <c r="J279" i="13"/>
  <c r="I279" i="13"/>
  <c r="H279" i="13"/>
  <c r="G279" i="13"/>
  <c r="F279" i="13"/>
  <c r="E279" i="13"/>
  <c r="C279" i="13"/>
  <c r="M278" i="13"/>
  <c r="L278" i="13"/>
  <c r="K278" i="13"/>
  <c r="J278" i="13"/>
  <c r="I278" i="13"/>
  <c r="H278" i="13"/>
  <c r="G278" i="13"/>
  <c r="F278" i="13"/>
  <c r="E278" i="13"/>
  <c r="C278" i="13"/>
  <c r="M277" i="13"/>
  <c r="L277" i="13"/>
  <c r="K277" i="13"/>
  <c r="J277" i="13"/>
  <c r="I277" i="13"/>
  <c r="H277" i="13"/>
  <c r="G277" i="13"/>
  <c r="F277" i="13"/>
  <c r="E277" i="13"/>
  <c r="C277" i="13"/>
  <c r="M276" i="13"/>
  <c r="L276" i="13"/>
  <c r="K276" i="13"/>
  <c r="J276" i="13"/>
  <c r="I276" i="13"/>
  <c r="H276" i="13"/>
  <c r="G276" i="13"/>
  <c r="F276" i="13"/>
  <c r="E276" i="13"/>
  <c r="C276" i="13"/>
  <c r="M275" i="13"/>
  <c r="L275" i="13"/>
  <c r="K275" i="13"/>
  <c r="J275" i="13"/>
  <c r="I275" i="13"/>
  <c r="H275" i="13"/>
  <c r="G275" i="13"/>
  <c r="F275" i="13"/>
  <c r="E275" i="13"/>
  <c r="C275" i="13"/>
  <c r="M274" i="13"/>
  <c r="L274" i="13"/>
  <c r="K274" i="13"/>
  <c r="J274" i="13"/>
  <c r="I274" i="13"/>
  <c r="H274" i="13"/>
  <c r="G274" i="13"/>
  <c r="F274" i="13"/>
  <c r="E274" i="13"/>
  <c r="C274" i="13"/>
  <c r="M273" i="13"/>
  <c r="L273" i="13"/>
  <c r="K273" i="13"/>
  <c r="J273" i="13"/>
  <c r="I273" i="13"/>
  <c r="H273" i="13"/>
  <c r="G273" i="13"/>
  <c r="F273" i="13"/>
  <c r="E273" i="13"/>
  <c r="C273" i="13"/>
  <c r="M272" i="13"/>
  <c r="L272" i="13"/>
  <c r="K272" i="13"/>
  <c r="J272" i="13"/>
  <c r="I272" i="13"/>
  <c r="H272" i="13"/>
  <c r="G272" i="13"/>
  <c r="F272" i="13"/>
  <c r="E272" i="13"/>
  <c r="C272" i="13"/>
  <c r="M271" i="13"/>
  <c r="L271" i="13"/>
  <c r="K271" i="13"/>
  <c r="J271" i="13"/>
  <c r="I271" i="13"/>
  <c r="H271" i="13"/>
  <c r="G271" i="13"/>
  <c r="F271" i="13"/>
  <c r="E271" i="13"/>
  <c r="C271" i="13"/>
  <c r="M270" i="13"/>
  <c r="L270" i="13"/>
  <c r="K270" i="13"/>
  <c r="J270" i="13"/>
  <c r="I270" i="13"/>
  <c r="H270" i="13"/>
  <c r="G270" i="13"/>
  <c r="F270" i="13"/>
  <c r="E270" i="13"/>
  <c r="C270" i="13"/>
  <c r="M269" i="13"/>
  <c r="L269" i="13"/>
  <c r="K269" i="13"/>
  <c r="J269" i="13"/>
  <c r="I269" i="13"/>
  <c r="H269" i="13"/>
  <c r="G269" i="13"/>
  <c r="F269" i="13"/>
  <c r="E269" i="13"/>
  <c r="C269" i="13"/>
  <c r="M268" i="13"/>
  <c r="L268" i="13"/>
  <c r="K268" i="13"/>
  <c r="J268" i="13"/>
  <c r="I268" i="13"/>
  <c r="H268" i="13"/>
  <c r="G268" i="13"/>
  <c r="F268" i="13"/>
  <c r="E268" i="13"/>
  <c r="C268" i="13"/>
  <c r="M267" i="13"/>
  <c r="L267" i="13"/>
  <c r="K267" i="13"/>
  <c r="J267" i="13"/>
  <c r="I267" i="13"/>
  <c r="H267" i="13"/>
  <c r="G267" i="13"/>
  <c r="F267" i="13"/>
  <c r="E267" i="13"/>
  <c r="C267" i="13"/>
  <c r="M266" i="13"/>
  <c r="L266" i="13"/>
  <c r="K266" i="13"/>
  <c r="J266" i="13"/>
  <c r="I266" i="13"/>
  <c r="H266" i="13"/>
  <c r="G266" i="13"/>
  <c r="F266" i="13"/>
  <c r="E266" i="13"/>
  <c r="C266" i="13"/>
  <c r="M265" i="13"/>
  <c r="L265" i="13"/>
  <c r="K265" i="13"/>
  <c r="J265" i="13"/>
  <c r="I265" i="13"/>
  <c r="H265" i="13"/>
  <c r="G265" i="13"/>
  <c r="F265" i="13"/>
  <c r="E265" i="13"/>
  <c r="C265" i="13"/>
  <c r="M264" i="13"/>
  <c r="L264" i="13"/>
  <c r="K264" i="13"/>
  <c r="J264" i="13"/>
  <c r="I264" i="13"/>
  <c r="H264" i="13"/>
  <c r="G264" i="13"/>
  <c r="F264" i="13"/>
  <c r="E264" i="13"/>
  <c r="C264" i="13"/>
  <c r="M263" i="13"/>
  <c r="L263" i="13"/>
  <c r="K263" i="13"/>
  <c r="J263" i="13"/>
  <c r="I263" i="13"/>
  <c r="H263" i="13"/>
  <c r="G263" i="13"/>
  <c r="F263" i="13"/>
  <c r="E263" i="13"/>
  <c r="C263" i="13"/>
  <c r="M262" i="13"/>
  <c r="L262" i="13"/>
  <c r="K262" i="13"/>
  <c r="J262" i="13"/>
  <c r="I262" i="13"/>
  <c r="H262" i="13"/>
  <c r="G262" i="13"/>
  <c r="F262" i="13"/>
  <c r="E262" i="13"/>
  <c r="C262" i="13"/>
  <c r="M261" i="13"/>
  <c r="L261" i="13"/>
  <c r="K261" i="13"/>
  <c r="J261" i="13"/>
  <c r="I261" i="13"/>
  <c r="H261" i="13"/>
  <c r="G261" i="13"/>
  <c r="F261" i="13"/>
  <c r="E261" i="13"/>
  <c r="C261" i="13"/>
  <c r="M260" i="13"/>
  <c r="L260" i="13"/>
  <c r="K260" i="13"/>
  <c r="J260" i="13"/>
  <c r="I260" i="13"/>
  <c r="H260" i="13"/>
  <c r="G260" i="13"/>
  <c r="F260" i="13"/>
  <c r="E260" i="13"/>
  <c r="C260" i="13"/>
  <c r="M259" i="13"/>
  <c r="L259" i="13"/>
  <c r="K259" i="13"/>
  <c r="J259" i="13"/>
  <c r="I259" i="13"/>
  <c r="H259" i="13"/>
  <c r="G259" i="13"/>
  <c r="F259" i="13"/>
  <c r="E259" i="13"/>
  <c r="C259" i="13"/>
  <c r="M258" i="13"/>
  <c r="L258" i="13"/>
  <c r="K258" i="13"/>
  <c r="J258" i="13"/>
  <c r="I258" i="13"/>
  <c r="H258" i="13"/>
  <c r="G258" i="13"/>
  <c r="F258" i="13"/>
  <c r="E258" i="13"/>
  <c r="C258" i="13"/>
  <c r="M257" i="13"/>
  <c r="L257" i="13"/>
  <c r="K257" i="13"/>
  <c r="J257" i="13"/>
  <c r="I257" i="13"/>
  <c r="H257" i="13"/>
  <c r="G257" i="13"/>
  <c r="F257" i="13"/>
  <c r="E257" i="13"/>
  <c r="C257" i="13"/>
  <c r="M256" i="13"/>
  <c r="L256" i="13"/>
  <c r="K256" i="13"/>
  <c r="J256" i="13"/>
  <c r="I256" i="13"/>
  <c r="H256" i="13"/>
  <c r="G256" i="13"/>
  <c r="F256" i="13"/>
  <c r="E256" i="13"/>
  <c r="C256" i="13"/>
  <c r="M255" i="13"/>
  <c r="L255" i="13"/>
  <c r="K255" i="13"/>
  <c r="J255" i="13"/>
  <c r="I255" i="13"/>
  <c r="H255" i="13"/>
  <c r="G255" i="13"/>
  <c r="F255" i="13"/>
  <c r="E255" i="13"/>
  <c r="C255" i="13"/>
  <c r="M254" i="13"/>
  <c r="L254" i="13"/>
  <c r="K254" i="13"/>
  <c r="J254" i="13"/>
  <c r="I254" i="13"/>
  <c r="H254" i="13"/>
  <c r="G254" i="13"/>
  <c r="F254" i="13"/>
  <c r="E254" i="13"/>
  <c r="C254" i="13"/>
  <c r="M253" i="13"/>
  <c r="L253" i="13"/>
  <c r="K253" i="13"/>
  <c r="J253" i="13"/>
  <c r="I253" i="13"/>
  <c r="H253" i="13"/>
  <c r="G253" i="13"/>
  <c r="F253" i="13"/>
  <c r="E253" i="13"/>
  <c r="C253" i="13"/>
  <c r="M252" i="13"/>
  <c r="L252" i="13"/>
  <c r="K252" i="13"/>
  <c r="J252" i="13"/>
  <c r="I252" i="13"/>
  <c r="H252" i="13"/>
  <c r="G252" i="13"/>
  <c r="F252" i="13"/>
  <c r="E252" i="13"/>
  <c r="C252" i="13"/>
  <c r="M251" i="13"/>
  <c r="L251" i="13"/>
  <c r="K251" i="13"/>
  <c r="J251" i="13"/>
  <c r="I251" i="13"/>
  <c r="H251" i="13"/>
  <c r="G251" i="13"/>
  <c r="F251" i="13"/>
  <c r="E251" i="13"/>
  <c r="C251" i="13"/>
  <c r="M250" i="13"/>
  <c r="L250" i="13"/>
  <c r="K250" i="13"/>
  <c r="J250" i="13"/>
  <c r="I250" i="13"/>
  <c r="H250" i="13"/>
  <c r="G250" i="13"/>
  <c r="F250" i="13"/>
  <c r="E250" i="13"/>
  <c r="C250" i="13"/>
  <c r="M249" i="13"/>
  <c r="L249" i="13"/>
  <c r="K249" i="13"/>
  <c r="J249" i="13"/>
  <c r="I249" i="13"/>
  <c r="H249" i="13"/>
  <c r="G249" i="13"/>
  <c r="F249" i="13"/>
  <c r="E249" i="13"/>
  <c r="C249" i="13"/>
  <c r="M248" i="13"/>
  <c r="L248" i="13"/>
  <c r="K248" i="13"/>
  <c r="J248" i="13"/>
  <c r="I248" i="13"/>
  <c r="H248" i="13"/>
  <c r="G248" i="13"/>
  <c r="F248" i="13"/>
  <c r="E248" i="13"/>
  <c r="C248" i="13"/>
  <c r="M247" i="13"/>
  <c r="L247" i="13"/>
  <c r="K247" i="13"/>
  <c r="J247" i="13"/>
  <c r="I247" i="13"/>
  <c r="H247" i="13"/>
  <c r="G247" i="13"/>
  <c r="F247" i="13"/>
  <c r="E247" i="13"/>
  <c r="C247" i="13"/>
  <c r="M246" i="13"/>
  <c r="L246" i="13"/>
  <c r="K246" i="13"/>
  <c r="J246" i="13"/>
  <c r="I246" i="13"/>
  <c r="H246" i="13"/>
  <c r="G246" i="13"/>
  <c r="F246" i="13"/>
  <c r="E246" i="13"/>
  <c r="C246" i="13"/>
  <c r="M245" i="13"/>
  <c r="L245" i="13"/>
  <c r="K245" i="13"/>
  <c r="J245" i="13"/>
  <c r="I245" i="13"/>
  <c r="H245" i="13"/>
  <c r="G245" i="13"/>
  <c r="F245" i="13"/>
  <c r="E245" i="13"/>
  <c r="C245" i="13"/>
  <c r="M244" i="13"/>
  <c r="L244" i="13"/>
  <c r="K244" i="13"/>
  <c r="J244" i="13"/>
  <c r="I244" i="13"/>
  <c r="H244" i="13"/>
  <c r="G244" i="13"/>
  <c r="F244" i="13"/>
  <c r="E244" i="13"/>
  <c r="C244" i="13"/>
  <c r="M243" i="13"/>
  <c r="L243" i="13"/>
  <c r="K243" i="13"/>
  <c r="J243" i="13"/>
  <c r="I243" i="13"/>
  <c r="H243" i="13"/>
  <c r="G243" i="13"/>
  <c r="F243" i="13"/>
  <c r="E243" i="13"/>
  <c r="C243" i="13"/>
  <c r="M242" i="13"/>
  <c r="L242" i="13"/>
  <c r="K242" i="13"/>
  <c r="J242" i="13"/>
  <c r="I242" i="13"/>
  <c r="H242" i="13"/>
  <c r="G242" i="13"/>
  <c r="F242" i="13"/>
  <c r="E242" i="13"/>
  <c r="C242" i="13"/>
  <c r="M241" i="13"/>
  <c r="L241" i="13"/>
  <c r="K241" i="13"/>
  <c r="J241" i="13"/>
  <c r="I241" i="13"/>
  <c r="H241" i="13"/>
  <c r="G241" i="13"/>
  <c r="F241" i="13"/>
  <c r="E241" i="13"/>
  <c r="C241" i="13"/>
  <c r="M240" i="13"/>
  <c r="L240" i="13"/>
  <c r="K240" i="13"/>
  <c r="J240" i="13"/>
  <c r="I240" i="13"/>
  <c r="H240" i="13"/>
  <c r="G240" i="13"/>
  <c r="F240" i="13"/>
  <c r="E240" i="13"/>
  <c r="C240" i="13"/>
  <c r="M239" i="13"/>
  <c r="L239" i="13"/>
  <c r="K239" i="13"/>
  <c r="J239" i="13"/>
  <c r="I239" i="13"/>
  <c r="H239" i="13"/>
  <c r="G239" i="13"/>
  <c r="F239" i="13"/>
  <c r="E239" i="13"/>
  <c r="C239" i="13"/>
  <c r="M238" i="13"/>
  <c r="L238" i="13"/>
  <c r="K238" i="13"/>
  <c r="J238" i="13"/>
  <c r="I238" i="13"/>
  <c r="H238" i="13"/>
  <c r="G238" i="13"/>
  <c r="F238" i="13"/>
  <c r="E238" i="13"/>
  <c r="C238" i="13"/>
  <c r="M237" i="13"/>
  <c r="L237" i="13"/>
  <c r="K237" i="13"/>
  <c r="J237" i="13"/>
  <c r="I237" i="13"/>
  <c r="H237" i="13"/>
  <c r="G237" i="13"/>
  <c r="F237" i="13"/>
  <c r="E237" i="13"/>
  <c r="C237" i="13"/>
  <c r="M236" i="13"/>
  <c r="L236" i="13"/>
  <c r="K236" i="13"/>
  <c r="J236" i="13"/>
  <c r="I236" i="13"/>
  <c r="H236" i="13"/>
  <c r="G236" i="13"/>
  <c r="F236" i="13"/>
  <c r="E236" i="13"/>
  <c r="C236" i="13"/>
  <c r="M235" i="13"/>
  <c r="L235" i="13"/>
  <c r="K235" i="13"/>
  <c r="J235" i="13"/>
  <c r="I235" i="13"/>
  <c r="H235" i="13"/>
  <c r="G235" i="13"/>
  <c r="F235" i="13"/>
  <c r="E235" i="13"/>
  <c r="C235" i="13"/>
  <c r="M234" i="13"/>
  <c r="L234" i="13"/>
  <c r="K234" i="13"/>
  <c r="J234" i="13"/>
  <c r="I234" i="13"/>
  <c r="H234" i="13"/>
  <c r="G234" i="13"/>
  <c r="F234" i="13"/>
  <c r="E234" i="13"/>
  <c r="C234" i="13"/>
  <c r="M233" i="13"/>
  <c r="L233" i="13"/>
  <c r="K233" i="13"/>
  <c r="J233" i="13"/>
  <c r="I233" i="13"/>
  <c r="H233" i="13"/>
  <c r="G233" i="13"/>
  <c r="F233" i="13"/>
  <c r="E233" i="13"/>
  <c r="C233" i="13"/>
  <c r="M232" i="13"/>
  <c r="L232" i="13"/>
  <c r="K232" i="13"/>
  <c r="J232" i="13"/>
  <c r="I232" i="13"/>
  <c r="H232" i="13"/>
  <c r="G232" i="13"/>
  <c r="F232" i="13"/>
  <c r="E232" i="13"/>
  <c r="C232" i="13"/>
  <c r="M231" i="13"/>
  <c r="L231" i="13"/>
  <c r="K231" i="13"/>
  <c r="J231" i="13"/>
  <c r="I231" i="13"/>
  <c r="H231" i="13"/>
  <c r="G231" i="13"/>
  <c r="F231" i="13"/>
  <c r="E231" i="13"/>
  <c r="C231" i="13"/>
  <c r="M230" i="13"/>
  <c r="L230" i="13"/>
  <c r="K230" i="13"/>
  <c r="J230" i="13"/>
  <c r="I230" i="13"/>
  <c r="H230" i="13"/>
  <c r="G230" i="13"/>
  <c r="F230" i="13"/>
  <c r="E230" i="13"/>
  <c r="C230" i="13"/>
  <c r="M229" i="13"/>
  <c r="L229" i="13"/>
  <c r="K229" i="13"/>
  <c r="J229" i="13"/>
  <c r="I229" i="13"/>
  <c r="H229" i="13"/>
  <c r="G229" i="13"/>
  <c r="F229" i="13"/>
  <c r="E229" i="13"/>
  <c r="C229" i="13"/>
  <c r="M228" i="13"/>
  <c r="L228" i="13"/>
  <c r="K228" i="13"/>
  <c r="J228" i="13"/>
  <c r="I228" i="13"/>
  <c r="H228" i="13"/>
  <c r="G228" i="13"/>
  <c r="F228" i="13"/>
  <c r="E228" i="13"/>
  <c r="C228" i="13"/>
  <c r="M227" i="13"/>
  <c r="L227" i="13"/>
  <c r="K227" i="13"/>
  <c r="J227" i="13"/>
  <c r="I227" i="13"/>
  <c r="H227" i="13"/>
  <c r="G227" i="13"/>
  <c r="F227" i="13"/>
  <c r="E227" i="13"/>
  <c r="C227" i="13"/>
  <c r="M226" i="13"/>
  <c r="L226" i="13"/>
  <c r="K226" i="13"/>
  <c r="J226" i="13"/>
  <c r="I226" i="13"/>
  <c r="H226" i="13"/>
  <c r="G226" i="13"/>
  <c r="F226" i="13"/>
  <c r="E226" i="13"/>
  <c r="C226" i="13"/>
  <c r="M225" i="13"/>
  <c r="L225" i="13"/>
  <c r="K225" i="13"/>
  <c r="J225" i="13"/>
  <c r="I225" i="13"/>
  <c r="H225" i="13"/>
  <c r="G225" i="13"/>
  <c r="F225" i="13"/>
  <c r="E225" i="13"/>
  <c r="C225" i="13"/>
  <c r="M224" i="13"/>
  <c r="L224" i="13"/>
  <c r="K224" i="13"/>
  <c r="J224" i="13"/>
  <c r="I224" i="13"/>
  <c r="H224" i="13"/>
  <c r="G224" i="13"/>
  <c r="F224" i="13"/>
  <c r="E224" i="13"/>
  <c r="C224" i="13"/>
  <c r="M223" i="13"/>
  <c r="L223" i="13"/>
  <c r="K223" i="13"/>
  <c r="J223" i="13"/>
  <c r="I223" i="13"/>
  <c r="H223" i="13"/>
  <c r="G223" i="13"/>
  <c r="F223" i="13"/>
  <c r="E223" i="13"/>
  <c r="C223" i="13"/>
  <c r="M222" i="13"/>
  <c r="L222" i="13"/>
  <c r="K222" i="13"/>
  <c r="J222" i="13"/>
  <c r="I222" i="13"/>
  <c r="H222" i="13"/>
  <c r="G222" i="13"/>
  <c r="F222" i="13"/>
  <c r="E222" i="13"/>
  <c r="C222" i="13"/>
  <c r="M221" i="13"/>
  <c r="L221" i="13"/>
  <c r="K221" i="13"/>
  <c r="J221" i="13"/>
  <c r="I221" i="13"/>
  <c r="H221" i="13"/>
  <c r="G221" i="13"/>
  <c r="F221" i="13"/>
  <c r="E221" i="13"/>
  <c r="C221" i="13"/>
  <c r="M220" i="13"/>
  <c r="L220" i="13"/>
  <c r="K220" i="13"/>
  <c r="J220" i="13"/>
  <c r="I220" i="13"/>
  <c r="H220" i="13"/>
  <c r="G220" i="13"/>
  <c r="F220" i="13"/>
  <c r="E220" i="13"/>
  <c r="C220" i="13"/>
  <c r="M219" i="13"/>
  <c r="L219" i="13"/>
  <c r="K219" i="13"/>
  <c r="J219" i="13"/>
  <c r="I219" i="13"/>
  <c r="H219" i="13"/>
  <c r="G219" i="13"/>
  <c r="F219" i="13"/>
  <c r="E219" i="13"/>
  <c r="C219" i="13"/>
  <c r="M218" i="13"/>
  <c r="L218" i="13"/>
  <c r="K218" i="13"/>
  <c r="J218" i="13"/>
  <c r="I218" i="13"/>
  <c r="H218" i="13"/>
  <c r="G218" i="13"/>
  <c r="F218" i="13"/>
  <c r="E218" i="13"/>
  <c r="C218" i="13"/>
  <c r="M217" i="13"/>
  <c r="L217" i="13"/>
  <c r="K217" i="13"/>
  <c r="J217" i="13"/>
  <c r="I217" i="13"/>
  <c r="H217" i="13"/>
  <c r="G217" i="13"/>
  <c r="F217" i="13"/>
  <c r="E217" i="13"/>
  <c r="C217" i="13"/>
  <c r="M216" i="13"/>
  <c r="L216" i="13"/>
  <c r="K216" i="13"/>
  <c r="J216" i="13"/>
  <c r="I216" i="13"/>
  <c r="H216" i="13"/>
  <c r="G216" i="13"/>
  <c r="F216" i="13"/>
  <c r="E216" i="13"/>
  <c r="C216" i="13"/>
  <c r="M215" i="13"/>
  <c r="L215" i="13"/>
  <c r="K215" i="13"/>
  <c r="J215" i="13"/>
  <c r="I215" i="13"/>
  <c r="H215" i="13"/>
  <c r="G215" i="13"/>
  <c r="F215" i="13"/>
  <c r="E215" i="13"/>
  <c r="C215" i="13"/>
  <c r="M214" i="13"/>
  <c r="L214" i="13"/>
  <c r="K214" i="13"/>
  <c r="J214" i="13"/>
  <c r="I214" i="13"/>
  <c r="H214" i="13"/>
  <c r="G214" i="13"/>
  <c r="F214" i="13"/>
  <c r="E214" i="13"/>
  <c r="C214" i="13"/>
  <c r="M213" i="13"/>
  <c r="L213" i="13"/>
  <c r="K213" i="13"/>
  <c r="J213" i="13"/>
  <c r="I213" i="13"/>
  <c r="H213" i="13"/>
  <c r="G213" i="13"/>
  <c r="F213" i="13"/>
  <c r="E213" i="13"/>
  <c r="C213" i="13"/>
  <c r="M212" i="13"/>
  <c r="L212" i="13"/>
  <c r="K212" i="13"/>
  <c r="J212" i="13"/>
  <c r="I212" i="13"/>
  <c r="H212" i="13"/>
  <c r="G212" i="13"/>
  <c r="F212" i="13"/>
  <c r="E212" i="13"/>
  <c r="C212" i="13"/>
  <c r="M211" i="13"/>
  <c r="L211" i="13"/>
  <c r="K211" i="13"/>
  <c r="J211" i="13"/>
  <c r="I211" i="13"/>
  <c r="H211" i="13"/>
  <c r="G211" i="13"/>
  <c r="F211" i="13"/>
  <c r="E211" i="13"/>
  <c r="C211" i="13"/>
  <c r="M210" i="13"/>
  <c r="L210" i="13"/>
  <c r="K210" i="13"/>
  <c r="J210" i="13"/>
  <c r="I210" i="13"/>
  <c r="H210" i="13"/>
  <c r="G210" i="13"/>
  <c r="F210" i="13"/>
  <c r="E210" i="13"/>
  <c r="C210" i="13"/>
  <c r="M209" i="13"/>
  <c r="L209" i="13"/>
  <c r="K209" i="13"/>
  <c r="J209" i="13"/>
  <c r="I209" i="13"/>
  <c r="H209" i="13"/>
  <c r="G209" i="13"/>
  <c r="F209" i="13"/>
  <c r="E209" i="13"/>
  <c r="C209" i="13"/>
  <c r="M208" i="13"/>
  <c r="L208" i="13"/>
  <c r="K208" i="13"/>
  <c r="J208" i="13"/>
  <c r="I208" i="13"/>
  <c r="H208" i="13"/>
  <c r="G208" i="13"/>
  <c r="F208" i="13"/>
  <c r="E208" i="13"/>
  <c r="C208" i="13"/>
  <c r="M207" i="13"/>
  <c r="L207" i="13"/>
  <c r="K207" i="13"/>
  <c r="J207" i="13"/>
  <c r="I207" i="13"/>
  <c r="H207" i="13"/>
  <c r="G207" i="13"/>
  <c r="F207" i="13"/>
  <c r="E207" i="13"/>
  <c r="C207" i="13"/>
  <c r="M206" i="13"/>
  <c r="L206" i="13"/>
  <c r="K206" i="13"/>
  <c r="J206" i="13"/>
  <c r="I206" i="13"/>
  <c r="H206" i="13"/>
  <c r="G206" i="13"/>
  <c r="F206" i="13"/>
  <c r="E206" i="13"/>
  <c r="C206" i="13"/>
  <c r="M205" i="13"/>
  <c r="L205" i="13"/>
  <c r="K205" i="13"/>
  <c r="J205" i="13"/>
  <c r="I205" i="13"/>
  <c r="H205" i="13"/>
  <c r="G205" i="13"/>
  <c r="F205" i="13"/>
  <c r="E205" i="13"/>
  <c r="C205" i="13"/>
  <c r="M204" i="13"/>
  <c r="L204" i="13"/>
  <c r="K204" i="13"/>
  <c r="J204" i="13"/>
  <c r="I204" i="13"/>
  <c r="H204" i="13"/>
  <c r="G204" i="13"/>
  <c r="F204" i="13"/>
  <c r="E204" i="13"/>
  <c r="C204" i="13"/>
  <c r="M203" i="13"/>
  <c r="L203" i="13"/>
  <c r="K203" i="13"/>
  <c r="J203" i="13"/>
  <c r="I203" i="13"/>
  <c r="H203" i="13"/>
  <c r="G203" i="13"/>
  <c r="F203" i="13"/>
  <c r="E203" i="13"/>
  <c r="C203" i="13"/>
  <c r="M202" i="13"/>
  <c r="L202" i="13"/>
  <c r="K202" i="13"/>
  <c r="J202" i="13"/>
  <c r="I202" i="13"/>
  <c r="H202" i="13"/>
  <c r="G202" i="13"/>
  <c r="F202" i="13"/>
  <c r="E202" i="13"/>
  <c r="C202" i="13"/>
  <c r="M201" i="13"/>
  <c r="L201" i="13"/>
  <c r="K201" i="13"/>
  <c r="J201" i="13"/>
  <c r="I201" i="13"/>
  <c r="H201" i="13"/>
  <c r="G201" i="13"/>
  <c r="F201" i="13"/>
  <c r="E201" i="13"/>
  <c r="C201" i="13"/>
  <c r="M200" i="13"/>
  <c r="L200" i="13"/>
  <c r="K200" i="13"/>
  <c r="J200" i="13"/>
  <c r="I200" i="13"/>
  <c r="H200" i="13"/>
  <c r="G200" i="13"/>
  <c r="F200" i="13"/>
  <c r="E200" i="13"/>
  <c r="C200" i="13"/>
  <c r="M199" i="13"/>
  <c r="L199" i="13"/>
  <c r="K199" i="13"/>
  <c r="J199" i="13"/>
  <c r="I199" i="13"/>
  <c r="H199" i="13"/>
  <c r="G199" i="13"/>
  <c r="F199" i="13"/>
  <c r="E199" i="13"/>
  <c r="C199" i="13"/>
  <c r="M198" i="13"/>
  <c r="L198" i="13"/>
  <c r="K198" i="13"/>
  <c r="J198" i="13"/>
  <c r="I198" i="13"/>
  <c r="H198" i="13"/>
  <c r="G198" i="13"/>
  <c r="F198" i="13"/>
  <c r="E198" i="13"/>
  <c r="C198" i="13"/>
  <c r="M197" i="13"/>
  <c r="L197" i="13"/>
  <c r="K197" i="13"/>
  <c r="J197" i="13"/>
  <c r="I197" i="13"/>
  <c r="H197" i="13"/>
  <c r="G197" i="13"/>
  <c r="F197" i="13"/>
  <c r="E197" i="13"/>
  <c r="C197" i="13"/>
  <c r="M196" i="13"/>
  <c r="L196" i="13"/>
  <c r="K196" i="13"/>
  <c r="J196" i="13"/>
  <c r="I196" i="13"/>
  <c r="H196" i="13"/>
  <c r="G196" i="13"/>
  <c r="F196" i="13"/>
  <c r="E196" i="13"/>
  <c r="C196" i="13"/>
  <c r="M195" i="13"/>
  <c r="L195" i="13"/>
  <c r="K195" i="13"/>
  <c r="J195" i="13"/>
  <c r="I195" i="13"/>
  <c r="H195" i="13"/>
  <c r="G195" i="13"/>
  <c r="F195" i="13"/>
  <c r="E195" i="13"/>
  <c r="C195" i="13"/>
  <c r="M194" i="13"/>
  <c r="L194" i="13"/>
  <c r="K194" i="13"/>
  <c r="J194" i="13"/>
  <c r="I194" i="13"/>
  <c r="H194" i="13"/>
  <c r="G194" i="13"/>
  <c r="F194" i="13"/>
  <c r="E194" i="13"/>
  <c r="C194" i="13"/>
  <c r="M193" i="13"/>
  <c r="L193" i="13"/>
  <c r="K193" i="13"/>
  <c r="J193" i="13"/>
  <c r="I193" i="13"/>
  <c r="H193" i="13"/>
  <c r="G193" i="13"/>
  <c r="F193" i="13"/>
  <c r="E193" i="13"/>
  <c r="C193" i="13"/>
  <c r="M192" i="13"/>
  <c r="L192" i="13"/>
  <c r="K192" i="13"/>
  <c r="J192" i="13"/>
  <c r="I192" i="13"/>
  <c r="H192" i="13"/>
  <c r="G192" i="13"/>
  <c r="F192" i="13"/>
  <c r="E192" i="13"/>
  <c r="C192" i="13"/>
  <c r="M191" i="13"/>
  <c r="L191" i="13"/>
  <c r="K191" i="13"/>
  <c r="J191" i="13"/>
  <c r="I191" i="13"/>
  <c r="H191" i="13"/>
  <c r="G191" i="13"/>
  <c r="F191" i="13"/>
  <c r="E191" i="13"/>
  <c r="C191" i="13"/>
  <c r="M190" i="13"/>
  <c r="L190" i="13"/>
  <c r="K190" i="13"/>
  <c r="J190" i="13"/>
  <c r="I190" i="13"/>
  <c r="H190" i="13"/>
  <c r="G190" i="13"/>
  <c r="F190" i="13"/>
  <c r="E190" i="13"/>
  <c r="C190" i="13"/>
  <c r="M189" i="13"/>
  <c r="L189" i="13"/>
  <c r="K189" i="13"/>
  <c r="J189" i="13"/>
  <c r="I189" i="13"/>
  <c r="H189" i="13"/>
  <c r="G189" i="13"/>
  <c r="F189" i="13"/>
  <c r="E189" i="13"/>
  <c r="C189" i="13"/>
  <c r="M188" i="13"/>
  <c r="L188" i="13"/>
  <c r="K188" i="13"/>
  <c r="J188" i="13"/>
  <c r="I188" i="13"/>
  <c r="H188" i="13"/>
  <c r="G188" i="13"/>
  <c r="F188" i="13"/>
  <c r="E188" i="13"/>
  <c r="C188" i="13"/>
  <c r="M187" i="13"/>
  <c r="L187" i="13"/>
  <c r="K187" i="13"/>
  <c r="J187" i="13"/>
  <c r="I187" i="13"/>
  <c r="H187" i="13"/>
  <c r="G187" i="13"/>
  <c r="F187" i="13"/>
  <c r="E187" i="13"/>
  <c r="C187" i="13"/>
  <c r="M186" i="13"/>
  <c r="L186" i="13"/>
  <c r="K186" i="13"/>
  <c r="J186" i="13"/>
  <c r="I186" i="13"/>
  <c r="H186" i="13"/>
  <c r="G186" i="13"/>
  <c r="F186" i="13"/>
  <c r="E186" i="13"/>
  <c r="C186" i="13"/>
  <c r="M185" i="13"/>
  <c r="L185" i="13"/>
  <c r="K185" i="13"/>
  <c r="J185" i="13"/>
  <c r="I185" i="13"/>
  <c r="H185" i="13"/>
  <c r="G185" i="13"/>
  <c r="F185" i="13"/>
  <c r="E185" i="13"/>
  <c r="C185" i="13"/>
  <c r="M184" i="13"/>
  <c r="L184" i="13"/>
  <c r="K184" i="13"/>
  <c r="J184" i="13"/>
  <c r="I184" i="13"/>
  <c r="H184" i="13"/>
  <c r="G184" i="13"/>
  <c r="F184" i="13"/>
  <c r="E184" i="13"/>
  <c r="C184" i="13"/>
  <c r="M183" i="13"/>
  <c r="L183" i="13"/>
  <c r="K183" i="13"/>
  <c r="J183" i="13"/>
  <c r="I183" i="13"/>
  <c r="H183" i="13"/>
  <c r="G183" i="13"/>
  <c r="F183" i="13"/>
  <c r="E183" i="13"/>
  <c r="C183" i="13"/>
  <c r="M182" i="13"/>
  <c r="L182" i="13"/>
  <c r="K182" i="13"/>
  <c r="J182" i="13"/>
  <c r="I182" i="13"/>
  <c r="H182" i="13"/>
  <c r="G182" i="13"/>
  <c r="F182" i="13"/>
  <c r="E182" i="13"/>
  <c r="C182" i="13"/>
  <c r="M181" i="13"/>
  <c r="L181" i="13"/>
  <c r="K181" i="13"/>
  <c r="J181" i="13"/>
  <c r="I181" i="13"/>
  <c r="H181" i="13"/>
  <c r="G181" i="13"/>
  <c r="F181" i="13"/>
  <c r="E181" i="13"/>
  <c r="C181" i="13"/>
  <c r="M180" i="13"/>
  <c r="L180" i="13"/>
  <c r="K180" i="13"/>
  <c r="J180" i="13"/>
  <c r="I180" i="13"/>
  <c r="H180" i="13"/>
  <c r="G180" i="13"/>
  <c r="F180" i="13"/>
  <c r="E180" i="13"/>
  <c r="C180" i="13"/>
  <c r="M179" i="13"/>
  <c r="L179" i="13"/>
  <c r="K179" i="13"/>
  <c r="J179" i="13"/>
  <c r="I179" i="13"/>
  <c r="H179" i="13"/>
  <c r="G179" i="13"/>
  <c r="F179" i="13"/>
  <c r="E179" i="13"/>
  <c r="C179" i="13"/>
  <c r="M178" i="13"/>
  <c r="L178" i="13"/>
  <c r="K178" i="13"/>
  <c r="J178" i="13"/>
  <c r="I178" i="13"/>
  <c r="H178" i="13"/>
  <c r="G178" i="13"/>
  <c r="F178" i="13"/>
  <c r="E178" i="13"/>
  <c r="C178" i="13"/>
  <c r="M177" i="13"/>
  <c r="L177" i="13"/>
  <c r="K177" i="13"/>
  <c r="J177" i="13"/>
  <c r="I177" i="13"/>
  <c r="H177" i="13"/>
  <c r="G177" i="13"/>
  <c r="F177" i="13"/>
  <c r="E177" i="13"/>
  <c r="C177" i="13"/>
  <c r="M176" i="13"/>
  <c r="L176" i="13"/>
  <c r="K176" i="13"/>
  <c r="J176" i="13"/>
  <c r="I176" i="13"/>
  <c r="H176" i="13"/>
  <c r="G176" i="13"/>
  <c r="F176" i="13"/>
  <c r="E176" i="13"/>
  <c r="C176" i="13"/>
  <c r="M175" i="13"/>
  <c r="L175" i="13"/>
  <c r="K175" i="13"/>
  <c r="J175" i="13"/>
  <c r="I175" i="13"/>
  <c r="H175" i="13"/>
  <c r="G175" i="13"/>
  <c r="F175" i="13"/>
  <c r="E175" i="13"/>
  <c r="C175" i="13"/>
  <c r="M174" i="13"/>
  <c r="L174" i="13"/>
  <c r="K174" i="13"/>
  <c r="J174" i="13"/>
  <c r="I174" i="13"/>
  <c r="H174" i="13"/>
  <c r="G174" i="13"/>
  <c r="F174" i="13"/>
  <c r="E174" i="13"/>
  <c r="C174" i="13"/>
  <c r="M173" i="13"/>
  <c r="L173" i="13"/>
  <c r="K173" i="13"/>
  <c r="J173" i="13"/>
  <c r="I173" i="13"/>
  <c r="H173" i="13"/>
  <c r="G173" i="13"/>
  <c r="F173" i="13"/>
  <c r="E173" i="13"/>
  <c r="C173" i="13"/>
  <c r="M172" i="13"/>
  <c r="L172" i="13"/>
  <c r="K172" i="13"/>
  <c r="J172" i="13"/>
  <c r="I172" i="13"/>
  <c r="H172" i="13"/>
  <c r="G172" i="13"/>
  <c r="F172" i="13"/>
  <c r="E172" i="13"/>
  <c r="C172" i="13"/>
  <c r="M171" i="13"/>
  <c r="L171" i="13"/>
  <c r="K171" i="13"/>
  <c r="J171" i="13"/>
  <c r="I171" i="13"/>
  <c r="H171" i="13"/>
  <c r="G171" i="13"/>
  <c r="F171" i="13"/>
  <c r="E171" i="13"/>
  <c r="C171" i="13"/>
  <c r="M170" i="13"/>
  <c r="L170" i="13"/>
  <c r="K170" i="13"/>
  <c r="J170" i="13"/>
  <c r="I170" i="13"/>
  <c r="H170" i="13"/>
  <c r="G170" i="13"/>
  <c r="F170" i="13"/>
  <c r="E170" i="13"/>
  <c r="C170" i="13"/>
  <c r="M169" i="13"/>
  <c r="L169" i="13"/>
  <c r="K169" i="13"/>
  <c r="J169" i="13"/>
  <c r="I169" i="13"/>
  <c r="H169" i="13"/>
  <c r="G169" i="13"/>
  <c r="F169" i="13"/>
  <c r="E169" i="13"/>
  <c r="C169" i="13"/>
  <c r="M168" i="13"/>
  <c r="L168" i="13"/>
  <c r="K168" i="13"/>
  <c r="J168" i="13"/>
  <c r="I168" i="13"/>
  <c r="H168" i="13"/>
  <c r="G168" i="13"/>
  <c r="F168" i="13"/>
  <c r="E168" i="13"/>
  <c r="C168" i="13"/>
  <c r="M167" i="13"/>
  <c r="L167" i="13"/>
  <c r="K167" i="13"/>
  <c r="J167" i="13"/>
  <c r="I167" i="13"/>
  <c r="H167" i="13"/>
  <c r="G167" i="13"/>
  <c r="F167" i="13"/>
  <c r="E167" i="13"/>
  <c r="C167" i="13"/>
  <c r="M166" i="13"/>
  <c r="L166" i="13"/>
  <c r="K166" i="13"/>
  <c r="J166" i="13"/>
  <c r="I166" i="13"/>
  <c r="H166" i="13"/>
  <c r="G166" i="13"/>
  <c r="F166" i="13"/>
  <c r="E166" i="13"/>
  <c r="C166" i="13"/>
  <c r="M165" i="13"/>
  <c r="L165" i="13"/>
  <c r="K165" i="13"/>
  <c r="J165" i="13"/>
  <c r="I165" i="13"/>
  <c r="H165" i="13"/>
  <c r="G165" i="13"/>
  <c r="F165" i="13"/>
  <c r="E165" i="13"/>
  <c r="C165" i="13"/>
  <c r="M164" i="13"/>
  <c r="L164" i="13"/>
  <c r="K164" i="13"/>
  <c r="J164" i="13"/>
  <c r="I164" i="13"/>
  <c r="H164" i="13"/>
  <c r="G164" i="13"/>
  <c r="F164" i="13"/>
  <c r="E164" i="13"/>
  <c r="C164" i="13"/>
  <c r="M163" i="13"/>
  <c r="L163" i="13"/>
  <c r="K163" i="13"/>
  <c r="J163" i="13"/>
  <c r="I163" i="13"/>
  <c r="H163" i="13"/>
  <c r="G163" i="13"/>
  <c r="F163" i="13"/>
  <c r="E163" i="13"/>
  <c r="C163" i="13"/>
  <c r="M162" i="13"/>
  <c r="L162" i="13"/>
  <c r="K162" i="13"/>
  <c r="J162" i="13"/>
  <c r="I162" i="13"/>
  <c r="H162" i="13"/>
  <c r="G162" i="13"/>
  <c r="F162" i="13"/>
  <c r="E162" i="13"/>
  <c r="C162" i="13"/>
  <c r="M161" i="13"/>
  <c r="L161" i="13"/>
  <c r="K161" i="13"/>
  <c r="J161" i="13"/>
  <c r="I161" i="13"/>
  <c r="H161" i="13"/>
  <c r="G161" i="13"/>
  <c r="F161" i="13"/>
  <c r="E161" i="13"/>
  <c r="C161" i="13"/>
  <c r="M160" i="13"/>
  <c r="L160" i="13"/>
  <c r="K160" i="13"/>
  <c r="J160" i="13"/>
  <c r="I160" i="13"/>
  <c r="H160" i="13"/>
  <c r="G160" i="13"/>
  <c r="F160" i="13"/>
  <c r="E160" i="13"/>
  <c r="C160" i="13"/>
  <c r="M159" i="13"/>
  <c r="L159" i="13"/>
  <c r="K159" i="13"/>
  <c r="J159" i="13"/>
  <c r="I159" i="13"/>
  <c r="H159" i="13"/>
  <c r="G159" i="13"/>
  <c r="F159" i="13"/>
  <c r="E159" i="13"/>
  <c r="C159" i="13"/>
  <c r="M158" i="13"/>
  <c r="L158" i="13"/>
  <c r="K158" i="13"/>
  <c r="J158" i="13"/>
  <c r="I158" i="13"/>
  <c r="H158" i="13"/>
  <c r="G158" i="13"/>
  <c r="F158" i="13"/>
  <c r="E158" i="13"/>
  <c r="C158" i="13"/>
  <c r="M157" i="13"/>
  <c r="L157" i="13"/>
  <c r="K157" i="13"/>
  <c r="J157" i="13"/>
  <c r="I157" i="13"/>
  <c r="H157" i="13"/>
  <c r="G157" i="13"/>
  <c r="F157" i="13"/>
  <c r="E157" i="13"/>
  <c r="C157" i="13"/>
  <c r="M156" i="13"/>
  <c r="L156" i="13"/>
  <c r="K156" i="13"/>
  <c r="J156" i="13"/>
  <c r="I156" i="13"/>
  <c r="H156" i="13"/>
  <c r="G156" i="13"/>
  <c r="F156" i="13"/>
  <c r="E156" i="13"/>
  <c r="C156" i="13"/>
  <c r="M155" i="13"/>
  <c r="L155" i="13"/>
  <c r="K155" i="13"/>
  <c r="J155" i="13"/>
  <c r="I155" i="13"/>
  <c r="H155" i="13"/>
  <c r="G155" i="13"/>
  <c r="F155" i="13"/>
  <c r="E155" i="13"/>
  <c r="C155" i="13"/>
  <c r="M154" i="13"/>
  <c r="L154" i="13"/>
  <c r="K154" i="13"/>
  <c r="J154" i="13"/>
  <c r="I154" i="13"/>
  <c r="H154" i="13"/>
  <c r="G154" i="13"/>
  <c r="F154" i="13"/>
  <c r="E154" i="13"/>
  <c r="C154" i="13"/>
  <c r="M153" i="13"/>
  <c r="L153" i="13"/>
  <c r="K153" i="13"/>
  <c r="J153" i="13"/>
  <c r="I153" i="13"/>
  <c r="H153" i="13"/>
  <c r="G153" i="13"/>
  <c r="F153" i="13"/>
  <c r="E153" i="13"/>
  <c r="C153" i="13"/>
  <c r="M152" i="13"/>
  <c r="L152" i="13"/>
  <c r="K152" i="13"/>
  <c r="J152" i="13"/>
  <c r="I152" i="13"/>
  <c r="H152" i="13"/>
  <c r="G152" i="13"/>
  <c r="F152" i="13"/>
  <c r="E152" i="13"/>
  <c r="C152" i="13"/>
  <c r="M151" i="13"/>
  <c r="L151" i="13"/>
  <c r="K151" i="13"/>
  <c r="J151" i="13"/>
  <c r="I151" i="13"/>
  <c r="H151" i="13"/>
  <c r="G151" i="13"/>
  <c r="F151" i="13"/>
  <c r="E151" i="13"/>
  <c r="C151" i="13"/>
  <c r="M150" i="13"/>
  <c r="L150" i="13"/>
  <c r="K150" i="13"/>
  <c r="J150" i="13"/>
  <c r="I150" i="13"/>
  <c r="H150" i="13"/>
  <c r="G150" i="13"/>
  <c r="F150" i="13"/>
  <c r="E150" i="13"/>
  <c r="C150" i="13"/>
  <c r="M149" i="13"/>
  <c r="L149" i="13"/>
  <c r="K149" i="13"/>
  <c r="J149" i="13"/>
  <c r="I149" i="13"/>
  <c r="H149" i="13"/>
  <c r="G149" i="13"/>
  <c r="F149" i="13"/>
  <c r="E149" i="13"/>
  <c r="C149" i="13"/>
  <c r="M148" i="13"/>
  <c r="L148" i="13"/>
  <c r="K148" i="13"/>
  <c r="J148" i="13"/>
  <c r="I148" i="13"/>
  <c r="H148" i="13"/>
  <c r="G148" i="13"/>
  <c r="F148" i="13"/>
  <c r="E148" i="13"/>
  <c r="C148" i="13"/>
  <c r="M147" i="13"/>
  <c r="L147" i="13"/>
  <c r="K147" i="13"/>
  <c r="J147" i="13"/>
  <c r="I147" i="13"/>
  <c r="H147" i="13"/>
  <c r="G147" i="13"/>
  <c r="F147" i="13"/>
  <c r="E147" i="13"/>
  <c r="C147" i="13"/>
  <c r="M146" i="13"/>
  <c r="L146" i="13"/>
  <c r="K146" i="13"/>
  <c r="J146" i="13"/>
  <c r="I146" i="13"/>
  <c r="H146" i="13"/>
  <c r="G146" i="13"/>
  <c r="F146" i="13"/>
  <c r="E146" i="13"/>
  <c r="C146" i="13"/>
  <c r="M145" i="13"/>
  <c r="L145" i="13"/>
  <c r="K145" i="13"/>
  <c r="J145" i="13"/>
  <c r="I145" i="13"/>
  <c r="H145" i="13"/>
  <c r="G145" i="13"/>
  <c r="F145" i="13"/>
  <c r="E145" i="13"/>
  <c r="C145" i="13"/>
  <c r="M144" i="13"/>
  <c r="L144" i="13"/>
  <c r="K144" i="13"/>
  <c r="J144" i="13"/>
  <c r="I144" i="13"/>
  <c r="H144" i="13"/>
  <c r="G144" i="13"/>
  <c r="F144" i="13"/>
  <c r="E144" i="13"/>
  <c r="C144" i="13"/>
  <c r="M143" i="13"/>
  <c r="L143" i="13"/>
  <c r="K143" i="13"/>
  <c r="J143" i="13"/>
  <c r="I143" i="13"/>
  <c r="H143" i="13"/>
  <c r="G143" i="13"/>
  <c r="F143" i="13"/>
  <c r="E143" i="13"/>
  <c r="C143" i="13"/>
  <c r="M142" i="13"/>
  <c r="L142" i="13"/>
  <c r="K142" i="13"/>
  <c r="J142" i="13"/>
  <c r="I142" i="13"/>
  <c r="H142" i="13"/>
  <c r="G142" i="13"/>
  <c r="F142" i="13"/>
  <c r="E142" i="13"/>
  <c r="C142" i="13"/>
  <c r="M141" i="13"/>
  <c r="L141" i="13"/>
  <c r="K141" i="13"/>
  <c r="J141" i="13"/>
  <c r="I141" i="13"/>
  <c r="H141" i="13"/>
  <c r="G141" i="13"/>
  <c r="F141" i="13"/>
  <c r="E141" i="13"/>
  <c r="C141" i="13"/>
  <c r="M140" i="13"/>
  <c r="L140" i="13"/>
  <c r="K140" i="13"/>
  <c r="J140" i="13"/>
  <c r="I140" i="13"/>
  <c r="H140" i="13"/>
  <c r="G140" i="13"/>
  <c r="F140" i="13"/>
  <c r="E140" i="13"/>
  <c r="C140" i="13"/>
  <c r="M139" i="13"/>
  <c r="L139" i="13"/>
  <c r="K139" i="13"/>
  <c r="J139" i="13"/>
  <c r="I139" i="13"/>
  <c r="H139" i="13"/>
  <c r="G139" i="13"/>
  <c r="F139" i="13"/>
  <c r="E139" i="13"/>
  <c r="C139" i="13"/>
  <c r="M138" i="13"/>
  <c r="L138" i="13"/>
  <c r="K138" i="13"/>
  <c r="J138" i="13"/>
  <c r="I138" i="13"/>
  <c r="H138" i="13"/>
  <c r="G138" i="13"/>
  <c r="F138" i="13"/>
  <c r="E138" i="13"/>
  <c r="C138" i="13"/>
  <c r="M137" i="13"/>
  <c r="L137" i="13"/>
  <c r="K137" i="13"/>
  <c r="J137" i="13"/>
  <c r="I137" i="13"/>
  <c r="H137" i="13"/>
  <c r="G137" i="13"/>
  <c r="F137" i="13"/>
  <c r="E137" i="13"/>
  <c r="C137" i="13"/>
  <c r="M136" i="13"/>
  <c r="L136" i="13"/>
  <c r="K136" i="13"/>
  <c r="J136" i="13"/>
  <c r="I136" i="13"/>
  <c r="H136" i="13"/>
  <c r="G136" i="13"/>
  <c r="F136" i="13"/>
  <c r="E136" i="13"/>
  <c r="C136" i="13"/>
  <c r="M135" i="13"/>
  <c r="L135" i="13"/>
  <c r="K135" i="13"/>
  <c r="J135" i="13"/>
  <c r="I135" i="13"/>
  <c r="H135" i="13"/>
  <c r="G135" i="13"/>
  <c r="F135" i="13"/>
  <c r="E135" i="13"/>
  <c r="C135" i="13"/>
  <c r="M134" i="13"/>
  <c r="L134" i="13"/>
  <c r="K134" i="13"/>
  <c r="J134" i="13"/>
  <c r="I134" i="13"/>
  <c r="H134" i="13"/>
  <c r="G134" i="13"/>
  <c r="F134" i="13"/>
  <c r="E134" i="13"/>
  <c r="C134" i="13"/>
  <c r="M133" i="13"/>
  <c r="L133" i="13"/>
  <c r="K133" i="13"/>
  <c r="J133" i="13"/>
  <c r="I133" i="13"/>
  <c r="H133" i="13"/>
  <c r="G133" i="13"/>
  <c r="F133" i="13"/>
  <c r="E133" i="13"/>
  <c r="C133" i="13"/>
  <c r="M132" i="13"/>
  <c r="L132" i="13"/>
  <c r="K132" i="13"/>
  <c r="J132" i="13"/>
  <c r="I132" i="13"/>
  <c r="H132" i="13"/>
  <c r="G132" i="13"/>
  <c r="F132" i="13"/>
  <c r="E132" i="13"/>
  <c r="C132" i="13"/>
  <c r="M131" i="13"/>
  <c r="L131" i="13"/>
  <c r="K131" i="13"/>
  <c r="J131" i="13"/>
  <c r="I131" i="13"/>
  <c r="H131" i="13"/>
  <c r="G131" i="13"/>
  <c r="F131" i="13"/>
  <c r="E131" i="13"/>
  <c r="C131" i="13"/>
  <c r="M130" i="13"/>
  <c r="L130" i="13"/>
  <c r="K130" i="13"/>
  <c r="J130" i="13"/>
  <c r="I130" i="13"/>
  <c r="H130" i="13"/>
  <c r="G130" i="13"/>
  <c r="F130" i="13"/>
  <c r="E130" i="13"/>
  <c r="C130" i="13"/>
  <c r="M129" i="13"/>
  <c r="L129" i="13"/>
  <c r="K129" i="13"/>
  <c r="J129" i="13"/>
  <c r="I129" i="13"/>
  <c r="H129" i="13"/>
  <c r="G129" i="13"/>
  <c r="F129" i="13"/>
  <c r="E129" i="13"/>
  <c r="C129" i="13"/>
  <c r="M128" i="13"/>
  <c r="L128" i="13"/>
  <c r="K128" i="13"/>
  <c r="J128" i="13"/>
  <c r="I128" i="13"/>
  <c r="H128" i="13"/>
  <c r="G128" i="13"/>
  <c r="F128" i="13"/>
  <c r="E128" i="13"/>
  <c r="C128" i="13"/>
  <c r="M127" i="13"/>
  <c r="L127" i="13"/>
  <c r="K127" i="13"/>
  <c r="J127" i="13"/>
  <c r="I127" i="13"/>
  <c r="H127" i="13"/>
  <c r="G127" i="13"/>
  <c r="F127" i="13"/>
  <c r="E127" i="13"/>
  <c r="C127" i="13"/>
  <c r="M126" i="13"/>
  <c r="L126" i="13"/>
  <c r="K126" i="13"/>
  <c r="J126" i="13"/>
  <c r="I126" i="13"/>
  <c r="H126" i="13"/>
  <c r="G126" i="13"/>
  <c r="F126" i="13"/>
  <c r="E126" i="13"/>
  <c r="C126" i="13"/>
  <c r="M125" i="13"/>
  <c r="L125" i="13"/>
  <c r="K125" i="13"/>
  <c r="J125" i="13"/>
  <c r="I125" i="13"/>
  <c r="H125" i="13"/>
  <c r="G125" i="13"/>
  <c r="F125" i="13"/>
  <c r="E125" i="13"/>
  <c r="C125" i="13"/>
  <c r="M124" i="13"/>
  <c r="L124" i="13"/>
  <c r="K124" i="13"/>
  <c r="J124" i="13"/>
  <c r="I124" i="13"/>
  <c r="H124" i="13"/>
  <c r="G124" i="13"/>
  <c r="F124" i="13"/>
  <c r="E124" i="13"/>
  <c r="C124" i="13"/>
  <c r="M123" i="13"/>
  <c r="L123" i="13"/>
  <c r="K123" i="13"/>
  <c r="J123" i="13"/>
  <c r="I123" i="13"/>
  <c r="H123" i="13"/>
  <c r="G123" i="13"/>
  <c r="F123" i="13"/>
  <c r="E123" i="13"/>
  <c r="C123" i="13"/>
  <c r="M122" i="13"/>
  <c r="L122" i="13"/>
  <c r="K122" i="13"/>
  <c r="J122" i="13"/>
  <c r="I122" i="13"/>
  <c r="H122" i="13"/>
  <c r="G122" i="13"/>
  <c r="F122" i="13"/>
  <c r="E122" i="13"/>
  <c r="C122" i="13"/>
  <c r="M121" i="13"/>
  <c r="L121" i="13"/>
  <c r="K121" i="13"/>
  <c r="J121" i="13"/>
  <c r="I121" i="13"/>
  <c r="H121" i="13"/>
  <c r="G121" i="13"/>
  <c r="F121" i="13"/>
  <c r="E121" i="13"/>
  <c r="C121" i="13"/>
  <c r="M120" i="13"/>
  <c r="L120" i="13"/>
  <c r="K120" i="13"/>
  <c r="J120" i="13"/>
  <c r="I120" i="13"/>
  <c r="H120" i="13"/>
  <c r="G120" i="13"/>
  <c r="F120" i="13"/>
  <c r="E120" i="13"/>
  <c r="C120" i="13"/>
  <c r="M119" i="13"/>
  <c r="L119" i="13"/>
  <c r="K119" i="13"/>
  <c r="J119" i="13"/>
  <c r="I119" i="13"/>
  <c r="H119" i="13"/>
  <c r="G119" i="13"/>
  <c r="F119" i="13"/>
  <c r="E119" i="13"/>
  <c r="C119" i="13"/>
  <c r="M118" i="13"/>
  <c r="L118" i="13"/>
  <c r="K118" i="13"/>
  <c r="J118" i="13"/>
  <c r="I118" i="13"/>
  <c r="H118" i="13"/>
  <c r="G118" i="13"/>
  <c r="F118" i="13"/>
  <c r="E118" i="13"/>
  <c r="C118" i="13"/>
  <c r="M117" i="13"/>
  <c r="L117" i="13"/>
  <c r="K117" i="13"/>
  <c r="J117" i="13"/>
  <c r="I117" i="13"/>
  <c r="H117" i="13"/>
  <c r="G117" i="13"/>
  <c r="F117" i="13"/>
  <c r="E117" i="13"/>
  <c r="C117" i="13"/>
  <c r="M116" i="13"/>
  <c r="L116" i="13"/>
  <c r="K116" i="13"/>
  <c r="J116" i="13"/>
  <c r="I116" i="13"/>
  <c r="H116" i="13"/>
  <c r="G116" i="13"/>
  <c r="F116" i="13"/>
  <c r="E116" i="13"/>
  <c r="C116" i="13"/>
  <c r="M115" i="13"/>
  <c r="L115" i="13"/>
  <c r="K115" i="13"/>
  <c r="J115" i="13"/>
  <c r="I115" i="13"/>
  <c r="H115" i="13"/>
  <c r="G115" i="13"/>
  <c r="F115" i="13"/>
  <c r="E115" i="13"/>
  <c r="C115" i="13"/>
  <c r="M114" i="13"/>
  <c r="L114" i="13"/>
  <c r="K114" i="13"/>
  <c r="J114" i="13"/>
  <c r="I114" i="13"/>
  <c r="H114" i="13"/>
  <c r="G114" i="13"/>
  <c r="F114" i="13"/>
  <c r="E114" i="13"/>
  <c r="C114" i="13"/>
  <c r="M113" i="13"/>
  <c r="L113" i="13"/>
  <c r="K113" i="13"/>
  <c r="J113" i="13"/>
  <c r="I113" i="13"/>
  <c r="H113" i="13"/>
  <c r="G113" i="13"/>
  <c r="F113" i="13"/>
  <c r="E113" i="13"/>
  <c r="C113" i="13"/>
  <c r="M112" i="13"/>
  <c r="L112" i="13"/>
  <c r="K112" i="13"/>
  <c r="J112" i="13"/>
  <c r="I112" i="13"/>
  <c r="H112" i="13"/>
  <c r="G112" i="13"/>
  <c r="F112" i="13"/>
  <c r="E112" i="13"/>
  <c r="C112" i="13"/>
  <c r="M111" i="13"/>
  <c r="L111" i="13"/>
  <c r="K111" i="13"/>
  <c r="J111" i="13"/>
  <c r="I111" i="13"/>
  <c r="H111" i="13"/>
  <c r="G111" i="13"/>
  <c r="F111" i="13"/>
  <c r="E111" i="13"/>
  <c r="C111" i="13"/>
  <c r="M110" i="13"/>
  <c r="L110" i="13"/>
  <c r="K110" i="13"/>
  <c r="J110" i="13"/>
  <c r="I110" i="13"/>
  <c r="H110" i="13"/>
  <c r="G110" i="13"/>
  <c r="F110" i="13"/>
  <c r="E110" i="13"/>
  <c r="C110" i="13"/>
  <c r="M109" i="13"/>
  <c r="L109" i="13"/>
  <c r="K109" i="13"/>
  <c r="J109" i="13"/>
  <c r="I109" i="13"/>
  <c r="H109" i="13"/>
  <c r="G109" i="13"/>
  <c r="F109" i="13"/>
  <c r="E109" i="13"/>
  <c r="C109" i="13"/>
  <c r="M108" i="13"/>
  <c r="L108" i="13"/>
  <c r="K108" i="13"/>
  <c r="J108" i="13"/>
  <c r="I108" i="13"/>
  <c r="H108" i="13"/>
  <c r="G108" i="13"/>
  <c r="F108" i="13"/>
  <c r="E108" i="13"/>
  <c r="C108" i="13"/>
  <c r="M107" i="13"/>
  <c r="L107" i="13"/>
  <c r="K107" i="13"/>
  <c r="J107" i="13"/>
  <c r="I107" i="13"/>
  <c r="H107" i="13"/>
  <c r="G107" i="13"/>
  <c r="F107" i="13"/>
  <c r="E107" i="13"/>
  <c r="C107" i="13"/>
  <c r="M106" i="13"/>
  <c r="L106" i="13"/>
  <c r="K106" i="13"/>
  <c r="J106" i="13"/>
  <c r="I106" i="13"/>
  <c r="H106" i="13"/>
  <c r="G106" i="13"/>
  <c r="F106" i="13"/>
  <c r="E106" i="13"/>
  <c r="C106" i="13"/>
  <c r="M105" i="13"/>
  <c r="L105" i="13"/>
  <c r="K105" i="13"/>
  <c r="J105" i="13"/>
  <c r="I105" i="13"/>
  <c r="H105" i="13"/>
  <c r="G105" i="13"/>
  <c r="F105" i="13"/>
  <c r="E105" i="13"/>
  <c r="C105" i="13"/>
  <c r="M104" i="13"/>
  <c r="L104" i="13"/>
  <c r="K104" i="13"/>
  <c r="J104" i="13"/>
  <c r="I104" i="13"/>
  <c r="H104" i="13"/>
  <c r="G104" i="13"/>
  <c r="F104" i="13"/>
  <c r="E104" i="13"/>
  <c r="C104" i="13"/>
  <c r="M103" i="13"/>
  <c r="L103" i="13"/>
  <c r="K103" i="13"/>
  <c r="J103" i="13"/>
  <c r="I103" i="13"/>
  <c r="H103" i="13"/>
  <c r="G103" i="13"/>
  <c r="F103" i="13"/>
  <c r="E103" i="13"/>
  <c r="C103" i="13"/>
  <c r="M102" i="13"/>
  <c r="L102" i="13"/>
  <c r="K102" i="13"/>
  <c r="J102" i="13"/>
  <c r="I102" i="13"/>
  <c r="H102" i="13"/>
  <c r="G102" i="13"/>
  <c r="F102" i="13"/>
  <c r="E102" i="13"/>
  <c r="C102" i="13"/>
  <c r="M101" i="13"/>
  <c r="L101" i="13"/>
  <c r="K101" i="13"/>
  <c r="J101" i="13"/>
  <c r="I101" i="13"/>
  <c r="H101" i="13"/>
  <c r="G101" i="13"/>
  <c r="F101" i="13"/>
  <c r="E101" i="13"/>
  <c r="C101" i="13"/>
  <c r="M100" i="13"/>
  <c r="L100" i="13"/>
  <c r="K100" i="13"/>
  <c r="J100" i="13"/>
  <c r="I100" i="13"/>
  <c r="H100" i="13"/>
  <c r="G100" i="13"/>
  <c r="F100" i="13"/>
  <c r="E100" i="13"/>
  <c r="C100" i="13"/>
  <c r="M99" i="13"/>
  <c r="L99" i="13"/>
  <c r="K99" i="13"/>
  <c r="J99" i="13"/>
  <c r="I99" i="13"/>
  <c r="H99" i="13"/>
  <c r="G99" i="13"/>
  <c r="F99" i="13"/>
  <c r="E99" i="13"/>
  <c r="C99" i="13"/>
  <c r="M98" i="13"/>
  <c r="L98" i="13"/>
  <c r="K98" i="13"/>
  <c r="J98" i="13"/>
  <c r="I98" i="13"/>
  <c r="H98" i="13"/>
  <c r="G98" i="13"/>
  <c r="F98" i="13"/>
  <c r="E98" i="13"/>
  <c r="C98" i="13"/>
  <c r="M97" i="13"/>
  <c r="L97" i="13"/>
  <c r="K97" i="13"/>
  <c r="J97" i="13"/>
  <c r="I97" i="13"/>
  <c r="H97" i="13"/>
  <c r="G97" i="13"/>
  <c r="F97" i="13"/>
  <c r="E97" i="13"/>
  <c r="C97" i="13"/>
  <c r="M96" i="13"/>
  <c r="L96" i="13"/>
  <c r="K96" i="13"/>
  <c r="J96" i="13"/>
  <c r="I96" i="13"/>
  <c r="H96" i="13"/>
  <c r="G96" i="13"/>
  <c r="F96" i="13"/>
  <c r="E96" i="13"/>
  <c r="C96" i="13"/>
  <c r="M95" i="13"/>
  <c r="L95" i="13"/>
  <c r="K95" i="13"/>
  <c r="J95" i="13"/>
  <c r="I95" i="13"/>
  <c r="H95" i="13"/>
  <c r="G95" i="13"/>
  <c r="F95" i="13"/>
  <c r="E95" i="13"/>
  <c r="C95" i="13"/>
  <c r="M94" i="13"/>
  <c r="L94" i="13"/>
  <c r="K94" i="13"/>
  <c r="J94" i="13"/>
  <c r="I94" i="13"/>
  <c r="H94" i="13"/>
  <c r="G94" i="13"/>
  <c r="F94" i="13"/>
  <c r="E94" i="13"/>
  <c r="C94" i="13"/>
  <c r="M93" i="13"/>
  <c r="L93" i="13"/>
  <c r="K93" i="13"/>
  <c r="J93" i="13"/>
  <c r="I93" i="13"/>
  <c r="H93" i="13"/>
  <c r="G93" i="13"/>
  <c r="F93" i="13"/>
  <c r="E93" i="13"/>
  <c r="C93" i="13"/>
  <c r="M92" i="13"/>
  <c r="L92" i="13"/>
  <c r="K92" i="13"/>
  <c r="J92" i="13"/>
  <c r="I92" i="13"/>
  <c r="H92" i="13"/>
  <c r="G92" i="13"/>
  <c r="F92" i="13"/>
  <c r="E92" i="13"/>
  <c r="C92" i="13"/>
  <c r="M91" i="13"/>
  <c r="L91" i="13"/>
  <c r="K91" i="13"/>
  <c r="J91" i="13"/>
  <c r="I91" i="13"/>
  <c r="H91" i="13"/>
  <c r="G91" i="13"/>
  <c r="F91" i="13"/>
  <c r="E91" i="13"/>
  <c r="C91" i="13"/>
  <c r="M90" i="13"/>
  <c r="L90" i="13"/>
  <c r="K90" i="13"/>
  <c r="J90" i="13"/>
  <c r="I90" i="13"/>
  <c r="H90" i="13"/>
  <c r="G90" i="13"/>
  <c r="F90" i="13"/>
  <c r="E90" i="13"/>
  <c r="C90" i="13"/>
  <c r="M89" i="13"/>
  <c r="L89" i="13"/>
  <c r="K89" i="13"/>
  <c r="J89" i="13"/>
  <c r="I89" i="13"/>
  <c r="H89" i="13"/>
  <c r="G89" i="13"/>
  <c r="F89" i="13"/>
  <c r="E89" i="13"/>
  <c r="C89" i="13"/>
  <c r="M88" i="13"/>
  <c r="L88" i="13"/>
  <c r="K88" i="13"/>
  <c r="J88" i="13"/>
  <c r="I88" i="13"/>
  <c r="H88" i="13"/>
  <c r="G88" i="13"/>
  <c r="F88" i="13"/>
  <c r="E88" i="13"/>
  <c r="C88" i="13"/>
  <c r="M87" i="13"/>
  <c r="L87" i="13"/>
  <c r="K87" i="13"/>
  <c r="J87" i="13"/>
  <c r="I87" i="13"/>
  <c r="H87" i="13"/>
  <c r="G87" i="13"/>
  <c r="F87" i="13"/>
  <c r="E87" i="13"/>
  <c r="C87" i="13"/>
  <c r="M86" i="13"/>
  <c r="L86" i="13"/>
  <c r="K86" i="13"/>
  <c r="J86" i="13"/>
  <c r="I86" i="13"/>
  <c r="H86" i="13"/>
  <c r="G86" i="13"/>
  <c r="F86" i="13"/>
  <c r="E86" i="13"/>
  <c r="C86" i="13"/>
  <c r="M85" i="13"/>
  <c r="L85" i="13"/>
  <c r="K85" i="13"/>
  <c r="J85" i="13"/>
  <c r="I85" i="13"/>
  <c r="H85" i="13"/>
  <c r="G85" i="13"/>
  <c r="F85" i="13"/>
  <c r="E85" i="13"/>
  <c r="C85" i="13"/>
  <c r="M84" i="13"/>
  <c r="L84" i="13"/>
  <c r="K84" i="13"/>
  <c r="J84" i="13"/>
  <c r="I84" i="13"/>
  <c r="H84" i="13"/>
  <c r="G84" i="13"/>
  <c r="F84" i="13"/>
  <c r="E84" i="13"/>
  <c r="C84" i="13"/>
  <c r="M83" i="13"/>
  <c r="L83" i="13"/>
  <c r="K83" i="13"/>
  <c r="J83" i="13"/>
  <c r="I83" i="13"/>
  <c r="H83" i="13"/>
  <c r="G83" i="13"/>
  <c r="F83" i="13"/>
  <c r="E83" i="13"/>
  <c r="C83" i="13"/>
  <c r="M82" i="13"/>
  <c r="L82" i="13"/>
  <c r="K82" i="13"/>
  <c r="J82" i="13"/>
  <c r="I82" i="13"/>
  <c r="H82" i="13"/>
  <c r="G82" i="13"/>
  <c r="F82" i="13"/>
  <c r="E82" i="13"/>
  <c r="C82" i="13"/>
  <c r="M81" i="13"/>
  <c r="L81" i="13"/>
  <c r="K81" i="13"/>
  <c r="J81" i="13"/>
  <c r="I81" i="13"/>
  <c r="H81" i="13"/>
  <c r="G81" i="13"/>
  <c r="F81" i="13"/>
  <c r="E81" i="13"/>
  <c r="C81" i="13"/>
  <c r="M80" i="13"/>
  <c r="L80" i="13"/>
  <c r="K80" i="13"/>
  <c r="J80" i="13"/>
  <c r="I80" i="13"/>
  <c r="H80" i="13"/>
  <c r="G80" i="13"/>
  <c r="F80" i="13"/>
  <c r="E80" i="13"/>
  <c r="C80" i="13"/>
  <c r="M79" i="13"/>
  <c r="L79" i="13"/>
  <c r="K79" i="13"/>
  <c r="J79" i="13"/>
  <c r="I79" i="13"/>
  <c r="H79" i="13"/>
  <c r="G79" i="13"/>
  <c r="F79" i="13"/>
  <c r="E79" i="13"/>
  <c r="C79" i="13"/>
  <c r="M78" i="13"/>
  <c r="L78" i="13"/>
  <c r="K78" i="13"/>
  <c r="J78" i="13"/>
  <c r="I78" i="13"/>
  <c r="H78" i="13"/>
  <c r="G78" i="13"/>
  <c r="F78" i="13"/>
  <c r="E78" i="13"/>
  <c r="C78" i="13"/>
  <c r="M77" i="13"/>
  <c r="L77" i="13"/>
  <c r="K77" i="13"/>
  <c r="J77" i="13"/>
  <c r="I77" i="13"/>
  <c r="H77" i="13"/>
  <c r="G77" i="13"/>
  <c r="F77" i="13"/>
  <c r="E77" i="13"/>
  <c r="C77" i="13"/>
  <c r="M76" i="13"/>
  <c r="L76" i="13"/>
  <c r="K76" i="13"/>
  <c r="J76" i="13"/>
  <c r="I76" i="13"/>
  <c r="H76" i="13"/>
  <c r="G76" i="13"/>
  <c r="F76" i="13"/>
  <c r="E76" i="13"/>
  <c r="C76" i="13"/>
  <c r="M75" i="13"/>
  <c r="L75" i="13"/>
  <c r="K75" i="13"/>
  <c r="J75" i="13"/>
  <c r="I75" i="13"/>
  <c r="H75" i="13"/>
  <c r="G75" i="13"/>
  <c r="F75" i="13"/>
  <c r="E75" i="13"/>
  <c r="C75" i="13"/>
  <c r="M74" i="13"/>
  <c r="L74" i="13"/>
  <c r="K74" i="13"/>
  <c r="J74" i="13"/>
  <c r="I74" i="13"/>
  <c r="H74" i="13"/>
  <c r="G74" i="13"/>
  <c r="F74" i="13"/>
  <c r="E74" i="13"/>
  <c r="C74" i="13"/>
  <c r="M73" i="13"/>
  <c r="L73" i="13"/>
  <c r="K73" i="13"/>
  <c r="J73" i="13"/>
  <c r="I73" i="13"/>
  <c r="H73" i="13"/>
  <c r="G73" i="13"/>
  <c r="F73" i="13"/>
  <c r="E73" i="13"/>
  <c r="C73" i="13"/>
  <c r="M72" i="13"/>
  <c r="L72" i="13"/>
  <c r="K72" i="13"/>
  <c r="J72" i="13"/>
  <c r="I72" i="13"/>
  <c r="H72" i="13"/>
  <c r="G72" i="13"/>
  <c r="F72" i="13"/>
  <c r="E72" i="13"/>
  <c r="C72" i="13"/>
  <c r="M71" i="13"/>
  <c r="L71" i="13"/>
  <c r="K71" i="13"/>
  <c r="J71" i="13"/>
  <c r="I71" i="13"/>
  <c r="H71" i="13"/>
  <c r="M70" i="13"/>
  <c r="L70" i="13"/>
  <c r="K70" i="13"/>
  <c r="J70" i="13"/>
  <c r="I70" i="13"/>
  <c r="H70" i="13"/>
  <c r="M69" i="13"/>
  <c r="L69" i="13"/>
  <c r="K69" i="13"/>
  <c r="J69" i="13"/>
  <c r="I69" i="13"/>
  <c r="H69" i="13"/>
  <c r="M68" i="13"/>
  <c r="L68" i="13"/>
  <c r="K68" i="13"/>
  <c r="J68" i="13"/>
  <c r="I68" i="13"/>
  <c r="H68" i="13"/>
  <c r="M67" i="13"/>
  <c r="L67" i="13"/>
  <c r="K67" i="13"/>
  <c r="J67" i="13"/>
  <c r="I67" i="13"/>
  <c r="H67" i="13"/>
  <c r="M66" i="13"/>
  <c r="L66" i="13"/>
  <c r="K66" i="13"/>
  <c r="J66" i="13"/>
  <c r="I66" i="13"/>
  <c r="H66" i="13"/>
  <c r="M65" i="13"/>
  <c r="L65" i="13"/>
  <c r="K65" i="13"/>
  <c r="J65" i="13"/>
  <c r="I65" i="13"/>
  <c r="H65" i="13"/>
  <c r="M64" i="13"/>
  <c r="L64" i="13"/>
  <c r="K64" i="13"/>
  <c r="J64" i="13"/>
  <c r="I64" i="13"/>
  <c r="H64" i="13"/>
  <c r="M63" i="13"/>
  <c r="L63" i="13"/>
  <c r="K63" i="13"/>
  <c r="J63" i="13"/>
  <c r="I63" i="13"/>
  <c r="H63" i="13"/>
  <c r="M62" i="13"/>
  <c r="L62" i="13"/>
  <c r="K62" i="13"/>
  <c r="J62" i="13"/>
  <c r="I62" i="13"/>
  <c r="H62" i="13"/>
  <c r="M61" i="13"/>
  <c r="L61" i="13"/>
  <c r="K61" i="13"/>
  <c r="J61" i="13"/>
  <c r="I61" i="13"/>
  <c r="H61" i="13"/>
  <c r="M60" i="13"/>
  <c r="L60" i="13"/>
  <c r="K60" i="13"/>
  <c r="J60" i="13"/>
  <c r="I60" i="13"/>
  <c r="H60" i="13"/>
  <c r="M59" i="13"/>
  <c r="L59" i="13"/>
  <c r="K59" i="13"/>
  <c r="J59" i="13"/>
  <c r="I59" i="13"/>
  <c r="H59" i="13"/>
  <c r="M58" i="13"/>
  <c r="L58" i="13"/>
  <c r="K58" i="13"/>
  <c r="J58" i="13"/>
  <c r="I58" i="13"/>
  <c r="H58" i="13"/>
  <c r="M57" i="13"/>
  <c r="L57" i="13"/>
  <c r="K57" i="13"/>
  <c r="J57" i="13"/>
  <c r="I57" i="13"/>
  <c r="H57" i="13"/>
  <c r="M56" i="13"/>
  <c r="L56" i="13"/>
  <c r="K56" i="13"/>
  <c r="J56" i="13"/>
  <c r="I56" i="13"/>
  <c r="H56" i="13"/>
  <c r="M55" i="13"/>
  <c r="L55" i="13"/>
  <c r="K55" i="13"/>
  <c r="J55" i="13"/>
  <c r="I55" i="13"/>
  <c r="H55" i="13"/>
  <c r="M54" i="13"/>
  <c r="L54" i="13"/>
  <c r="K54" i="13"/>
  <c r="J54" i="13"/>
  <c r="I54" i="13"/>
  <c r="H54" i="13"/>
  <c r="M53" i="13"/>
  <c r="L53" i="13"/>
  <c r="K53" i="13"/>
  <c r="J53" i="13"/>
  <c r="I53" i="13"/>
  <c r="H53" i="13"/>
  <c r="M52" i="13"/>
  <c r="L52" i="13"/>
  <c r="K52" i="13"/>
  <c r="J52" i="13"/>
  <c r="I52" i="13"/>
  <c r="H52" i="13"/>
  <c r="M51" i="13"/>
  <c r="L51" i="13"/>
  <c r="K51" i="13"/>
  <c r="J51" i="13"/>
  <c r="I51" i="13"/>
  <c r="H51" i="13"/>
  <c r="M50" i="13"/>
  <c r="L50" i="13"/>
  <c r="K50" i="13"/>
  <c r="J50" i="13"/>
  <c r="I50" i="13"/>
  <c r="H50" i="13"/>
  <c r="M49" i="13"/>
  <c r="L49" i="13"/>
  <c r="K49" i="13"/>
  <c r="J49" i="13"/>
  <c r="I49" i="13"/>
  <c r="H49" i="13"/>
  <c r="M48" i="13"/>
  <c r="L48" i="13"/>
  <c r="K48" i="13"/>
  <c r="J48" i="13"/>
  <c r="I48" i="13"/>
  <c r="H48" i="13"/>
  <c r="M47" i="13"/>
  <c r="L47" i="13"/>
  <c r="K47" i="13"/>
  <c r="J47" i="13"/>
  <c r="I47" i="13"/>
  <c r="H47" i="13"/>
  <c r="M46" i="13"/>
  <c r="L46" i="13"/>
  <c r="K46" i="13"/>
  <c r="J46" i="13"/>
  <c r="I46" i="13"/>
  <c r="H46" i="13"/>
  <c r="M45" i="13"/>
  <c r="L45" i="13"/>
  <c r="K45" i="13"/>
  <c r="J45" i="13"/>
  <c r="I45" i="13"/>
  <c r="H45" i="13"/>
  <c r="M44" i="13"/>
  <c r="L44" i="13"/>
  <c r="K44" i="13"/>
  <c r="J44" i="13"/>
  <c r="I44" i="13"/>
  <c r="H44" i="13"/>
  <c r="M43" i="13"/>
  <c r="L43" i="13"/>
  <c r="K43" i="13"/>
  <c r="J43" i="13"/>
  <c r="I43" i="13"/>
  <c r="H43" i="13"/>
  <c r="M42" i="13"/>
  <c r="L42" i="13"/>
  <c r="K42" i="13"/>
  <c r="J42" i="13"/>
  <c r="I42" i="13"/>
  <c r="H42" i="13"/>
  <c r="M41" i="13"/>
  <c r="L41" i="13"/>
  <c r="K41" i="13"/>
  <c r="J41" i="13"/>
  <c r="I41" i="13"/>
  <c r="H41" i="13"/>
  <c r="M40" i="13"/>
  <c r="L40" i="13"/>
  <c r="K40" i="13"/>
  <c r="J40" i="13"/>
  <c r="I40" i="13"/>
  <c r="H40" i="13"/>
  <c r="M39" i="13"/>
  <c r="L39" i="13"/>
  <c r="K39" i="13"/>
  <c r="J39" i="13"/>
  <c r="I39" i="13"/>
  <c r="H39" i="13"/>
  <c r="M38" i="13"/>
  <c r="L38" i="13"/>
  <c r="K38" i="13"/>
  <c r="J38" i="13"/>
  <c r="I38" i="13"/>
  <c r="H38" i="13"/>
  <c r="M37" i="13"/>
  <c r="L37" i="13"/>
  <c r="K37" i="13"/>
  <c r="J37" i="13"/>
  <c r="I37" i="13"/>
  <c r="H37" i="13"/>
  <c r="M36" i="13"/>
  <c r="L36" i="13"/>
  <c r="K36" i="13"/>
  <c r="J36" i="13"/>
  <c r="I36" i="13"/>
  <c r="H36" i="13"/>
  <c r="M35" i="13"/>
  <c r="L35" i="13"/>
  <c r="K35" i="13"/>
  <c r="J35" i="13"/>
  <c r="I35" i="13"/>
  <c r="H35" i="13"/>
  <c r="M34" i="13"/>
  <c r="L34" i="13"/>
  <c r="K34" i="13"/>
  <c r="J34" i="13"/>
  <c r="I34" i="13"/>
  <c r="H34" i="13"/>
  <c r="M33" i="13"/>
  <c r="L33" i="13"/>
  <c r="K33" i="13"/>
  <c r="J33" i="13"/>
  <c r="I33" i="13"/>
  <c r="H33" i="13"/>
  <c r="M32" i="13"/>
  <c r="L32" i="13"/>
  <c r="K32" i="13"/>
  <c r="J32" i="13"/>
  <c r="I32" i="13"/>
  <c r="H32" i="13"/>
  <c r="M31" i="13"/>
  <c r="L31" i="13"/>
  <c r="K31" i="13"/>
  <c r="J31" i="13"/>
  <c r="I31" i="13"/>
  <c r="H31" i="13"/>
  <c r="M30" i="13"/>
  <c r="L30" i="13"/>
  <c r="K30" i="13"/>
  <c r="J30" i="13"/>
  <c r="I30" i="13"/>
  <c r="H30" i="13"/>
  <c r="M29" i="13"/>
  <c r="L29" i="13"/>
  <c r="K29" i="13"/>
  <c r="J29" i="13"/>
  <c r="I29" i="13"/>
  <c r="H29" i="13"/>
  <c r="M28" i="13"/>
  <c r="L28" i="13"/>
  <c r="K28" i="13"/>
  <c r="J28" i="13"/>
  <c r="I28" i="13"/>
  <c r="H28" i="13"/>
  <c r="M27" i="13"/>
  <c r="L27" i="13"/>
  <c r="K27" i="13"/>
  <c r="J27" i="13"/>
  <c r="I27" i="13"/>
  <c r="H27" i="13"/>
  <c r="M26" i="13"/>
  <c r="L26" i="13"/>
  <c r="K26" i="13"/>
  <c r="J26" i="13"/>
  <c r="I26" i="13"/>
  <c r="H26" i="13"/>
  <c r="M25" i="13"/>
  <c r="L25" i="13"/>
  <c r="K25" i="13"/>
  <c r="J25" i="13"/>
  <c r="I25" i="13"/>
  <c r="H25" i="13"/>
  <c r="M24" i="13"/>
  <c r="L24" i="13"/>
  <c r="K24" i="13"/>
  <c r="J24" i="13"/>
  <c r="I24" i="13"/>
  <c r="H24" i="13"/>
  <c r="M23" i="13"/>
  <c r="L23" i="13"/>
  <c r="K23" i="13"/>
  <c r="J23" i="13"/>
  <c r="I23" i="13"/>
  <c r="H23" i="13"/>
  <c r="M22" i="13"/>
  <c r="L22" i="13"/>
  <c r="K22" i="13"/>
  <c r="J22" i="13"/>
  <c r="I22" i="13"/>
  <c r="H22" i="13"/>
  <c r="M21" i="13"/>
  <c r="L21" i="13"/>
  <c r="K21" i="13"/>
  <c r="J21" i="13"/>
  <c r="I21" i="13"/>
  <c r="H21" i="13"/>
  <c r="M20" i="13"/>
  <c r="L20" i="13"/>
  <c r="K20" i="13"/>
  <c r="J20" i="13"/>
  <c r="I20" i="13"/>
  <c r="H20" i="13"/>
  <c r="M19" i="13"/>
  <c r="L19" i="13"/>
  <c r="K19" i="13"/>
  <c r="J19" i="13"/>
  <c r="I19" i="13"/>
  <c r="H19" i="13"/>
  <c r="M18" i="13"/>
  <c r="L18" i="13"/>
  <c r="K18" i="13"/>
  <c r="J18" i="13"/>
  <c r="I18" i="13"/>
  <c r="H18" i="13"/>
  <c r="M17" i="13"/>
  <c r="L17" i="13"/>
  <c r="K17" i="13"/>
  <c r="J17" i="13"/>
  <c r="I17" i="13"/>
  <c r="H17" i="13"/>
  <c r="M16" i="13"/>
  <c r="L16" i="13"/>
  <c r="K16" i="13"/>
  <c r="J16" i="13"/>
  <c r="I16" i="13"/>
  <c r="H16" i="13"/>
  <c r="M15" i="13"/>
  <c r="L15" i="13"/>
  <c r="K15" i="13"/>
  <c r="J15" i="13"/>
  <c r="I15" i="13"/>
  <c r="H15" i="13"/>
  <c r="M14" i="13"/>
  <c r="L14" i="13"/>
  <c r="K14" i="13"/>
  <c r="J14" i="13"/>
  <c r="I14" i="13"/>
  <c r="H14" i="13"/>
  <c r="M13" i="13"/>
  <c r="L13" i="13"/>
  <c r="K13" i="13"/>
  <c r="J13" i="13"/>
  <c r="I13" i="13"/>
  <c r="H13" i="13"/>
  <c r="M12" i="13"/>
  <c r="L12" i="13"/>
  <c r="K12" i="13"/>
  <c r="J12" i="13"/>
  <c r="I12" i="13"/>
  <c r="H12" i="13"/>
  <c r="M11" i="13"/>
  <c r="L11" i="13"/>
  <c r="K11" i="13"/>
  <c r="J11" i="13"/>
  <c r="I11" i="13"/>
  <c r="H11" i="13"/>
  <c r="M10" i="13"/>
  <c r="L10" i="13"/>
  <c r="K10" i="13"/>
  <c r="J10" i="13"/>
  <c r="I10" i="13"/>
  <c r="H10" i="13"/>
  <c r="M9" i="13"/>
  <c r="L9" i="13"/>
  <c r="K9" i="13"/>
  <c r="J9" i="13"/>
  <c r="I9" i="13"/>
  <c r="H9" i="13"/>
  <c r="M8" i="13"/>
  <c r="L8" i="13"/>
  <c r="K8" i="13"/>
  <c r="J8" i="13"/>
  <c r="I8" i="13"/>
  <c r="H8" i="13"/>
  <c r="M7" i="13"/>
  <c r="L7" i="13"/>
  <c r="K7" i="13"/>
  <c r="J7" i="13"/>
  <c r="I7" i="13"/>
  <c r="H7" i="13"/>
  <c r="M6" i="13"/>
  <c r="L6" i="13"/>
  <c r="K6" i="13"/>
  <c r="J6" i="13"/>
  <c r="I6" i="13"/>
  <c r="H6" i="13"/>
  <c r="M3" i="13"/>
  <c r="L3" i="13"/>
  <c r="K3" i="13"/>
  <c r="J3" i="13"/>
  <c r="I3" i="13"/>
  <c r="H3" i="13"/>
  <c r="G3" i="13"/>
  <c r="F3" i="13"/>
  <c r="E3" i="13"/>
  <c r="D3" i="13"/>
  <c r="E1" i="1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K255" i="16"/>
  <c r="K256" i="16"/>
  <c r="K257" i="16"/>
  <c r="K258" i="16"/>
  <c r="K259" i="16"/>
  <c r="K260" i="16"/>
  <c r="K261" i="16"/>
  <c r="K262" i="16"/>
  <c r="K263" i="16"/>
  <c r="K264" i="16"/>
  <c r="K265" i="16"/>
  <c r="K266" i="16"/>
  <c r="K267" i="16"/>
  <c r="K268" i="16"/>
  <c r="K269" i="16"/>
  <c r="K270" i="16"/>
  <c r="K271" i="16"/>
  <c r="K272" i="16"/>
  <c r="K273" i="16"/>
  <c r="K274" i="16"/>
  <c r="K275" i="16"/>
  <c r="K276" i="16"/>
  <c r="K277" i="16"/>
  <c r="K278" i="16"/>
  <c r="K279" i="16"/>
  <c r="K280" i="16"/>
  <c r="K281" i="16"/>
  <c r="K282" i="16"/>
  <c r="K283" i="16"/>
  <c r="K284" i="16"/>
  <c r="K285" i="16"/>
  <c r="K286" i="16"/>
  <c r="K287" i="16"/>
  <c r="K288" i="16"/>
  <c r="K289" i="16"/>
  <c r="K290" i="16"/>
  <c r="K291" i="16"/>
  <c r="K292" i="16"/>
  <c r="K293" i="16"/>
  <c r="K294" i="16"/>
  <c r="K295" i="16"/>
  <c r="K296" i="16"/>
  <c r="K297" i="16"/>
  <c r="K298" i="16"/>
  <c r="K299" i="16"/>
  <c r="K300" i="16"/>
  <c r="K301" i="16"/>
  <c r="K302" i="16"/>
  <c r="K303" i="16"/>
  <c r="K304" i="16"/>
  <c r="K305" i="16"/>
  <c r="K306" i="16"/>
  <c r="K307" i="16"/>
  <c r="K308" i="16"/>
  <c r="K309" i="16"/>
  <c r="K310" i="16"/>
  <c r="K311" i="16"/>
  <c r="K312" i="16"/>
  <c r="K313" i="16"/>
  <c r="K314" i="16"/>
  <c r="K315" i="16"/>
  <c r="K316" i="16"/>
  <c r="K317" i="16"/>
  <c r="K318" i="16"/>
  <c r="K319" i="16"/>
  <c r="K320" i="16"/>
  <c r="K321" i="16"/>
  <c r="K322" i="16"/>
  <c r="K323" i="16"/>
  <c r="K324" i="16"/>
  <c r="K325" i="16"/>
  <c r="K326" i="16"/>
  <c r="K327" i="16"/>
  <c r="K328" i="16"/>
  <c r="K329" i="16"/>
  <c r="K330" i="16"/>
  <c r="K331" i="16"/>
  <c r="K332" i="16"/>
  <c r="K333" i="16"/>
  <c r="K334" i="16"/>
  <c r="K335" i="16"/>
  <c r="K336" i="16"/>
  <c r="K337" i="16"/>
  <c r="K338" i="16"/>
  <c r="K339" i="16"/>
  <c r="K340" i="16"/>
  <c r="K341" i="16"/>
  <c r="K342" i="16"/>
  <c r="K343" i="16"/>
  <c r="K344" i="16"/>
  <c r="K345" i="16"/>
  <c r="K346" i="16"/>
  <c r="K347" i="16"/>
  <c r="K348" i="16"/>
  <c r="K349" i="16"/>
  <c r="K350" i="16"/>
  <c r="K351" i="16"/>
  <c r="K352" i="16"/>
  <c r="K353" i="16"/>
  <c r="K354" i="16"/>
  <c r="K355" i="16"/>
  <c r="K356" i="16"/>
  <c r="K357" i="16"/>
  <c r="K358" i="16"/>
  <c r="K359" i="16"/>
  <c r="K360" i="16"/>
  <c r="K361" i="16"/>
  <c r="K362" i="16"/>
  <c r="K363" i="16"/>
  <c r="K364" i="16"/>
  <c r="K365" i="16"/>
  <c r="K366" i="16"/>
  <c r="K367" i="16"/>
  <c r="K368" i="16"/>
  <c r="K369" i="16"/>
  <c r="K370" i="16"/>
  <c r="K371" i="16"/>
  <c r="K372" i="16"/>
  <c r="K373" i="16"/>
  <c r="K374" i="16"/>
  <c r="K375" i="16"/>
  <c r="K376" i="16"/>
  <c r="K377" i="16"/>
  <c r="K378" i="16"/>
  <c r="K379" i="16"/>
  <c r="K380" i="16"/>
  <c r="K381" i="16"/>
  <c r="K382" i="16"/>
  <c r="K383" i="16"/>
  <c r="K384" i="16"/>
  <c r="K385" i="16"/>
  <c r="K386" i="16"/>
  <c r="K387" i="16"/>
  <c r="K388" i="16"/>
  <c r="K389" i="16"/>
  <c r="K390" i="16"/>
  <c r="K391" i="16"/>
  <c r="K392" i="16"/>
  <c r="K393" i="16"/>
  <c r="K394" i="16"/>
  <c r="K395" i="16"/>
  <c r="K396" i="16"/>
  <c r="K397" i="16"/>
  <c r="K398" i="16"/>
  <c r="K399" i="16"/>
  <c r="K400" i="16"/>
  <c r="K401" i="16"/>
  <c r="K402" i="16"/>
  <c r="K403" i="16"/>
  <c r="K404" i="16"/>
  <c r="K405" i="16"/>
  <c r="K406" i="16"/>
  <c r="K407" i="16"/>
  <c r="K408" i="16"/>
  <c r="K409" i="16"/>
  <c r="K410" i="16"/>
  <c r="K411" i="16"/>
  <c r="K412" i="16"/>
  <c r="K413" i="16"/>
  <c r="K414" i="16"/>
  <c r="K415" i="16"/>
  <c r="K416" i="16"/>
  <c r="K417" i="16"/>
  <c r="K418" i="16"/>
  <c r="K419" i="16"/>
  <c r="K420" i="16"/>
  <c r="K421" i="16"/>
  <c r="K422" i="16"/>
  <c r="K423" i="16"/>
  <c r="K424" i="16"/>
  <c r="K425" i="16"/>
  <c r="K426" i="16"/>
  <c r="K427" i="16"/>
  <c r="K428" i="16"/>
  <c r="K429" i="16"/>
  <c r="K430" i="16"/>
  <c r="K431" i="16"/>
  <c r="K432" i="16"/>
  <c r="K433" i="16"/>
  <c r="K434" i="16"/>
  <c r="K435" i="16"/>
  <c r="K436" i="16"/>
  <c r="K437" i="16"/>
  <c r="K438" i="16"/>
  <c r="K439" i="16"/>
  <c r="K440" i="16"/>
  <c r="K441" i="16"/>
  <c r="K442" i="16"/>
  <c r="K443" i="16"/>
  <c r="K444" i="16"/>
  <c r="K445" i="16"/>
  <c r="K446" i="16"/>
  <c r="K447" i="16"/>
  <c r="K448" i="16"/>
  <c r="K449" i="16"/>
  <c r="K450" i="16"/>
  <c r="K451" i="16"/>
  <c r="K452" i="16"/>
  <c r="K453" i="16"/>
  <c r="K454" i="16"/>
  <c r="K455" i="16"/>
  <c r="K456" i="16"/>
  <c r="K457" i="16"/>
  <c r="K458" i="16"/>
  <c r="K459" i="16"/>
  <c r="K460" i="16"/>
  <c r="K461" i="16"/>
  <c r="K462" i="16"/>
  <c r="K463" i="16"/>
  <c r="K464" i="16"/>
  <c r="K465" i="16"/>
  <c r="K466" i="16"/>
  <c r="K467" i="16"/>
  <c r="K468" i="16"/>
  <c r="K469" i="16"/>
  <c r="K470" i="16"/>
  <c r="K471" i="16"/>
  <c r="K472" i="16"/>
  <c r="K473" i="16"/>
  <c r="K474" i="16"/>
  <c r="K475" i="16"/>
  <c r="K476" i="16"/>
  <c r="K477" i="16"/>
  <c r="K478" i="16"/>
  <c r="K479" i="16"/>
  <c r="K480" i="16"/>
  <c r="K481" i="16"/>
  <c r="K482" i="16"/>
  <c r="K483" i="16"/>
  <c r="K484" i="16"/>
  <c r="K485" i="16"/>
  <c r="K486" i="16"/>
  <c r="K487" i="16"/>
  <c r="K488" i="16"/>
  <c r="K489" i="16"/>
  <c r="K490" i="16"/>
  <c r="K491" i="16"/>
  <c r="K492" i="16"/>
  <c r="K493" i="16"/>
  <c r="K494" i="16"/>
  <c r="K495" i="16"/>
  <c r="K496" i="16"/>
  <c r="K497" i="16"/>
  <c r="K498" i="16"/>
  <c r="K499" i="16"/>
  <c r="K500" i="16"/>
  <c r="K501" i="16"/>
  <c r="K502" i="16"/>
  <c r="K503" i="16"/>
  <c r="K504" i="16"/>
  <c r="K505" i="16"/>
  <c r="K506" i="16"/>
  <c r="K507" i="16"/>
  <c r="K508" i="16"/>
  <c r="K509" i="16"/>
  <c r="K510" i="16"/>
  <c r="K511" i="16"/>
  <c r="K512" i="16"/>
  <c r="K513" i="16"/>
  <c r="K514" i="16"/>
  <c r="K515" i="16"/>
  <c r="K516" i="16"/>
  <c r="K517" i="16"/>
  <c r="K518" i="16"/>
  <c r="K519" i="16"/>
  <c r="K520" i="16"/>
  <c r="K521" i="16"/>
  <c r="K522" i="16"/>
  <c r="K523" i="16"/>
  <c r="K524" i="16"/>
  <c r="K525" i="16"/>
  <c r="K526" i="16"/>
  <c r="K527" i="16"/>
  <c r="K528" i="16"/>
  <c r="K529" i="16"/>
  <c r="K530" i="16"/>
  <c r="K531" i="16"/>
  <c r="K532" i="16"/>
  <c r="K533" i="16"/>
  <c r="K534" i="16"/>
  <c r="K535" i="16"/>
  <c r="K536" i="16"/>
  <c r="K537" i="16"/>
  <c r="K538" i="16"/>
  <c r="K539" i="16"/>
  <c r="K540" i="16"/>
  <c r="K541" i="16"/>
  <c r="K542" i="16"/>
  <c r="K543" i="16"/>
  <c r="K544" i="16"/>
  <c r="K545" i="16"/>
  <c r="K546" i="16"/>
  <c r="K547" i="16"/>
  <c r="K548" i="16"/>
  <c r="K549" i="16"/>
  <c r="K550" i="16"/>
  <c r="K551" i="16"/>
  <c r="K552" i="16"/>
  <c r="K553" i="16"/>
  <c r="K554" i="16"/>
  <c r="K555" i="16"/>
  <c r="K556" i="16"/>
  <c r="K557" i="16"/>
  <c r="K558" i="16"/>
  <c r="K559" i="16"/>
  <c r="K560" i="16"/>
  <c r="K561" i="16"/>
  <c r="K562" i="16"/>
  <c r="K563" i="16"/>
  <c r="K564" i="16"/>
  <c r="K565" i="16"/>
  <c r="K566" i="16"/>
  <c r="K567" i="16"/>
  <c r="K568" i="16"/>
  <c r="K569" i="16"/>
  <c r="K570" i="16"/>
  <c r="K571" i="16"/>
  <c r="K572" i="16"/>
  <c r="K573" i="16"/>
  <c r="K574" i="16"/>
  <c r="K575" i="16"/>
  <c r="K576" i="16"/>
  <c r="K577" i="16"/>
  <c r="K578" i="16"/>
  <c r="K579" i="16"/>
  <c r="K580" i="16"/>
  <c r="K581" i="16"/>
  <c r="K582" i="16"/>
  <c r="K583" i="16"/>
  <c r="K584" i="16"/>
  <c r="K585" i="16"/>
  <c r="K586" i="16"/>
  <c r="K587" i="16"/>
  <c r="K588" i="16"/>
  <c r="K589" i="16"/>
  <c r="K590" i="16"/>
  <c r="K591" i="16"/>
  <c r="K592" i="16"/>
  <c r="K593" i="16"/>
  <c r="K594" i="16"/>
  <c r="K595" i="16"/>
  <c r="K596" i="16"/>
  <c r="K597" i="16"/>
  <c r="K598" i="16"/>
  <c r="K599" i="16"/>
  <c r="K600" i="16"/>
  <c r="K601" i="16"/>
  <c r="K602" i="16"/>
  <c r="K603" i="16"/>
  <c r="K604" i="16"/>
  <c r="K605" i="16"/>
  <c r="K606" i="16"/>
  <c r="K607" i="16"/>
  <c r="K608" i="16"/>
  <c r="K609" i="16"/>
  <c r="K610" i="16"/>
  <c r="K611" i="16"/>
  <c r="K612" i="16"/>
  <c r="K613" i="16"/>
  <c r="K614" i="16"/>
  <c r="K615" i="16"/>
  <c r="K616" i="16"/>
  <c r="K617" i="16"/>
  <c r="K618" i="16"/>
  <c r="K619" i="16"/>
  <c r="K620" i="16"/>
  <c r="K621" i="16"/>
  <c r="K622" i="16"/>
  <c r="K623" i="16"/>
  <c r="K624" i="16"/>
  <c r="K625" i="16"/>
  <c r="K626" i="16"/>
  <c r="K627" i="16"/>
  <c r="K628" i="16"/>
  <c r="K629" i="16"/>
  <c r="K630" i="16"/>
  <c r="K631" i="16"/>
  <c r="K632" i="16"/>
  <c r="K633" i="16"/>
  <c r="K634" i="16"/>
  <c r="K635" i="16"/>
  <c r="K636" i="16"/>
  <c r="K637" i="16"/>
  <c r="K638" i="16"/>
  <c r="K639" i="16"/>
  <c r="K640" i="16"/>
  <c r="K641" i="16"/>
  <c r="K642" i="16"/>
  <c r="K643" i="16"/>
  <c r="K644" i="16"/>
  <c r="K645" i="16"/>
  <c r="K646" i="16"/>
  <c r="K647" i="16"/>
  <c r="K648" i="16"/>
  <c r="K649" i="16"/>
  <c r="K650" i="16"/>
  <c r="K651" i="16"/>
  <c r="K652" i="16"/>
  <c r="K653" i="16"/>
  <c r="K654" i="16"/>
  <c r="K655" i="16"/>
  <c r="K656" i="16"/>
  <c r="K657" i="16"/>
  <c r="K658" i="16"/>
  <c r="K659" i="16"/>
  <c r="K660" i="16"/>
  <c r="K661" i="16"/>
  <c r="K662" i="16"/>
  <c r="K663" i="16"/>
  <c r="K664" i="16"/>
  <c r="K665" i="16"/>
  <c r="K666" i="16"/>
  <c r="K667" i="16"/>
  <c r="K668" i="16"/>
  <c r="K669" i="16"/>
  <c r="K670" i="16"/>
  <c r="K671" i="16"/>
  <c r="K672" i="16"/>
  <c r="K673" i="16"/>
  <c r="K674" i="16"/>
  <c r="K675" i="16"/>
  <c r="K676" i="16"/>
  <c r="K677" i="16"/>
  <c r="K678" i="16"/>
  <c r="K679" i="16"/>
  <c r="K680" i="16"/>
  <c r="K681" i="16"/>
  <c r="K682" i="16"/>
  <c r="K683" i="16"/>
  <c r="K684" i="16"/>
  <c r="K685" i="16"/>
  <c r="K686" i="16"/>
  <c r="K687" i="16"/>
  <c r="K688" i="16"/>
  <c r="K689" i="16"/>
  <c r="K690" i="16"/>
  <c r="K691" i="16"/>
  <c r="K692" i="16"/>
  <c r="K693" i="16"/>
  <c r="K694" i="16"/>
  <c r="K695" i="16"/>
  <c r="K696" i="16"/>
  <c r="K697" i="16"/>
  <c r="K698" i="16"/>
  <c r="K699" i="16"/>
  <c r="K700" i="16"/>
  <c r="K701" i="16"/>
  <c r="K702" i="16"/>
  <c r="K703" i="16"/>
  <c r="K704" i="16"/>
  <c r="K705" i="16"/>
  <c r="K706" i="16"/>
  <c r="K707" i="16"/>
  <c r="K708" i="16"/>
  <c r="K709" i="16"/>
  <c r="K710" i="16"/>
  <c r="K711" i="16"/>
  <c r="K712" i="16"/>
  <c r="K713" i="16"/>
  <c r="K714" i="16"/>
  <c r="K715" i="16"/>
  <c r="K716" i="16"/>
  <c r="K717" i="16"/>
  <c r="K718" i="16"/>
  <c r="K719" i="16"/>
  <c r="K720" i="16"/>
  <c r="K721" i="16"/>
  <c r="K722" i="16"/>
  <c r="K723" i="16"/>
  <c r="K724" i="16"/>
  <c r="K725" i="16"/>
  <c r="K726" i="16"/>
  <c r="K727" i="16"/>
  <c r="K728" i="16"/>
  <c r="K729" i="16"/>
  <c r="K730" i="16"/>
  <c r="K731" i="16"/>
  <c r="K732" i="16"/>
  <c r="K733" i="16"/>
  <c r="K734" i="16"/>
  <c r="K735" i="16"/>
  <c r="K736" i="16"/>
  <c r="K737" i="16"/>
  <c r="K738" i="16"/>
  <c r="K739" i="16"/>
  <c r="K740" i="16"/>
  <c r="K741" i="16"/>
  <c r="K742" i="16"/>
  <c r="K743" i="16"/>
  <c r="K744" i="16"/>
  <c r="K745" i="16"/>
  <c r="K746" i="16"/>
  <c r="K747" i="16"/>
  <c r="K748" i="16"/>
  <c r="K749" i="16"/>
  <c r="K750" i="16"/>
  <c r="K751" i="16"/>
  <c r="K752" i="16"/>
  <c r="K753" i="16"/>
  <c r="K754" i="16"/>
  <c r="K755" i="16"/>
  <c r="K756" i="16"/>
  <c r="K757" i="16"/>
  <c r="K758" i="16"/>
  <c r="K759" i="16"/>
  <c r="K760" i="16"/>
  <c r="K761" i="16"/>
  <c r="K762" i="16"/>
  <c r="K763" i="16"/>
  <c r="K764" i="16"/>
  <c r="K765" i="16"/>
  <c r="K766" i="16"/>
  <c r="K767" i="16"/>
  <c r="K768" i="16"/>
  <c r="K769" i="16"/>
  <c r="K770" i="16"/>
  <c r="K771" i="16"/>
  <c r="K772" i="16"/>
  <c r="K773" i="16"/>
  <c r="K774" i="16"/>
  <c r="K775" i="16"/>
  <c r="K776" i="16"/>
  <c r="K777" i="16"/>
  <c r="K778" i="16"/>
  <c r="K779" i="16"/>
  <c r="K780" i="16"/>
  <c r="K781" i="16"/>
  <c r="K782" i="16"/>
  <c r="K783" i="16"/>
  <c r="K784" i="16"/>
  <c r="K785" i="16"/>
  <c r="K786" i="16"/>
  <c r="K787" i="16"/>
  <c r="K788" i="16"/>
  <c r="K789" i="16"/>
  <c r="K790" i="16"/>
  <c r="K791" i="16"/>
  <c r="K792" i="16"/>
  <c r="K793" i="16"/>
  <c r="K794" i="16"/>
  <c r="K795" i="16"/>
  <c r="K796" i="16"/>
  <c r="K797" i="16"/>
  <c r="K798" i="16"/>
  <c r="K799" i="16"/>
  <c r="K800" i="16"/>
  <c r="K801" i="16"/>
  <c r="K802" i="16"/>
  <c r="K803" i="16"/>
  <c r="K804" i="16"/>
  <c r="K805" i="16"/>
  <c r="K806" i="16"/>
  <c r="K807" i="16"/>
  <c r="K808" i="16"/>
  <c r="K809" i="16"/>
  <c r="K810" i="16"/>
  <c r="K811" i="16"/>
  <c r="K812" i="16"/>
  <c r="K813" i="16"/>
  <c r="K814" i="16"/>
  <c r="K815" i="16"/>
  <c r="K816" i="16"/>
  <c r="K817" i="16"/>
  <c r="K818" i="16"/>
  <c r="K819" i="16"/>
  <c r="K820" i="16"/>
  <c r="K821" i="16"/>
  <c r="K822" i="16"/>
  <c r="K823" i="16"/>
  <c r="K824" i="16"/>
  <c r="K825" i="16"/>
  <c r="K826" i="16"/>
  <c r="K827" i="16"/>
  <c r="K828" i="16"/>
  <c r="K829" i="16"/>
  <c r="K830" i="16"/>
  <c r="K831" i="16"/>
  <c r="K832" i="16"/>
  <c r="K833" i="16"/>
  <c r="K834" i="16"/>
  <c r="K835" i="16"/>
  <c r="K836" i="16"/>
  <c r="K837" i="16"/>
  <c r="K838" i="16"/>
  <c r="K839" i="16"/>
  <c r="K840" i="16"/>
  <c r="K841" i="16"/>
  <c r="K842" i="16"/>
  <c r="K843" i="16"/>
  <c r="K844" i="16"/>
  <c r="K845" i="16"/>
  <c r="K846" i="16"/>
  <c r="K847" i="16"/>
  <c r="K848" i="16"/>
  <c r="K849" i="16"/>
  <c r="K850" i="16"/>
  <c r="K851" i="16"/>
  <c r="K852" i="16"/>
  <c r="K853" i="16"/>
  <c r="K854" i="16"/>
  <c r="K855" i="16"/>
  <c r="K856" i="16"/>
  <c r="K857" i="16"/>
  <c r="K858" i="16"/>
  <c r="K859" i="16"/>
  <c r="K860" i="16"/>
  <c r="K861" i="16"/>
  <c r="K862" i="16"/>
  <c r="K863" i="16"/>
  <c r="K864" i="16"/>
  <c r="K865" i="16"/>
  <c r="K866" i="16"/>
  <c r="K867" i="16"/>
  <c r="K868" i="16"/>
  <c r="K869" i="16"/>
  <c r="K870" i="16"/>
  <c r="K871" i="16"/>
  <c r="K872" i="16"/>
  <c r="K873" i="16"/>
  <c r="K874" i="16"/>
  <c r="K875" i="16"/>
  <c r="K876" i="16"/>
  <c r="K877" i="16"/>
  <c r="K878" i="16"/>
  <c r="K879" i="16"/>
  <c r="K880" i="16"/>
  <c r="K881" i="16"/>
  <c r="K882" i="16"/>
  <c r="K883" i="16"/>
  <c r="K884" i="16"/>
  <c r="K885" i="16"/>
  <c r="K886" i="16"/>
  <c r="K887" i="16"/>
  <c r="K888" i="16"/>
  <c r="K889" i="16"/>
  <c r="K890" i="16"/>
  <c r="K891" i="16"/>
  <c r="K892" i="16"/>
  <c r="K893" i="16"/>
  <c r="K894" i="16"/>
  <c r="K895" i="16"/>
  <c r="K896" i="16"/>
  <c r="K897" i="16"/>
  <c r="K898" i="16"/>
  <c r="K899" i="16"/>
  <c r="K900" i="16"/>
  <c r="K901" i="16"/>
  <c r="K902" i="16"/>
  <c r="K903" i="16"/>
  <c r="K904" i="16"/>
  <c r="K905" i="16"/>
  <c r="K906" i="16"/>
  <c r="K907" i="16"/>
  <c r="K908" i="16"/>
  <c r="K909" i="16"/>
  <c r="K910" i="16"/>
  <c r="K911" i="16"/>
  <c r="K912" i="16"/>
  <c r="K913" i="16"/>
  <c r="K914" i="16"/>
  <c r="K915" i="16"/>
  <c r="K916" i="16"/>
  <c r="K917" i="16"/>
  <c r="K918" i="16"/>
  <c r="K919" i="16"/>
  <c r="K920" i="16"/>
  <c r="K921" i="16"/>
  <c r="K922" i="16"/>
  <c r="K923" i="16"/>
  <c r="K924" i="16"/>
  <c r="K925" i="16"/>
  <c r="K926" i="16"/>
  <c r="K927" i="16"/>
  <c r="K928" i="16"/>
  <c r="K929" i="16"/>
  <c r="K930" i="16"/>
  <c r="K931" i="16"/>
  <c r="K932" i="16"/>
  <c r="K933" i="16"/>
  <c r="K934" i="16"/>
  <c r="K935" i="16"/>
  <c r="K936" i="16"/>
  <c r="K937" i="16"/>
  <c r="K938" i="16"/>
  <c r="K939" i="16"/>
  <c r="K940" i="16"/>
  <c r="K941" i="16"/>
  <c r="K942" i="16"/>
  <c r="K943" i="16"/>
  <c r="K944" i="16"/>
  <c r="K945" i="16"/>
  <c r="K946" i="16"/>
  <c r="K947" i="16"/>
  <c r="K948" i="16"/>
  <c r="K949" i="16"/>
  <c r="K950" i="16"/>
  <c r="K951" i="16"/>
  <c r="K952" i="16"/>
  <c r="K953" i="16"/>
  <c r="K954" i="16"/>
  <c r="K955" i="16"/>
  <c r="K956" i="16"/>
  <c r="K957" i="16"/>
  <c r="K958" i="16"/>
  <c r="K959" i="16"/>
  <c r="K960" i="16"/>
  <c r="K961" i="16"/>
  <c r="K962" i="16"/>
  <c r="K963" i="16"/>
  <c r="K964" i="16"/>
  <c r="K965" i="16"/>
  <c r="K966" i="16"/>
  <c r="K967" i="16"/>
  <c r="K968" i="16"/>
  <c r="K969" i="16"/>
  <c r="K970" i="16"/>
  <c r="K971" i="16"/>
  <c r="K972" i="16"/>
  <c r="K973" i="16"/>
  <c r="K974" i="16"/>
  <c r="K975" i="16"/>
  <c r="K976" i="16"/>
  <c r="K977" i="16"/>
  <c r="K978" i="16"/>
  <c r="K979" i="16"/>
  <c r="K980" i="16"/>
  <c r="K981" i="16"/>
  <c r="K982" i="16"/>
  <c r="K983" i="16"/>
  <c r="K984" i="16"/>
  <c r="K985" i="16"/>
  <c r="K986" i="16"/>
  <c r="K987" i="16"/>
  <c r="K988" i="16"/>
  <c r="K989" i="16"/>
  <c r="K990" i="16"/>
  <c r="K991" i="16"/>
  <c r="K992" i="16"/>
  <c r="K993" i="16"/>
  <c r="K994" i="16"/>
  <c r="K995" i="16"/>
  <c r="K996" i="16"/>
  <c r="K997" i="16"/>
  <c r="K998" i="16"/>
  <c r="K999" i="16"/>
  <c r="K1000" i="16"/>
  <c r="K1001" i="16"/>
  <c r="K1002" i="16"/>
  <c r="J4" i="16" a="1"/>
  <c r="J12" i="16" s="1"/>
  <c r="AC1" i="13" l="1"/>
  <c r="E5" i="2"/>
  <c r="Z3" i="13"/>
  <c r="T939" i="16"/>
  <c r="AG1" i="13"/>
  <c r="T875" i="16"/>
  <c r="L21" i="2"/>
  <c r="T811" i="16"/>
  <c r="T746" i="16"/>
  <c r="AI3" i="13"/>
  <c r="AI4" i="13" s="1" a="1"/>
  <c r="AI40" i="13" s="1"/>
  <c r="T111" i="16"/>
  <c r="T995" i="16"/>
  <c r="T931" i="16"/>
  <c r="T867" i="16"/>
  <c r="T803" i="16"/>
  <c r="T730" i="16"/>
  <c r="T575" i="16"/>
  <c r="T385" i="16"/>
  <c r="T987" i="16"/>
  <c r="T923" i="16"/>
  <c r="T859" i="16"/>
  <c r="T795" i="16"/>
  <c r="T714" i="16"/>
  <c r="T552" i="16"/>
  <c r="T353" i="16"/>
  <c r="T979" i="16"/>
  <c r="T915" i="16"/>
  <c r="T851" i="16"/>
  <c r="T787" i="16"/>
  <c r="T698" i="16"/>
  <c r="T529" i="16"/>
  <c r="T321" i="16"/>
  <c r="T971" i="16"/>
  <c r="T907" i="16"/>
  <c r="T843" i="16"/>
  <c r="T779" i="16"/>
  <c r="T680" i="16"/>
  <c r="T511" i="16"/>
  <c r="T289" i="16"/>
  <c r="T963" i="16"/>
  <c r="T899" i="16"/>
  <c r="T835" i="16"/>
  <c r="T771" i="16"/>
  <c r="T657" i="16"/>
  <c r="T488" i="16"/>
  <c r="T239" i="16"/>
  <c r="T955" i="16"/>
  <c r="T891" i="16"/>
  <c r="T827" i="16"/>
  <c r="T763" i="16"/>
  <c r="T639" i="16"/>
  <c r="T465" i="16"/>
  <c r="T175" i="16"/>
  <c r="T947" i="16"/>
  <c r="T883" i="16"/>
  <c r="T819" i="16"/>
  <c r="T755" i="16"/>
  <c r="T616" i="16"/>
  <c r="T447" i="16"/>
  <c r="F4" i="4"/>
  <c r="F16" i="4" s="1"/>
  <c r="F11" i="4"/>
  <c r="E15" i="2"/>
  <c r="J11" i="16"/>
  <c r="T72" i="16"/>
  <c r="T80" i="16"/>
  <c r="T88" i="16"/>
  <c r="T96" i="16"/>
  <c r="T104" i="16"/>
  <c r="T112" i="16"/>
  <c r="T120" i="16"/>
  <c r="T128" i="16"/>
  <c r="T136" i="16"/>
  <c r="T144" i="16"/>
  <c r="T152" i="16"/>
  <c r="T160" i="16"/>
  <c r="T168" i="16"/>
  <c r="T176" i="16"/>
  <c r="T184" i="16"/>
  <c r="T192" i="16"/>
  <c r="T200" i="16"/>
  <c r="T208" i="16"/>
  <c r="T216" i="16"/>
  <c r="T224" i="16"/>
  <c r="T232" i="16"/>
  <c r="T240" i="16"/>
  <c r="T248" i="16"/>
  <c r="T256" i="16"/>
  <c r="T264" i="16"/>
  <c r="T272" i="16"/>
  <c r="T280" i="16"/>
  <c r="T288" i="16"/>
  <c r="T296" i="16"/>
  <c r="T304" i="16"/>
  <c r="T312" i="16"/>
  <c r="T320" i="16"/>
  <c r="T328" i="16"/>
  <c r="T336" i="16"/>
  <c r="T344" i="16"/>
  <c r="T352" i="16"/>
  <c r="T360" i="16"/>
  <c r="T368" i="16"/>
  <c r="T376" i="16"/>
  <c r="T384" i="16"/>
  <c r="T392" i="16"/>
  <c r="T400" i="16"/>
  <c r="T408" i="16"/>
  <c r="T416" i="16"/>
  <c r="T424" i="16"/>
  <c r="T432" i="16"/>
  <c r="T73" i="16"/>
  <c r="T81" i="16"/>
  <c r="T89" i="16"/>
  <c r="T97" i="16"/>
  <c r="T105" i="16"/>
  <c r="T113" i="16"/>
  <c r="T121" i="16"/>
  <c r="T129" i="16"/>
  <c r="T137" i="16"/>
  <c r="T145" i="16"/>
  <c r="T153" i="16"/>
  <c r="T161" i="16"/>
  <c r="T169" i="16"/>
  <c r="T177" i="16"/>
  <c r="T185" i="16"/>
  <c r="T193" i="16"/>
  <c r="T201" i="16"/>
  <c r="T209" i="16"/>
  <c r="T217" i="16"/>
  <c r="T225" i="16"/>
  <c r="T233" i="16"/>
  <c r="T241" i="16"/>
  <c r="T249" i="16"/>
  <c r="T257" i="16"/>
  <c r="T265" i="16"/>
  <c r="T273" i="16"/>
  <c r="T74" i="16"/>
  <c r="T82" i="16"/>
  <c r="T90" i="16"/>
  <c r="T98" i="16"/>
  <c r="T106" i="16"/>
  <c r="T114" i="16"/>
  <c r="T122" i="16"/>
  <c r="T130" i="16"/>
  <c r="T138" i="16"/>
  <c r="T146" i="16"/>
  <c r="T154" i="16"/>
  <c r="T162" i="16"/>
  <c r="T170" i="16"/>
  <c r="T178" i="16"/>
  <c r="T186" i="16"/>
  <c r="T194" i="16"/>
  <c r="T202" i="16"/>
  <c r="T210" i="16"/>
  <c r="T218" i="16"/>
  <c r="T226" i="16"/>
  <c r="T234" i="16"/>
  <c r="T242" i="16"/>
  <c r="T250" i="16"/>
  <c r="T258" i="16"/>
  <c r="T266" i="16"/>
  <c r="T274" i="16"/>
  <c r="T282" i="16"/>
  <c r="T290" i="16"/>
  <c r="T298" i="16"/>
  <c r="T306" i="16"/>
  <c r="T314" i="16"/>
  <c r="T322" i="16"/>
  <c r="T330" i="16"/>
  <c r="T338" i="16"/>
  <c r="T346" i="16"/>
  <c r="T354" i="16"/>
  <c r="T362" i="16"/>
  <c r="T370" i="16"/>
  <c r="T378" i="16"/>
  <c r="T386" i="16"/>
  <c r="T394" i="16"/>
  <c r="T402" i="16"/>
  <c r="T410" i="16"/>
  <c r="T418" i="16"/>
  <c r="T426" i="16"/>
  <c r="T434" i="16"/>
  <c r="T442" i="16"/>
  <c r="T450" i="16"/>
  <c r="T458" i="16"/>
  <c r="T466" i="16"/>
  <c r="T474" i="16"/>
  <c r="T482" i="16"/>
  <c r="T490" i="16"/>
  <c r="T498" i="16"/>
  <c r="T506" i="16"/>
  <c r="T514" i="16"/>
  <c r="T522" i="16"/>
  <c r="T530" i="16"/>
  <c r="T538" i="16"/>
  <c r="T546" i="16"/>
  <c r="T554" i="16"/>
  <c r="T562" i="16"/>
  <c r="T570" i="16"/>
  <c r="T578" i="16"/>
  <c r="T586" i="16"/>
  <c r="T594" i="16"/>
  <c r="T602" i="16"/>
  <c r="T610" i="16"/>
  <c r="T618" i="16"/>
  <c r="T626" i="16"/>
  <c r="T634" i="16"/>
  <c r="T642" i="16"/>
  <c r="T650" i="16"/>
  <c r="T658" i="16"/>
  <c r="T666" i="16"/>
  <c r="T674" i="16"/>
  <c r="T682" i="16"/>
  <c r="T690" i="16"/>
  <c r="T75" i="16"/>
  <c r="T83" i="16"/>
  <c r="T91" i="16"/>
  <c r="T99" i="16"/>
  <c r="T107" i="16"/>
  <c r="T115" i="16"/>
  <c r="T123" i="16"/>
  <c r="T131" i="16"/>
  <c r="T139" i="16"/>
  <c r="T147" i="16"/>
  <c r="T155" i="16"/>
  <c r="T163" i="16"/>
  <c r="T171" i="16"/>
  <c r="T179" i="16"/>
  <c r="T187" i="16"/>
  <c r="T195" i="16"/>
  <c r="T203" i="16"/>
  <c r="T211" i="16"/>
  <c r="T219" i="16"/>
  <c r="T227" i="16"/>
  <c r="T235" i="16"/>
  <c r="T243" i="16"/>
  <c r="T251" i="16"/>
  <c r="T259" i="16"/>
  <c r="T267" i="16"/>
  <c r="T275" i="16"/>
  <c r="T283" i="16"/>
  <c r="T291" i="16"/>
  <c r="T299" i="16"/>
  <c r="T307" i="16"/>
  <c r="T315" i="16"/>
  <c r="T323" i="16"/>
  <c r="T331" i="16"/>
  <c r="T339" i="16"/>
  <c r="T347" i="16"/>
  <c r="T355" i="16"/>
  <c r="T363" i="16"/>
  <c r="T371" i="16"/>
  <c r="T379" i="16"/>
  <c r="T387" i="16"/>
  <c r="T395" i="16"/>
  <c r="T403" i="16"/>
  <c r="T411" i="16"/>
  <c r="T419" i="16"/>
  <c r="T427" i="16"/>
  <c r="T435" i="16"/>
  <c r="T443" i="16"/>
  <c r="T451" i="16"/>
  <c r="T459" i="16"/>
  <c r="T467" i="16"/>
  <c r="T475" i="16"/>
  <c r="T483" i="16"/>
  <c r="T491" i="16"/>
  <c r="T499" i="16"/>
  <c r="T507" i="16"/>
  <c r="T515" i="16"/>
  <c r="T523" i="16"/>
  <c r="T531" i="16"/>
  <c r="T539" i="16"/>
  <c r="T547" i="16"/>
  <c r="T555" i="16"/>
  <c r="T563" i="16"/>
  <c r="T571" i="16"/>
  <c r="T579" i="16"/>
  <c r="T587" i="16"/>
  <c r="T595" i="16"/>
  <c r="T603" i="16"/>
  <c r="T611" i="16"/>
  <c r="T619" i="16"/>
  <c r="T627" i="16"/>
  <c r="T635" i="16"/>
  <c r="T643" i="16"/>
  <c r="T651" i="16"/>
  <c r="T659" i="16"/>
  <c r="T667" i="16"/>
  <c r="T675" i="16"/>
  <c r="T683" i="16"/>
  <c r="T691" i="16"/>
  <c r="T699" i="16"/>
  <c r="T707" i="16"/>
  <c r="T715" i="16"/>
  <c r="T723" i="16"/>
  <c r="T731" i="16"/>
  <c r="T739" i="16"/>
  <c r="T747" i="16"/>
  <c r="AN4" i="16"/>
  <c r="T76" i="16"/>
  <c r="T84" i="16"/>
  <c r="T92" i="16"/>
  <c r="T100" i="16"/>
  <c r="T108" i="16"/>
  <c r="T116" i="16"/>
  <c r="T124" i="16"/>
  <c r="T132" i="16"/>
  <c r="T140" i="16"/>
  <c r="T148" i="16"/>
  <c r="T156" i="16"/>
  <c r="T164" i="16"/>
  <c r="T172" i="16"/>
  <c r="T180" i="16"/>
  <c r="T188" i="16"/>
  <c r="T196" i="16"/>
  <c r="T204" i="16"/>
  <c r="T212" i="16"/>
  <c r="T220" i="16"/>
  <c r="T228" i="16"/>
  <c r="T236" i="16"/>
  <c r="T244" i="16"/>
  <c r="T252" i="16"/>
  <c r="T260" i="16"/>
  <c r="T268" i="16"/>
  <c r="T276" i="16"/>
  <c r="T284" i="16"/>
  <c r="T292" i="16"/>
  <c r="T300" i="16"/>
  <c r="T308" i="16"/>
  <c r="T316" i="16"/>
  <c r="T324" i="16"/>
  <c r="T332" i="16"/>
  <c r="T340" i="16"/>
  <c r="T348" i="16"/>
  <c r="T356" i="16"/>
  <c r="T364" i="16"/>
  <c r="T372" i="16"/>
  <c r="T380" i="16"/>
  <c r="T388" i="16"/>
  <c r="T396" i="16"/>
  <c r="T404" i="16"/>
  <c r="T412" i="16"/>
  <c r="T420" i="16"/>
  <c r="T428" i="16"/>
  <c r="T436" i="16"/>
  <c r="T444" i="16"/>
  <c r="T452" i="16"/>
  <c r="T460" i="16"/>
  <c r="T468" i="16"/>
  <c r="T476" i="16"/>
  <c r="T484" i="16"/>
  <c r="T492" i="16"/>
  <c r="T500" i="16"/>
  <c r="T508" i="16"/>
  <c r="T516" i="16"/>
  <c r="T524" i="16"/>
  <c r="T532" i="16"/>
  <c r="T540" i="16"/>
  <c r="T548" i="16"/>
  <c r="T556" i="16"/>
  <c r="T564" i="16"/>
  <c r="T572" i="16"/>
  <c r="T580" i="16"/>
  <c r="T588" i="16"/>
  <c r="T596" i="16"/>
  <c r="T604" i="16"/>
  <c r="T612" i="16"/>
  <c r="T620" i="16"/>
  <c r="T628" i="16"/>
  <c r="T636" i="16"/>
  <c r="T644" i="16"/>
  <c r="T652" i="16"/>
  <c r="T660" i="16"/>
  <c r="T668" i="16"/>
  <c r="T676" i="16"/>
  <c r="T684" i="16"/>
  <c r="T692" i="16"/>
  <c r="T700" i="16"/>
  <c r="T708" i="16"/>
  <c r="T716" i="16"/>
  <c r="T724" i="16"/>
  <c r="T732" i="16"/>
  <c r="T740" i="16"/>
  <c r="D15" i="16"/>
  <c r="T77" i="16"/>
  <c r="T85" i="16"/>
  <c r="T93" i="16"/>
  <c r="T101" i="16"/>
  <c r="T109" i="16"/>
  <c r="T117" i="16"/>
  <c r="T125" i="16"/>
  <c r="T133" i="16"/>
  <c r="T141" i="16"/>
  <c r="T149" i="16"/>
  <c r="T157" i="16"/>
  <c r="T165" i="16"/>
  <c r="T173" i="16"/>
  <c r="T181" i="16"/>
  <c r="T189" i="16"/>
  <c r="T197" i="16"/>
  <c r="T205" i="16"/>
  <c r="T213" i="16"/>
  <c r="T221" i="16"/>
  <c r="T229" i="16"/>
  <c r="T237" i="16"/>
  <c r="T245" i="16"/>
  <c r="T253" i="16"/>
  <c r="T261" i="16"/>
  <c r="T269" i="16"/>
  <c r="T277" i="16"/>
  <c r="T285" i="16"/>
  <c r="T293" i="16"/>
  <c r="T301" i="16"/>
  <c r="T309" i="16"/>
  <c r="T317" i="16"/>
  <c r="T325" i="16"/>
  <c r="T333" i="16"/>
  <c r="T341" i="16"/>
  <c r="T349" i="16"/>
  <c r="T357" i="16"/>
  <c r="T365" i="16"/>
  <c r="T373" i="16"/>
  <c r="T381" i="16"/>
  <c r="T389" i="16"/>
  <c r="T397" i="16"/>
  <c r="T405" i="16"/>
  <c r="T413" i="16"/>
  <c r="T421" i="16"/>
  <c r="T429" i="16"/>
  <c r="T437" i="16"/>
  <c r="T445" i="16"/>
  <c r="T453" i="16"/>
  <c r="T461" i="16"/>
  <c r="T469" i="16"/>
  <c r="T477" i="16"/>
  <c r="T485" i="16"/>
  <c r="T493" i="16"/>
  <c r="T501" i="16"/>
  <c r="T509" i="16"/>
  <c r="T517" i="16"/>
  <c r="T525" i="16"/>
  <c r="T533" i="16"/>
  <c r="T541" i="16"/>
  <c r="T549" i="16"/>
  <c r="T557" i="16"/>
  <c r="T565" i="16"/>
  <c r="T573" i="16"/>
  <c r="T581" i="16"/>
  <c r="T589" i="16"/>
  <c r="T597" i="16"/>
  <c r="T605" i="16"/>
  <c r="T613" i="16"/>
  <c r="T621" i="16"/>
  <c r="T629" i="16"/>
  <c r="T637" i="16"/>
  <c r="T645" i="16"/>
  <c r="T653" i="16"/>
  <c r="T661" i="16"/>
  <c r="T669" i="16"/>
  <c r="T677" i="16"/>
  <c r="T685" i="16"/>
  <c r="T693" i="16"/>
  <c r="T701" i="16"/>
  <c r="T709" i="16"/>
  <c r="T717" i="16"/>
  <c r="T725" i="16"/>
  <c r="T733" i="16"/>
  <c r="T741" i="16"/>
  <c r="T70" i="16"/>
  <c r="T78" i="16"/>
  <c r="T86" i="16"/>
  <c r="T94" i="16"/>
  <c r="T102" i="16"/>
  <c r="T110" i="16"/>
  <c r="T118" i="16"/>
  <c r="T126" i="16"/>
  <c r="T134" i="16"/>
  <c r="T142" i="16"/>
  <c r="T150" i="16"/>
  <c r="T158" i="16"/>
  <c r="T166" i="16"/>
  <c r="T174" i="16"/>
  <c r="T182" i="16"/>
  <c r="T190" i="16"/>
  <c r="T198" i="16"/>
  <c r="T206" i="16"/>
  <c r="T214" i="16"/>
  <c r="T222" i="16"/>
  <c r="T230" i="16"/>
  <c r="T238" i="16"/>
  <c r="T246" i="16"/>
  <c r="T254" i="16"/>
  <c r="T262" i="16"/>
  <c r="T270" i="16"/>
  <c r="T278" i="16"/>
  <c r="T286" i="16"/>
  <c r="T294" i="16"/>
  <c r="T302" i="16"/>
  <c r="T310" i="16"/>
  <c r="T318" i="16"/>
  <c r="T326" i="16"/>
  <c r="T334" i="16"/>
  <c r="T342" i="16"/>
  <c r="T350" i="16"/>
  <c r="T358" i="16"/>
  <c r="T366" i="16"/>
  <c r="T374" i="16"/>
  <c r="T382" i="16"/>
  <c r="T390" i="16"/>
  <c r="T398" i="16"/>
  <c r="T406" i="16"/>
  <c r="T414" i="16"/>
  <c r="T422" i="16"/>
  <c r="T430" i="16"/>
  <c r="T438" i="16"/>
  <c r="T446" i="16"/>
  <c r="T454" i="16"/>
  <c r="T462" i="16"/>
  <c r="T470" i="16"/>
  <c r="T478" i="16"/>
  <c r="T486" i="16"/>
  <c r="T494" i="16"/>
  <c r="T502" i="16"/>
  <c r="T510" i="16"/>
  <c r="T518" i="16"/>
  <c r="T526" i="16"/>
  <c r="T534" i="16"/>
  <c r="T542" i="16"/>
  <c r="T550" i="16"/>
  <c r="T558" i="16"/>
  <c r="T566" i="16"/>
  <c r="T574" i="16"/>
  <c r="T582" i="16"/>
  <c r="T590" i="16"/>
  <c r="T598" i="16"/>
  <c r="T606" i="16"/>
  <c r="T614" i="16"/>
  <c r="T622" i="16"/>
  <c r="T630" i="16"/>
  <c r="T638" i="16"/>
  <c r="T646" i="16"/>
  <c r="T654" i="16"/>
  <c r="T662" i="16"/>
  <c r="T670" i="16"/>
  <c r="T678" i="16"/>
  <c r="T686" i="16"/>
  <c r="T694" i="16"/>
  <c r="T702" i="16"/>
  <c r="T710" i="16"/>
  <c r="T718" i="16"/>
  <c r="T726" i="16"/>
  <c r="T734" i="16"/>
  <c r="T742" i="16"/>
  <c r="AH1" i="13"/>
  <c r="AJ3" i="13"/>
  <c r="AJ4" i="13" s="1" a="1"/>
  <c r="AJ165" i="13" s="1"/>
  <c r="L22" i="2"/>
  <c r="AB1" i="13"/>
  <c r="E22" i="2"/>
  <c r="E14" i="2"/>
  <c r="T1002" i="16"/>
  <c r="T994" i="16"/>
  <c r="T986" i="16"/>
  <c r="T978" i="16"/>
  <c r="T970" i="16"/>
  <c r="T962" i="16"/>
  <c r="T954" i="16"/>
  <c r="T946" i="16"/>
  <c r="T938" i="16"/>
  <c r="T930" i="16"/>
  <c r="T922" i="16"/>
  <c r="T914" i="16"/>
  <c r="T906" i="16"/>
  <c r="T898" i="16"/>
  <c r="T890" i="16"/>
  <c r="T882" i="16"/>
  <c r="T874" i="16"/>
  <c r="T866" i="16"/>
  <c r="T858" i="16"/>
  <c r="T850" i="16"/>
  <c r="T842" i="16"/>
  <c r="T834" i="16"/>
  <c r="T826" i="16"/>
  <c r="T818" i="16"/>
  <c r="T810" i="16"/>
  <c r="T802" i="16"/>
  <c r="T794" i="16"/>
  <c r="T786" i="16"/>
  <c r="T778" i="16"/>
  <c r="T770" i="16"/>
  <c r="T762" i="16"/>
  <c r="T754" i="16"/>
  <c r="T745" i="16"/>
  <c r="T729" i="16"/>
  <c r="T713" i="16"/>
  <c r="T697" i="16"/>
  <c r="T679" i="16"/>
  <c r="T656" i="16"/>
  <c r="T633" i="16"/>
  <c r="T615" i="16"/>
  <c r="T592" i="16"/>
  <c r="T569" i="16"/>
  <c r="T551" i="16"/>
  <c r="T528" i="16"/>
  <c r="T505" i="16"/>
  <c r="T487" i="16"/>
  <c r="T464" i="16"/>
  <c r="T441" i="16"/>
  <c r="T415" i="16"/>
  <c r="T383" i="16"/>
  <c r="T351" i="16"/>
  <c r="T319" i="16"/>
  <c r="T287" i="16"/>
  <c r="T231" i="16"/>
  <c r="T167" i="16"/>
  <c r="T103" i="16"/>
  <c r="AI1" i="13"/>
  <c r="AC3" i="13"/>
  <c r="AC4" i="13" s="1" a="1"/>
  <c r="AC8" i="13" s="1"/>
  <c r="AK3" i="13"/>
  <c r="AK4" i="13" s="1" a="1"/>
  <c r="AK8" i="13" s="1"/>
  <c r="AE1" i="13"/>
  <c r="F4" i="15" a="1"/>
  <c r="F20" i="15" s="1"/>
  <c r="AA1" i="13"/>
  <c r="E21" i="2"/>
  <c r="J21" i="2" s="1"/>
  <c r="E13" i="2"/>
  <c r="D13" i="2" s="1"/>
  <c r="T1001" i="16"/>
  <c r="T993" i="16"/>
  <c r="T985" i="16"/>
  <c r="T977" i="16"/>
  <c r="T969" i="16"/>
  <c r="T961" i="16"/>
  <c r="T953" i="16"/>
  <c r="T945" i="16"/>
  <c r="T937" i="16"/>
  <c r="T929" i="16"/>
  <c r="T921" i="16"/>
  <c r="T913" i="16"/>
  <c r="T905" i="16"/>
  <c r="T897" i="16"/>
  <c r="T889" i="16"/>
  <c r="T881" i="16"/>
  <c r="T873" i="16"/>
  <c r="T865" i="16"/>
  <c r="T857" i="16"/>
  <c r="T849" i="16"/>
  <c r="T841" i="16"/>
  <c r="T833" i="16"/>
  <c r="T825" i="16"/>
  <c r="T817" i="16"/>
  <c r="T809" i="16"/>
  <c r="T801" i="16"/>
  <c r="T793" i="16"/>
  <c r="T785" i="16"/>
  <c r="T777" i="16"/>
  <c r="T769" i="16"/>
  <c r="T761" i="16"/>
  <c r="T753" i="16"/>
  <c r="T744" i="16"/>
  <c r="T728" i="16"/>
  <c r="T712" i="16"/>
  <c r="T696" i="16"/>
  <c r="T673" i="16"/>
  <c r="T655" i="16"/>
  <c r="T632" i="16"/>
  <c r="T609" i="16"/>
  <c r="T591" i="16"/>
  <c r="T568" i="16"/>
  <c r="T545" i="16"/>
  <c r="T527" i="16"/>
  <c r="T504" i="16"/>
  <c r="T481" i="16"/>
  <c r="T463" i="16"/>
  <c r="T440" i="16"/>
  <c r="T409" i="16"/>
  <c r="T377" i="16"/>
  <c r="T345" i="16"/>
  <c r="T313" i="16"/>
  <c r="T281" i="16"/>
  <c r="T223" i="16"/>
  <c r="T159" i="16"/>
  <c r="T95" i="16"/>
  <c r="E4" i="5"/>
  <c r="D8" i="5" s="1"/>
  <c r="AJ1" i="13"/>
  <c r="AD3" i="13"/>
  <c r="AD4" i="13" s="1" a="1"/>
  <c r="AD124" i="13" s="1"/>
  <c r="AL3" i="13"/>
  <c r="AL4" i="13" s="1" a="1"/>
  <c r="AL33" i="13" s="1"/>
  <c r="E4" i="4"/>
  <c r="V4" i="13" a="1"/>
  <c r="X3" i="13"/>
  <c r="D27" i="2"/>
  <c r="C4" i="2" s="1"/>
  <c r="C6" i="2" s="1"/>
  <c r="E20" i="2"/>
  <c r="D20" i="2" s="1"/>
  <c r="E29" i="2"/>
  <c r="F29" i="2" s="1"/>
  <c r="T1000" i="16"/>
  <c r="T992" i="16"/>
  <c r="T984" i="16"/>
  <c r="T976" i="16"/>
  <c r="T968" i="16"/>
  <c r="T960" i="16"/>
  <c r="T952" i="16"/>
  <c r="T944" i="16"/>
  <c r="T936" i="16"/>
  <c r="T928" i="16"/>
  <c r="T920" i="16"/>
  <c r="T912" i="16"/>
  <c r="T904" i="16"/>
  <c r="T896" i="16"/>
  <c r="T888" i="16"/>
  <c r="T880" i="16"/>
  <c r="T872" i="16"/>
  <c r="T864" i="16"/>
  <c r="T856" i="16"/>
  <c r="T848" i="16"/>
  <c r="T840" i="16"/>
  <c r="T832" i="16"/>
  <c r="T824" i="16"/>
  <c r="T816" i="16"/>
  <c r="T808" i="16"/>
  <c r="T800" i="16"/>
  <c r="T792" i="16"/>
  <c r="T784" i="16"/>
  <c r="T776" i="16"/>
  <c r="T768" i="16"/>
  <c r="T760" i="16"/>
  <c r="T752" i="16"/>
  <c r="T743" i="16"/>
  <c r="T727" i="16"/>
  <c r="T711" i="16"/>
  <c r="T695" i="16"/>
  <c r="T672" i="16"/>
  <c r="T649" i="16"/>
  <c r="T631" i="16"/>
  <c r="T608" i="16"/>
  <c r="T585" i="16"/>
  <c r="T567" i="16"/>
  <c r="T544" i="16"/>
  <c r="T521" i="16"/>
  <c r="T503" i="16"/>
  <c r="T480" i="16"/>
  <c r="T457" i="16"/>
  <c r="T439" i="16"/>
  <c r="T407" i="16"/>
  <c r="T375" i="16"/>
  <c r="T343" i="16"/>
  <c r="T311" i="16"/>
  <c r="T279" i="16"/>
  <c r="T215" i="16"/>
  <c r="T151" i="16"/>
  <c r="T87" i="16"/>
  <c r="E1" i="15"/>
  <c r="AK1" i="13"/>
  <c r="AE3" i="13"/>
  <c r="AE4" i="13" s="1" a="1"/>
  <c r="AE164" i="13" s="1"/>
  <c r="D16" i="4"/>
  <c r="L17" i="2"/>
  <c r="W3" i="13"/>
  <c r="W4" i="13" s="1" a="1"/>
  <c r="C37" i="2"/>
  <c r="Z1" i="13"/>
  <c r="E19" i="2"/>
  <c r="E12" i="2"/>
  <c r="E28" i="2"/>
  <c r="G11" i="2" s="1"/>
  <c r="T999" i="16"/>
  <c r="T991" i="16"/>
  <c r="T983" i="16"/>
  <c r="T975" i="16"/>
  <c r="T967" i="16"/>
  <c r="T959" i="16"/>
  <c r="T951" i="16"/>
  <c r="T943" i="16"/>
  <c r="T935" i="16"/>
  <c r="T927" i="16"/>
  <c r="T919" i="16"/>
  <c r="T911" i="16"/>
  <c r="T903" i="16"/>
  <c r="T895" i="16"/>
  <c r="T887" i="16"/>
  <c r="T879" i="16"/>
  <c r="T871" i="16"/>
  <c r="T863" i="16"/>
  <c r="T855" i="16"/>
  <c r="T847" i="16"/>
  <c r="T839" i="16"/>
  <c r="T831" i="16"/>
  <c r="T823" i="16"/>
  <c r="T815" i="16"/>
  <c r="T807" i="16"/>
  <c r="T799" i="16"/>
  <c r="T791" i="16"/>
  <c r="T783" i="16"/>
  <c r="T775" i="16"/>
  <c r="T767" i="16"/>
  <c r="T759" i="16"/>
  <c r="T751" i="16"/>
  <c r="T738" i="16"/>
  <c r="T722" i="16"/>
  <c r="T706" i="16"/>
  <c r="T689" i="16"/>
  <c r="T671" i="16"/>
  <c r="T648" i="16"/>
  <c r="T625" i="16"/>
  <c r="T607" i="16"/>
  <c r="T584" i="16"/>
  <c r="T561" i="16"/>
  <c r="T543" i="16"/>
  <c r="T520" i="16"/>
  <c r="T497" i="16"/>
  <c r="T479" i="16"/>
  <c r="T456" i="16"/>
  <c r="T433" i="16"/>
  <c r="T401" i="16"/>
  <c r="T369" i="16"/>
  <c r="T337" i="16"/>
  <c r="T305" i="16"/>
  <c r="T271" i="16"/>
  <c r="T207" i="16"/>
  <c r="T143" i="16"/>
  <c r="T79" i="16"/>
  <c r="F1" i="15"/>
  <c r="AL1" i="13"/>
  <c r="AF3" i="13"/>
  <c r="AF4" i="13" s="1" a="1"/>
  <c r="AF46" i="13" s="1"/>
  <c r="AM3" i="13"/>
  <c r="AM4" i="13" s="1" a="1"/>
  <c r="AM190" i="13" s="1"/>
  <c r="L18" i="2"/>
  <c r="AB3" i="13"/>
  <c r="AB4" i="13" s="1" a="1"/>
  <c r="E18" i="2"/>
  <c r="K18" i="2" s="1"/>
  <c r="D28" i="2"/>
  <c r="D7" i="5" s="1"/>
  <c r="T998" i="16"/>
  <c r="T990" i="16"/>
  <c r="T982" i="16"/>
  <c r="T974" i="16"/>
  <c r="T966" i="16"/>
  <c r="T958" i="16"/>
  <c r="T950" i="16"/>
  <c r="T942" i="16"/>
  <c r="T934" i="16"/>
  <c r="T926" i="16"/>
  <c r="T918" i="16"/>
  <c r="T910" i="16"/>
  <c r="T902" i="16"/>
  <c r="T894" i="16"/>
  <c r="T886" i="16"/>
  <c r="T878" i="16"/>
  <c r="T870" i="16"/>
  <c r="T862" i="16"/>
  <c r="T854" i="16"/>
  <c r="T846" i="16"/>
  <c r="T838" i="16"/>
  <c r="T830" i="16"/>
  <c r="T822" i="16"/>
  <c r="T814" i="16"/>
  <c r="T806" i="16"/>
  <c r="T798" i="16"/>
  <c r="T790" i="16"/>
  <c r="T782" i="16"/>
  <c r="T774" i="16"/>
  <c r="T766" i="16"/>
  <c r="T758" i="16"/>
  <c r="T750" i="16"/>
  <c r="T737" i="16"/>
  <c r="T721" i="16"/>
  <c r="T705" i="16"/>
  <c r="T688" i="16"/>
  <c r="T665" i="16"/>
  <c r="T647" i="16"/>
  <c r="T624" i="16"/>
  <c r="T601" i="16"/>
  <c r="T583" i="16"/>
  <c r="T560" i="16"/>
  <c r="T537" i="16"/>
  <c r="T519" i="16"/>
  <c r="T496" i="16"/>
  <c r="T473" i="16"/>
  <c r="T455" i="16"/>
  <c r="T431" i="16"/>
  <c r="T399" i="16"/>
  <c r="T367" i="16"/>
  <c r="T335" i="16"/>
  <c r="T303" i="16"/>
  <c r="T263" i="16"/>
  <c r="T199" i="16"/>
  <c r="T135" i="16"/>
  <c r="T71" i="16"/>
  <c r="AM1" i="13"/>
  <c r="AG3" i="13"/>
  <c r="AG4" i="13" s="1" a="1"/>
  <c r="AG124" i="13" s="1"/>
  <c r="L19" i="2"/>
  <c r="AA3" i="13"/>
  <c r="AA4" i="13" s="1" a="1"/>
  <c r="E17" i="2"/>
  <c r="J17" i="2" s="1"/>
  <c r="E27" i="2"/>
  <c r="T997" i="16"/>
  <c r="T989" i="16"/>
  <c r="T981" i="16"/>
  <c r="T973" i="16"/>
  <c r="T965" i="16"/>
  <c r="T957" i="16"/>
  <c r="T949" i="16"/>
  <c r="T941" i="16"/>
  <c r="T933" i="16"/>
  <c r="T925" i="16"/>
  <c r="T917" i="16"/>
  <c r="T909" i="16"/>
  <c r="T901" i="16"/>
  <c r="T893" i="16"/>
  <c r="T885" i="16"/>
  <c r="T877" i="16"/>
  <c r="T869" i="16"/>
  <c r="T861" i="16"/>
  <c r="T853" i="16"/>
  <c r="T845" i="16"/>
  <c r="T837" i="16"/>
  <c r="T829" i="16"/>
  <c r="T821" i="16"/>
  <c r="T813" i="16"/>
  <c r="T805" i="16"/>
  <c r="T797" i="16"/>
  <c r="T789" i="16"/>
  <c r="T781" i="16"/>
  <c r="T773" i="16"/>
  <c r="T765" i="16"/>
  <c r="T757" i="16"/>
  <c r="T749" i="16"/>
  <c r="T736" i="16"/>
  <c r="T720" i="16"/>
  <c r="T704" i="16"/>
  <c r="T687" i="16"/>
  <c r="T664" i="16"/>
  <c r="T641" i="16"/>
  <c r="T623" i="16"/>
  <c r="T600" i="16"/>
  <c r="T577" i="16"/>
  <c r="T559" i="16"/>
  <c r="T536" i="16"/>
  <c r="T513" i="16"/>
  <c r="T495" i="16"/>
  <c r="T472" i="16"/>
  <c r="T449" i="16"/>
  <c r="T425" i="16"/>
  <c r="T393" i="16"/>
  <c r="T361" i="16"/>
  <c r="T329" i="16"/>
  <c r="T297" i="16"/>
  <c r="T255" i="16"/>
  <c r="T191" i="16"/>
  <c r="T127" i="16"/>
  <c r="AF1" i="13"/>
  <c r="AN1" i="13"/>
  <c r="AH3" i="13"/>
  <c r="AH4" i="13" s="1" a="1"/>
  <c r="AH7" i="13" s="1"/>
  <c r="AN3" i="13"/>
  <c r="AN4" i="13" s="1" a="1"/>
  <c r="AN55" i="13" s="1"/>
  <c r="L20" i="2"/>
  <c r="F1" i="13"/>
  <c r="B3" i="16" s="1"/>
  <c r="AD1" i="13"/>
  <c r="Y3" i="13"/>
  <c r="Y4" i="13" s="1" a="1"/>
  <c r="E16" i="2"/>
  <c r="D16" i="2" s="1"/>
  <c r="E6" i="2"/>
  <c r="G14" i="14" s="1" a="1"/>
  <c r="G14" i="14" s="1"/>
  <c r="T996" i="16"/>
  <c r="T988" i="16"/>
  <c r="T980" i="16"/>
  <c r="T972" i="16"/>
  <c r="T964" i="16"/>
  <c r="T956" i="16"/>
  <c r="T948" i="16"/>
  <c r="T940" i="16"/>
  <c r="T932" i="16"/>
  <c r="T924" i="16"/>
  <c r="T916" i="16"/>
  <c r="T908" i="16"/>
  <c r="T900" i="16"/>
  <c r="T892" i="16"/>
  <c r="T884" i="16"/>
  <c r="T876" i="16"/>
  <c r="T868" i="16"/>
  <c r="T860" i="16"/>
  <c r="T852" i="16"/>
  <c r="T844" i="16"/>
  <c r="T836" i="16"/>
  <c r="T828" i="16"/>
  <c r="T820" i="16"/>
  <c r="T812" i="16"/>
  <c r="T804" i="16"/>
  <c r="T796" i="16"/>
  <c r="T788" i="16"/>
  <c r="T780" i="16"/>
  <c r="T772" i="16"/>
  <c r="T764" i="16"/>
  <c r="T756" i="16"/>
  <c r="T748" i="16"/>
  <c r="T735" i="16"/>
  <c r="T719" i="16"/>
  <c r="T703" i="16"/>
  <c r="T681" i="16"/>
  <c r="T663" i="16"/>
  <c r="T640" i="16"/>
  <c r="T617" i="16"/>
  <c r="T599" i="16"/>
  <c r="T576" i="16"/>
  <c r="T553" i="16"/>
  <c r="T535" i="16"/>
  <c r="T512" i="16"/>
  <c r="T489" i="16"/>
  <c r="T471" i="16"/>
  <c r="T448" i="16"/>
  <c r="T423" i="16"/>
  <c r="T391" i="16"/>
  <c r="T359" i="16"/>
  <c r="T327" i="16"/>
  <c r="T295" i="16"/>
  <c r="T247" i="16"/>
  <c r="T183" i="16"/>
  <c r="T119" i="16"/>
  <c r="C16" i="4"/>
  <c r="F394" i="15"/>
  <c r="AI136" i="13"/>
  <c r="AI104" i="13"/>
  <c r="AI88" i="13"/>
  <c r="AI56" i="13"/>
  <c r="AI34" i="13"/>
  <c r="F233" i="15"/>
  <c r="AI186" i="13"/>
  <c r="AI154" i="13"/>
  <c r="C16" i="2"/>
  <c r="F33" i="2" s="1"/>
  <c r="G4" i="4"/>
  <c r="C8" i="4" s="1"/>
  <c r="D8" i="4" s="1"/>
  <c r="AI184" i="13"/>
  <c r="AI130" i="13"/>
  <c r="AI80" i="13"/>
  <c r="AI26" i="13"/>
  <c r="AI176" i="13"/>
  <c r="AI122" i="13"/>
  <c r="AI72" i="13"/>
  <c r="AI24" i="13"/>
  <c r="AI168" i="13"/>
  <c r="AI120" i="13"/>
  <c r="AI66" i="13"/>
  <c r="AI16" i="13"/>
  <c r="AI162" i="13"/>
  <c r="AI112" i="13"/>
  <c r="AI58" i="13"/>
  <c r="AI8" i="13"/>
  <c r="AJ67" i="13"/>
  <c r="AI200" i="13"/>
  <c r="AI152" i="13"/>
  <c r="AI98" i="13"/>
  <c r="AI48" i="13"/>
  <c r="AI194" i="13"/>
  <c r="AI144" i="13"/>
  <c r="AI90" i="13"/>
  <c r="E13" i="4"/>
  <c r="F13" i="4"/>
  <c r="D22" i="2"/>
  <c r="G22" i="2"/>
  <c r="D15" i="2"/>
  <c r="J10" i="16"/>
  <c r="J4" i="16"/>
  <c r="J9" i="16"/>
  <c r="J5" i="16"/>
  <c r="J8" i="16"/>
  <c r="J6" i="16"/>
  <c r="J13" i="16"/>
  <c r="J7" i="16"/>
  <c r="AC9" i="13"/>
  <c r="AC73" i="13"/>
  <c r="AC137" i="13"/>
  <c r="AC201" i="13"/>
  <c r="AC67" i="13"/>
  <c r="AC131" i="13"/>
  <c r="AC195" i="13"/>
  <c r="AC54" i="13"/>
  <c r="AC118" i="13"/>
  <c r="AC182" i="13"/>
  <c r="AC77" i="13"/>
  <c r="AC180" i="13"/>
  <c r="AC80" i="13"/>
  <c r="AC183" i="13"/>
  <c r="AC82" i="13"/>
  <c r="AC184" i="13"/>
  <c r="AC84" i="13"/>
  <c r="AC186" i="13"/>
  <c r="AC87" i="13"/>
  <c r="AC189" i="13"/>
  <c r="AC88" i="13"/>
  <c r="AC191" i="13"/>
  <c r="AC85" i="13"/>
  <c r="AC72" i="13"/>
  <c r="AJ59" i="13"/>
  <c r="AK37" i="13"/>
  <c r="AK53" i="13"/>
  <c r="AK105" i="13"/>
  <c r="AK100" i="13"/>
  <c r="AK176" i="13"/>
  <c r="AJ122" i="13"/>
  <c r="AJ148" i="13"/>
  <c r="AJ193" i="13"/>
  <c r="AI7" i="13"/>
  <c r="AI15" i="13"/>
  <c r="AI23" i="13"/>
  <c r="AI31" i="13"/>
  <c r="AI39" i="13"/>
  <c r="AI47" i="13"/>
  <c r="AI55" i="13"/>
  <c r="AI63" i="13"/>
  <c r="AI71" i="13"/>
  <c r="AI79" i="13"/>
  <c r="AI87" i="13"/>
  <c r="AI95" i="13"/>
  <c r="AI103" i="13"/>
  <c r="AI111" i="13"/>
  <c r="AI119" i="13"/>
  <c r="AI127" i="13"/>
  <c r="AI135" i="13"/>
  <c r="AI143" i="13"/>
  <c r="AI151" i="13"/>
  <c r="AI159" i="13"/>
  <c r="AI167" i="13"/>
  <c r="AI175" i="13"/>
  <c r="AI183" i="13"/>
  <c r="AI191" i="13"/>
  <c r="AI199" i="13"/>
  <c r="AI9" i="13"/>
  <c r="AI17" i="13"/>
  <c r="AI25" i="13"/>
  <c r="AI33" i="13"/>
  <c r="AI41" i="13"/>
  <c r="AI49" i="13"/>
  <c r="AI57" i="13"/>
  <c r="AI65" i="13"/>
  <c r="AI73" i="13"/>
  <c r="AI81" i="13"/>
  <c r="AI89" i="13"/>
  <c r="AI97" i="13"/>
  <c r="AI105" i="13"/>
  <c r="AI113" i="13"/>
  <c r="AI121" i="13"/>
  <c r="AI129" i="13"/>
  <c r="AI137" i="13"/>
  <c r="AI145" i="13"/>
  <c r="AI153" i="13"/>
  <c r="AI161" i="13"/>
  <c r="AI169" i="13"/>
  <c r="AI177" i="13"/>
  <c r="AI185" i="13"/>
  <c r="AI193" i="13"/>
  <c r="AI201" i="13"/>
  <c r="AI11" i="13"/>
  <c r="AI19" i="13"/>
  <c r="AI27" i="13"/>
  <c r="AI35" i="13"/>
  <c r="AI43" i="13"/>
  <c r="AI51" i="13"/>
  <c r="AI59" i="13"/>
  <c r="AI67" i="13"/>
  <c r="AI75" i="13"/>
  <c r="AI83" i="13"/>
  <c r="AI91" i="13"/>
  <c r="AI99" i="13"/>
  <c r="AI107" i="13"/>
  <c r="AI115" i="13"/>
  <c r="AI123" i="13"/>
  <c r="AI131" i="13"/>
  <c r="AI139" i="13"/>
  <c r="AI147" i="13"/>
  <c r="AI155" i="13"/>
  <c r="AI163" i="13"/>
  <c r="AI171" i="13"/>
  <c r="AI179" i="13"/>
  <c r="AI187" i="13"/>
  <c r="AI195" i="13"/>
  <c r="AI203" i="13"/>
  <c r="AI4" i="13"/>
  <c r="AI12" i="13"/>
  <c r="AI20" i="13"/>
  <c r="AI28" i="13"/>
  <c r="AI36" i="13"/>
  <c r="AI44" i="13"/>
  <c r="AI52" i="13"/>
  <c r="AI60" i="13"/>
  <c r="AI68" i="13"/>
  <c r="AI76" i="13"/>
  <c r="AI84" i="13"/>
  <c r="AI92" i="13"/>
  <c r="AI100" i="13"/>
  <c r="AI108" i="13"/>
  <c r="AI116" i="13"/>
  <c r="AI124" i="13"/>
  <c r="AI132" i="13"/>
  <c r="AI140" i="13"/>
  <c r="AI148" i="13"/>
  <c r="AI156" i="13"/>
  <c r="AI164" i="13"/>
  <c r="AI172" i="13"/>
  <c r="AI180" i="13"/>
  <c r="AI188" i="13"/>
  <c r="AI196" i="13"/>
  <c r="AI204" i="13"/>
  <c r="AI5" i="13"/>
  <c r="AI13" i="13"/>
  <c r="AI21" i="13"/>
  <c r="AI29" i="13"/>
  <c r="AI37" i="13"/>
  <c r="AI45" i="13"/>
  <c r="AI53" i="13"/>
  <c r="AI61" i="13"/>
  <c r="AI69" i="13"/>
  <c r="AI77" i="13"/>
  <c r="AI85" i="13"/>
  <c r="AI93" i="13"/>
  <c r="AI101" i="13"/>
  <c r="AI109" i="13"/>
  <c r="AI117" i="13"/>
  <c r="AI125" i="13"/>
  <c r="AI133" i="13"/>
  <c r="AI141" i="13"/>
  <c r="AI149" i="13"/>
  <c r="AI157" i="13"/>
  <c r="AI165" i="13"/>
  <c r="AI173" i="13"/>
  <c r="AI181" i="13"/>
  <c r="AI189" i="13"/>
  <c r="AI197" i="13"/>
  <c r="AI6" i="13"/>
  <c r="AI14" i="13"/>
  <c r="AI22" i="13"/>
  <c r="AI30" i="13"/>
  <c r="AI38" i="13"/>
  <c r="AI46" i="13"/>
  <c r="AI54" i="13"/>
  <c r="AI62" i="13"/>
  <c r="AI70" i="13"/>
  <c r="AI78" i="13"/>
  <c r="AI86" i="13"/>
  <c r="AI94" i="13"/>
  <c r="AI102" i="13"/>
  <c r="AI110" i="13"/>
  <c r="AI118" i="13"/>
  <c r="AI126" i="13"/>
  <c r="AI134" i="13"/>
  <c r="AI142" i="13"/>
  <c r="AI150" i="13"/>
  <c r="AI158" i="13"/>
  <c r="AI166" i="13"/>
  <c r="AI174" i="13"/>
  <c r="AI182" i="13"/>
  <c r="AI190" i="13"/>
  <c r="AI198" i="13"/>
  <c r="H14" i="4"/>
  <c r="I14" i="4"/>
  <c r="J14" i="4"/>
  <c r="D14" i="4"/>
  <c r="K14" i="4"/>
  <c r="E14" i="4"/>
  <c r="L14" i="4"/>
  <c r="F14" i="4"/>
  <c r="M14" i="4"/>
  <c r="AI192" i="13"/>
  <c r="AI160" i="13"/>
  <c r="AI128" i="13"/>
  <c r="AI96" i="13"/>
  <c r="AI64" i="13"/>
  <c r="AI32" i="13"/>
  <c r="H9" i="4"/>
  <c r="E9" i="4"/>
  <c r="F9" i="4"/>
  <c r="D9" i="4"/>
  <c r="AL87" i="13"/>
  <c r="AL95" i="13"/>
  <c r="AI178" i="13"/>
  <c r="AI146" i="13"/>
  <c r="AI114" i="13"/>
  <c r="AI82" i="13"/>
  <c r="AI50" i="13"/>
  <c r="AI18" i="13"/>
  <c r="AI202" i="13"/>
  <c r="AI170" i="13"/>
  <c r="AI138" i="13"/>
  <c r="AI106" i="13"/>
  <c r="AI74" i="13"/>
  <c r="AI42" i="13"/>
  <c r="AI10" i="13"/>
  <c r="D13" i="4"/>
  <c r="D11" i="4"/>
  <c r="C5" i="4"/>
  <c r="H16" i="4"/>
  <c r="K12" i="4"/>
  <c r="H11" i="4"/>
  <c r="C13" i="2"/>
  <c r="C33" i="2" s="1"/>
  <c r="L13" i="4"/>
  <c r="J12" i="4"/>
  <c r="F12" i="4"/>
  <c r="C7" i="4"/>
  <c r="K13" i="4"/>
  <c r="I12" i="4"/>
  <c r="E12" i="4"/>
  <c r="J13" i="4"/>
  <c r="I13" i="4"/>
  <c r="H13" i="4"/>
  <c r="C10" i="4"/>
  <c r="E11" i="4"/>
  <c r="F743" i="15"/>
  <c r="F664" i="15"/>
  <c r="F53" i="15"/>
  <c r="F109" i="15"/>
  <c r="F325" i="15"/>
  <c r="F501" i="15"/>
  <c r="F621" i="15"/>
  <c r="F243" i="15"/>
  <c r="F417" i="15"/>
  <c r="F463" i="15"/>
  <c r="F779" i="15"/>
  <c r="F843" i="15"/>
  <c r="F971" i="15"/>
  <c r="F263" i="15"/>
  <c r="F354" i="15"/>
  <c r="F473" i="15"/>
  <c r="F708" i="15"/>
  <c r="F900" i="15"/>
  <c r="F964" i="15"/>
  <c r="F297" i="15"/>
  <c r="F603" i="15"/>
  <c r="F626" i="15"/>
  <c r="F914" i="15"/>
  <c r="F67" i="15"/>
  <c r="F104" i="15"/>
  <c r="F227" i="15"/>
  <c r="F385" i="15"/>
  <c r="F396" i="15"/>
  <c r="F556" i="15"/>
  <c r="F649" i="15"/>
  <c r="F703" i="15"/>
  <c r="F841" i="15"/>
  <c r="F927" i="15"/>
  <c r="F937" i="15"/>
  <c r="F95" i="15"/>
  <c r="F218" i="15"/>
  <c r="F230" i="15"/>
  <c r="F376" i="15"/>
  <c r="F474" i="15"/>
  <c r="F547" i="15"/>
  <c r="F663" i="15"/>
  <c r="F749" i="15"/>
  <c r="F791" i="15"/>
  <c r="F887" i="15"/>
  <c r="F973" i="15"/>
  <c r="F993" i="15"/>
  <c r="F132" i="15"/>
  <c r="F306" i="15"/>
  <c r="F329" i="15"/>
  <c r="F540" i="15"/>
  <c r="F655" i="15"/>
  <c r="F688" i="15"/>
  <c r="F858" i="15"/>
  <c r="F977" i="15"/>
  <c r="F997" i="15"/>
  <c r="F194" i="15"/>
  <c r="F310" i="15"/>
  <c r="F330" i="15"/>
  <c r="F487" i="15"/>
  <c r="F524" i="15"/>
  <c r="F656" i="15"/>
  <c r="F689" i="15"/>
  <c r="F810" i="15"/>
  <c r="F861" i="15"/>
  <c r="F998" i="15"/>
  <c r="F23" i="15"/>
  <c r="F196" i="15"/>
  <c r="F355" i="15"/>
  <c r="F375" i="15"/>
  <c r="F550" i="15"/>
  <c r="F678" i="15"/>
  <c r="F696" i="15"/>
  <c r="F815" i="15"/>
  <c r="F866" i="15"/>
  <c r="F985" i="15"/>
  <c r="F1002" i="15"/>
  <c r="F184" i="15"/>
  <c r="F203" i="15"/>
  <c r="F340" i="15"/>
  <c r="F358" i="15"/>
  <c r="F535" i="15"/>
  <c r="F552" i="15"/>
  <c r="F665" i="15"/>
  <c r="F698" i="15"/>
  <c r="F837" i="15"/>
  <c r="F870" i="15"/>
  <c r="F974" i="15"/>
  <c r="F68" i="15"/>
  <c r="F167" i="15"/>
  <c r="F185" i="15"/>
  <c r="F342" i="15"/>
  <c r="F402" i="15"/>
  <c r="F538" i="15"/>
  <c r="F558" i="15"/>
  <c r="F701" i="15"/>
  <c r="F736" i="15"/>
  <c r="F856" i="15"/>
  <c r="F871" i="15"/>
  <c r="F992" i="15"/>
  <c r="F50" i="15"/>
  <c r="F169" i="15"/>
  <c r="F228" i="15"/>
  <c r="F343" i="15"/>
  <c r="F383" i="15"/>
  <c r="F521" i="15"/>
  <c r="F539" i="15"/>
  <c r="F654" i="15"/>
  <c r="F687" i="15"/>
  <c r="F806" i="15"/>
  <c r="F824" i="15"/>
  <c r="F925" i="15"/>
  <c r="F960" i="15"/>
  <c r="X4" i="13" a="1"/>
  <c r="Z4" i="13" a="1"/>
  <c r="E4" i="15" a="1"/>
  <c r="AK4" i="16" a="1"/>
  <c r="AK4" i="16" s="1"/>
  <c r="B4" i="15" a="1"/>
  <c r="AL4" i="16" a="1"/>
  <c r="AL4" i="16" s="1"/>
  <c r="F415" i="15" l="1"/>
  <c r="F789" i="15"/>
  <c r="F829" i="15"/>
  <c r="F214" i="15"/>
  <c r="F790" i="15"/>
  <c r="F489" i="15"/>
  <c r="F159" i="15"/>
  <c r="F136" i="15"/>
  <c r="F825" i="15"/>
  <c r="F465" i="15"/>
  <c r="F112" i="15"/>
  <c r="F865" i="15"/>
  <c r="F631" i="15"/>
  <c r="F364" i="15"/>
  <c r="F72" i="15"/>
  <c r="F495" i="15"/>
  <c r="F830" i="15"/>
  <c r="F274" i="15"/>
  <c r="F684" i="15"/>
  <c r="F116" i="15"/>
  <c r="F723" i="15"/>
  <c r="F124" i="15"/>
  <c r="F301" i="15"/>
  <c r="F783" i="15"/>
  <c r="F462" i="15"/>
  <c r="F130" i="15"/>
  <c r="F785" i="15"/>
  <c r="F478" i="15"/>
  <c r="F127" i="15"/>
  <c r="F802" i="15"/>
  <c r="F456" i="15"/>
  <c r="F105" i="15"/>
  <c r="F797" i="15"/>
  <c r="F471" i="15"/>
  <c r="F100" i="15"/>
  <c r="F793" i="15"/>
  <c r="F466" i="15"/>
  <c r="F113" i="15"/>
  <c r="F758" i="15"/>
  <c r="F442" i="15"/>
  <c r="F94" i="15"/>
  <c r="F823" i="15"/>
  <c r="F607" i="15"/>
  <c r="F339" i="15"/>
  <c r="F47" i="15"/>
  <c r="F757" i="15"/>
  <c r="F483" i="15"/>
  <c r="F154" i="15"/>
  <c r="F798" i="15"/>
  <c r="F103" i="15"/>
  <c r="F644" i="15"/>
  <c r="F107" i="15"/>
  <c r="F582" i="15"/>
  <c r="F24" i="15"/>
  <c r="F221" i="15"/>
  <c r="F586" i="15"/>
  <c r="F994" i="15"/>
  <c r="F704" i="15"/>
  <c r="F423" i="15"/>
  <c r="F73" i="15"/>
  <c r="F752" i="15"/>
  <c r="F419" i="15"/>
  <c r="F110" i="15"/>
  <c r="F784" i="15"/>
  <c r="F398" i="15"/>
  <c r="F48" i="15"/>
  <c r="F782" i="15"/>
  <c r="F431" i="15"/>
  <c r="F82" i="15"/>
  <c r="F775" i="15"/>
  <c r="F448" i="15"/>
  <c r="F17" i="15"/>
  <c r="F706" i="15"/>
  <c r="F346" i="15"/>
  <c r="F36" i="15"/>
  <c r="F801" i="15"/>
  <c r="F559" i="15"/>
  <c r="F328" i="15"/>
  <c r="F1001" i="15"/>
  <c r="F725" i="15"/>
  <c r="F422" i="15"/>
  <c r="F118" i="15"/>
  <c r="F690" i="15"/>
  <c r="F78" i="15"/>
  <c r="F555" i="15"/>
  <c r="F979" i="15"/>
  <c r="F563" i="15"/>
  <c r="F6" i="15"/>
  <c r="F173" i="15"/>
  <c r="F513" i="15"/>
  <c r="F890" i="15"/>
  <c r="F634" i="15"/>
  <c r="F324" i="15"/>
  <c r="F975" i="15"/>
  <c r="F686" i="15"/>
  <c r="F304" i="15"/>
  <c r="F954" i="15"/>
  <c r="F647" i="15"/>
  <c r="F302" i="15"/>
  <c r="F967" i="15"/>
  <c r="F662" i="15"/>
  <c r="F315" i="15"/>
  <c r="F912" i="15"/>
  <c r="F623" i="15"/>
  <c r="F270" i="15"/>
  <c r="F911" i="15"/>
  <c r="F622" i="15"/>
  <c r="F268" i="15"/>
  <c r="F951" i="15"/>
  <c r="F695" i="15"/>
  <c r="F460" i="15"/>
  <c r="F182" i="15"/>
  <c r="F905" i="15"/>
  <c r="F639" i="15"/>
  <c r="F323" i="15"/>
  <c r="F44" i="15"/>
  <c r="F494" i="15"/>
  <c r="F820" i="15"/>
  <c r="F336" i="15"/>
  <c r="F827" i="15"/>
  <c r="F298" i="15"/>
  <c r="F493" i="15"/>
  <c r="F5" i="15"/>
  <c r="F880" i="15"/>
  <c r="F857" i="15"/>
  <c r="F617" i="15"/>
  <c r="F305" i="15"/>
  <c r="F957" i="15"/>
  <c r="F576" i="15"/>
  <c r="F223" i="15"/>
  <c r="F888" i="15"/>
  <c r="F575" i="15"/>
  <c r="F222" i="15"/>
  <c r="F934" i="15"/>
  <c r="F625" i="15"/>
  <c r="F219" i="15"/>
  <c r="F879" i="15"/>
  <c r="F602" i="15"/>
  <c r="F232" i="15"/>
  <c r="F893" i="15"/>
  <c r="F580" i="15"/>
  <c r="F248" i="15"/>
  <c r="F919" i="15"/>
  <c r="F673" i="15"/>
  <c r="F424" i="15"/>
  <c r="F168" i="15"/>
  <c r="F863" i="15"/>
  <c r="F616" i="15"/>
  <c r="F287" i="15"/>
  <c r="F936" i="15"/>
  <c r="F311" i="15"/>
  <c r="F812" i="15"/>
  <c r="F281" i="15"/>
  <c r="F803" i="15"/>
  <c r="F289" i="15"/>
  <c r="F373" i="15"/>
  <c r="F338" i="15"/>
  <c r="F976" i="15"/>
  <c r="F720" i="15"/>
  <c r="F502" i="15"/>
  <c r="F186" i="15"/>
  <c r="F889" i="15"/>
  <c r="F633" i="15"/>
  <c r="F321" i="15"/>
  <c r="F989" i="15"/>
  <c r="F733" i="15"/>
  <c r="F439" i="15"/>
  <c r="F123" i="15"/>
  <c r="F848" i="15"/>
  <c r="F569" i="15"/>
  <c r="F257" i="15"/>
  <c r="F965" i="15"/>
  <c r="F674" i="15"/>
  <c r="F368" i="15"/>
  <c r="F75" i="15"/>
  <c r="F792" i="15"/>
  <c r="F484" i="15"/>
  <c r="F231" i="15"/>
  <c r="F929" i="15"/>
  <c r="F737" i="15"/>
  <c r="F522" i="15"/>
  <c r="F241" i="15"/>
  <c r="F10" i="15"/>
  <c r="F767" i="15"/>
  <c r="F543" i="15"/>
  <c r="F275" i="15"/>
  <c r="F946" i="15"/>
  <c r="F530" i="15"/>
  <c r="F924" i="15"/>
  <c r="F528" i="15"/>
  <c r="F89" i="15"/>
  <c r="F609" i="15"/>
  <c r="F170" i="15"/>
  <c r="F365" i="15"/>
  <c r="F175" i="15"/>
  <c r="F137" i="15"/>
  <c r="F313" i="15"/>
  <c r="F986" i="15"/>
  <c r="F756" i="15"/>
  <c r="F845" i="15"/>
  <c r="F727" i="15"/>
  <c r="F584" i="15"/>
  <c r="F449" i="15"/>
  <c r="F314" i="15"/>
  <c r="F131" i="15"/>
  <c r="F959" i="15"/>
  <c r="F831" i="15"/>
  <c r="F671" i="15"/>
  <c r="F520" i="15"/>
  <c r="F374" i="15"/>
  <c r="F202" i="15"/>
  <c r="F19" i="15"/>
  <c r="F766" i="15"/>
  <c r="F395" i="15"/>
  <c r="F41" i="15"/>
  <c r="F500" i="15"/>
  <c r="F190" i="15"/>
  <c r="F955" i="15"/>
  <c r="F659" i="15"/>
  <c r="F390" i="15"/>
  <c r="F79" i="15"/>
  <c r="F477" i="15"/>
  <c r="F197" i="15"/>
  <c r="F411" i="15"/>
  <c r="F728" i="15"/>
  <c r="F142" i="15"/>
  <c r="F548" i="15"/>
  <c r="F839" i="15"/>
  <c r="F669" i="15"/>
  <c r="F479" i="15"/>
  <c r="F267" i="15"/>
  <c r="F32" i="15"/>
  <c r="F822" i="15"/>
  <c r="F596" i="15"/>
  <c r="F379" i="15"/>
  <c r="F147" i="15"/>
  <c r="F938" i="15"/>
  <c r="F718" i="15"/>
  <c r="F514" i="15"/>
  <c r="F259" i="15"/>
  <c r="F27" i="15"/>
  <c r="F832" i="15"/>
  <c r="F645" i="15"/>
  <c r="F393" i="15"/>
  <c r="F178" i="15"/>
  <c r="F945" i="15"/>
  <c r="F726" i="15"/>
  <c r="F504" i="15"/>
  <c r="F292" i="15"/>
  <c r="F57" i="15"/>
  <c r="F842" i="15"/>
  <c r="F637" i="15"/>
  <c r="F425" i="15"/>
  <c r="F150" i="15"/>
  <c r="F961" i="15"/>
  <c r="F833" i="15"/>
  <c r="F705" i="15"/>
  <c r="F570" i="15"/>
  <c r="F438" i="15"/>
  <c r="F291" i="15"/>
  <c r="F108" i="15"/>
  <c r="F949" i="15"/>
  <c r="F821" i="15"/>
  <c r="F661" i="15"/>
  <c r="F506" i="15"/>
  <c r="F348" i="15"/>
  <c r="F177" i="15"/>
  <c r="F958" i="15"/>
  <c r="F712" i="15"/>
  <c r="F334" i="15"/>
  <c r="F18" i="15"/>
  <c r="F748" i="15"/>
  <c r="F482" i="15"/>
  <c r="F180" i="15"/>
  <c r="F915" i="15"/>
  <c r="F651" i="15"/>
  <c r="F371" i="15"/>
  <c r="F70" i="15"/>
  <c r="F453" i="15"/>
  <c r="F181" i="15"/>
  <c r="F642" i="15"/>
  <c r="F122" i="15"/>
  <c r="F953" i="15"/>
  <c r="F943" i="15"/>
  <c r="F773" i="15"/>
  <c r="F560" i="15"/>
  <c r="F366" i="15"/>
  <c r="F148" i="15"/>
  <c r="F906" i="15"/>
  <c r="F719" i="15"/>
  <c r="F498" i="15"/>
  <c r="F283" i="15"/>
  <c r="F11" i="15"/>
  <c r="F817" i="15"/>
  <c r="F612" i="15"/>
  <c r="F378" i="15"/>
  <c r="F146" i="15"/>
  <c r="F952" i="15"/>
  <c r="F729" i="15"/>
  <c r="F512" i="15"/>
  <c r="F276" i="15"/>
  <c r="F40" i="15"/>
  <c r="F826" i="15"/>
  <c r="F640" i="15"/>
  <c r="F428" i="15"/>
  <c r="F174" i="15"/>
  <c r="F928" i="15"/>
  <c r="F741" i="15"/>
  <c r="F503" i="15"/>
  <c r="F288" i="15"/>
  <c r="F74" i="15"/>
  <c r="F897" i="15"/>
  <c r="F781" i="15"/>
  <c r="F641" i="15"/>
  <c r="F486" i="15"/>
  <c r="F351" i="15"/>
  <c r="F204" i="15"/>
  <c r="F35" i="15"/>
  <c r="F895" i="15"/>
  <c r="F745" i="15"/>
  <c r="F593" i="15"/>
  <c r="F410" i="15"/>
  <c r="F264" i="15"/>
  <c r="F92" i="15"/>
  <c r="F862" i="15"/>
  <c r="F590" i="15"/>
  <c r="F238" i="15"/>
  <c r="F876" i="15"/>
  <c r="F574" i="15"/>
  <c r="F327" i="15"/>
  <c r="F995" i="15"/>
  <c r="F787" i="15"/>
  <c r="F508" i="15"/>
  <c r="F225" i="15"/>
  <c r="F517" i="15"/>
  <c r="F309" i="15"/>
  <c r="F45" i="15"/>
  <c r="F920" i="15"/>
  <c r="F369" i="15"/>
  <c r="D21" i="2"/>
  <c r="AK155" i="13"/>
  <c r="AM57" i="13"/>
  <c r="AK146" i="13"/>
  <c r="F910" i="15"/>
  <c r="F753" i="15"/>
  <c r="F577" i="15"/>
  <c r="F403" i="15"/>
  <c r="F209" i="15"/>
  <c r="F12" i="15"/>
  <c r="F838" i="15"/>
  <c r="F650" i="15"/>
  <c r="F459" i="15"/>
  <c r="F246" i="15"/>
  <c r="F28" i="15"/>
  <c r="F854" i="15"/>
  <c r="F682" i="15"/>
  <c r="F496" i="15"/>
  <c r="F282" i="15"/>
  <c r="F86" i="15"/>
  <c r="F901" i="15"/>
  <c r="F711" i="15"/>
  <c r="F529" i="15"/>
  <c r="F332" i="15"/>
  <c r="F121" i="15"/>
  <c r="F930" i="15"/>
  <c r="F760" i="15"/>
  <c r="F544" i="15"/>
  <c r="F350" i="15"/>
  <c r="F155" i="15"/>
  <c r="F962" i="15"/>
  <c r="F774" i="15"/>
  <c r="F599" i="15"/>
  <c r="F404" i="15"/>
  <c r="F172" i="15"/>
  <c r="F983" i="15"/>
  <c r="F877" i="15"/>
  <c r="F759" i="15"/>
  <c r="F653" i="15"/>
  <c r="F534" i="15"/>
  <c r="F412" i="15"/>
  <c r="F266" i="15"/>
  <c r="F120" i="15"/>
  <c r="F991" i="15"/>
  <c r="F853" i="15"/>
  <c r="F735" i="15"/>
  <c r="F604" i="15"/>
  <c r="F458" i="15"/>
  <c r="F300" i="15"/>
  <c r="F166" i="15"/>
  <c r="F968" i="15"/>
  <c r="F776" i="15"/>
  <c r="F505" i="15"/>
  <c r="F114" i="15"/>
  <c r="F884" i="15"/>
  <c r="F668" i="15"/>
  <c r="F400" i="15"/>
  <c r="F135" i="15"/>
  <c r="F931" i="15"/>
  <c r="F675" i="15"/>
  <c r="F444" i="15"/>
  <c r="F216" i="15"/>
  <c r="F557" i="15"/>
  <c r="F349" i="15"/>
  <c r="F133" i="15"/>
  <c r="F183" i="15"/>
  <c r="F46" i="15"/>
  <c r="F950" i="15"/>
  <c r="AK169" i="13"/>
  <c r="AK124" i="13"/>
  <c r="AM147" i="13"/>
  <c r="AM131" i="13"/>
  <c r="AM73" i="13"/>
  <c r="AL89" i="13"/>
  <c r="AM196" i="13"/>
  <c r="AM12" i="13"/>
  <c r="AM41" i="13"/>
  <c r="AC175" i="13"/>
  <c r="AC188" i="13"/>
  <c r="AC165" i="13"/>
  <c r="AC63" i="13"/>
  <c r="AC164" i="13"/>
  <c r="AC61" i="13"/>
  <c r="AC160" i="13"/>
  <c r="AC58" i="13"/>
  <c r="AC159" i="13"/>
  <c r="AC56" i="13"/>
  <c r="AC157" i="13"/>
  <c r="AC55" i="13"/>
  <c r="AC154" i="13"/>
  <c r="AC52" i="13"/>
  <c r="AC166" i="13"/>
  <c r="AC102" i="13"/>
  <c r="AC38" i="13"/>
  <c r="AC179" i="13"/>
  <c r="AC115" i="13"/>
  <c r="AC51" i="13"/>
  <c r="AC185" i="13"/>
  <c r="AC121" i="13"/>
  <c r="AC57" i="13"/>
  <c r="AC111" i="13"/>
  <c r="AC200" i="13"/>
  <c r="AC124" i="13"/>
  <c r="AC178" i="13"/>
  <c r="AC76" i="13"/>
  <c r="AC176" i="13"/>
  <c r="AC173" i="13"/>
  <c r="AC71" i="13"/>
  <c r="AC172" i="13"/>
  <c r="AC170" i="13"/>
  <c r="AC68" i="13"/>
  <c r="AC167" i="13"/>
  <c r="AC64" i="13"/>
  <c r="AC174" i="13"/>
  <c r="AC110" i="13"/>
  <c r="AC187" i="13"/>
  <c r="AC123" i="13"/>
  <c r="AC59" i="13"/>
  <c r="AC193" i="13"/>
  <c r="AC65" i="13"/>
  <c r="AC60" i="13"/>
  <c r="AC98" i="13"/>
  <c r="AC156" i="13"/>
  <c r="AC136" i="13"/>
  <c r="AC69" i="13"/>
  <c r="AC129" i="13"/>
  <c r="AM80" i="13"/>
  <c r="AC28" i="13"/>
  <c r="AC40" i="13"/>
  <c r="AC152" i="13"/>
  <c r="AC50" i="13"/>
  <c r="AC151" i="13"/>
  <c r="AC48" i="13"/>
  <c r="AC148" i="13"/>
  <c r="AC45" i="13"/>
  <c r="AC146" i="13"/>
  <c r="AC44" i="13"/>
  <c r="AC144" i="13"/>
  <c r="AC42" i="13"/>
  <c r="AC141" i="13"/>
  <c r="AC39" i="13"/>
  <c r="AC158" i="13"/>
  <c r="AC94" i="13"/>
  <c r="AC30" i="13"/>
  <c r="AC171" i="13"/>
  <c r="AC107" i="13"/>
  <c r="AC43" i="13"/>
  <c r="AC177" i="13"/>
  <c r="AC113" i="13"/>
  <c r="AC49" i="13"/>
  <c r="AC162" i="13"/>
  <c r="AC149" i="13"/>
  <c r="AC47" i="13"/>
  <c r="AM48" i="13"/>
  <c r="AC79" i="13"/>
  <c r="AC92" i="13"/>
  <c r="AC140" i="13"/>
  <c r="AC37" i="13"/>
  <c r="AC138" i="13"/>
  <c r="AC36" i="13"/>
  <c r="AC135" i="13"/>
  <c r="AC32" i="13"/>
  <c r="AC133" i="13"/>
  <c r="AC31" i="13"/>
  <c r="AC132" i="13"/>
  <c r="AC29" i="13"/>
  <c r="AC128" i="13"/>
  <c r="AC26" i="13"/>
  <c r="AC150" i="13"/>
  <c r="AC86" i="13"/>
  <c r="AC22" i="13"/>
  <c r="AC163" i="13"/>
  <c r="AC99" i="13"/>
  <c r="AC35" i="13"/>
  <c r="AC169" i="13"/>
  <c r="AC105" i="13"/>
  <c r="AC41" i="13"/>
  <c r="AC15" i="13"/>
  <c r="AC53" i="13"/>
  <c r="AC74" i="13"/>
  <c r="AC46" i="13"/>
  <c r="AC122" i="13"/>
  <c r="AM63" i="13"/>
  <c r="AC130" i="13"/>
  <c r="AC143" i="13"/>
  <c r="AC127" i="13"/>
  <c r="AC24" i="13"/>
  <c r="AC125" i="13"/>
  <c r="AC23" i="13"/>
  <c r="AC20" i="13"/>
  <c r="AC120" i="13"/>
  <c r="AC18" i="13"/>
  <c r="AC119" i="13"/>
  <c r="AC16" i="13"/>
  <c r="AC116" i="13"/>
  <c r="AC13" i="13"/>
  <c r="AC142" i="13"/>
  <c r="AC78" i="13"/>
  <c r="AC14" i="13"/>
  <c r="AC155" i="13"/>
  <c r="AC91" i="13"/>
  <c r="AC27" i="13"/>
  <c r="AC161" i="13"/>
  <c r="AC97" i="13"/>
  <c r="AC33" i="13"/>
  <c r="AC66" i="13"/>
  <c r="AM156" i="13"/>
  <c r="AM194" i="13"/>
  <c r="AM133" i="13"/>
  <c r="AC181" i="13"/>
  <c r="AC194" i="13"/>
  <c r="AC114" i="13"/>
  <c r="AC12" i="13"/>
  <c r="AC112" i="13"/>
  <c r="AC10" i="13"/>
  <c r="AC109" i="13"/>
  <c r="AC7" i="13"/>
  <c r="AC108" i="13"/>
  <c r="AC5" i="13"/>
  <c r="AC106" i="13"/>
  <c r="AC4" i="13"/>
  <c r="AC103" i="13"/>
  <c r="AC198" i="13"/>
  <c r="AC134" i="13"/>
  <c r="AC70" i="13"/>
  <c r="AC6" i="13"/>
  <c r="AC147" i="13"/>
  <c r="AC83" i="13"/>
  <c r="AC19" i="13"/>
  <c r="AC153" i="13"/>
  <c r="AC89" i="13"/>
  <c r="AC25" i="13"/>
  <c r="AC117" i="13"/>
  <c r="AC104" i="13"/>
  <c r="AM110" i="13"/>
  <c r="AM98" i="13"/>
  <c r="AM117" i="13"/>
  <c r="AC21" i="13"/>
  <c r="AC34" i="13"/>
  <c r="AC204" i="13"/>
  <c r="AC101" i="13"/>
  <c r="AC202" i="13"/>
  <c r="AC100" i="13"/>
  <c r="AC199" i="13"/>
  <c r="AC96" i="13"/>
  <c r="AC197" i="13"/>
  <c r="AC95" i="13"/>
  <c r="AC196" i="13"/>
  <c r="AC93" i="13"/>
  <c r="AC192" i="13"/>
  <c r="AC90" i="13"/>
  <c r="AC190" i="13"/>
  <c r="AC126" i="13"/>
  <c r="AC62" i="13"/>
  <c r="AC203" i="13"/>
  <c r="AC139" i="13"/>
  <c r="AC75" i="13"/>
  <c r="AC11" i="13"/>
  <c r="AC145" i="13"/>
  <c r="AC81" i="13"/>
  <c r="AC17" i="13"/>
  <c r="AC168" i="13"/>
  <c r="AM120" i="13"/>
  <c r="AM69" i="13"/>
  <c r="AM44" i="13"/>
  <c r="AM84" i="13"/>
  <c r="AM50" i="13"/>
  <c r="AM127" i="13"/>
  <c r="AM91" i="13"/>
  <c r="AM172" i="13"/>
  <c r="AM201" i="13"/>
  <c r="AM95" i="13"/>
  <c r="AM166" i="13"/>
  <c r="AM126" i="13"/>
  <c r="AD53" i="13"/>
  <c r="AM154" i="13"/>
  <c r="AM177" i="13"/>
  <c r="AM176" i="13"/>
  <c r="AM199" i="13"/>
  <c r="AM197" i="13"/>
  <c r="AM13" i="13"/>
  <c r="AM19" i="13"/>
  <c r="AK110" i="13"/>
  <c r="AK115" i="13"/>
  <c r="AK95" i="13"/>
  <c r="AD46" i="13"/>
  <c r="AM162" i="13"/>
  <c r="AM185" i="13"/>
  <c r="AM33" i="13"/>
  <c r="AM24" i="13"/>
  <c r="AM31" i="13"/>
  <c r="AM37" i="13"/>
  <c r="AM27" i="13"/>
  <c r="AK182" i="13"/>
  <c r="AK139" i="13"/>
  <c r="AK111" i="13"/>
  <c r="AD105" i="13"/>
  <c r="AM130" i="13"/>
  <c r="AM169" i="13"/>
  <c r="AM152" i="13"/>
  <c r="AM159" i="13"/>
  <c r="AM189" i="13"/>
  <c r="AM195" i="13"/>
  <c r="AK22" i="13"/>
  <c r="AK14" i="13"/>
  <c r="AK186" i="13"/>
  <c r="AK47" i="13"/>
  <c r="AM68" i="13"/>
  <c r="AM114" i="13"/>
  <c r="AM137" i="13"/>
  <c r="AM128" i="13"/>
  <c r="AM143" i="13"/>
  <c r="AM149" i="13"/>
  <c r="AM171" i="13"/>
  <c r="AK166" i="13"/>
  <c r="AK162" i="13"/>
  <c r="AK77" i="13"/>
  <c r="AM94" i="13"/>
  <c r="AM108" i="13"/>
  <c r="AM20" i="13"/>
  <c r="AM118" i="13"/>
  <c r="AM60" i="13"/>
  <c r="AM10" i="13"/>
  <c r="AM49" i="13"/>
  <c r="AM56" i="13"/>
  <c r="AM71" i="13"/>
  <c r="AM85" i="13"/>
  <c r="AM107" i="13"/>
  <c r="AK48" i="13"/>
  <c r="AK76" i="13"/>
  <c r="AK153" i="13"/>
  <c r="AE81" i="13"/>
  <c r="F796" i="15"/>
  <c r="F254" i="15"/>
  <c r="F62" i="15"/>
  <c r="F715" i="15"/>
  <c r="F536" i="15"/>
  <c r="F362" i="15"/>
  <c r="F152" i="15"/>
  <c r="F605" i="15"/>
  <c r="F245" i="15"/>
  <c r="F93" i="15"/>
  <c r="F778" i="15"/>
  <c r="F352" i="15"/>
  <c r="F730" i="15"/>
  <c r="F377" i="15"/>
  <c r="F966" i="15"/>
  <c r="F468" i="15"/>
  <c r="F201" i="15"/>
  <c r="F948" i="15"/>
  <c r="F628" i="15"/>
  <c r="F427" i="15"/>
  <c r="F867" i="15"/>
  <c r="F437" i="15"/>
  <c r="F874" i="15"/>
  <c r="F738" i="15"/>
  <c r="F598" i="15"/>
  <c r="F441" i="15"/>
  <c r="F284" i="15"/>
  <c r="F111" i="15"/>
  <c r="F922" i="15"/>
  <c r="F770" i="15"/>
  <c r="F614" i="15"/>
  <c r="F440" i="15"/>
  <c r="F265" i="15"/>
  <c r="F87" i="15"/>
  <c r="F921" i="15"/>
  <c r="F751" i="15"/>
  <c r="F594" i="15"/>
  <c r="F416" i="15"/>
  <c r="F242" i="15"/>
  <c r="F65" i="15"/>
  <c r="F918" i="15"/>
  <c r="F762" i="15"/>
  <c r="F587" i="15"/>
  <c r="F414" i="15"/>
  <c r="F236" i="15"/>
  <c r="F63" i="15"/>
  <c r="F896" i="15"/>
  <c r="F742" i="15"/>
  <c r="F585" i="15"/>
  <c r="F388" i="15"/>
  <c r="F211" i="15"/>
  <c r="F38" i="15"/>
  <c r="F878" i="15"/>
  <c r="F721" i="15"/>
  <c r="F561" i="15"/>
  <c r="F386" i="15"/>
  <c r="F192" i="15"/>
  <c r="F14" i="15"/>
  <c r="F909" i="15"/>
  <c r="F813" i="15"/>
  <c r="F717" i="15"/>
  <c r="F620" i="15"/>
  <c r="F511" i="15"/>
  <c r="F387" i="15"/>
  <c r="F278" i="15"/>
  <c r="F145" i="15"/>
  <c r="F22" i="15"/>
  <c r="F917" i="15"/>
  <c r="F809" i="15"/>
  <c r="F693" i="15"/>
  <c r="F568" i="15"/>
  <c r="F447" i="15"/>
  <c r="F312" i="15"/>
  <c r="F191" i="15"/>
  <c r="F56" i="15"/>
  <c r="F872" i="15"/>
  <c r="F680" i="15"/>
  <c r="F407" i="15"/>
  <c r="F139" i="15"/>
  <c r="F940" i="15"/>
  <c r="F772" i="15"/>
  <c r="F619" i="15"/>
  <c r="F409" i="15"/>
  <c r="F235" i="15"/>
  <c r="F34" i="15"/>
  <c r="F851" i="15"/>
  <c r="F699" i="15"/>
  <c r="F518" i="15"/>
  <c r="F316" i="15"/>
  <c r="F143" i="15"/>
  <c r="F581" i="15"/>
  <c r="F389" i="15"/>
  <c r="F237" i="15"/>
  <c r="F69" i="15"/>
  <c r="F847" i="15"/>
  <c r="F507" i="15"/>
  <c r="F869" i="15"/>
  <c r="F532" i="15"/>
  <c r="F834" i="15"/>
  <c r="F765" i="15"/>
  <c r="AM116" i="13"/>
  <c r="AM150" i="13"/>
  <c r="AM28" i="13"/>
  <c r="AM74" i="13"/>
  <c r="AM97" i="13"/>
  <c r="AM144" i="13"/>
  <c r="AM175" i="13"/>
  <c r="AM7" i="13"/>
  <c r="AM53" i="13"/>
  <c r="AM99" i="13"/>
  <c r="AK150" i="13"/>
  <c r="AK158" i="13"/>
  <c r="AK70" i="13"/>
  <c r="AK60" i="13"/>
  <c r="AK91" i="13"/>
  <c r="AK98" i="13"/>
  <c r="AK89" i="13"/>
  <c r="AK31" i="13"/>
  <c r="AK136" i="13"/>
  <c r="G14" i="4"/>
  <c r="AK94" i="13"/>
  <c r="AK204" i="13"/>
  <c r="AK36" i="13"/>
  <c r="AK75" i="13"/>
  <c r="AK82" i="13"/>
  <c r="AK41" i="13"/>
  <c r="AK181" i="13"/>
  <c r="AK16" i="13"/>
  <c r="AK184" i="13"/>
  <c r="AK12" i="13"/>
  <c r="AK58" i="13"/>
  <c r="AK165" i="13"/>
  <c r="G16" i="4"/>
  <c r="AK188" i="13"/>
  <c r="AK51" i="13"/>
  <c r="AK25" i="13"/>
  <c r="G12" i="4"/>
  <c r="G8" i="4"/>
  <c r="AK88" i="13"/>
  <c r="AK164" i="13"/>
  <c r="AK203" i="13"/>
  <c r="AK27" i="13"/>
  <c r="AK34" i="13"/>
  <c r="AK175" i="13"/>
  <c r="AK117" i="13"/>
  <c r="AD74" i="13"/>
  <c r="F8" i="4"/>
  <c r="AK40" i="13"/>
  <c r="AK24" i="13"/>
  <c r="AK140" i="13"/>
  <c r="AK179" i="13"/>
  <c r="AK11" i="13"/>
  <c r="AK18" i="13"/>
  <c r="AK159" i="13"/>
  <c r="AK101" i="13"/>
  <c r="AD69" i="13"/>
  <c r="AM164" i="13"/>
  <c r="AM92" i="13"/>
  <c r="AM66" i="13"/>
  <c r="AM113" i="13"/>
  <c r="AM168" i="13"/>
  <c r="AM40" i="13"/>
  <c r="AM87" i="13"/>
  <c r="AM141" i="13"/>
  <c r="AM5" i="13"/>
  <c r="AM75" i="13"/>
  <c r="AM76" i="13"/>
  <c r="AM170" i="13"/>
  <c r="AM58" i="13"/>
  <c r="AM129" i="13"/>
  <c r="AM192" i="13"/>
  <c r="AM72" i="13"/>
  <c r="AM151" i="13"/>
  <c r="AM23" i="13"/>
  <c r="AM101" i="13"/>
  <c r="AM179" i="13"/>
  <c r="AM67" i="13"/>
  <c r="AM100" i="13"/>
  <c r="AM182" i="13"/>
  <c r="AM138" i="13"/>
  <c r="AM26" i="13"/>
  <c r="AM121" i="13"/>
  <c r="AM17" i="13"/>
  <c r="AM88" i="13"/>
  <c r="AM183" i="13"/>
  <c r="AM79" i="13"/>
  <c r="AM181" i="13"/>
  <c r="AM61" i="13"/>
  <c r="AM163" i="13"/>
  <c r="AM51" i="13"/>
  <c r="E8" i="4"/>
  <c r="G9" i="4"/>
  <c r="G13" i="4"/>
  <c r="G11" i="4"/>
  <c r="AM132" i="13"/>
  <c r="AM180" i="13"/>
  <c r="AM22" i="13"/>
  <c r="AM186" i="13"/>
  <c r="AM90" i="13"/>
  <c r="AM193" i="13"/>
  <c r="AM105" i="13"/>
  <c r="AM200" i="13"/>
  <c r="AM112" i="13"/>
  <c r="AM8" i="13"/>
  <c r="AM111" i="13"/>
  <c r="AM15" i="13"/>
  <c r="AM125" i="13"/>
  <c r="AM29" i="13"/>
  <c r="AM139" i="13"/>
  <c r="AM43" i="13"/>
  <c r="D1" i="5"/>
  <c r="AM54" i="13"/>
  <c r="AM188" i="13"/>
  <c r="AM202" i="13"/>
  <c r="AM122" i="13"/>
  <c r="AM42" i="13"/>
  <c r="AM145" i="13"/>
  <c r="AM65" i="13"/>
  <c r="AM184" i="13"/>
  <c r="AM104" i="13"/>
  <c r="AM16" i="13"/>
  <c r="AM135" i="13"/>
  <c r="AM55" i="13"/>
  <c r="AM157" i="13"/>
  <c r="AM77" i="13"/>
  <c r="AM203" i="13"/>
  <c r="AM115" i="13"/>
  <c r="AM35" i="13"/>
  <c r="AM142" i="13"/>
  <c r="AM6" i="13"/>
  <c r="AL109" i="13"/>
  <c r="AJ169" i="13"/>
  <c r="AJ90" i="13"/>
  <c r="AL77" i="13"/>
  <c r="AJ136" i="13"/>
  <c r="AL98" i="13"/>
  <c r="AJ80" i="13"/>
  <c r="AL90" i="13"/>
  <c r="AJ55" i="13"/>
  <c r="AJ23" i="13"/>
  <c r="AJ172" i="13"/>
  <c r="AD128" i="13"/>
  <c r="AD151" i="13"/>
  <c r="AD146" i="13"/>
  <c r="AD130" i="13"/>
  <c r="AD153" i="13"/>
  <c r="AD94" i="13"/>
  <c r="AD44" i="13"/>
  <c r="AD115" i="13"/>
  <c r="AD96" i="13"/>
  <c r="AD141" i="13"/>
  <c r="AD48" i="13"/>
  <c r="AD43" i="13"/>
  <c r="AD27" i="13"/>
  <c r="AD89" i="13"/>
  <c r="AD30" i="13"/>
  <c r="AD122" i="13"/>
  <c r="AD175" i="13"/>
  <c r="AD170" i="13"/>
  <c r="AD152" i="13"/>
  <c r="AD41" i="13"/>
  <c r="AD188" i="13"/>
  <c r="AD58" i="13"/>
  <c r="AD149" i="13"/>
  <c r="AD144" i="13"/>
  <c r="AD127" i="13"/>
  <c r="AD25" i="13"/>
  <c r="AD172" i="13"/>
  <c r="G19" i="2"/>
  <c r="J19" i="2"/>
  <c r="K19" i="2"/>
  <c r="AD135" i="13"/>
  <c r="AD72" i="13"/>
  <c r="AD67" i="13"/>
  <c r="AD50" i="13"/>
  <c r="AD174" i="13"/>
  <c r="AD7" i="13"/>
  <c r="AD4" i="13"/>
  <c r="AD68" i="13"/>
  <c r="AD132" i="13"/>
  <c r="AD196" i="13"/>
  <c r="AD54" i="13"/>
  <c r="AD118" i="13"/>
  <c r="AD182" i="13"/>
  <c r="AD49" i="13"/>
  <c r="AD113" i="13"/>
  <c r="AD177" i="13"/>
  <c r="AD63" i="13"/>
  <c r="AD165" i="13"/>
  <c r="AD66" i="13"/>
  <c r="AD168" i="13"/>
  <c r="AD80" i="13"/>
  <c r="AD183" i="13"/>
  <c r="AD82" i="13"/>
  <c r="AD184" i="13"/>
  <c r="AD85" i="13"/>
  <c r="AD187" i="13"/>
  <c r="AD87" i="13"/>
  <c r="AD189" i="13"/>
  <c r="AD90" i="13"/>
  <c r="AD83" i="13"/>
  <c r="AD77" i="13"/>
  <c r="AD71" i="13"/>
  <c r="AD99" i="13"/>
  <c r="AD12" i="13"/>
  <c r="AD76" i="13"/>
  <c r="AD140" i="13"/>
  <c r="AD204" i="13"/>
  <c r="AD62" i="13"/>
  <c r="AD126" i="13"/>
  <c r="AD190" i="13"/>
  <c r="AD57" i="13"/>
  <c r="AD121" i="13"/>
  <c r="AD185" i="13"/>
  <c r="AD75" i="13"/>
  <c r="AD178" i="13"/>
  <c r="AD79" i="13"/>
  <c r="AD181" i="13"/>
  <c r="AD93" i="13"/>
  <c r="AD195" i="13"/>
  <c r="AD95" i="13"/>
  <c r="AD197" i="13"/>
  <c r="AD98" i="13"/>
  <c r="AD200" i="13"/>
  <c r="AD202" i="13"/>
  <c r="AD39" i="13"/>
  <c r="AD32" i="13"/>
  <c r="AD26" i="13"/>
  <c r="AD19" i="13"/>
  <c r="AD45" i="13"/>
  <c r="AD199" i="13"/>
  <c r="AD20" i="13"/>
  <c r="AD84" i="13"/>
  <c r="AD148" i="13"/>
  <c r="AD6" i="13"/>
  <c r="AD70" i="13"/>
  <c r="AD134" i="13"/>
  <c r="AD198" i="13"/>
  <c r="AD65" i="13"/>
  <c r="AD129" i="13"/>
  <c r="AD193" i="13"/>
  <c r="AD88" i="13"/>
  <c r="AD191" i="13"/>
  <c r="AD91" i="13"/>
  <c r="AD194" i="13"/>
  <c r="AD106" i="13"/>
  <c r="AD5" i="13"/>
  <c r="AD107" i="13"/>
  <c r="AD8" i="13"/>
  <c r="AD111" i="13"/>
  <c r="AD10" i="13"/>
  <c r="AD112" i="13"/>
  <c r="AD160" i="13"/>
  <c r="AD28" i="13"/>
  <c r="AD92" i="13"/>
  <c r="AD156" i="13"/>
  <c r="AD14" i="13"/>
  <c r="AD78" i="13"/>
  <c r="AD142" i="13"/>
  <c r="AD9" i="13"/>
  <c r="AD73" i="13"/>
  <c r="AD137" i="13"/>
  <c r="AD201" i="13"/>
  <c r="AD101" i="13"/>
  <c r="AD203" i="13"/>
  <c r="AD104" i="13"/>
  <c r="AD16" i="13"/>
  <c r="AD119" i="13"/>
  <c r="AD18" i="13"/>
  <c r="AD120" i="13"/>
  <c r="AD21" i="13"/>
  <c r="AD123" i="13"/>
  <c r="AD23" i="13"/>
  <c r="AD125" i="13"/>
  <c r="AD154" i="13"/>
  <c r="AD51" i="13"/>
  <c r="AD167" i="13"/>
  <c r="AD109" i="13"/>
  <c r="AD36" i="13"/>
  <c r="AD100" i="13"/>
  <c r="AD164" i="13"/>
  <c r="AD22" i="13"/>
  <c r="AD86" i="13"/>
  <c r="AD150" i="13"/>
  <c r="AD17" i="13"/>
  <c r="AD81" i="13"/>
  <c r="AD145" i="13"/>
  <c r="AD11" i="13"/>
  <c r="AD114" i="13"/>
  <c r="AD15" i="13"/>
  <c r="AD117" i="13"/>
  <c r="AD29" i="13"/>
  <c r="AD131" i="13"/>
  <c r="AD31" i="13"/>
  <c r="AD133" i="13"/>
  <c r="AD34" i="13"/>
  <c r="AD136" i="13"/>
  <c r="AD35" i="13"/>
  <c r="AD138" i="13"/>
  <c r="AD147" i="13"/>
  <c r="AD103" i="13"/>
  <c r="AD64" i="13"/>
  <c r="AD52" i="13"/>
  <c r="AD116" i="13"/>
  <c r="AD180" i="13"/>
  <c r="AD38" i="13"/>
  <c r="AD102" i="13"/>
  <c r="AD166" i="13"/>
  <c r="AD33" i="13"/>
  <c r="AD97" i="13"/>
  <c r="AD161" i="13"/>
  <c r="AD37" i="13"/>
  <c r="AD139" i="13"/>
  <c r="AD40" i="13"/>
  <c r="AD143" i="13"/>
  <c r="AD55" i="13"/>
  <c r="AD157" i="13"/>
  <c r="AD56" i="13"/>
  <c r="AD159" i="13"/>
  <c r="AD59" i="13"/>
  <c r="AD162" i="13"/>
  <c r="AD61" i="13"/>
  <c r="AD163" i="13"/>
  <c r="AD192" i="13"/>
  <c r="AD186" i="13"/>
  <c r="AD179" i="13"/>
  <c r="AD173" i="13"/>
  <c r="AD47" i="13"/>
  <c r="AD42" i="13"/>
  <c r="AD24" i="13"/>
  <c r="AD158" i="13"/>
  <c r="AD108" i="13"/>
  <c r="D19" i="2"/>
  <c r="AD176" i="13"/>
  <c r="AD171" i="13"/>
  <c r="AD155" i="13"/>
  <c r="AD169" i="13"/>
  <c r="AD110" i="13"/>
  <c r="AD60" i="13"/>
  <c r="AD13" i="13"/>
  <c r="AK86" i="13"/>
  <c r="AK112" i="13"/>
  <c r="AK126" i="13"/>
  <c r="AK56" i="13"/>
  <c r="AK198" i="13"/>
  <c r="AK196" i="13"/>
  <c r="AK132" i="13"/>
  <c r="AK68" i="13"/>
  <c r="AK4" i="13"/>
  <c r="AK147" i="13"/>
  <c r="AK83" i="13"/>
  <c r="AK19" i="13"/>
  <c r="AK154" i="13"/>
  <c r="AK90" i="13"/>
  <c r="AK26" i="13"/>
  <c r="AK161" i="13"/>
  <c r="AK97" i="13"/>
  <c r="AK33" i="13"/>
  <c r="AK167" i="13"/>
  <c r="AK103" i="13"/>
  <c r="AK39" i="13"/>
  <c r="AK173" i="13"/>
  <c r="AK109" i="13"/>
  <c r="AK45" i="13"/>
  <c r="AK200" i="13"/>
  <c r="AK32" i="13"/>
  <c r="AK54" i="13"/>
  <c r="AK62" i="13"/>
  <c r="AK174" i="13"/>
  <c r="AK134" i="13"/>
  <c r="AK180" i="13"/>
  <c r="AK116" i="13"/>
  <c r="AK52" i="13"/>
  <c r="AK195" i="13"/>
  <c r="AK131" i="13"/>
  <c r="AK67" i="13"/>
  <c r="AK202" i="13"/>
  <c r="AK138" i="13"/>
  <c r="AK74" i="13"/>
  <c r="AK10" i="13"/>
  <c r="AK145" i="13"/>
  <c r="AK81" i="13"/>
  <c r="AK17" i="13"/>
  <c r="AK151" i="13"/>
  <c r="AK87" i="13"/>
  <c r="AK23" i="13"/>
  <c r="AK157" i="13"/>
  <c r="AK93" i="13"/>
  <c r="AK29" i="13"/>
  <c r="AK80" i="13"/>
  <c r="AK118" i="13"/>
  <c r="AK30" i="13"/>
  <c r="AK142" i="13"/>
  <c r="AK102" i="13"/>
  <c r="AK172" i="13"/>
  <c r="AK108" i="13"/>
  <c r="AK44" i="13"/>
  <c r="AK187" i="13"/>
  <c r="AK123" i="13"/>
  <c r="AK59" i="13"/>
  <c r="AK194" i="13"/>
  <c r="AK130" i="13"/>
  <c r="AK66" i="13"/>
  <c r="AK201" i="13"/>
  <c r="AK137" i="13"/>
  <c r="AK73" i="13"/>
  <c r="AK9" i="13"/>
  <c r="AK143" i="13"/>
  <c r="AK79" i="13"/>
  <c r="AK15" i="13"/>
  <c r="AK149" i="13"/>
  <c r="AK85" i="13"/>
  <c r="AK21" i="13"/>
  <c r="AK144" i="13"/>
  <c r="AK96" i="13"/>
  <c r="AK192" i="13"/>
  <c r="AK122" i="13"/>
  <c r="AK193" i="13"/>
  <c r="AK129" i="13"/>
  <c r="AK65" i="13"/>
  <c r="AK199" i="13"/>
  <c r="AK135" i="13"/>
  <c r="AK71" i="13"/>
  <c r="AK7" i="13"/>
  <c r="AK141" i="13"/>
  <c r="AK13" i="13"/>
  <c r="AK160" i="13"/>
  <c r="AK104" i="13"/>
  <c r="AF155" i="13"/>
  <c r="AK152" i="13"/>
  <c r="AK78" i="13"/>
  <c r="AK38" i="13"/>
  <c r="AK156" i="13"/>
  <c r="AK92" i="13"/>
  <c r="AK28" i="13"/>
  <c r="AK171" i="13"/>
  <c r="AK107" i="13"/>
  <c r="AK43" i="13"/>
  <c r="AK178" i="13"/>
  <c r="AK114" i="13"/>
  <c r="AK50" i="13"/>
  <c r="AK185" i="13"/>
  <c r="AK121" i="13"/>
  <c r="AK57" i="13"/>
  <c r="AK191" i="13"/>
  <c r="AK127" i="13"/>
  <c r="AK63" i="13"/>
  <c r="AK197" i="13"/>
  <c r="AK133" i="13"/>
  <c r="AK69" i="13"/>
  <c r="AK5" i="13"/>
  <c r="AK128" i="13"/>
  <c r="AK168" i="13"/>
  <c r="AK190" i="13"/>
  <c r="AK120" i="13"/>
  <c r="AK46" i="13"/>
  <c r="AK6" i="13"/>
  <c r="AK148" i="13"/>
  <c r="AK84" i="13"/>
  <c r="AK20" i="13"/>
  <c r="AK163" i="13"/>
  <c r="AK99" i="13"/>
  <c r="AK35" i="13"/>
  <c r="AK170" i="13"/>
  <c r="AK106" i="13"/>
  <c r="AK42" i="13"/>
  <c r="AK177" i="13"/>
  <c r="AK113" i="13"/>
  <c r="AK49" i="13"/>
  <c r="AK183" i="13"/>
  <c r="AK119" i="13"/>
  <c r="AK55" i="13"/>
  <c r="AK189" i="13"/>
  <c r="AK125" i="13"/>
  <c r="AK61" i="13"/>
  <c r="AK72" i="13"/>
  <c r="AK64" i="13"/>
  <c r="AL190" i="13"/>
  <c r="AL204" i="13"/>
  <c r="AL10" i="13"/>
  <c r="AJ141" i="13"/>
  <c r="AJ56" i="13"/>
  <c r="AJ140" i="13"/>
  <c r="AJ42" i="13"/>
  <c r="AL123" i="13"/>
  <c r="AL182" i="13"/>
  <c r="AL196" i="13"/>
  <c r="AL176" i="13"/>
  <c r="AJ45" i="13"/>
  <c r="AJ105" i="13"/>
  <c r="AJ48" i="13"/>
  <c r="AJ142" i="13"/>
  <c r="AJ84" i="13"/>
  <c r="AJ34" i="13"/>
  <c r="AJ91" i="13"/>
  <c r="F1" i="4"/>
  <c r="AL91" i="13"/>
  <c r="AJ137" i="13"/>
  <c r="AJ190" i="13"/>
  <c r="AL115" i="13"/>
  <c r="AL110" i="13"/>
  <c r="AL92" i="13"/>
  <c r="AL96" i="13"/>
  <c r="AJ13" i="13"/>
  <c r="AJ57" i="13"/>
  <c r="AJ191" i="13"/>
  <c r="AJ134" i="13"/>
  <c r="AJ36" i="13"/>
  <c r="AJ51" i="13"/>
  <c r="AL147" i="13"/>
  <c r="AL102" i="13"/>
  <c r="AL88" i="13"/>
  <c r="AJ11" i="13"/>
  <c r="AJ49" i="13"/>
  <c r="AJ143" i="13"/>
  <c r="AJ78" i="13"/>
  <c r="AJ28" i="13"/>
  <c r="AL131" i="13"/>
  <c r="AL175" i="13"/>
  <c r="AL197" i="13"/>
  <c r="AL4" i="13"/>
  <c r="AJ29" i="13"/>
  <c r="AJ192" i="13"/>
  <c r="AJ135" i="13"/>
  <c r="AJ30" i="13"/>
  <c r="AJ178" i="13"/>
  <c r="AL193" i="13"/>
  <c r="AL84" i="13"/>
  <c r="AL167" i="13"/>
  <c r="AL189" i="13"/>
  <c r="AL202" i="13"/>
  <c r="AJ181" i="13"/>
  <c r="AJ144" i="13"/>
  <c r="AJ79" i="13"/>
  <c r="AJ22" i="13"/>
  <c r="AJ154" i="13"/>
  <c r="AJ83" i="13"/>
  <c r="AJ163" i="13"/>
  <c r="E4" i="2"/>
  <c r="F761" i="15"/>
  <c r="AF163" i="13"/>
  <c r="AF173" i="13"/>
  <c r="F247" i="15"/>
  <c r="F90" i="15"/>
  <c r="F942" i="15"/>
  <c r="F805" i="15"/>
  <c r="F666" i="15"/>
  <c r="F515" i="15"/>
  <c r="F361" i="15"/>
  <c r="F206" i="15"/>
  <c r="F49" i="15"/>
  <c r="F903" i="15"/>
  <c r="F768" i="15"/>
  <c r="F632" i="15"/>
  <c r="F476" i="15"/>
  <c r="F320" i="15"/>
  <c r="F163" i="15"/>
  <c r="F9" i="15"/>
  <c r="F881" i="15"/>
  <c r="F746" i="15"/>
  <c r="F608" i="15"/>
  <c r="F451" i="15"/>
  <c r="F295" i="15"/>
  <c r="F138" i="15"/>
  <c r="F982" i="15"/>
  <c r="F846" i="15"/>
  <c r="F709" i="15"/>
  <c r="F562" i="15"/>
  <c r="F406" i="15"/>
  <c r="F251" i="15"/>
  <c r="F96" i="15"/>
  <c r="F944" i="15"/>
  <c r="F807" i="15"/>
  <c r="F672" i="15"/>
  <c r="F523" i="15"/>
  <c r="F367" i="15"/>
  <c r="F210" i="15"/>
  <c r="F54" i="15"/>
  <c r="F941" i="15"/>
  <c r="F855" i="15"/>
  <c r="F769" i="15"/>
  <c r="F685" i="15"/>
  <c r="F595" i="15"/>
  <c r="F497" i="15"/>
  <c r="F401" i="15"/>
  <c r="F303" i="15"/>
  <c r="F193" i="15"/>
  <c r="F83" i="15"/>
  <c r="F981" i="15"/>
  <c r="F873" i="15"/>
  <c r="F777" i="15"/>
  <c r="F681" i="15"/>
  <c r="F579" i="15"/>
  <c r="F470" i="15"/>
  <c r="F360" i="15"/>
  <c r="F250" i="15"/>
  <c r="F129" i="15"/>
  <c r="F1000" i="15"/>
  <c r="F850" i="15"/>
  <c r="F658" i="15"/>
  <c r="F432" i="15"/>
  <c r="F212" i="15"/>
  <c r="F4" i="15"/>
  <c r="F836" i="15"/>
  <c r="F692" i="15"/>
  <c r="F546" i="15"/>
  <c r="F382" i="15"/>
  <c r="F208" i="15"/>
  <c r="F43" i="15"/>
  <c r="F907" i="15"/>
  <c r="F739" i="15"/>
  <c r="F591" i="15"/>
  <c r="F435" i="15"/>
  <c r="F271" i="15"/>
  <c r="F97" i="15"/>
  <c r="F565" i="15"/>
  <c r="F429" i="15"/>
  <c r="F261" i="15"/>
  <c r="F117" i="15"/>
  <c r="F256" i="15"/>
  <c r="F571" i="15"/>
  <c r="F933" i="15"/>
  <c r="F294" i="15"/>
  <c r="F611" i="15"/>
  <c r="AM198" i="13"/>
  <c r="F902" i="15"/>
  <c r="AE20" i="13"/>
  <c r="AM38" i="13"/>
  <c r="AF129" i="13"/>
  <c r="AF149" i="13"/>
  <c r="AF52" i="13"/>
  <c r="AF195" i="13"/>
  <c r="AF179" i="13"/>
  <c r="AF18" i="13"/>
  <c r="AJ19" i="13"/>
  <c r="AJ66" i="13"/>
  <c r="AJ130" i="13"/>
  <c r="AJ194" i="13"/>
  <c r="AJ52" i="13"/>
  <c r="AJ116" i="13"/>
  <c r="AJ180" i="13"/>
  <c r="AJ38" i="13"/>
  <c r="AJ102" i="13"/>
  <c r="AJ166" i="13"/>
  <c r="AJ31" i="13"/>
  <c r="AJ95" i="13"/>
  <c r="AJ159" i="13"/>
  <c r="AJ24" i="13"/>
  <c r="AJ88" i="13"/>
  <c r="AJ152" i="13"/>
  <c r="AJ17" i="13"/>
  <c r="AJ81" i="13"/>
  <c r="AJ145" i="13"/>
  <c r="AJ21" i="13"/>
  <c r="AJ93" i="13"/>
  <c r="AJ139" i="13"/>
  <c r="AJ173" i="13"/>
  <c r="AJ179" i="13"/>
  <c r="AJ10" i="13"/>
  <c r="AJ74" i="13"/>
  <c r="AJ138" i="13"/>
  <c r="AJ202" i="13"/>
  <c r="AJ60" i="13"/>
  <c r="AJ124" i="13"/>
  <c r="AJ188" i="13"/>
  <c r="AJ46" i="13"/>
  <c r="AJ110" i="13"/>
  <c r="AJ174" i="13"/>
  <c r="AJ39" i="13"/>
  <c r="AJ103" i="13"/>
  <c r="AJ167" i="13"/>
  <c r="AJ32" i="13"/>
  <c r="AJ96" i="13"/>
  <c r="AJ160" i="13"/>
  <c r="AJ25" i="13"/>
  <c r="AJ89" i="13"/>
  <c r="AJ153" i="13"/>
  <c r="AJ53" i="13"/>
  <c r="AJ125" i="13"/>
  <c r="AJ171" i="13"/>
  <c r="AJ131" i="13"/>
  <c r="AJ69" i="13"/>
  <c r="AJ195" i="13"/>
  <c r="AJ115" i="13"/>
  <c r="AJ18" i="13"/>
  <c r="AJ146" i="13"/>
  <c r="AJ68" i="13"/>
  <c r="AJ196" i="13"/>
  <c r="AJ118" i="13"/>
  <c r="AJ47" i="13"/>
  <c r="AJ175" i="13"/>
  <c r="AJ104" i="13"/>
  <c r="AJ33" i="13"/>
  <c r="AJ161" i="13"/>
  <c r="AJ157" i="13"/>
  <c r="AJ101" i="13"/>
  <c r="AJ197" i="13"/>
  <c r="AJ147" i="13"/>
  <c r="AJ82" i="13"/>
  <c r="AJ4" i="13"/>
  <c r="AJ132" i="13"/>
  <c r="AJ54" i="13"/>
  <c r="AJ182" i="13"/>
  <c r="AJ111" i="13"/>
  <c r="AJ40" i="13"/>
  <c r="AJ168" i="13"/>
  <c r="AJ97" i="13"/>
  <c r="AJ85" i="13"/>
  <c r="AJ203" i="13"/>
  <c r="AL153" i="13"/>
  <c r="AL113" i="13"/>
  <c r="AL67" i="13"/>
  <c r="AL161" i="13"/>
  <c r="AL121" i="13"/>
  <c r="AL17" i="13"/>
  <c r="AL139" i="13"/>
  <c r="AL56" i="13"/>
  <c r="AL120" i="13"/>
  <c r="AL184" i="13"/>
  <c r="AL50" i="13"/>
  <c r="AL114" i="13"/>
  <c r="AL178" i="13"/>
  <c r="AL36" i="13"/>
  <c r="AL100" i="13"/>
  <c r="AL164" i="13"/>
  <c r="AL21" i="13"/>
  <c r="AL85" i="13"/>
  <c r="AL149" i="13"/>
  <c r="AL14" i="13"/>
  <c r="AL78" i="13"/>
  <c r="AL142" i="13"/>
  <c r="AL7" i="13"/>
  <c r="AL71" i="13"/>
  <c r="AL135" i="13"/>
  <c r="AL199" i="13"/>
  <c r="AL27" i="13"/>
  <c r="AL83" i="13"/>
  <c r="AL35" i="13"/>
  <c r="AL185" i="13"/>
  <c r="AL81" i="13"/>
  <c r="AL107" i="13"/>
  <c r="AL64" i="13"/>
  <c r="AL128" i="13"/>
  <c r="AL192" i="13"/>
  <c r="AL58" i="13"/>
  <c r="AL122" i="13"/>
  <c r="AL186" i="13"/>
  <c r="AL44" i="13"/>
  <c r="AL108" i="13"/>
  <c r="AL172" i="13"/>
  <c r="AL29" i="13"/>
  <c r="AL93" i="13"/>
  <c r="AL157" i="13"/>
  <c r="AL22" i="13"/>
  <c r="AL86" i="13"/>
  <c r="AL150" i="13"/>
  <c r="AL15" i="13"/>
  <c r="AL79" i="13"/>
  <c r="AL143" i="13"/>
  <c r="AL51" i="13"/>
  <c r="AL99" i="13"/>
  <c r="AL65" i="13"/>
  <c r="AL145" i="13"/>
  <c r="AL75" i="13"/>
  <c r="AL201" i="13"/>
  <c r="AL8" i="13"/>
  <c r="AL72" i="13"/>
  <c r="AL136" i="13"/>
  <c r="AL200" i="13"/>
  <c r="AL66" i="13"/>
  <c r="AL130" i="13"/>
  <c r="AL194" i="13"/>
  <c r="AL52" i="13"/>
  <c r="AL116" i="13"/>
  <c r="AL180" i="13"/>
  <c r="AL37" i="13"/>
  <c r="AL101" i="13"/>
  <c r="AL165" i="13"/>
  <c r="AL30" i="13"/>
  <c r="AL94" i="13"/>
  <c r="AL23" i="13"/>
  <c r="AL9" i="13"/>
  <c r="AL179" i="13"/>
  <c r="AL155" i="13"/>
  <c r="AL159" i="13"/>
  <c r="AL63" i="13"/>
  <c r="AL174" i="13"/>
  <c r="AL70" i="13"/>
  <c r="AL181" i="13"/>
  <c r="AL69" i="13"/>
  <c r="AL188" i="13"/>
  <c r="AL76" i="13"/>
  <c r="AL170" i="13"/>
  <c r="AL82" i="13"/>
  <c r="AL168" i="13"/>
  <c r="AL80" i="13"/>
  <c r="AL41" i="13"/>
  <c r="AJ107" i="13"/>
  <c r="AJ149" i="13"/>
  <c r="AJ129" i="13"/>
  <c r="AJ41" i="13"/>
  <c r="AJ128" i="13"/>
  <c r="AJ16" i="13"/>
  <c r="AJ127" i="13"/>
  <c r="AJ15" i="13"/>
  <c r="AJ126" i="13"/>
  <c r="AJ14" i="13"/>
  <c r="AJ108" i="13"/>
  <c r="AJ20" i="13"/>
  <c r="AJ114" i="13"/>
  <c r="AJ26" i="13"/>
  <c r="AJ123" i="13"/>
  <c r="AJ37" i="13"/>
  <c r="AL129" i="13"/>
  <c r="AL25" i="13"/>
  <c r="AL187" i="13"/>
  <c r="AL151" i="13"/>
  <c r="AL55" i="13"/>
  <c r="AL166" i="13"/>
  <c r="AL62" i="13"/>
  <c r="AL173" i="13"/>
  <c r="AL61" i="13"/>
  <c r="AL156" i="13"/>
  <c r="AL68" i="13"/>
  <c r="AL162" i="13"/>
  <c r="AL74" i="13"/>
  <c r="AL160" i="13"/>
  <c r="AL48" i="13"/>
  <c r="AL73" i="13"/>
  <c r="AJ75" i="13"/>
  <c r="AJ117" i="13"/>
  <c r="AJ121" i="13"/>
  <c r="AJ9" i="13"/>
  <c r="AJ120" i="13"/>
  <c r="AJ8" i="13"/>
  <c r="AJ119" i="13"/>
  <c r="AJ7" i="13"/>
  <c r="AJ94" i="13"/>
  <c r="AJ6" i="13"/>
  <c r="AJ100" i="13"/>
  <c r="AJ12" i="13"/>
  <c r="AJ106" i="13"/>
  <c r="AJ35" i="13"/>
  <c r="AJ187" i="13"/>
  <c r="AJ5" i="13"/>
  <c r="AL57" i="13"/>
  <c r="AL127" i="13"/>
  <c r="AL47" i="13"/>
  <c r="AL158" i="13"/>
  <c r="AL54" i="13"/>
  <c r="AL141" i="13"/>
  <c r="AL53" i="13"/>
  <c r="AL148" i="13"/>
  <c r="AL60" i="13"/>
  <c r="AL154" i="13"/>
  <c r="AL42" i="13"/>
  <c r="AL152" i="13"/>
  <c r="AL40" i="13"/>
  <c r="AL105" i="13"/>
  <c r="AL11" i="13"/>
  <c r="AJ43" i="13"/>
  <c r="AJ201" i="13"/>
  <c r="AJ113" i="13"/>
  <c r="AJ200" i="13"/>
  <c r="AJ112" i="13"/>
  <c r="AJ199" i="13"/>
  <c r="AJ87" i="13"/>
  <c r="AJ198" i="13"/>
  <c r="AJ86" i="13"/>
  <c r="AJ204" i="13"/>
  <c r="AJ92" i="13"/>
  <c r="AJ186" i="13"/>
  <c r="AJ98" i="13"/>
  <c r="AJ27" i="13"/>
  <c r="AJ99" i="13"/>
  <c r="AL177" i="13"/>
  <c r="AL119" i="13"/>
  <c r="AL46" i="13"/>
  <c r="AL45" i="13"/>
  <c r="AL28" i="13"/>
  <c r="AL34" i="13"/>
  <c r="AL32" i="13"/>
  <c r="AL43" i="13"/>
  <c r="AL134" i="13"/>
  <c r="AL137" i="13"/>
  <c r="AL191" i="13"/>
  <c r="AL111" i="13"/>
  <c r="AL31" i="13"/>
  <c r="AL126" i="13"/>
  <c r="AL38" i="13"/>
  <c r="AL125" i="13"/>
  <c r="AL13" i="13"/>
  <c r="AL132" i="13"/>
  <c r="AL20" i="13"/>
  <c r="AL138" i="13"/>
  <c r="AL26" i="13"/>
  <c r="AL112" i="13"/>
  <c r="AL24" i="13"/>
  <c r="AL169" i="13"/>
  <c r="AL171" i="13"/>
  <c r="AJ109" i="13"/>
  <c r="AJ189" i="13"/>
  <c r="AJ185" i="13"/>
  <c r="AJ73" i="13"/>
  <c r="AJ184" i="13"/>
  <c r="AJ72" i="13"/>
  <c r="AJ183" i="13"/>
  <c r="AJ71" i="13"/>
  <c r="AJ158" i="13"/>
  <c r="AJ70" i="13"/>
  <c r="AJ164" i="13"/>
  <c r="AJ76" i="13"/>
  <c r="AJ170" i="13"/>
  <c r="AJ58" i="13"/>
  <c r="AJ155" i="13"/>
  <c r="AJ133" i="13"/>
  <c r="AL163" i="13"/>
  <c r="AL39" i="13"/>
  <c r="AL133" i="13"/>
  <c r="AL140" i="13"/>
  <c r="AL146" i="13"/>
  <c r="AL144" i="13"/>
  <c r="AL49" i="13"/>
  <c r="AL19" i="13"/>
  <c r="AL59" i="13"/>
  <c r="AL183" i="13"/>
  <c r="AL103" i="13"/>
  <c r="AL198" i="13"/>
  <c r="AL118" i="13"/>
  <c r="AL6" i="13"/>
  <c r="AL117" i="13"/>
  <c r="AL5" i="13"/>
  <c r="AL124" i="13"/>
  <c r="AL12" i="13"/>
  <c r="AL106" i="13"/>
  <c r="AL18" i="13"/>
  <c r="AL104" i="13"/>
  <c r="AL16" i="13"/>
  <c r="AL203" i="13"/>
  <c r="AJ77" i="13"/>
  <c r="AJ61" i="13"/>
  <c r="AJ177" i="13"/>
  <c r="AJ65" i="13"/>
  <c r="AJ176" i="13"/>
  <c r="AJ64" i="13"/>
  <c r="AJ151" i="13"/>
  <c r="AJ63" i="13"/>
  <c r="AJ150" i="13"/>
  <c r="AJ62" i="13"/>
  <c r="AJ156" i="13"/>
  <c r="AJ44" i="13"/>
  <c r="AJ162" i="13"/>
  <c r="AJ50" i="13"/>
  <c r="AG114" i="13"/>
  <c r="AL195" i="13"/>
  <c r="AL97" i="13"/>
  <c r="AF88" i="13"/>
  <c r="AF55" i="13"/>
  <c r="AF44" i="13"/>
  <c r="AF56" i="13"/>
  <c r="AF119" i="13"/>
  <c r="AF130" i="13"/>
  <c r="AM36" i="13"/>
  <c r="AM204" i="13"/>
  <c r="AM148" i="13"/>
  <c r="AM86" i="13"/>
  <c r="AM178" i="13"/>
  <c r="AM106" i="13"/>
  <c r="AM34" i="13"/>
  <c r="AM161" i="13"/>
  <c r="AM81" i="13"/>
  <c r="AM9" i="13"/>
  <c r="AM136" i="13"/>
  <c r="AM64" i="13"/>
  <c r="AM191" i="13"/>
  <c r="AM119" i="13"/>
  <c r="AM47" i="13"/>
  <c r="AM165" i="13"/>
  <c r="AM93" i="13"/>
  <c r="AM21" i="13"/>
  <c r="AM155" i="13"/>
  <c r="AM83" i="13"/>
  <c r="AM11" i="13"/>
  <c r="AF103" i="13"/>
  <c r="AF122" i="13"/>
  <c r="AM46" i="13"/>
  <c r="AM134" i="13"/>
  <c r="AF63" i="13"/>
  <c r="AF82" i="13"/>
  <c r="AF43" i="13"/>
  <c r="AF147" i="13"/>
  <c r="AF99" i="13"/>
  <c r="AF140" i="13"/>
  <c r="AF22" i="13"/>
  <c r="AF8" i="13"/>
  <c r="AF62" i="13"/>
  <c r="AF128" i="13"/>
  <c r="AF14" i="13"/>
  <c r="AF132" i="13"/>
  <c r="AF169" i="13"/>
  <c r="AF168" i="13"/>
  <c r="AF196" i="13"/>
  <c r="AF67" i="13"/>
  <c r="AF152" i="13"/>
  <c r="AF89" i="13"/>
  <c r="AF191" i="13"/>
  <c r="AF180" i="13"/>
  <c r="AF4" i="13"/>
  <c r="AF120" i="13"/>
  <c r="AF32" i="13"/>
  <c r="AG92" i="13"/>
  <c r="F624" i="15"/>
  <c r="AF16" i="13"/>
  <c r="AM62" i="13"/>
  <c r="F76" i="15"/>
  <c r="AM14" i="13"/>
  <c r="AF161" i="13"/>
  <c r="AF101" i="13"/>
  <c r="AF12" i="13"/>
  <c r="AF107" i="13"/>
  <c r="AG121" i="13"/>
  <c r="AF165" i="13"/>
  <c r="AF115" i="13"/>
  <c r="AF183" i="13"/>
  <c r="AF172" i="13"/>
  <c r="AF146" i="13"/>
  <c r="AF145" i="13"/>
  <c r="AF134" i="13"/>
  <c r="AG187" i="13"/>
  <c r="AF150" i="13"/>
  <c r="AG37" i="13"/>
  <c r="AF21" i="13"/>
  <c r="AF192" i="13"/>
  <c r="AF27" i="13"/>
  <c r="AF95" i="13"/>
  <c r="AF68" i="13"/>
  <c r="AF90" i="13"/>
  <c r="AF185" i="13"/>
  <c r="AF144" i="13"/>
  <c r="F28" i="2"/>
  <c r="F14" i="2" s="1"/>
  <c r="G14" i="2" s="1"/>
  <c r="AG142" i="13"/>
  <c r="AG191" i="13"/>
  <c r="AF86" i="13"/>
  <c r="AF157" i="13"/>
  <c r="AF59" i="13"/>
  <c r="AF190" i="13"/>
  <c r="AF13" i="13"/>
  <c r="AF53" i="13"/>
  <c r="AF167" i="13"/>
  <c r="AF39" i="13"/>
  <c r="AF116" i="13"/>
  <c r="AF194" i="13"/>
  <c r="AF66" i="13"/>
  <c r="AF158" i="13"/>
  <c r="AF45" i="13"/>
  <c r="AG10" i="13"/>
  <c r="AG127" i="13"/>
  <c r="AF35" i="13"/>
  <c r="AF105" i="13"/>
  <c r="AF110" i="13"/>
  <c r="AF203" i="13"/>
  <c r="AF25" i="13"/>
  <c r="AF65" i="13"/>
  <c r="AF159" i="13"/>
  <c r="AF31" i="13"/>
  <c r="AF108" i="13"/>
  <c r="AF186" i="13"/>
  <c r="AF58" i="13"/>
  <c r="AF70" i="13"/>
  <c r="AG150" i="13"/>
  <c r="AG45" i="13"/>
  <c r="AG28" i="13"/>
  <c r="AF131" i="13"/>
  <c r="AF5" i="13"/>
  <c r="AF123" i="13"/>
  <c r="AF49" i="13"/>
  <c r="AF77" i="13"/>
  <c r="AF117" i="13"/>
  <c r="AF127" i="13"/>
  <c r="AF204" i="13"/>
  <c r="AF76" i="13"/>
  <c r="AF154" i="13"/>
  <c r="AF26" i="13"/>
  <c r="AF17" i="13"/>
  <c r="AF83" i="13"/>
  <c r="AG201" i="13"/>
  <c r="AG164" i="13"/>
  <c r="AG141" i="13"/>
  <c r="AF80" i="13"/>
  <c r="AG184" i="13"/>
  <c r="AG123" i="13"/>
  <c r="AG16" i="13"/>
  <c r="AG35" i="13"/>
  <c r="AG154" i="13"/>
  <c r="AG29" i="13"/>
  <c r="AG73" i="13"/>
  <c r="AG171" i="13"/>
  <c r="AG80" i="13"/>
  <c r="AG204" i="13"/>
  <c r="AG126" i="13"/>
  <c r="AG84" i="13"/>
  <c r="AG106" i="13"/>
  <c r="AG111" i="13"/>
  <c r="AG125" i="13"/>
  <c r="AG8" i="13"/>
  <c r="AF72" i="13"/>
  <c r="AF174" i="13"/>
  <c r="AF11" i="13"/>
  <c r="AF113" i="13"/>
  <c r="AF38" i="13"/>
  <c r="AF141" i="13"/>
  <c r="AF78" i="13"/>
  <c r="AF181" i="13"/>
  <c r="AF151" i="13"/>
  <c r="AF87" i="13"/>
  <c r="AF23" i="13"/>
  <c r="AF164" i="13"/>
  <c r="AF100" i="13"/>
  <c r="AF36" i="13"/>
  <c r="AF178" i="13"/>
  <c r="AF114" i="13"/>
  <c r="AF50" i="13"/>
  <c r="AF69" i="13"/>
  <c r="AF171" i="13"/>
  <c r="AF96" i="13"/>
  <c r="AF198" i="13"/>
  <c r="AG172" i="13"/>
  <c r="AG107" i="13"/>
  <c r="AG67" i="13"/>
  <c r="AG179" i="13"/>
  <c r="AG113" i="13"/>
  <c r="AG38" i="13"/>
  <c r="AG44" i="13"/>
  <c r="AG79" i="13"/>
  <c r="AG109" i="13"/>
  <c r="AG63" i="13"/>
  <c r="AF93" i="13"/>
  <c r="AF29" i="13"/>
  <c r="AF112" i="13"/>
  <c r="AM4" i="13"/>
  <c r="AM140" i="13"/>
  <c r="AM52" i="13"/>
  <c r="AM124" i="13"/>
  <c r="AM146" i="13"/>
  <c r="AM82" i="13"/>
  <c r="AM18" i="13"/>
  <c r="AM153" i="13"/>
  <c r="AM89" i="13"/>
  <c r="AM25" i="13"/>
  <c r="AM160" i="13"/>
  <c r="AM96" i="13"/>
  <c r="AM32" i="13"/>
  <c r="AM167" i="13"/>
  <c r="AM103" i="13"/>
  <c r="AM39" i="13"/>
  <c r="AM173" i="13"/>
  <c r="AM109" i="13"/>
  <c r="AM45" i="13"/>
  <c r="AM187" i="13"/>
  <c r="AM123" i="13"/>
  <c r="AM59" i="13"/>
  <c r="AF85" i="13"/>
  <c r="AF187" i="13"/>
  <c r="AF24" i="13"/>
  <c r="AF126" i="13"/>
  <c r="AF51" i="13"/>
  <c r="AF153" i="13"/>
  <c r="AF91" i="13"/>
  <c r="AF193" i="13"/>
  <c r="AF143" i="13"/>
  <c r="AF79" i="13"/>
  <c r="AF15" i="13"/>
  <c r="AF156" i="13"/>
  <c r="AF92" i="13"/>
  <c r="AF28" i="13"/>
  <c r="AF170" i="13"/>
  <c r="AF106" i="13"/>
  <c r="AF42" i="13"/>
  <c r="AF81" i="13"/>
  <c r="AF184" i="13"/>
  <c r="AF6" i="13"/>
  <c r="AF109" i="13"/>
  <c r="AG147" i="13"/>
  <c r="AG81" i="13"/>
  <c r="AG193" i="13"/>
  <c r="AG153" i="13"/>
  <c r="AG100" i="13"/>
  <c r="AG194" i="13"/>
  <c r="AG34" i="13"/>
  <c r="AG51" i="13"/>
  <c r="AG85" i="13"/>
  <c r="AG55" i="13"/>
  <c r="AM158" i="13"/>
  <c r="AF41" i="13"/>
  <c r="AF125" i="13"/>
  <c r="AF61" i="13"/>
  <c r="AM102" i="13"/>
  <c r="AM30" i="13"/>
  <c r="AM78" i="13"/>
  <c r="AF97" i="13"/>
  <c r="AF200" i="13"/>
  <c r="AF37" i="13"/>
  <c r="AF139" i="13"/>
  <c r="AF64" i="13"/>
  <c r="AF166" i="13"/>
  <c r="AF104" i="13"/>
  <c r="AF199" i="13"/>
  <c r="AF135" i="13"/>
  <c r="AF71" i="13"/>
  <c r="AF7" i="13"/>
  <c r="AF148" i="13"/>
  <c r="AF84" i="13"/>
  <c r="AF20" i="13"/>
  <c r="AF162" i="13"/>
  <c r="AF98" i="13"/>
  <c r="AF34" i="13"/>
  <c r="AF94" i="13"/>
  <c r="AF197" i="13"/>
  <c r="AF19" i="13"/>
  <c r="AF121" i="13"/>
  <c r="AG134" i="13"/>
  <c r="AG68" i="13"/>
  <c r="AG155" i="13"/>
  <c r="AG115" i="13"/>
  <c r="AG4" i="13"/>
  <c r="AG186" i="13"/>
  <c r="AG9" i="13"/>
  <c r="AG41" i="13"/>
  <c r="AG59" i="13"/>
  <c r="AG15" i="13"/>
  <c r="AF137" i="13"/>
  <c r="AF73" i="13"/>
  <c r="AF9" i="13"/>
  <c r="AG137" i="13"/>
  <c r="AG70" i="13"/>
  <c r="AG195" i="13"/>
  <c r="AG116" i="13"/>
  <c r="AG27" i="13"/>
  <c r="AG174" i="13"/>
  <c r="AG130" i="13"/>
  <c r="AG167" i="13"/>
  <c r="AG17" i="13"/>
  <c r="AG26" i="13"/>
  <c r="AG5" i="13"/>
  <c r="AF33" i="13"/>
  <c r="AF136" i="13"/>
  <c r="AF75" i="13"/>
  <c r="AF177" i="13"/>
  <c r="AF102" i="13"/>
  <c r="AF40" i="13"/>
  <c r="AF142" i="13"/>
  <c r="AF175" i="13"/>
  <c r="AF111" i="13"/>
  <c r="AF47" i="13"/>
  <c r="AF188" i="13"/>
  <c r="AF124" i="13"/>
  <c r="AF60" i="13"/>
  <c r="AF202" i="13"/>
  <c r="AF138" i="13"/>
  <c r="AF74" i="13"/>
  <c r="AF10" i="13"/>
  <c r="AF30" i="13"/>
  <c r="AF133" i="13"/>
  <c r="AF57" i="13"/>
  <c r="AF160" i="13"/>
  <c r="AG22" i="13"/>
  <c r="AG18" i="13"/>
  <c r="AG118" i="13"/>
  <c r="AG46" i="13"/>
  <c r="AG6" i="13"/>
  <c r="AG148" i="13"/>
  <c r="AG122" i="13"/>
  <c r="AG143" i="13"/>
  <c r="AG165" i="13"/>
  <c r="AG40" i="13"/>
  <c r="AF48" i="13"/>
  <c r="AF182" i="13"/>
  <c r="AF118" i="13"/>
  <c r="AF54" i="13"/>
  <c r="AN17" i="13"/>
  <c r="AN53" i="13"/>
  <c r="AN116" i="13"/>
  <c r="AN179" i="13"/>
  <c r="AN27" i="13"/>
  <c r="AN82" i="13"/>
  <c r="AN136" i="13"/>
  <c r="AN190" i="13"/>
  <c r="AN38" i="13"/>
  <c r="AN71" i="13"/>
  <c r="AE143" i="13"/>
  <c r="AE135" i="13"/>
  <c r="AN61" i="13"/>
  <c r="AN124" i="13"/>
  <c r="AN187" i="13"/>
  <c r="AN43" i="13"/>
  <c r="AN90" i="13"/>
  <c r="AN144" i="13"/>
  <c r="AN126" i="13"/>
  <c r="AN25" i="13"/>
  <c r="AN117" i="13"/>
  <c r="AN36" i="13"/>
  <c r="AN91" i="13"/>
  <c r="AN146" i="13"/>
  <c r="AN200" i="13"/>
  <c r="AN174" i="13"/>
  <c r="AN30" i="13"/>
  <c r="AN9" i="13"/>
  <c r="I27" i="2"/>
  <c r="AN125" i="13"/>
  <c r="AN188" i="13"/>
  <c r="AN44" i="13"/>
  <c r="AN107" i="13"/>
  <c r="AN154" i="13"/>
  <c r="AN10" i="13"/>
  <c r="AN64" i="13"/>
  <c r="AN110" i="13"/>
  <c r="AN7" i="13"/>
  <c r="AN49" i="13"/>
  <c r="AN189" i="13"/>
  <c r="AN45" i="13"/>
  <c r="AN108" i="13"/>
  <c r="AN171" i="13"/>
  <c r="AN19" i="13"/>
  <c r="AN74" i="13"/>
  <c r="AN56" i="13"/>
  <c r="AN102" i="13"/>
  <c r="AN103" i="13"/>
  <c r="AN193" i="13"/>
  <c r="AN192" i="13"/>
  <c r="AE101" i="13"/>
  <c r="AN60" i="13"/>
  <c r="AN80" i="13"/>
  <c r="AN72" i="13"/>
  <c r="AN81" i="13"/>
  <c r="AN181" i="13"/>
  <c r="AN37" i="13"/>
  <c r="AN100" i="13"/>
  <c r="AN155" i="13"/>
  <c r="AN11" i="13"/>
  <c r="AN66" i="13"/>
  <c r="AN120" i="13"/>
  <c r="AN166" i="13"/>
  <c r="AN22" i="13"/>
  <c r="AN135" i="13"/>
  <c r="AN41" i="13"/>
  <c r="AN65" i="13"/>
  <c r="AN145" i="13"/>
  <c r="AN121" i="13"/>
  <c r="AN173" i="13"/>
  <c r="AN101" i="13"/>
  <c r="AN29" i="13"/>
  <c r="AN164" i="13"/>
  <c r="AN92" i="13"/>
  <c r="AN12" i="13"/>
  <c r="AN147" i="13"/>
  <c r="AN75" i="13"/>
  <c r="AN202" i="13"/>
  <c r="AN130" i="13"/>
  <c r="AN58" i="13"/>
  <c r="AN184" i="13"/>
  <c r="AN104" i="13"/>
  <c r="AN32" i="13"/>
  <c r="AN158" i="13"/>
  <c r="AN86" i="13"/>
  <c r="AN14" i="13"/>
  <c r="AN167" i="13"/>
  <c r="AN73" i="13"/>
  <c r="AN15" i="13"/>
  <c r="AE96" i="13"/>
  <c r="AN151" i="13"/>
  <c r="AN95" i="13"/>
  <c r="AN180" i="13"/>
  <c r="AN128" i="13"/>
  <c r="AN89" i="13"/>
  <c r="AN109" i="13"/>
  <c r="AN172" i="13"/>
  <c r="AN28" i="13"/>
  <c r="AN83" i="13"/>
  <c r="AN138" i="13"/>
  <c r="AN40" i="13"/>
  <c r="AN94" i="13"/>
  <c r="AN177" i="13"/>
  <c r="AN153" i="13"/>
  <c r="AN165" i="13"/>
  <c r="AN93" i="13"/>
  <c r="AN21" i="13"/>
  <c r="AN156" i="13"/>
  <c r="AN76" i="13"/>
  <c r="AN4" i="13"/>
  <c r="AN139" i="13"/>
  <c r="AN67" i="13"/>
  <c r="AN194" i="13"/>
  <c r="AN122" i="13"/>
  <c r="AN50" i="13"/>
  <c r="AN168" i="13"/>
  <c r="AN96" i="13"/>
  <c r="AN24" i="13"/>
  <c r="AN150" i="13"/>
  <c r="AN78" i="13"/>
  <c r="AN6" i="13"/>
  <c r="AN199" i="13"/>
  <c r="AN105" i="13"/>
  <c r="AN47" i="13"/>
  <c r="AE14" i="13"/>
  <c r="AN129" i="13"/>
  <c r="AN119" i="13"/>
  <c r="AN77" i="13"/>
  <c r="AN204" i="13"/>
  <c r="AN132" i="13"/>
  <c r="AN123" i="13"/>
  <c r="AN51" i="13"/>
  <c r="AN178" i="13"/>
  <c r="AN98" i="13"/>
  <c r="AN26" i="13"/>
  <c r="AN152" i="13"/>
  <c r="AN134" i="13"/>
  <c r="AN62" i="13"/>
  <c r="AN175" i="13"/>
  <c r="AN127" i="13"/>
  <c r="AN141" i="13"/>
  <c r="AN196" i="13"/>
  <c r="AN52" i="13"/>
  <c r="AN115" i="13"/>
  <c r="AN162" i="13"/>
  <c r="AN18" i="13"/>
  <c r="AN198" i="13"/>
  <c r="AN46" i="13"/>
  <c r="AN161" i="13"/>
  <c r="AN185" i="13"/>
  <c r="AN157" i="13"/>
  <c r="AN85" i="13"/>
  <c r="AN13" i="13"/>
  <c r="AN140" i="13"/>
  <c r="AN68" i="13"/>
  <c r="AN203" i="13"/>
  <c r="AN131" i="13"/>
  <c r="AN59" i="13"/>
  <c r="AN186" i="13"/>
  <c r="AN114" i="13"/>
  <c r="AN34" i="13"/>
  <c r="AN160" i="13"/>
  <c r="AN88" i="13"/>
  <c r="AN16" i="13"/>
  <c r="AN142" i="13"/>
  <c r="AN70" i="13"/>
  <c r="AN137" i="13"/>
  <c r="AN143" i="13"/>
  <c r="AN87" i="13"/>
  <c r="AN97" i="13"/>
  <c r="AN183" i="13"/>
  <c r="AN33" i="13"/>
  <c r="AN79" i="13"/>
  <c r="AN169" i="13"/>
  <c r="AN54" i="13"/>
  <c r="AN118" i="13"/>
  <c r="AN182" i="13"/>
  <c r="AN48" i="13"/>
  <c r="AN112" i="13"/>
  <c r="AN176" i="13"/>
  <c r="AN42" i="13"/>
  <c r="AN106" i="13"/>
  <c r="AN170" i="13"/>
  <c r="AN35" i="13"/>
  <c r="AN99" i="13"/>
  <c r="AN163" i="13"/>
  <c r="AN20" i="13"/>
  <c r="AN84" i="13"/>
  <c r="AN148" i="13"/>
  <c r="AN5" i="13"/>
  <c r="AN69" i="13"/>
  <c r="AN133" i="13"/>
  <c r="AN197" i="13"/>
  <c r="AN57" i="13"/>
  <c r="AN113" i="13"/>
  <c r="AN149" i="13"/>
  <c r="AN195" i="13"/>
  <c r="AN8" i="13"/>
  <c r="AN201" i="13"/>
  <c r="AN39" i="13"/>
  <c r="F255" i="15"/>
  <c r="F156" i="15"/>
  <c r="F58" i="15"/>
  <c r="F969" i="15"/>
  <c r="F885" i="15"/>
  <c r="F799" i="15"/>
  <c r="F713" i="15"/>
  <c r="F629" i="15"/>
  <c r="F531" i="15"/>
  <c r="F433" i="15"/>
  <c r="F337" i="15"/>
  <c r="F239" i="15"/>
  <c r="F140" i="15"/>
  <c r="F31" i="15"/>
  <c r="F882" i="15"/>
  <c r="F744" i="15"/>
  <c r="F567" i="15"/>
  <c r="F370" i="15"/>
  <c r="F176" i="15"/>
  <c r="F988" i="15"/>
  <c r="F860" i="15"/>
  <c r="F732" i="15"/>
  <c r="F601" i="15"/>
  <c r="F455" i="15"/>
  <c r="F308" i="15"/>
  <c r="F162" i="15"/>
  <c r="F16" i="15"/>
  <c r="F891" i="15"/>
  <c r="F763" i="15"/>
  <c r="F635" i="15"/>
  <c r="F490" i="15"/>
  <c r="F344" i="15"/>
  <c r="F198" i="15"/>
  <c r="F51" i="15"/>
  <c r="F541" i="15"/>
  <c r="F413" i="15"/>
  <c r="F285" i="15"/>
  <c r="F157" i="15"/>
  <c r="F29" i="15"/>
  <c r="F984" i="15"/>
  <c r="F119" i="15"/>
  <c r="F279" i="15"/>
  <c r="F526" i="15"/>
  <c r="F750" i="15"/>
  <c r="AG188" i="13"/>
  <c r="AG196" i="13"/>
  <c r="AG156" i="13"/>
  <c r="AG129" i="13"/>
  <c r="AG76" i="13"/>
  <c r="AG88" i="13"/>
  <c r="AG202" i="13"/>
  <c r="AG66" i="13"/>
  <c r="AG119" i="13"/>
  <c r="AG149" i="13"/>
  <c r="AG12" i="13"/>
  <c r="AG21" i="13"/>
  <c r="F160" i="15"/>
  <c r="F319" i="15"/>
  <c r="AF201" i="13"/>
  <c r="AF189" i="13"/>
  <c r="AF176" i="13"/>
  <c r="F970" i="15"/>
  <c r="F697" i="15"/>
  <c r="D10" i="5"/>
  <c r="D11" i="5" s="1" a="1"/>
  <c r="D11" i="5" s="1"/>
  <c r="B40" i="2"/>
  <c r="B42" i="2" s="1"/>
  <c r="AM4" i="16"/>
  <c r="D10" i="16" s="1"/>
  <c r="D11" i="16" s="1"/>
  <c r="AE190" i="13"/>
  <c r="AE123" i="13"/>
  <c r="AG86" i="13"/>
  <c r="AG108" i="13"/>
  <c r="AG145" i="13"/>
  <c r="AG182" i="13"/>
  <c r="AG50" i="13"/>
  <c r="AG91" i="13"/>
  <c r="AG140" i="13"/>
  <c r="AG203" i="13"/>
  <c r="AG60" i="13"/>
  <c r="AG110" i="13"/>
  <c r="AG178" i="13"/>
  <c r="AG90" i="13"/>
  <c r="AG183" i="13"/>
  <c r="AG103" i="13"/>
  <c r="AG189" i="13"/>
  <c r="AG101" i="13"/>
  <c r="AG64" i="13"/>
  <c r="AG39" i="13"/>
  <c r="AG58" i="13"/>
  <c r="AG176" i="13"/>
  <c r="AG96" i="13"/>
  <c r="AG120" i="13"/>
  <c r="AG169" i="13"/>
  <c r="AG33" i="13"/>
  <c r="AG65" i="13"/>
  <c r="AG128" i="13"/>
  <c r="AG190" i="13"/>
  <c r="AG25" i="13"/>
  <c r="AG97" i="13"/>
  <c r="AG170" i="13"/>
  <c r="AG74" i="13"/>
  <c r="AG175" i="13"/>
  <c r="AG95" i="13"/>
  <c r="AG173" i="13"/>
  <c r="AG93" i="13"/>
  <c r="AG56" i="13"/>
  <c r="AG23" i="13"/>
  <c r="AG42" i="13"/>
  <c r="AG198" i="13"/>
  <c r="AG36" i="13"/>
  <c r="AG94" i="13"/>
  <c r="AG144" i="13"/>
  <c r="AG168" i="13"/>
  <c r="AG30" i="13"/>
  <c r="AG102" i="13"/>
  <c r="AG139" i="13"/>
  <c r="AG200" i="13"/>
  <c r="AG72" i="13"/>
  <c r="AG138" i="13"/>
  <c r="AG54" i="13"/>
  <c r="AG159" i="13"/>
  <c r="AG61" i="13"/>
  <c r="AG157" i="13"/>
  <c r="AG77" i="13"/>
  <c r="AG24" i="13"/>
  <c r="AG7" i="13"/>
  <c r="AE54" i="13"/>
  <c r="AE176" i="13"/>
  <c r="AN111" i="13"/>
  <c r="AN159" i="13"/>
  <c r="AN23" i="13"/>
  <c r="AE197" i="13"/>
  <c r="AE162" i="13"/>
  <c r="AE134" i="13"/>
  <c r="AE106" i="13"/>
  <c r="AE53" i="13"/>
  <c r="AE13" i="13"/>
  <c r="AE196" i="13"/>
  <c r="AE52" i="13"/>
  <c r="AE105" i="13"/>
  <c r="AE159" i="13"/>
  <c r="AE203" i="13"/>
  <c r="AE43" i="13"/>
  <c r="AE136" i="13"/>
  <c r="AE109" i="13"/>
  <c r="AE67" i="13"/>
  <c r="AE27" i="13"/>
  <c r="AE189" i="13"/>
  <c r="AE180" i="13"/>
  <c r="AE28" i="13"/>
  <c r="AE89" i="13"/>
  <c r="AE63" i="13"/>
  <c r="AE7" i="13"/>
  <c r="AE79" i="13"/>
  <c r="AE151" i="13"/>
  <c r="AE25" i="13"/>
  <c r="AE97" i="13"/>
  <c r="AE169" i="13"/>
  <c r="AE36" i="13"/>
  <c r="AE116" i="13"/>
  <c r="AE188" i="13"/>
  <c r="AE86" i="13"/>
  <c r="AE202" i="13"/>
  <c r="AE115" i="13"/>
  <c r="AE40" i="13"/>
  <c r="AE155" i="13"/>
  <c r="AE93" i="13"/>
  <c r="AE6" i="13"/>
  <c r="AE122" i="13"/>
  <c r="AE34" i="13"/>
  <c r="AE149" i="13"/>
  <c r="AE30" i="13"/>
  <c r="AE94" i="13"/>
  <c r="AE165" i="13"/>
  <c r="AE23" i="13"/>
  <c r="AE95" i="13"/>
  <c r="AE167" i="13"/>
  <c r="AE41" i="13"/>
  <c r="AE113" i="13"/>
  <c r="AE193" i="13"/>
  <c r="AE60" i="13"/>
  <c r="AE132" i="13"/>
  <c r="AE204" i="13"/>
  <c r="AE112" i="13"/>
  <c r="AE26" i="13"/>
  <c r="AE141" i="13"/>
  <c r="AE78" i="13"/>
  <c r="AE194" i="13"/>
  <c r="AE118" i="13"/>
  <c r="AE32" i="13"/>
  <c r="AE147" i="13"/>
  <c r="AE59" i="13"/>
  <c r="AE174" i="13"/>
  <c r="AE184" i="13"/>
  <c r="AE5" i="13"/>
  <c r="AE69" i="13"/>
  <c r="AE31" i="13"/>
  <c r="AE103" i="13"/>
  <c r="AE175" i="13"/>
  <c r="AE49" i="13"/>
  <c r="AE129" i="13"/>
  <c r="AE201" i="13"/>
  <c r="AE68" i="13"/>
  <c r="AE140" i="13"/>
  <c r="AE10" i="13"/>
  <c r="AE125" i="13"/>
  <c r="AE38" i="13"/>
  <c r="AE166" i="13"/>
  <c r="AE91" i="13"/>
  <c r="AE16" i="13"/>
  <c r="AE131" i="13"/>
  <c r="AE45" i="13"/>
  <c r="AE160" i="13"/>
  <c r="AE72" i="13"/>
  <c r="AE200" i="13"/>
  <c r="AE37" i="13"/>
  <c r="AE56" i="13"/>
  <c r="AE120" i="13"/>
  <c r="AE47" i="13"/>
  <c r="AE119" i="13"/>
  <c r="AE199" i="13"/>
  <c r="AE73" i="13"/>
  <c r="AE145" i="13"/>
  <c r="AE12" i="13"/>
  <c r="AE84" i="13"/>
  <c r="AE156" i="13"/>
  <c r="AE35" i="13"/>
  <c r="AE163" i="13"/>
  <c r="AE77" i="13"/>
  <c r="AE192" i="13"/>
  <c r="AE117" i="13"/>
  <c r="AE42" i="13"/>
  <c r="AE157" i="13"/>
  <c r="AE70" i="13"/>
  <c r="AE198" i="13"/>
  <c r="AE110" i="13"/>
  <c r="AE75" i="13"/>
  <c r="AE139" i="13"/>
  <c r="AE158" i="13"/>
  <c r="AE50" i="13"/>
  <c r="AE171" i="13"/>
  <c r="AE88" i="13"/>
  <c r="AE98" i="13"/>
  <c r="AE58" i="13"/>
  <c r="AE29" i="13"/>
  <c r="AE179" i="13"/>
  <c r="AE138" i="13"/>
  <c r="AE148" i="13"/>
  <c r="AE4" i="13"/>
  <c r="AE65" i="13"/>
  <c r="AE111" i="13"/>
  <c r="AE18" i="13"/>
  <c r="AE82" i="13"/>
  <c r="AE46" i="13"/>
  <c r="AE19" i="13"/>
  <c r="AE181" i="13"/>
  <c r="AE128" i="13"/>
  <c r="AE99" i="13"/>
  <c r="AE124" i="13"/>
  <c r="AE177" i="13"/>
  <c r="AE33" i="13"/>
  <c r="AE87" i="13"/>
  <c r="AE62" i="13"/>
  <c r="AE178" i="13"/>
  <c r="AE21" i="13"/>
  <c r="AE195" i="13"/>
  <c r="AE142" i="13"/>
  <c r="AE102" i="13"/>
  <c r="AE74" i="13"/>
  <c r="AE100" i="13"/>
  <c r="AE161" i="13"/>
  <c r="AE17" i="13"/>
  <c r="AE71" i="13"/>
  <c r="AE11" i="13"/>
  <c r="AE126" i="13"/>
  <c r="AE8" i="13"/>
  <c r="AE170" i="13"/>
  <c r="AE130" i="13"/>
  <c r="AE90" i="13"/>
  <c r="AE61" i="13"/>
  <c r="AE92" i="13"/>
  <c r="AE153" i="13"/>
  <c r="AE9" i="13"/>
  <c r="AE55" i="13"/>
  <c r="AE107" i="13"/>
  <c r="AE24" i="13"/>
  <c r="AE173" i="13"/>
  <c r="AE144" i="13"/>
  <c r="AE104" i="13"/>
  <c r="AE64" i="13"/>
  <c r="AE22" i="13"/>
  <c r="AE76" i="13"/>
  <c r="AE137" i="13"/>
  <c r="AE183" i="13"/>
  <c r="AE39" i="13"/>
  <c r="AE15" i="13"/>
  <c r="F8" i="15"/>
  <c r="F926" i="15"/>
  <c r="F840" i="15"/>
  <c r="F754" i="15"/>
  <c r="F670" i="15"/>
  <c r="F578" i="15"/>
  <c r="F480" i="15"/>
  <c r="F384" i="15"/>
  <c r="F286" i="15"/>
  <c r="F187" i="15"/>
  <c r="F91" i="15"/>
  <c r="F996" i="15"/>
  <c r="F932" i="15"/>
  <c r="F868" i="15"/>
  <c r="F804" i="15"/>
  <c r="F740" i="15"/>
  <c r="F676" i="15"/>
  <c r="F610" i="15"/>
  <c r="F537" i="15"/>
  <c r="F464" i="15"/>
  <c r="F391" i="15"/>
  <c r="F318" i="15"/>
  <c r="F244" i="15"/>
  <c r="F171" i="15"/>
  <c r="F98" i="15"/>
  <c r="F25" i="15"/>
  <c r="F963" i="15"/>
  <c r="F899" i="15"/>
  <c r="F835" i="15"/>
  <c r="F771" i="15"/>
  <c r="F707" i="15"/>
  <c r="F643" i="15"/>
  <c r="F572" i="15"/>
  <c r="F499" i="15"/>
  <c r="F426" i="15"/>
  <c r="F353" i="15"/>
  <c r="F280" i="15"/>
  <c r="F207" i="15"/>
  <c r="F134" i="15"/>
  <c r="F60" i="15"/>
  <c r="F613" i="15"/>
  <c r="F549" i="15"/>
  <c r="F485" i="15"/>
  <c r="F421" i="15"/>
  <c r="F357" i="15"/>
  <c r="F293" i="15"/>
  <c r="F229" i="15"/>
  <c r="F165" i="15"/>
  <c r="F101" i="15"/>
  <c r="F37" i="15"/>
  <c r="F331" i="15"/>
  <c r="F913" i="15"/>
  <c r="F492" i="15"/>
  <c r="F39" i="15"/>
  <c r="F657" i="15"/>
  <c r="F200" i="15"/>
  <c r="F800" i="15"/>
  <c r="F450" i="15"/>
  <c r="F64" i="15"/>
  <c r="F679" i="15"/>
  <c r="F898" i="15"/>
  <c r="F81" i="15"/>
  <c r="F990" i="15"/>
  <c r="F904" i="15"/>
  <c r="F818" i="15"/>
  <c r="F734" i="15"/>
  <c r="F648" i="15"/>
  <c r="F553" i="15"/>
  <c r="F457" i="15"/>
  <c r="F359" i="15"/>
  <c r="F260" i="15"/>
  <c r="F164" i="15"/>
  <c r="F66" i="15"/>
  <c r="F980" i="15"/>
  <c r="F916" i="15"/>
  <c r="F852" i="15"/>
  <c r="F788" i="15"/>
  <c r="F724" i="15"/>
  <c r="F660" i="15"/>
  <c r="F592" i="15"/>
  <c r="F519" i="15"/>
  <c r="F446" i="15"/>
  <c r="F372" i="15"/>
  <c r="F299" i="15"/>
  <c r="F226" i="15"/>
  <c r="F153" i="15"/>
  <c r="F80" i="15"/>
  <c r="F7" i="15"/>
  <c r="F947" i="15"/>
  <c r="F883" i="15"/>
  <c r="F819" i="15"/>
  <c r="F755" i="15"/>
  <c r="F691" i="15"/>
  <c r="F627" i="15"/>
  <c r="F554" i="15"/>
  <c r="F481" i="15"/>
  <c r="F408" i="15"/>
  <c r="F335" i="15"/>
  <c r="F262" i="15"/>
  <c r="F188" i="15"/>
  <c r="F115" i="15"/>
  <c r="F42" i="15"/>
  <c r="F597" i="15"/>
  <c r="F533" i="15"/>
  <c r="F469" i="15"/>
  <c r="F405" i="15"/>
  <c r="F341" i="15"/>
  <c r="F277" i="15"/>
  <c r="F213" i="15"/>
  <c r="F149" i="15"/>
  <c r="F85" i="15"/>
  <c r="F21" i="15"/>
  <c r="F488" i="15"/>
  <c r="F26" i="15"/>
  <c r="F646" i="15"/>
  <c r="F195" i="15"/>
  <c r="F794" i="15"/>
  <c r="F356" i="15"/>
  <c r="F935" i="15"/>
  <c r="F606" i="15"/>
  <c r="F220" i="15"/>
  <c r="F816" i="15"/>
  <c r="F240" i="15"/>
  <c r="F84" i="15"/>
  <c r="F978" i="15"/>
  <c r="F894" i="15"/>
  <c r="F808" i="15"/>
  <c r="F722" i="15"/>
  <c r="F638" i="15"/>
  <c r="F542" i="15"/>
  <c r="F443" i="15"/>
  <c r="F347" i="15"/>
  <c r="F249" i="15"/>
  <c r="F151" i="15"/>
  <c r="F55" i="15"/>
  <c r="F972" i="15"/>
  <c r="F908" i="15"/>
  <c r="F844" i="15"/>
  <c r="F780" i="15"/>
  <c r="F716" i="15"/>
  <c r="F652" i="15"/>
  <c r="F583" i="15"/>
  <c r="F510" i="15"/>
  <c r="F436" i="15"/>
  <c r="F363" i="15"/>
  <c r="F290" i="15"/>
  <c r="F217" i="15"/>
  <c r="F144" i="15"/>
  <c r="F71" i="15"/>
  <c r="F1003" i="15"/>
  <c r="F939" i="15"/>
  <c r="F875" i="15"/>
  <c r="F811" i="15"/>
  <c r="F747" i="15"/>
  <c r="F683" i="15"/>
  <c r="F618" i="15"/>
  <c r="F545" i="15"/>
  <c r="F472" i="15"/>
  <c r="F399" i="15"/>
  <c r="F326" i="15"/>
  <c r="F252" i="15"/>
  <c r="F179" i="15"/>
  <c r="F106" i="15"/>
  <c r="F33" i="15"/>
  <c r="F589" i="15"/>
  <c r="F525" i="15"/>
  <c r="F461" i="15"/>
  <c r="F397" i="15"/>
  <c r="F333" i="15"/>
  <c r="F269" i="15"/>
  <c r="F205" i="15"/>
  <c r="F141" i="15"/>
  <c r="F77" i="15"/>
  <c r="F13" i="15"/>
  <c r="F566" i="15"/>
  <c r="F102" i="15"/>
  <c r="F714" i="15"/>
  <c r="F273" i="15"/>
  <c r="F864" i="15"/>
  <c r="F434" i="15"/>
  <c r="F59" i="15"/>
  <c r="F677" i="15"/>
  <c r="F296" i="15"/>
  <c r="F886" i="15"/>
  <c r="F551" i="15"/>
  <c r="F392" i="15"/>
  <c r="F475" i="15"/>
  <c r="F786" i="15"/>
  <c r="F702" i="15"/>
  <c r="F615" i="15"/>
  <c r="F516" i="15"/>
  <c r="F420" i="15"/>
  <c r="F322" i="15"/>
  <c r="F224" i="15"/>
  <c r="F128" i="15"/>
  <c r="F30" i="15"/>
  <c r="F956" i="15"/>
  <c r="F892" i="15"/>
  <c r="F828" i="15"/>
  <c r="F764" i="15"/>
  <c r="F700" i="15"/>
  <c r="F636" i="15"/>
  <c r="F564" i="15"/>
  <c r="F491" i="15"/>
  <c r="F418" i="15"/>
  <c r="F345" i="15"/>
  <c r="F272" i="15"/>
  <c r="F199" i="15"/>
  <c r="F126" i="15"/>
  <c r="F52" i="15"/>
  <c r="F987" i="15"/>
  <c r="F923" i="15"/>
  <c r="F859" i="15"/>
  <c r="F795" i="15"/>
  <c r="F731" i="15"/>
  <c r="F667" i="15"/>
  <c r="F600" i="15"/>
  <c r="F527" i="15"/>
  <c r="F454" i="15"/>
  <c r="F380" i="15"/>
  <c r="F307" i="15"/>
  <c r="F234" i="15"/>
  <c r="F161" i="15"/>
  <c r="F88" i="15"/>
  <c r="F15" i="15"/>
  <c r="F573" i="15"/>
  <c r="F509" i="15"/>
  <c r="F445" i="15"/>
  <c r="F381" i="15"/>
  <c r="F317" i="15"/>
  <c r="F253" i="15"/>
  <c r="F189" i="15"/>
  <c r="F125" i="15"/>
  <c r="F61" i="15"/>
  <c r="F99" i="15"/>
  <c r="F710" i="15"/>
  <c r="F258" i="15"/>
  <c r="F849" i="15"/>
  <c r="F430" i="15"/>
  <c r="F999" i="15"/>
  <c r="F588" i="15"/>
  <c r="F215" i="15"/>
  <c r="F814" i="15"/>
  <c r="F452" i="15"/>
  <c r="F158" i="15"/>
  <c r="F630" i="15"/>
  <c r="F694" i="15"/>
  <c r="F467" i="15"/>
  <c r="AH96" i="13"/>
  <c r="G15" i="14" a="1"/>
  <c r="G15" i="14" s="1"/>
  <c r="AH200" i="13"/>
  <c r="AN63" i="13"/>
  <c r="AH134" i="13"/>
  <c r="AH100" i="13"/>
  <c r="AH131" i="13"/>
  <c r="AH202" i="13"/>
  <c r="AH107" i="13"/>
  <c r="AH72" i="13"/>
  <c r="AH105" i="13"/>
  <c r="AH178" i="13"/>
  <c r="AH110" i="13"/>
  <c r="AH23" i="13"/>
  <c r="AH15" i="13"/>
  <c r="AH74" i="13"/>
  <c r="AH6" i="13"/>
  <c r="AH92" i="13"/>
  <c r="AH167" i="13"/>
  <c r="AH50" i="13"/>
  <c r="AH44" i="13"/>
  <c r="AH113" i="13"/>
  <c r="AH148" i="13"/>
  <c r="AH25" i="13"/>
  <c r="AH181" i="13"/>
  <c r="AH116" i="13"/>
  <c r="AH115" i="13"/>
  <c r="AH186" i="13"/>
  <c r="AH58" i="13"/>
  <c r="AH9" i="13"/>
  <c r="AH80" i="13"/>
  <c r="AH118" i="13"/>
  <c r="AH52" i="13"/>
  <c r="AH197" i="13"/>
  <c r="AH156" i="13"/>
  <c r="D12" i="2"/>
  <c r="AH188" i="13"/>
  <c r="AH180" i="13"/>
  <c r="AH39" i="13"/>
  <c r="AH173" i="13"/>
  <c r="AH87" i="13"/>
  <c r="AH195" i="13"/>
  <c r="AH67" i="13"/>
  <c r="AH138" i="13"/>
  <c r="AH10" i="13"/>
  <c r="AH160" i="13"/>
  <c r="AH32" i="13"/>
  <c r="AH70" i="13"/>
  <c r="AH4" i="13"/>
  <c r="AH117" i="13"/>
  <c r="AH13" i="13"/>
  <c r="AH53" i="13"/>
  <c r="AH79" i="13"/>
  <c r="AH157" i="13"/>
  <c r="AH68" i="13"/>
  <c r="AH187" i="13"/>
  <c r="AH59" i="13"/>
  <c r="AH130" i="13"/>
  <c r="AH81" i="13"/>
  <c r="AH152" i="13"/>
  <c r="AH24" i="13"/>
  <c r="AH62" i="13"/>
  <c r="AH143" i="13"/>
  <c r="AH63" i="13"/>
  <c r="AE152" i="13"/>
  <c r="AE114" i="13"/>
  <c r="AE146" i="13"/>
  <c r="AE133" i="13"/>
  <c r="AE187" i="13"/>
  <c r="AE85" i="13"/>
  <c r="AE186" i="13"/>
  <c r="AE83" i="13"/>
  <c r="AE182" i="13"/>
  <c r="AE80" i="13"/>
  <c r="AE168" i="13"/>
  <c r="AE66" i="13"/>
  <c r="AE154" i="13"/>
  <c r="AE51" i="13"/>
  <c r="AE150" i="13"/>
  <c r="AE48" i="13"/>
  <c r="AE172" i="13"/>
  <c r="AE108" i="13"/>
  <c r="AE44" i="13"/>
  <c r="AE185" i="13"/>
  <c r="AE121" i="13"/>
  <c r="AE57" i="13"/>
  <c r="AE191" i="13"/>
  <c r="AE127" i="13"/>
  <c r="AH137" i="13"/>
  <c r="AH201" i="13"/>
  <c r="AH141" i="13"/>
  <c r="AH37" i="13"/>
  <c r="AH179" i="13"/>
  <c r="AH51" i="13"/>
  <c r="AH122" i="13"/>
  <c r="AH144" i="13"/>
  <c r="AH16" i="13"/>
  <c r="AH54" i="13"/>
  <c r="AH169" i="13"/>
  <c r="AH191" i="13"/>
  <c r="AH89" i="13"/>
  <c r="AH73" i="13"/>
  <c r="AH125" i="13"/>
  <c r="AH5" i="13"/>
  <c r="AH171" i="13"/>
  <c r="AH43" i="13"/>
  <c r="AH114" i="13"/>
  <c r="AH65" i="13"/>
  <c r="AH136" i="13"/>
  <c r="AH8" i="13"/>
  <c r="AH46" i="13"/>
  <c r="AH161" i="13"/>
  <c r="AH21" i="13"/>
  <c r="AH85" i="13"/>
  <c r="AH193" i="13"/>
  <c r="AH132" i="13"/>
  <c r="AH123" i="13"/>
  <c r="AH194" i="13"/>
  <c r="AH66" i="13"/>
  <c r="AH17" i="13"/>
  <c r="AH88" i="13"/>
  <c r="AH126" i="13"/>
  <c r="AH60" i="13"/>
  <c r="AH71" i="13"/>
  <c r="AH129" i="13"/>
  <c r="AH97" i="13"/>
  <c r="AH111" i="13"/>
  <c r="D18" i="2"/>
  <c r="J18" i="2"/>
  <c r="G21" i="2"/>
  <c r="K21" i="2"/>
  <c r="D14" i="2"/>
  <c r="V203" i="13"/>
  <c r="V195" i="13"/>
  <c r="V187" i="13"/>
  <c r="V179" i="13"/>
  <c r="V171" i="13"/>
  <c r="V163" i="13"/>
  <c r="V155" i="13"/>
  <c r="V147" i="13"/>
  <c r="V139" i="13"/>
  <c r="V131" i="13"/>
  <c r="V123" i="13"/>
  <c r="V115" i="13"/>
  <c r="V107" i="13"/>
  <c r="V99" i="13"/>
  <c r="V91" i="13"/>
  <c r="V83" i="13"/>
  <c r="V75" i="13"/>
  <c r="V202" i="13"/>
  <c r="V193" i="13"/>
  <c r="V184" i="13"/>
  <c r="V175" i="13"/>
  <c r="V166" i="13"/>
  <c r="V157" i="13"/>
  <c r="V148" i="13"/>
  <c r="V138" i="13"/>
  <c r="V129" i="13"/>
  <c r="V120" i="13"/>
  <c r="V111" i="13"/>
  <c r="V102" i="13"/>
  <c r="V93" i="13"/>
  <c r="V84" i="13"/>
  <c r="V74" i="13"/>
  <c r="V12" i="13"/>
  <c r="V20" i="13"/>
  <c r="V28" i="13"/>
  <c r="V36" i="13"/>
  <c r="V44" i="13"/>
  <c r="V52" i="13"/>
  <c r="V60" i="13"/>
  <c r="V68" i="13"/>
  <c r="V30" i="13"/>
  <c r="V201" i="13"/>
  <c r="V192" i="13"/>
  <c r="V183" i="13"/>
  <c r="V174" i="13"/>
  <c r="V165" i="13"/>
  <c r="V156" i="13"/>
  <c r="V146" i="13"/>
  <c r="V137" i="13"/>
  <c r="V128" i="13"/>
  <c r="V119" i="13"/>
  <c r="V110" i="13"/>
  <c r="V101" i="13"/>
  <c r="V92" i="13"/>
  <c r="V82" i="13"/>
  <c r="V73" i="13"/>
  <c r="V5" i="13"/>
  <c r="V21" i="13"/>
  <c r="V37" i="13"/>
  <c r="V53" i="13"/>
  <c r="V191" i="13"/>
  <c r="V173" i="13"/>
  <c r="V154" i="13"/>
  <c r="V136" i="13"/>
  <c r="V118" i="13"/>
  <c r="V100" i="13"/>
  <c r="V81" i="13"/>
  <c r="V6" i="13"/>
  <c r="V22" i="13"/>
  <c r="V46" i="13"/>
  <c r="V62" i="13"/>
  <c r="V199" i="13"/>
  <c r="V190" i="13"/>
  <c r="V181" i="13"/>
  <c r="V172" i="13"/>
  <c r="V162" i="13"/>
  <c r="V153" i="13"/>
  <c r="V144" i="13"/>
  <c r="V135" i="13"/>
  <c r="V126" i="13"/>
  <c r="V117" i="13"/>
  <c r="V108" i="13"/>
  <c r="V98" i="13"/>
  <c r="V89" i="13"/>
  <c r="V80" i="13"/>
  <c r="V4" i="13"/>
  <c r="V7" i="13"/>
  <c r="V15" i="13"/>
  <c r="V23" i="13"/>
  <c r="V31" i="13"/>
  <c r="V39" i="13"/>
  <c r="V47" i="13"/>
  <c r="V55" i="13"/>
  <c r="V63" i="13"/>
  <c r="V71" i="13"/>
  <c r="V198" i="13"/>
  <c r="V189" i="13"/>
  <c r="V180" i="13"/>
  <c r="V161" i="13"/>
  <c r="V152" i="13"/>
  <c r="V143" i="13"/>
  <c r="V134" i="13"/>
  <c r="V125" i="13"/>
  <c r="V116" i="13"/>
  <c r="V106" i="13"/>
  <c r="V97" i="13"/>
  <c r="V88" i="13"/>
  <c r="V194" i="13"/>
  <c r="V185" i="13"/>
  <c r="V176" i="13"/>
  <c r="V167" i="13"/>
  <c r="V158" i="13"/>
  <c r="V149" i="13"/>
  <c r="V140" i="13"/>
  <c r="V130" i="13"/>
  <c r="V121" i="13"/>
  <c r="V112" i="13"/>
  <c r="V103" i="13"/>
  <c r="V94" i="13"/>
  <c r="V85" i="13"/>
  <c r="V76" i="13"/>
  <c r="V11" i="13"/>
  <c r="V19" i="13"/>
  <c r="V27" i="13"/>
  <c r="V35" i="13"/>
  <c r="V43" i="13"/>
  <c r="V51" i="13"/>
  <c r="V59" i="13"/>
  <c r="V67" i="13"/>
  <c r="V13" i="13"/>
  <c r="V29" i="13"/>
  <c r="V45" i="13"/>
  <c r="V61" i="13"/>
  <c r="V69" i="13"/>
  <c r="V200" i="13"/>
  <c r="V182" i="13"/>
  <c r="V164" i="13"/>
  <c r="V145" i="13"/>
  <c r="V127" i="13"/>
  <c r="V109" i="13"/>
  <c r="V90" i="13"/>
  <c r="V72" i="13"/>
  <c r="V14" i="13"/>
  <c r="V38" i="13"/>
  <c r="V54" i="13"/>
  <c r="V70" i="13"/>
  <c r="V170" i="13"/>
  <c r="V79" i="13"/>
  <c r="V196" i="13"/>
  <c r="V159" i="13"/>
  <c r="V122" i="13"/>
  <c r="V86" i="13"/>
  <c r="V16" i="13"/>
  <c r="V34" i="13"/>
  <c r="V57" i="13"/>
  <c r="V151" i="13"/>
  <c r="V78" i="13"/>
  <c r="V17" i="13"/>
  <c r="V40" i="13"/>
  <c r="V141" i="13"/>
  <c r="V49" i="13"/>
  <c r="V204" i="13"/>
  <c r="V205" i="13" s="1" a="1"/>
  <c r="V205" i="13" s="1"/>
  <c r="V206" i="13" s="1" a="1"/>
  <c r="V206" i="13" s="1"/>
  <c r="V207" i="13" s="1" a="1"/>
  <c r="V207" i="13" s="1"/>
  <c r="V208" i="13" s="1" a="1"/>
  <c r="V208" i="13" s="1"/>
  <c r="V209" i="13" s="1" a="1"/>
  <c r="V209" i="13" s="1"/>
  <c r="V210" i="13" s="1" a="1"/>
  <c r="V210" i="13" s="1"/>
  <c r="V211" i="13" s="1" a="1"/>
  <c r="V211" i="13" s="1"/>
  <c r="V212" i="13" s="1" a="1"/>
  <c r="V212" i="13" s="1"/>
  <c r="V213" i="13" s="1" a="1"/>
  <c r="V213" i="13" s="1"/>
  <c r="V214" i="13" s="1" a="1"/>
  <c r="V214" i="13" s="1"/>
  <c r="V215" i="13" s="1" a="1"/>
  <c r="V215" i="13" s="1"/>
  <c r="V216" i="13" s="1" a="1"/>
  <c r="V216" i="13" s="1"/>
  <c r="V217" i="13" s="1" a="1"/>
  <c r="V217" i="13" s="1"/>
  <c r="V218" i="13" s="1" a="1"/>
  <c r="V218" i="13" s="1"/>
  <c r="V219" i="13" s="1" a="1"/>
  <c r="V219" i="13" s="1"/>
  <c r="V220" i="13" s="1" a="1"/>
  <c r="V220" i="13" s="1"/>
  <c r="V221" i="13" s="1" a="1"/>
  <c r="V221" i="13" s="1"/>
  <c r="V222" i="13" s="1" a="1"/>
  <c r="V222" i="13" s="1"/>
  <c r="V223" i="13" s="1" a="1"/>
  <c r="V223" i="13" s="1"/>
  <c r="V224" i="13" s="1" a="1"/>
  <c r="V224" i="13" s="1"/>
  <c r="V225" i="13" s="1" a="1"/>
  <c r="V225" i="13" s="1"/>
  <c r="V226" i="13" s="1" a="1"/>
  <c r="V226" i="13" s="1"/>
  <c r="V227" i="13" s="1" a="1"/>
  <c r="V227" i="13" s="1"/>
  <c r="V228" i="13" s="1" a="1"/>
  <c r="V228" i="13" s="1"/>
  <c r="V229" i="13" s="1" a="1"/>
  <c r="V229" i="13" s="1"/>
  <c r="V230" i="13" s="1" a="1"/>
  <c r="V230" i="13" s="1"/>
  <c r="V231" i="13" s="1" a="1"/>
  <c r="V231" i="13" s="1"/>
  <c r="V232" i="13" s="1" a="1"/>
  <c r="V232" i="13" s="1"/>
  <c r="V233" i="13" s="1" a="1"/>
  <c r="V233" i="13" s="1"/>
  <c r="V234" i="13" s="1" a="1"/>
  <c r="V234" i="13" s="1"/>
  <c r="V235" i="13" s="1" a="1"/>
  <c r="V235" i="13" s="1"/>
  <c r="V236" i="13" s="1" a="1"/>
  <c r="V236" i="13" s="1"/>
  <c r="V237" i="13" s="1" a="1"/>
  <c r="V237" i="13" s="1"/>
  <c r="V238" i="13" s="1" a="1"/>
  <c r="V238" i="13" s="1"/>
  <c r="V239" i="13" s="1" a="1"/>
  <c r="V239" i="13" s="1"/>
  <c r="V240" i="13" s="1" a="1"/>
  <c r="V240" i="13" s="1"/>
  <c r="V241" i="13" s="1" a="1"/>
  <c r="V241" i="13" s="1"/>
  <c r="V242" i="13" s="1" a="1"/>
  <c r="V242" i="13" s="1"/>
  <c r="V243" i="13" s="1" a="1"/>
  <c r="V243" i="13" s="1"/>
  <c r="V244" i="13" s="1" a="1"/>
  <c r="V244" i="13" s="1"/>
  <c r="V245" i="13" s="1" a="1"/>
  <c r="V245" i="13" s="1"/>
  <c r="V246" i="13" s="1" a="1"/>
  <c r="V246" i="13" s="1"/>
  <c r="V247" i="13" s="1" a="1"/>
  <c r="V247" i="13" s="1"/>
  <c r="V248" i="13" s="1" a="1"/>
  <c r="V248" i="13" s="1"/>
  <c r="V249" i="13" s="1" a="1"/>
  <c r="V249" i="13" s="1"/>
  <c r="V250" i="13" s="1" a="1"/>
  <c r="V250" i="13" s="1"/>
  <c r="V251" i="13" s="1" a="1"/>
  <c r="V251" i="13" s="1"/>
  <c r="V252" i="13" s="1" a="1"/>
  <c r="V252" i="13" s="1"/>
  <c r="V253" i="13" s="1" a="1"/>
  <c r="V253" i="13" s="1"/>
  <c r="V254" i="13" s="1" a="1"/>
  <c r="V254" i="13" s="1"/>
  <c r="V255" i="13" s="1" a="1"/>
  <c r="V255" i="13" s="1"/>
  <c r="V256" i="13" s="1" a="1"/>
  <c r="V256" i="13" s="1"/>
  <c r="V257" i="13" s="1" a="1"/>
  <c r="V257" i="13" s="1"/>
  <c r="V258" i="13" s="1" a="1"/>
  <c r="V258" i="13" s="1"/>
  <c r="V259" i="13" s="1" a="1"/>
  <c r="V259" i="13" s="1"/>
  <c r="V260" i="13" s="1" a="1"/>
  <c r="V260" i="13" s="1"/>
  <c r="V261" i="13" s="1" a="1"/>
  <c r="V261" i="13" s="1"/>
  <c r="V262" i="13" s="1" a="1"/>
  <c r="V262" i="13" s="1"/>
  <c r="V263" i="13" s="1" a="1"/>
  <c r="V263" i="13" s="1"/>
  <c r="V264" i="13" s="1" a="1"/>
  <c r="V264" i="13" s="1"/>
  <c r="V265" i="13" s="1" a="1"/>
  <c r="V265" i="13" s="1"/>
  <c r="V266" i="13" s="1" a="1"/>
  <c r="V266" i="13" s="1"/>
  <c r="V267" i="13" s="1" a="1"/>
  <c r="V267" i="13" s="1"/>
  <c r="V268" i="13" s="1" a="1"/>
  <c r="V268" i="13" s="1"/>
  <c r="V269" i="13" s="1" a="1"/>
  <c r="V269" i="13" s="1"/>
  <c r="V270" i="13" s="1" a="1"/>
  <c r="V270" i="13" s="1"/>
  <c r="V271" i="13" s="1" a="1"/>
  <c r="V271" i="13" s="1"/>
  <c r="V272" i="13" s="1" a="1"/>
  <c r="V272" i="13" s="1"/>
  <c r="V273" i="13" s="1" a="1"/>
  <c r="V273" i="13" s="1"/>
  <c r="V274" i="13" s="1" a="1"/>
  <c r="V274" i="13" s="1"/>
  <c r="V275" i="13" s="1" a="1"/>
  <c r="V275" i="13" s="1"/>
  <c r="V276" i="13" s="1" a="1"/>
  <c r="V276" i="13" s="1"/>
  <c r="V277" i="13" s="1" a="1"/>
  <c r="V277" i="13" s="1"/>
  <c r="V278" i="13" s="1" a="1"/>
  <c r="V278" i="13" s="1"/>
  <c r="V279" i="13" s="1" a="1"/>
  <c r="V279" i="13" s="1"/>
  <c r="V280" i="13" s="1" a="1"/>
  <c r="V280" i="13" s="1"/>
  <c r="V281" i="13" s="1" a="1"/>
  <c r="V281" i="13" s="1"/>
  <c r="V282" i="13" s="1" a="1"/>
  <c r="V282" i="13" s="1"/>
  <c r="V283" i="13" s="1" a="1"/>
  <c r="V283" i="13" s="1"/>
  <c r="V284" i="13" s="1" a="1"/>
  <c r="V284" i="13" s="1"/>
  <c r="V285" i="13" s="1" a="1"/>
  <c r="V285" i="13" s="1"/>
  <c r="V286" i="13" s="1" a="1"/>
  <c r="V286" i="13" s="1"/>
  <c r="V287" i="13" s="1" a="1"/>
  <c r="V287" i="13" s="1"/>
  <c r="V288" i="13" s="1" a="1"/>
  <c r="V288" i="13" s="1"/>
  <c r="V289" i="13" s="1" a="1"/>
  <c r="V289" i="13" s="1"/>
  <c r="V290" i="13" s="1" a="1"/>
  <c r="V290" i="13" s="1"/>
  <c r="V291" i="13" s="1" a="1"/>
  <c r="V291" i="13" s="1"/>
  <c r="V292" i="13" s="1" a="1"/>
  <c r="V292" i="13" s="1"/>
  <c r="V293" i="13" s="1" a="1"/>
  <c r="V293" i="13" s="1"/>
  <c r="V294" i="13" s="1" a="1"/>
  <c r="V294" i="13" s="1"/>
  <c r="V295" i="13" s="1" a="1"/>
  <c r="V295" i="13" s="1"/>
  <c r="V296" i="13" s="1" a="1"/>
  <c r="V296" i="13" s="1"/>
  <c r="V297" i="13" s="1" a="1"/>
  <c r="V297" i="13" s="1"/>
  <c r="V298" i="13" s="1" a="1"/>
  <c r="V298" i="13" s="1"/>
  <c r="V299" i="13" s="1" a="1"/>
  <c r="V299" i="13" s="1"/>
  <c r="V300" i="13" s="1" a="1"/>
  <c r="V300" i="13" s="1"/>
  <c r="V301" i="13" s="1" a="1"/>
  <c r="V301" i="13" s="1"/>
  <c r="V302" i="13" s="1" a="1"/>
  <c r="V302" i="13" s="1"/>
  <c r="V303" i="13" s="1" a="1"/>
  <c r="V303" i="13" s="1"/>
  <c r="V304" i="13" s="1" a="1"/>
  <c r="V304" i="13" s="1"/>
  <c r="V305" i="13" s="1" a="1"/>
  <c r="V305" i="13" s="1"/>
  <c r="V306" i="13" s="1" a="1"/>
  <c r="V306" i="13" s="1"/>
  <c r="V307" i="13" s="1" a="1"/>
  <c r="V307" i="13" s="1"/>
  <c r="V308" i="13" s="1" a="1"/>
  <c r="V308" i="13" s="1"/>
  <c r="V309" i="13" s="1" a="1"/>
  <c r="V309" i="13" s="1"/>
  <c r="V310" i="13" s="1" a="1"/>
  <c r="V310" i="13" s="1"/>
  <c r="V311" i="13" s="1" a="1"/>
  <c r="V311" i="13" s="1"/>
  <c r="V312" i="13" s="1" a="1"/>
  <c r="V312" i="13" s="1"/>
  <c r="V313" i="13" s="1" a="1"/>
  <c r="V313" i="13" s="1"/>
  <c r="V314" i="13" s="1" a="1"/>
  <c r="V314" i="13" s="1"/>
  <c r="V315" i="13" s="1" a="1"/>
  <c r="V315" i="13" s="1"/>
  <c r="V316" i="13" s="1" a="1"/>
  <c r="V316" i="13" s="1"/>
  <c r="V317" i="13" s="1" a="1"/>
  <c r="V317" i="13" s="1"/>
  <c r="V318" i="13" s="1" a="1"/>
  <c r="V318" i="13" s="1"/>
  <c r="V319" i="13" s="1" a="1"/>
  <c r="V319" i="13" s="1"/>
  <c r="V320" i="13" s="1" a="1"/>
  <c r="V320" i="13" s="1"/>
  <c r="V321" i="13" s="1" a="1"/>
  <c r="V321" i="13" s="1"/>
  <c r="V322" i="13" s="1" a="1"/>
  <c r="V322" i="13" s="1"/>
  <c r="V323" i="13" s="1" a="1"/>
  <c r="V323" i="13" s="1"/>
  <c r="V324" i="13" s="1" a="1"/>
  <c r="V324" i="13" s="1"/>
  <c r="V325" i="13" s="1" a="1"/>
  <c r="V325" i="13" s="1"/>
  <c r="V326" i="13" s="1" a="1"/>
  <c r="V326" i="13" s="1"/>
  <c r="V327" i="13" s="1" a="1"/>
  <c r="V327" i="13" s="1"/>
  <c r="V328" i="13" s="1" a="1"/>
  <c r="V328" i="13" s="1"/>
  <c r="V329" i="13" s="1" a="1"/>
  <c r="V329" i="13" s="1"/>
  <c r="V330" i="13" s="1" a="1"/>
  <c r="V330" i="13" s="1"/>
  <c r="V331" i="13" s="1" a="1"/>
  <c r="V331" i="13" s="1"/>
  <c r="V332" i="13" s="1" a="1"/>
  <c r="V332" i="13" s="1"/>
  <c r="V333" i="13" s="1" a="1"/>
  <c r="V333" i="13" s="1"/>
  <c r="V334" i="13" s="1" a="1"/>
  <c r="V334" i="13" s="1"/>
  <c r="V335" i="13" s="1" a="1"/>
  <c r="V335" i="13" s="1"/>
  <c r="V336" i="13" s="1" a="1"/>
  <c r="V336" i="13" s="1"/>
  <c r="V337" i="13" s="1" a="1"/>
  <c r="V337" i="13" s="1"/>
  <c r="V338" i="13" s="1" a="1"/>
  <c r="V338" i="13" s="1"/>
  <c r="V339" i="13" s="1" a="1"/>
  <c r="V339" i="13" s="1"/>
  <c r="V340" i="13" s="1" a="1"/>
  <c r="V340" i="13" s="1"/>
  <c r="V341" i="13" s="1" a="1"/>
  <c r="V341" i="13" s="1"/>
  <c r="V342" i="13" s="1" a="1"/>
  <c r="V342" i="13" s="1"/>
  <c r="V343" i="13" s="1" a="1"/>
  <c r="V343" i="13" s="1"/>
  <c r="V344" i="13" s="1" a="1"/>
  <c r="V344" i="13" s="1"/>
  <c r="V345" i="13" s="1" a="1"/>
  <c r="V345" i="13" s="1"/>
  <c r="V346" i="13" s="1" a="1"/>
  <c r="V346" i="13" s="1"/>
  <c r="V347" i="13" s="1" a="1"/>
  <c r="V347" i="13" s="1"/>
  <c r="V348" i="13" s="1" a="1"/>
  <c r="V348" i="13" s="1"/>
  <c r="V349" i="13" s="1" a="1"/>
  <c r="V349" i="13" s="1"/>
  <c r="V350" i="13" s="1" a="1"/>
  <c r="V350" i="13" s="1"/>
  <c r="V351" i="13" s="1" a="1"/>
  <c r="V351" i="13" s="1"/>
  <c r="V352" i="13" s="1" a="1"/>
  <c r="V352" i="13" s="1"/>
  <c r="V353" i="13" s="1" a="1"/>
  <c r="V353" i="13" s="1"/>
  <c r="V354" i="13" s="1" a="1"/>
  <c r="V354" i="13" s="1"/>
  <c r="V355" i="13" s="1" a="1"/>
  <c r="V355" i="13" s="1"/>
  <c r="V356" i="13" s="1" a="1"/>
  <c r="V356" i="13" s="1"/>
  <c r="V357" i="13" s="1" a="1"/>
  <c r="V357" i="13" s="1"/>
  <c r="V358" i="13" s="1" a="1"/>
  <c r="V358" i="13" s="1"/>
  <c r="V359" i="13" s="1" a="1"/>
  <c r="V359" i="13" s="1"/>
  <c r="V360" i="13" s="1" a="1"/>
  <c r="V360" i="13" s="1"/>
  <c r="V361" i="13" s="1" a="1"/>
  <c r="V361" i="13" s="1"/>
  <c r="V362" i="13" s="1" a="1"/>
  <c r="V362" i="13" s="1"/>
  <c r="V363" i="13" s="1" a="1"/>
  <c r="V363" i="13" s="1"/>
  <c r="V364" i="13" s="1" a="1"/>
  <c r="V364" i="13" s="1"/>
  <c r="V365" i="13" s="1" a="1"/>
  <c r="V365" i="13" s="1"/>
  <c r="V366" i="13" s="1" a="1"/>
  <c r="V366" i="13" s="1"/>
  <c r="V367" i="13" s="1" a="1"/>
  <c r="V367" i="13" s="1"/>
  <c r="V368" i="13" s="1" a="1"/>
  <c r="V368" i="13" s="1"/>
  <c r="V369" i="13" s="1" a="1"/>
  <c r="V369" i="13" s="1"/>
  <c r="V370" i="13" s="1" a="1"/>
  <c r="V370" i="13" s="1"/>
  <c r="V371" i="13" s="1" a="1"/>
  <c r="V371" i="13" s="1"/>
  <c r="V372" i="13" s="1" a="1"/>
  <c r="V372" i="13" s="1"/>
  <c r="V373" i="13" s="1" a="1"/>
  <c r="V373" i="13" s="1"/>
  <c r="V374" i="13" s="1" a="1"/>
  <c r="V374" i="13" s="1"/>
  <c r="V375" i="13" s="1" a="1"/>
  <c r="V375" i="13" s="1"/>
  <c r="V376" i="13" s="1" a="1"/>
  <c r="V376" i="13" s="1"/>
  <c r="V377" i="13" s="1" a="1"/>
  <c r="V377" i="13" s="1"/>
  <c r="V378" i="13" s="1" a="1"/>
  <c r="V378" i="13" s="1"/>
  <c r="V379" i="13" s="1" a="1"/>
  <c r="V379" i="13" s="1"/>
  <c r="V380" i="13" s="1" a="1"/>
  <c r="V380" i="13" s="1"/>
  <c r="V381" i="13" s="1" a="1"/>
  <c r="V381" i="13" s="1"/>
  <c r="V382" i="13" s="1" a="1"/>
  <c r="V382" i="13" s="1"/>
  <c r="V383" i="13" s="1" a="1"/>
  <c r="V383" i="13" s="1"/>
  <c r="V384" i="13" s="1" a="1"/>
  <c r="V384" i="13" s="1"/>
  <c r="V385" i="13" s="1" a="1"/>
  <c r="V385" i="13" s="1"/>
  <c r="V386" i="13" s="1" a="1"/>
  <c r="V386" i="13" s="1"/>
  <c r="V387" i="13" s="1" a="1"/>
  <c r="V387" i="13" s="1"/>
  <c r="V388" i="13" s="1" a="1"/>
  <c r="V388" i="13" s="1"/>
  <c r="V389" i="13" s="1" a="1"/>
  <c r="V389" i="13" s="1"/>
  <c r="V390" i="13" s="1" a="1"/>
  <c r="V390" i="13" s="1"/>
  <c r="V391" i="13" s="1" a="1"/>
  <c r="V391" i="13" s="1"/>
  <c r="V392" i="13" s="1" a="1"/>
  <c r="V392" i="13" s="1"/>
  <c r="V393" i="13" s="1" a="1"/>
  <c r="V393" i="13" s="1"/>
  <c r="V394" i="13" s="1" a="1"/>
  <c r="V394" i="13" s="1"/>
  <c r="V395" i="13" s="1" a="1"/>
  <c r="V395" i="13" s="1"/>
  <c r="V396" i="13" s="1" a="1"/>
  <c r="V396" i="13" s="1"/>
  <c r="V397" i="13" s="1" a="1"/>
  <c r="V397" i="13" s="1"/>
  <c r="V398" i="13" s="1" a="1"/>
  <c r="V398" i="13" s="1"/>
  <c r="V399" i="13" s="1" a="1"/>
  <c r="V399" i="13" s="1"/>
  <c r="V400" i="13" s="1" a="1"/>
  <c r="V400" i="13" s="1"/>
  <c r="V401" i="13" s="1" a="1"/>
  <c r="V401" i="13" s="1"/>
  <c r="V402" i="13" s="1" a="1"/>
  <c r="V402" i="13" s="1"/>
  <c r="V403" i="13" s="1" a="1"/>
  <c r="V403" i="13" s="1"/>
  <c r="V404" i="13" s="1" a="1"/>
  <c r="V404" i="13" s="1"/>
  <c r="V405" i="13" s="1" a="1"/>
  <c r="V405" i="13" s="1"/>
  <c r="V406" i="13" s="1" a="1"/>
  <c r="V406" i="13" s="1"/>
  <c r="V407" i="13" s="1" a="1"/>
  <c r="V407" i="13" s="1"/>
  <c r="V408" i="13" s="1" a="1"/>
  <c r="V408" i="13" s="1"/>
  <c r="V409" i="13" s="1" a="1"/>
  <c r="V409" i="13" s="1"/>
  <c r="V410" i="13" s="1" a="1"/>
  <c r="V410" i="13" s="1"/>
  <c r="V411" i="13" s="1" a="1"/>
  <c r="V411" i="13" s="1"/>
  <c r="V412" i="13" s="1" a="1"/>
  <c r="V412" i="13" s="1"/>
  <c r="V413" i="13" s="1" a="1"/>
  <c r="V413" i="13" s="1"/>
  <c r="V414" i="13" s="1" a="1"/>
  <c r="V414" i="13" s="1"/>
  <c r="V415" i="13" s="1" a="1"/>
  <c r="V415" i="13" s="1"/>
  <c r="V416" i="13" s="1" a="1"/>
  <c r="V416" i="13" s="1"/>
  <c r="V417" i="13" s="1" a="1"/>
  <c r="V417" i="13" s="1"/>
  <c r="V418" i="13" s="1" a="1"/>
  <c r="V418" i="13" s="1"/>
  <c r="V419" i="13" s="1" a="1"/>
  <c r="V419" i="13" s="1"/>
  <c r="V420" i="13" s="1" a="1"/>
  <c r="V420" i="13" s="1"/>
  <c r="V421" i="13" s="1" a="1"/>
  <c r="V421" i="13" s="1"/>
  <c r="V422" i="13" s="1" a="1"/>
  <c r="V422" i="13" s="1"/>
  <c r="V423" i="13" s="1" a="1"/>
  <c r="V423" i="13" s="1"/>
  <c r="V424" i="13" s="1" a="1"/>
  <c r="V424" i="13" s="1"/>
  <c r="V425" i="13" s="1" a="1"/>
  <c r="V425" i="13" s="1"/>
  <c r="V426" i="13" s="1" a="1"/>
  <c r="V426" i="13" s="1"/>
  <c r="V427" i="13" s="1" a="1"/>
  <c r="V427" i="13" s="1"/>
  <c r="V428" i="13" s="1" a="1"/>
  <c r="V428" i="13" s="1"/>
  <c r="V429" i="13" s="1" a="1"/>
  <c r="V429" i="13" s="1"/>
  <c r="V430" i="13" s="1" a="1"/>
  <c r="V430" i="13" s="1"/>
  <c r="V431" i="13" s="1" a="1"/>
  <c r="V431" i="13" s="1"/>
  <c r="V432" i="13" s="1" a="1"/>
  <c r="V432" i="13" s="1"/>
  <c r="V433" i="13" s="1" a="1"/>
  <c r="V433" i="13" s="1"/>
  <c r="V434" i="13" s="1" a="1"/>
  <c r="V434" i="13" s="1"/>
  <c r="V435" i="13" s="1" a="1"/>
  <c r="V435" i="13" s="1"/>
  <c r="V436" i="13" s="1" a="1"/>
  <c r="V436" i="13" s="1"/>
  <c r="V437" i="13" s="1" a="1"/>
  <c r="V437" i="13" s="1"/>
  <c r="V438" i="13" s="1" a="1"/>
  <c r="V438" i="13" s="1"/>
  <c r="V439" i="13" s="1" a="1"/>
  <c r="V439" i="13" s="1"/>
  <c r="V440" i="13" s="1" a="1"/>
  <c r="V440" i="13" s="1"/>
  <c r="V441" i="13" s="1" a="1"/>
  <c r="V441" i="13" s="1"/>
  <c r="V442" i="13" s="1" a="1"/>
  <c r="V442" i="13" s="1"/>
  <c r="V443" i="13" s="1" a="1"/>
  <c r="V443" i="13" s="1"/>
  <c r="V444" i="13" s="1" a="1"/>
  <c r="V444" i="13" s="1"/>
  <c r="V445" i="13" s="1" a="1"/>
  <c r="V445" i="13" s="1"/>
  <c r="V446" i="13" s="1" a="1"/>
  <c r="V446" i="13" s="1"/>
  <c r="V447" i="13" s="1" a="1"/>
  <c r="V447" i="13" s="1"/>
  <c r="V448" i="13" s="1" a="1"/>
  <c r="V448" i="13" s="1"/>
  <c r="V449" i="13" s="1" a="1"/>
  <c r="V449" i="13" s="1"/>
  <c r="V450" i="13" s="1" a="1"/>
  <c r="V450" i="13" s="1"/>
  <c r="V451" i="13" s="1" a="1"/>
  <c r="V451" i="13" s="1"/>
  <c r="V452" i="13" s="1" a="1"/>
  <c r="V452" i="13" s="1"/>
  <c r="V453" i="13" s="1" a="1"/>
  <c r="V453" i="13" s="1"/>
  <c r="V454" i="13" s="1" a="1"/>
  <c r="V454" i="13" s="1"/>
  <c r="V455" i="13" s="1" a="1"/>
  <c r="V455" i="13" s="1"/>
  <c r="V456" i="13" s="1" a="1"/>
  <c r="V456" i="13" s="1"/>
  <c r="V457" i="13" s="1" a="1"/>
  <c r="V457" i="13" s="1"/>
  <c r="V458" i="13" s="1" a="1"/>
  <c r="V458" i="13" s="1"/>
  <c r="V459" i="13" s="1" a="1"/>
  <c r="V459" i="13" s="1"/>
  <c r="V460" i="13" s="1" a="1"/>
  <c r="V460" i="13" s="1"/>
  <c r="V461" i="13" s="1" a="1"/>
  <c r="V461" i="13" s="1"/>
  <c r="V462" i="13" s="1" a="1"/>
  <c r="V462" i="13" s="1"/>
  <c r="V463" i="13" s="1" a="1"/>
  <c r="V463" i="13" s="1"/>
  <c r="V464" i="13" s="1" a="1"/>
  <c r="V464" i="13" s="1"/>
  <c r="V465" i="13" s="1" a="1"/>
  <c r="V465" i="13" s="1"/>
  <c r="V466" i="13" s="1" a="1"/>
  <c r="V466" i="13" s="1"/>
  <c r="V467" i="13" s="1" a="1"/>
  <c r="V467" i="13" s="1"/>
  <c r="V468" i="13" s="1" a="1"/>
  <c r="V468" i="13" s="1"/>
  <c r="V469" i="13" s="1" a="1"/>
  <c r="V469" i="13" s="1"/>
  <c r="V470" i="13" s="1" a="1"/>
  <c r="V470" i="13" s="1"/>
  <c r="V471" i="13" s="1" a="1"/>
  <c r="V471" i="13" s="1"/>
  <c r="V472" i="13" s="1" a="1"/>
  <c r="V472" i="13" s="1"/>
  <c r="V473" i="13" s="1" a="1"/>
  <c r="V473" i="13" s="1"/>
  <c r="V474" i="13" s="1" a="1"/>
  <c r="V474" i="13" s="1"/>
  <c r="V475" i="13" s="1" a="1"/>
  <c r="V475" i="13" s="1"/>
  <c r="V476" i="13" s="1" a="1"/>
  <c r="V476" i="13" s="1"/>
  <c r="V477" i="13" s="1" a="1"/>
  <c r="V477" i="13" s="1"/>
  <c r="V478" i="13" s="1" a="1"/>
  <c r="V478" i="13" s="1"/>
  <c r="V479" i="13" s="1" a="1"/>
  <c r="V479" i="13" s="1"/>
  <c r="V480" i="13" s="1" a="1"/>
  <c r="V480" i="13" s="1"/>
  <c r="V481" i="13" s="1" a="1"/>
  <c r="V481" i="13" s="1"/>
  <c r="V482" i="13" s="1" a="1"/>
  <c r="V482" i="13" s="1"/>
  <c r="V483" i="13" s="1" a="1"/>
  <c r="V483" i="13" s="1"/>
  <c r="V484" i="13" s="1" a="1"/>
  <c r="V484" i="13" s="1"/>
  <c r="V485" i="13" s="1" a="1"/>
  <c r="V485" i="13" s="1"/>
  <c r="V486" i="13" s="1" a="1"/>
  <c r="V486" i="13" s="1"/>
  <c r="V487" i="13" s="1" a="1"/>
  <c r="V487" i="13" s="1"/>
  <c r="V488" i="13" s="1" a="1"/>
  <c r="V488" i="13" s="1"/>
  <c r="V489" i="13" s="1" a="1"/>
  <c r="V489" i="13" s="1"/>
  <c r="V490" i="13" s="1" a="1"/>
  <c r="V490" i="13" s="1"/>
  <c r="V491" i="13" s="1" a="1"/>
  <c r="V491" i="13" s="1"/>
  <c r="V492" i="13" s="1" a="1"/>
  <c r="V492" i="13" s="1"/>
  <c r="V493" i="13" s="1" a="1"/>
  <c r="V493" i="13" s="1"/>
  <c r="V494" i="13" s="1" a="1"/>
  <c r="V494" i="13" s="1"/>
  <c r="V495" i="13" s="1" a="1"/>
  <c r="V495" i="13" s="1"/>
  <c r="V496" i="13" s="1" a="1"/>
  <c r="V496" i="13" s="1"/>
  <c r="V497" i="13" s="1" a="1"/>
  <c r="V497" i="13" s="1"/>
  <c r="V498" i="13" s="1" a="1"/>
  <c r="V498" i="13" s="1"/>
  <c r="V499" i="13" s="1" a="1"/>
  <c r="V499" i="13" s="1"/>
  <c r="V500" i="13" s="1" a="1"/>
  <c r="V500" i="13" s="1"/>
  <c r="V501" i="13" s="1" a="1"/>
  <c r="V501" i="13" s="1"/>
  <c r="V502" i="13" s="1" a="1"/>
  <c r="V502" i="13" s="1"/>
  <c r="V503" i="13" s="1" a="1"/>
  <c r="V503" i="13" s="1"/>
  <c r="V504" i="13" s="1" a="1"/>
  <c r="V504" i="13" s="1"/>
  <c r="V505" i="13" s="1" a="1"/>
  <c r="V505" i="13" s="1"/>
  <c r="V506" i="13" s="1" a="1"/>
  <c r="V506" i="13" s="1"/>
  <c r="V507" i="13" s="1" a="1"/>
  <c r="V507" i="13" s="1"/>
  <c r="V508" i="13" s="1" a="1"/>
  <c r="V508" i="13" s="1"/>
  <c r="V509" i="13" s="1" a="1"/>
  <c r="V509" i="13" s="1"/>
  <c r="V510" i="13" s="1" a="1"/>
  <c r="V510" i="13" s="1"/>
  <c r="V511" i="13" s="1" a="1"/>
  <c r="V511" i="13" s="1"/>
  <c r="V512" i="13" s="1" a="1"/>
  <c r="V512" i="13" s="1"/>
  <c r="V513" i="13" s="1" a="1"/>
  <c r="V513" i="13" s="1"/>
  <c r="V514" i="13" s="1" a="1"/>
  <c r="V514" i="13" s="1"/>
  <c r="V515" i="13" s="1" a="1"/>
  <c r="V515" i="13" s="1"/>
  <c r="V516" i="13" s="1" a="1"/>
  <c r="V516" i="13" s="1"/>
  <c r="V517" i="13" s="1" a="1"/>
  <c r="V517" i="13" s="1"/>
  <c r="V518" i="13" s="1" a="1"/>
  <c r="V518" i="13" s="1"/>
  <c r="V519" i="13" s="1" a="1"/>
  <c r="V519" i="13" s="1"/>
  <c r="V520" i="13" s="1" a="1"/>
  <c r="V520" i="13" s="1"/>
  <c r="V521" i="13" s="1" a="1"/>
  <c r="V521" i="13" s="1"/>
  <c r="V522" i="13" s="1" a="1"/>
  <c r="V522" i="13" s="1"/>
  <c r="V523" i="13" s="1" a="1"/>
  <c r="V523" i="13" s="1"/>
  <c r="V524" i="13" s="1" a="1"/>
  <c r="V524" i="13" s="1"/>
  <c r="V525" i="13" s="1" a="1"/>
  <c r="V525" i="13" s="1"/>
  <c r="V526" i="13" s="1" a="1"/>
  <c r="V526" i="13" s="1"/>
  <c r="V527" i="13" s="1" a="1"/>
  <c r="V527" i="13" s="1"/>
  <c r="V528" i="13" s="1" a="1"/>
  <c r="V528" i="13" s="1"/>
  <c r="V529" i="13" s="1" a="1"/>
  <c r="V529" i="13" s="1"/>
  <c r="V530" i="13" s="1" a="1"/>
  <c r="V530" i="13" s="1"/>
  <c r="V531" i="13" s="1" a="1"/>
  <c r="V531" i="13" s="1"/>
  <c r="V532" i="13" s="1" a="1"/>
  <c r="V532" i="13" s="1"/>
  <c r="V533" i="13" s="1" a="1"/>
  <c r="V533" i="13" s="1"/>
  <c r="V534" i="13" s="1" a="1"/>
  <c r="V534" i="13" s="1"/>
  <c r="V535" i="13" s="1" a="1"/>
  <c r="V535" i="13" s="1"/>
  <c r="V536" i="13" s="1" a="1"/>
  <c r="V536" i="13" s="1"/>
  <c r="V537" i="13" s="1" a="1"/>
  <c r="V537" i="13" s="1"/>
  <c r="V538" i="13" s="1" a="1"/>
  <c r="V538" i="13" s="1"/>
  <c r="V539" i="13" s="1" a="1"/>
  <c r="V539" i="13" s="1"/>
  <c r="V540" i="13" s="1" a="1"/>
  <c r="V540" i="13" s="1"/>
  <c r="V541" i="13" s="1" a="1"/>
  <c r="V541" i="13" s="1"/>
  <c r="V542" i="13" s="1" a="1"/>
  <c r="V542" i="13" s="1"/>
  <c r="V543" i="13" s="1" a="1"/>
  <c r="V543" i="13" s="1"/>
  <c r="V544" i="13" s="1" a="1"/>
  <c r="V544" i="13" s="1"/>
  <c r="V545" i="13" s="1" a="1"/>
  <c r="V545" i="13" s="1"/>
  <c r="V546" i="13" s="1" a="1"/>
  <c r="V546" i="13" s="1"/>
  <c r="V547" i="13" s="1" a="1"/>
  <c r="V547" i="13" s="1"/>
  <c r="V548" i="13" s="1" a="1"/>
  <c r="V548" i="13" s="1"/>
  <c r="V549" i="13" s="1" a="1"/>
  <c r="V549" i="13" s="1"/>
  <c r="V550" i="13" s="1" a="1"/>
  <c r="V550" i="13" s="1"/>
  <c r="V551" i="13" s="1" a="1"/>
  <c r="V551" i="13" s="1"/>
  <c r="V552" i="13" s="1" a="1"/>
  <c r="V552" i="13" s="1"/>
  <c r="V553" i="13" s="1" a="1"/>
  <c r="V553" i="13" s="1"/>
  <c r="V554" i="13" s="1" a="1"/>
  <c r="V554" i="13" s="1"/>
  <c r="V555" i="13" s="1" a="1"/>
  <c r="V555" i="13" s="1"/>
  <c r="V556" i="13" s="1" a="1"/>
  <c r="V556" i="13" s="1"/>
  <c r="V557" i="13" s="1" a="1"/>
  <c r="V557" i="13" s="1"/>
  <c r="V558" i="13" s="1" a="1"/>
  <c r="V558" i="13" s="1"/>
  <c r="V559" i="13" s="1" a="1"/>
  <c r="V559" i="13" s="1"/>
  <c r="V560" i="13" s="1" a="1"/>
  <c r="V560" i="13" s="1"/>
  <c r="V561" i="13" s="1" a="1"/>
  <c r="V561" i="13" s="1"/>
  <c r="V562" i="13" s="1" a="1"/>
  <c r="V562" i="13" s="1"/>
  <c r="V563" i="13" s="1" a="1"/>
  <c r="V563" i="13" s="1"/>
  <c r="V564" i="13" s="1" a="1"/>
  <c r="V564" i="13" s="1"/>
  <c r="V565" i="13" s="1" a="1"/>
  <c r="V565" i="13" s="1"/>
  <c r="V566" i="13" s="1" a="1"/>
  <c r="V566" i="13" s="1"/>
  <c r="V567" i="13" s="1" a="1"/>
  <c r="V567" i="13" s="1"/>
  <c r="V568" i="13" s="1" a="1"/>
  <c r="V568" i="13" s="1"/>
  <c r="V569" i="13" s="1" a="1"/>
  <c r="V569" i="13" s="1"/>
  <c r="V570" i="13" s="1" a="1"/>
  <c r="V570" i="13" s="1"/>
  <c r="V571" i="13" s="1" a="1"/>
  <c r="V571" i="13" s="1"/>
  <c r="V572" i="13" s="1" a="1"/>
  <c r="V572" i="13" s="1"/>
  <c r="V573" i="13" s="1" a="1"/>
  <c r="V573" i="13" s="1"/>
  <c r="V574" i="13" s="1" a="1"/>
  <c r="V574" i="13" s="1"/>
  <c r="V575" i="13" s="1" a="1"/>
  <c r="V575" i="13" s="1"/>
  <c r="V576" i="13" s="1" a="1"/>
  <c r="V576" i="13" s="1"/>
  <c r="V577" i="13" s="1" a="1"/>
  <c r="V577" i="13" s="1"/>
  <c r="V578" i="13" s="1" a="1"/>
  <c r="V578" i="13" s="1"/>
  <c r="V579" i="13" s="1" a="1"/>
  <c r="V579" i="13" s="1"/>
  <c r="V580" i="13" s="1" a="1"/>
  <c r="V580" i="13" s="1"/>
  <c r="V581" i="13" s="1" a="1"/>
  <c r="V581" i="13" s="1"/>
  <c r="V582" i="13" s="1" a="1"/>
  <c r="V582" i="13" s="1"/>
  <c r="V583" i="13" s="1" a="1"/>
  <c r="V583" i="13" s="1"/>
  <c r="V584" i="13" s="1" a="1"/>
  <c r="V584" i="13" s="1"/>
  <c r="V585" i="13" s="1" a="1"/>
  <c r="V585" i="13" s="1"/>
  <c r="V586" i="13" s="1" a="1"/>
  <c r="V586" i="13" s="1"/>
  <c r="V587" i="13" s="1" a="1"/>
  <c r="V587" i="13" s="1"/>
  <c r="V588" i="13" s="1" a="1"/>
  <c r="V588" i="13" s="1"/>
  <c r="V589" i="13" s="1" a="1"/>
  <c r="V589" i="13" s="1"/>
  <c r="V590" i="13" s="1" a="1"/>
  <c r="V590" i="13" s="1"/>
  <c r="V591" i="13" s="1" a="1"/>
  <c r="V591" i="13" s="1"/>
  <c r="V592" i="13" s="1" a="1"/>
  <c r="V592" i="13" s="1"/>
  <c r="V593" i="13" s="1" a="1"/>
  <c r="V593" i="13" s="1"/>
  <c r="V594" i="13" s="1" a="1"/>
  <c r="V594" i="13" s="1"/>
  <c r="V595" i="13" s="1" a="1"/>
  <c r="V595" i="13" s="1"/>
  <c r="V596" i="13" s="1" a="1"/>
  <c r="V596" i="13" s="1"/>
  <c r="V597" i="13" s="1" a="1"/>
  <c r="V597" i="13" s="1"/>
  <c r="V598" i="13" s="1" a="1"/>
  <c r="V598" i="13" s="1"/>
  <c r="V599" i="13" s="1" a="1"/>
  <c r="V599" i="13" s="1"/>
  <c r="V600" i="13" s="1" a="1"/>
  <c r="V600" i="13" s="1"/>
  <c r="V601" i="13" s="1" a="1"/>
  <c r="V601" i="13" s="1"/>
  <c r="V602" i="13" s="1" a="1"/>
  <c r="V602" i="13" s="1"/>
  <c r="V603" i="13" s="1" a="1"/>
  <c r="V603" i="13" s="1"/>
  <c r="V604" i="13" s="1" a="1"/>
  <c r="V604" i="13" s="1"/>
  <c r="V605" i="13" s="1" a="1"/>
  <c r="V605" i="13" s="1"/>
  <c r="V606" i="13" s="1" a="1"/>
  <c r="V606" i="13" s="1"/>
  <c r="V607" i="13" s="1" a="1"/>
  <c r="V607" i="13" s="1"/>
  <c r="V608" i="13" s="1" a="1"/>
  <c r="V608" i="13" s="1"/>
  <c r="V609" i="13" s="1" a="1"/>
  <c r="V609" i="13" s="1"/>
  <c r="V610" i="13" s="1" a="1"/>
  <c r="V610" i="13" s="1"/>
  <c r="V611" i="13" s="1" a="1"/>
  <c r="V611" i="13" s="1"/>
  <c r="V612" i="13" s="1" a="1"/>
  <c r="V612" i="13" s="1"/>
  <c r="V613" i="13" s="1" a="1"/>
  <c r="V613" i="13" s="1"/>
  <c r="V614" i="13" s="1" a="1"/>
  <c r="V614" i="13" s="1"/>
  <c r="V615" i="13" s="1" a="1"/>
  <c r="V615" i="13" s="1"/>
  <c r="V616" i="13" s="1" a="1"/>
  <c r="V616" i="13" s="1"/>
  <c r="V617" i="13" s="1" a="1"/>
  <c r="V617" i="13" s="1"/>
  <c r="V618" i="13" s="1" a="1"/>
  <c r="V618" i="13" s="1"/>
  <c r="V619" i="13" s="1" a="1"/>
  <c r="V619" i="13" s="1"/>
  <c r="V620" i="13" s="1" a="1"/>
  <c r="V620" i="13" s="1"/>
  <c r="V621" i="13" s="1" a="1"/>
  <c r="V621" i="13" s="1"/>
  <c r="V622" i="13" s="1" a="1"/>
  <c r="V622" i="13" s="1"/>
  <c r="V623" i="13" s="1" a="1"/>
  <c r="V623" i="13" s="1"/>
  <c r="V624" i="13" s="1" a="1"/>
  <c r="V624" i="13" s="1"/>
  <c r="V625" i="13" s="1" a="1"/>
  <c r="V625" i="13" s="1"/>
  <c r="V626" i="13" s="1" a="1"/>
  <c r="V626" i="13" s="1"/>
  <c r="V627" i="13" s="1" a="1"/>
  <c r="V627" i="13" s="1"/>
  <c r="V628" i="13" s="1" a="1"/>
  <c r="V628" i="13" s="1"/>
  <c r="V629" i="13" s="1" a="1"/>
  <c r="V629" i="13" s="1"/>
  <c r="V630" i="13" s="1" a="1"/>
  <c r="V630" i="13" s="1"/>
  <c r="V631" i="13" s="1" a="1"/>
  <c r="V631" i="13" s="1"/>
  <c r="V632" i="13" s="1" a="1"/>
  <c r="V632" i="13" s="1"/>
  <c r="V633" i="13" s="1" a="1"/>
  <c r="V633" i="13" s="1"/>
  <c r="V634" i="13" s="1" a="1"/>
  <c r="V634" i="13" s="1"/>
  <c r="V635" i="13" s="1" a="1"/>
  <c r="V635" i="13" s="1"/>
  <c r="V636" i="13" s="1" a="1"/>
  <c r="V636" i="13" s="1"/>
  <c r="V637" i="13" s="1" a="1"/>
  <c r="V637" i="13" s="1"/>
  <c r="V638" i="13" s="1" a="1"/>
  <c r="V638" i="13" s="1"/>
  <c r="V639" i="13" s="1" a="1"/>
  <c r="V639" i="13" s="1"/>
  <c r="V640" i="13" s="1" a="1"/>
  <c r="V640" i="13" s="1"/>
  <c r="V641" i="13" s="1" a="1"/>
  <c r="V641" i="13" s="1"/>
  <c r="V642" i="13" s="1" a="1"/>
  <c r="V642" i="13" s="1"/>
  <c r="V643" i="13" s="1" a="1"/>
  <c r="V643" i="13" s="1"/>
  <c r="V644" i="13" s="1" a="1"/>
  <c r="V644" i="13" s="1"/>
  <c r="V645" i="13" s="1" a="1"/>
  <c r="V645" i="13" s="1"/>
  <c r="V646" i="13" s="1" a="1"/>
  <c r="V646" i="13" s="1"/>
  <c r="V647" i="13" s="1" a="1"/>
  <c r="V647" i="13" s="1"/>
  <c r="V648" i="13" s="1" a="1"/>
  <c r="V648" i="13" s="1"/>
  <c r="V649" i="13" s="1" a="1"/>
  <c r="V649" i="13" s="1"/>
  <c r="V650" i="13" s="1" a="1"/>
  <c r="V650" i="13" s="1"/>
  <c r="V651" i="13" s="1" a="1"/>
  <c r="V651" i="13" s="1"/>
  <c r="V652" i="13" s="1" a="1"/>
  <c r="V652" i="13" s="1"/>
  <c r="V653" i="13" s="1" a="1"/>
  <c r="V653" i="13" s="1"/>
  <c r="V654" i="13" s="1" a="1"/>
  <c r="V654" i="13" s="1"/>
  <c r="V655" i="13" s="1" a="1"/>
  <c r="V655" i="13" s="1"/>
  <c r="V656" i="13" s="1" a="1"/>
  <c r="V656" i="13" s="1"/>
  <c r="V657" i="13" s="1" a="1"/>
  <c r="V657" i="13" s="1"/>
  <c r="V658" i="13" s="1" a="1"/>
  <c r="V658" i="13" s="1"/>
  <c r="V659" i="13" s="1" a="1"/>
  <c r="V659" i="13" s="1"/>
  <c r="V660" i="13" s="1" a="1"/>
  <c r="V660" i="13" s="1"/>
  <c r="V661" i="13" s="1" a="1"/>
  <c r="V661" i="13" s="1"/>
  <c r="V662" i="13" s="1" a="1"/>
  <c r="V662" i="13" s="1"/>
  <c r="V663" i="13" s="1" a="1"/>
  <c r="V663" i="13" s="1"/>
  <c r="V664" i="13" s="1" a="1"/>
  <c r="V664" i="13" s="1"/>
  <c r="V665" i="13" s="1" a="1"/>
  <c r="V665" i="13" s="1"/>
  <c r="V666" i="13" s="1" a="1"/>
  <c r="V666" i="13" s="1"/>
  <c r="V667" i="13" s="1" a="1"/>
  <c r="V667" i="13" s="1"/>
  <c r="V668" i="13" s="1" a="1"/>
  <c r="V668" i="13" s="1"/>
  <c r="V669" i="13" s="1" a="1"/>
  <c r="V669" i="13" s="1"/>
  <c r="V670" i="13" s="1" a="1"/>
  <c r="V670" i="13" s="1"/>
  <c r="V671" i="13" s="1" a="1"/>
  <c r="V671" i="13" s="1"/>
  <c r="V672" i="13" s="1" a="1"/>
  <c r="V672" i="13" s="1"/>
  <c r="V673" i="13" s="1" a="1"/>
  <c r="V673" i="13" s="1"/>
  <c r="V674" i="13" s="1" a="1"/>
  <c r="V674" i="13" s="1"/>
  <c r="V675" i="13" s="1" a="1"/>
  <c r="V675" i="13" s="1"/>
  <c r="V676" i="13" s="1" a="1"/>
  <c r="V676" i="13" s="1"/>
  <c r="V677" i="13" s="1" a="1"/>
  <c r="V677" i="13" s="1"/>
  <c r="V678" i="13" s="1" a="1"/>
  <c r="V678" i="13" s="1"/>
  <c r="V679" i="13" s="1" a="1"/>
  <c r="V679" i="13" s="1"/>
  <c r="V680" i="13" s="1" a="1"/>
  <c r="V680" i="13" s="1"/>
  <c r="V681" i="13" s="1" a="1"/>
  <c r="V681" i="13" s="1"/>
  <c r="V682" i="13" s="1" a="1"/>
  <c r="V682" i="13" s="1"/>
  <c r="V683" i="13" s="1" a="1"/>
  <c r="V683" i="13" s="1"/>
  <c r="V684" i="13" s="1" a="1"/>
  <c r="V684" i="13" s="1"/>
  <c r="V685" i="13" s="1" a="1"/>
  <c r="V685" i="13" s="1"/>
  <c r="V686" i="13" s="1" a="1"/>
  <c r="V686" i="13" s="1"/>
  <c r="V687" i="13" s="1" a="1"/>
  <c r="V687" i="13" s="1"/>
  <c r="V688" i="13" s="1" a="1"/>
  <c r="V688" i="13" s="1"/>
  <c r="V689" i="13" s="1" a="1"/>
  <c r="V689" i="13" s="1"/>
  <c r="V690" i="13" s="1" a="1"/>
  <c r="V690" i="13" s="1"/>
  <c r="V691" i="13" s="1" a="1"/>
  <c r="V691" i="13" s="1"/>
  <c r="V692" i="13" s="1" a="1"/>
  <c r="V692" i="13" s="1"/>
  <c r="V693" i="13" s="1" a="1"/>
  <c r="V693" i="13" s="1"/>
  <c r="V694" i="13" s="1" a="1"/>
  <c r="V694" i="13" s="1"/>
  <c r="V695" i="13" s="1" a="1"/>
  <c r="V695" i="13" s="1"/>
  <c r="V696" i="13" s="1" a="1"/>
  <c r="V696" i="13" s="1"/>
  <c r="V697" i="13" s="1" a="1"/>
  <c r="V697" i="13" s="1"/>
  <c r="V698" i="13" s="1" a="1"/>
  <c r="V698" i="13" s="1"/>
  <c r="V699" i="13" s="1" a="1"/>
  <c r="V699" i="13" s="1"/>
  <c r="V700" i="13" s="1" a="1"/>
  <c r="V700" i="13" s="1"/>
  <c r="V701" i="13" s="1" a="1"/>
  <c r="V701" i="13" s="1"/>
  <c r="V702" i="13" s="1" a="1"/>
  <c r="V702" i="13" s="1"/>
  <c r="V703" i="13" s="1" a="1"/>
  <c r="V703" i="13" s="1"/>
  <c r="V704" i="13" s="1" a="1"/>
  <c r="V704" i="13" s="1"/>
  <c r="V705" i="13" s="1" a="1"/>
  <c r="V705" i="13" s="1"/>
  <c r="V706" i="13" s="1" a="1"/>
  <c r="V706" i="13" s="1"/>
  <c r="V707" i="13" s="1" a="1"/>
  <c r="V707" i="13" s="1"/>
  <c r="V708" i="13" s="1" a="1"/>
  <c r="V708" i="13" s="1"/>
  <c r="V709" i="13" s="1" a="1"/>
  <c r="V709" i="13" s="1"/>
  <c r="V710" i="13" s="1" a="1"/>
  <c r="V710" i="13" s="1"/>
  <c r="V711" i="13" s="1" a="1"/>
  <c r="V711" i="13" s="1"/>
  <c r="V712" i="13" s="1" a="1"/>
  <c r="V712" i="13" s="1"/>
  <c r="V713" i="13" s="1" a="1"/>
  <c r="V713" i="13" s="1"/>
  <c r="V714" i="13" s="1" a="1"/>
  <c r="V714" i="13" s="1"/>
  <c r="V715" i="13" s="1" a="1"/>
  <c r="V715" i="13" s="1"/>
  <c r="V716" i="13" s="1" a="1"/>
  <c r="V716" i="13" s="1"/>
  <c r="V717" i="13" s="1" a="1"/>
  <c r="V717" i="13" s="1"/>
  <c r="V718" i="13" s="1" a="1"/>
  <c r="V718" i="13" s="1"/>
  <c r="V719" i="13" s="1" a="1"/>
  <c r="V719" i="13" s="1"/>
  <c r="V720" i="13" s="1" a="1"/>
  <c r="V720" i="13" s="1"/>
  <c r="V721" i="13" s="1" a="1"/>
  <c r="V721" i="13" s="1"/>
  <c r="V722" i="13" s="1" a="1"/>
  <c r="V722" i="13" s="1"/>
  <c r="V723" i="13" s="1" a="1"/>
  <c r="V723" i="13" s="1"/>
  <c r="V724" i="13" s="1" a="1"/>
  <c r="V724" i="13" s="1"/>
  <c r="V725" i="13" s="1" a="1"/>
  <c r="V725" i="13" s="1"/>
  <c r="V726" i="13" s="1" a="1"/>
  <c r="V726" i="13" s="1"/>
  <c r="V727" i="13" s="1" a="1"/>
  <c r="V727" i="13" s="1"/>
  <c r="V728" i="13" s="1" a="1"/>
  <c r="V728" i="13" s="1"/>
  <c r="V729" i="13" s="1" a="1"/>
  <c r="V729" i="13" s="1"/>
  <c r="V730" i="13" s="1" a="1"/>
  <c r="V730" i="13" s="1"/>
  <c r="V731" i="13" s="1" a="1"/>
  <c r="V731" i="13" s="1"/>
  <c r="V732" i="13" s="1" a="1"/>
  <c r="V732" i="13" s="1"/>
  <c r="V733" i="13" s="1" a="1"/>
  <c r="V733" i="13" s="1"/>
  <c r="V734" i="13" s="1" a="1"/>
  <c r="V734" i="13" s="1"/>
  <c r="V735" i="13" s="1" a="1"/>
  <c r="V735" i="13" s="1"/>
  <c r="V736" i="13" s="1" a="1"/>
  <c r="V736" i="13" s="1"/>
  <c r="V737" i="13" s="1" a="1"/>
  <c r="V737" i="13" s="1"/>
  <c r="V738" i="13" s="1" a="1"/>
  <c r="V738" i="13" s="1"/>
  <c r="V739" i="13" s="1" a="1"/>
  <c r="V739" i="13" s="1"/>
  <c r="V740" i="13" s="1" a="1"/>
  <c r="V740" i="13" s="1"/>
  <c r="V741" i="13" s="1" a="1"/>
  <c r="V741" i="13" s="1"/>
  <c r="V742" i="13" s="1" a="1"/>
  <c r="V742" i="13" s="1"/>
  <c r="V743" i="13" s="1" a="1"/>
  <c r="V743" i="13" s="1"/>
  <c r="V744" i="13" s="1" a="1"/>
  <c r="V744" i="13" s="1"/>
  <c r="V745" i="13" s="1" a="1"/>
  <c r="V745" i="13" s="1"/>
  <c r="V746" i="13" s="1" a="1"/>
  <c r="V746" i="13" s="1"/>
  <c r="V747" i="13" s="1" a="1"/>
  <c r="V747" i="13" s="1"/>
  <c r="V748" i="13" s="1" a="1"/>
  <c r="V748" i="13" s="1"/>
  <c r="V749" i="13" s="1" a="1"/>
  <c r="V749" i="13" s="1"/>
  <c r="V750" i="13" s="1" a="1"/>
  <c r="V750" i="13" s="1"/>
  <c r="V751" i="13" s="1" a="1"/>
  <c r="V751" i="13" s="1"/>
  <c r="V752" i="13" s="1" a="1"/>
  <c r="V752" i="13" s="1"/>
  <c r="V753" i="13" s="1" a="1"/>
  <c r="V753" i="13" s="1"/>
  <c r="V754" i="13" s="1" a="1"/>
  <c r="V754" i="13" s="1"/>
  <c r="V755" i="13" s="1" a="1"/>
  <c r="V755" i="13" s="1"/>
  <c r="V756" i="13" s="1" a="1"/>
  <c r="V756" i="13" s="1"/>
  <c r="V757" i="13" s="1" a="1"/>
  <c r="V757" i="13" s="1"/>
  <c r="V758" i="13" s="1" a="1"/>
  <c r="V758" i="13" s="1"/>
  <c r="V759" i="13" s="1" a="1"/>
  <c r="V759" i="13" s="1"/>
  <c r="V760" i="13" s="1" a="1"/>
  <c r="V760" i="13" s="1"/>
  <c r="V761" i="13" s="1" a="1"/>
  <c r="V761" i="13" s="1"/>
  <c r="V762" i="13" s="1" a="1"/>
  <c r="V762" i="13" s="1"/>
  <c r="V763" i="13" s="1" a="1"/>
  <c r="V763" i="13" s="1"/>
  <c r="V764" i="13" s="1" a="1"/>
  <c r="V764" i="13" s="1"/>
  <c r="V765" i="13" s="1" a="1"/>
  <c r="V765" i="13" s="1"/>
  <c r="V766" i="13" s="1" a="1"/>
  <c r="V766" i="13" s="1"/>
  <c r="V767" i="13" s="1" a="1"/>
  <c r="V767" i="13" s="1"/>
  <c r="V768" i="13" s="1" a="1"/>
  <c r="V768" i="13" s="1"/>
  <c r="V769" i="13" s="1" a="1"/>
  <c r="V769" i="13" s="1"/>
  <c r="V770" i="13" s="1" a="1"/>
  <c r="V770" i="13" s="1"/>
  <c r="V771" i="13" s="1" a="1"/>
  <c r="V771" i="13" s="1"/>
  <c r="V772" i="13" s="1" a="1"/>
  <c r="V772" i="13" s="1"/>
  <c r="V773" i="13" s="1" a="1"/>
  <c r="V773" i="13" s="1"/>
  <c r="V774" i="13" s="1" a="1"/>
  <c r="V774" i="13" s="1"/>
  <c r="V775" i="13" s="1" a="1"/>
  <c r="V775" i="13" s="1"/>
  <c r="V776" i="13" s="1" a="1"/>
  <c r="V776" i="13" s="1"/>
  <c r="V777" i="13" s="1" a="1"/>
  <c r="V777" i="13" s="1"/>
  <c r="V778" i="13" s="1" a="1"/>
  <c r="V778" i="13" s="1"/>
  <c r="V779" i="13" s="1" a="1"/>
  <c r="V779" i="13" s="1"/>
  <c r="V780" i="13" s="1" a="1"/>
  <c r="V780" i="13" s="1"/>
  <c r="V781" i="13" s="1" a="1"/>
  <c r="V781" i="13" s="1"/>
  <c r="V782" i="13" s="1" a="1"/>
  <c r="V782" i="13" s="1"/>
  <c r="V783" i="13" s="1" a="1"/>
  <c r="V783" i="13" s="1"/>
  <c r="V784" i="13" s="1" a="1"/>
  <c r="V784" i="13" s="1"/>
  <c r="V785" i="13" s="1" a="1"/>
  <c r="V785" i="13" s="1"/>
  <c r="V786" i="13" s="1" a="1"/>
  <c r="V786" i="13" s="1"/>
  <c r="V787" i="13" s="1" a="1"/>
  <c r="V787" i="13" s="1"/>
  <c r="V788" i="13" s="1" a="1"/>
  <c r="V788" i="13" s="1"/>
  <c r="V789" i="13" s="1" a="1"/>
  <c r="V789" i="13" s="1"/>
  <c r="V790" i="13" s="1" a="1"/>
  <c r="V790" i="13" s="1"/>
  <c r="V791" i="13" s="1" a="1"/>
  <c r="V791" i="13" s="1"/>
  <c r="V792" i="13" s="1" a="1"/>
  <c r="V792" i="13" s="1"/>
  <c r="V793" i="13" s="1" a="1"/>
  <c r="V793" i="13" s="1"/>
  <c r="V794" i="13" s="1" a="1"/>
  <c r="V794" i="13" s="1"/>
  <c r="V795" i="13" s="1" a="1"/>
  <c r="V795" i="13" s="1"/>
  <c r="V796" i="13" s="1" a="1"/>
  <c r="V796" i="13" s="1"/>
  <c r="V797" i="13" s="1" a="1"/>
  <c r="V797" i="13" s="1"/>
  <c r="V798" i="13" s="1" a="1"/>
  <c r="V798" i="13" s="1"/>
  <c r="V799" i="13" s="1" a="1"/>
  <c r="V799" i="13" s="1"/>
  <c r="V800" i="13" s="1" a="1"/>
  <c r="V800" i="13" s="1"/>
  <c r="V801" i="13" s="1" a="1"/>
  <c r="V801" i="13" s="1"/>
  <c r="V802" i="13" s="1" a="1"/>
  <c r="V802" i="13" s="1"/>
  <c r="V803" i="13" s="1" a="1"/>
  <c r="V803" i="13" s="1"/>
  <c r="V804" i="13" s="1" a="1"/>
  <c r="V804" i="13" s="1"/>
  <c r="V805" i="13" s="1" a="1"/>
  <c r="V805" i="13" s="1"/>
  <c r="V806" i="13" s="1" a="1"/>
  <c r="V806" i="13" s="1"/>
  <c r="V807" i="13" s="1" a="1"/>
  <c r="V807" i="13" s="1"/>
  <c r="V808" i="13" s="1" a="1"/>
  <c r="V808" i="13" s="1"/>
  <c r="V809" i="13" s="1" a="1"/>
  <c r="V809" i="13" s="1"/>
  <c r="V810" i="13" s="1" a="1"/>
  <c r="V810" i="13" s="1"/>
  <c r="V811" i="13" s="1" a="1"/>
  <c r="V811" i="13" s="1"/>
  <c r="V812" i="13" s="1" a="1"/>
  <c r="V812" i="13" s="1"/>
  <c r="V813" i="13" s="1" a="1"/>
  <c r="V813" i="13" s="1"/>
  <c r="V814" i="13" s="1" a="1"/>
  <c r="V814" i="13" s="1"/>
  <c r="V815" i="13" s="1" a="1"/>
  <c r="V815" i="13" s="1"/>
  <c r="V816" i="13" s="1" a="1"/>
  <c r="V816" i="13" s="1"/>
  <c r="V817" i="13" s="1" a="1"/>
  <c r="V817" i="13" s="1"/>
  <c r="V818" i="13" s="1" a="1"/>
  <c r="V818" i="13" s="1"/>
  <c r="V819" i="13" s="1" a="1"/>
  <c r="V819" i="13" s="1"/>
  <c r="V820" i="13" s="1" a="1"/>
  <c r="V820" i="13" s="1"/>
  <c r="V821" i="13" s="1" a="1"/>
  <c r="V821" i="13" s="1"/>
  <c r="V822" i="13" s="1" a="1"/>
  <c r="V822" i="13" s="1"/>
  <c r="V823" i="13" s="1" a="1"/>
  <c r="V823" i="13" s="1"/>
  <c r="V824" i="13" s="1" a="1"/>
  <c r="V824" i="13" s="1"/>
  <c r="V825" i="13" s="1" a="1"/>
  <c r="V825" i="13" s="1"/>
  <c r="V826" i="13" s="1" a="1"/>
  <c r="V826" i="13" s="1"/>
  <c r="V827" i="13" s="1" a="1"/>
  <c r="V827" i="13" s="1"/>
  <c r="V828" i="13" s="1" a="1"/>
  <c r="V828" i="13" s="1"/>
  <c r="V829" i="13" s="1" a="1"/>
  <c r="V829" i="13" s="1"/>
  <c r="V830" i="13" s="1" a="1"/>
  <c r="V830" i="13" s="1"/>
  <c r="V831" i="13" s="1" a="1"/>
  <c r="V831" i="13" s="1"/>
  <c r="V832" i="13" s="1" a="1"/>
  <c r="V832" i="13" s="1"/>
  <c r="V833" i="13" s="1" a="1"/>
  <c r="V833" i="13" s="1"/>
  <c r="V834" i="13" s="1" a="1"/>
  <c r="V834" i="13" s="1"/>
  <c r="V835" i="13" s="1" a="1"/>
  <c r="V835" i="13" s="1"/>
  <c r="V836" i="13" s="1" a="1"/>
  <c r="V836" i="13" s="1"/>
  <c r="V837" i="13" s="1" a="1"/>
  <c r="V837" i="13" s="1"/>
  <c r="V838" i="13" s="1" a="1"/>
  <c r="V838" i="13" s="1"/>
  <c r="V839" i="13" s="1" a="1"/>
  <c r="V839" i="13" s="1"/>
  <c r="V840" i="13" s="1" a="1"/>
  <c r="V840" i="13" s="1"/>
  <c r="V841" i="13" s="1" a="1"/>
  <c r="V841" i="13" s="1"/>
  <c r="V842" i="13" s="1" a="1"/>
  <c r="V842" i="13" s="1"/>
  <c r="V843" i="13" s="1" a="1"/>
  <c r="V843" i="13" s="1"/>
  <c r="V844" i="13" s="1" a="1"/>
  <c r="V844" i="13" s="1"/>
  <c r="V845" i="13" s="1" a="1"/>
  <c r="V845" i="13" s="1"/>
  <c r="V846" i="13" s="1" a="1"/>
  <c r="V846" i="13" s="1"/>
  <c r="V847" i="13" s="1" a="1"/>
  <c r="V847" i="13" s="1"/>
  <c r="V848" i="13" s="1" a="1"/>
  <c r="V848" i="13" s="1"/>
  <c r="V849" i="13" s="1" a="1"/>
  <c r="V849" i="13" s="1"/>
  <c r="V850" i="13" s="1" a="1"/>
  <c r="V850" i="13" s="1"/>
  <c r="V851" i="13" s="1" a="1"/>
  <c r="V851" i="13" s="1"/>
  <c r="V852" i="13" s="1" a="1"/>
  <c r="V852" i="13" s="1"/>
  <c r="V853" i="13" s="1" a="1"/>
  <c r="V853" i="13" s="1"/>
  <c r="V854" i="13" s="1" a="1"/>
  <c r="V854" i="13" s="1"/>
  <c r="V855" i="13" s="1" a="1"/>
  <c r="V855" i="13" s="1"/>
  <c r="V856" i="13" s="1" a="1"/>
  <c r="V856" i="13" s="1"/>
  <c r="V857" i="13" s="1" a="1"/>
  <c r="V857" i="13" s="1"/>
  <c r="V858" i="13" s="1" a="1"/>
  <c r="V858" i="13" s="1"/>
  <c r="V859" i="13" s="1" a="1"/>
  <c r="V859" i="13" s="1"/>
  <c r="V860" i="13" s="1" a="1"/>
  <c r="V860" i="13" s="1"/>
  <c r="V861" i="13" s="1" a="1"/>
  <c r="V861" i="13" s="1"/>
  <c r="V862" i="13" s="1" a="1"/>
  <c r="V862" i="13" s="1"/>
  <c r="V863" i="13" s="1" a="1"/>
  <c r="V863" i="13" s="1"/>
  <c r="V864" i="13" s="1" a="1"/>
  <c r="V864" i="13" s="1"/>
  <c r="V865" i="13" s="1" a="1"/>
  <c r="V865" i="13" s="1"/>
  <c r="V866" i="13" s="1" a="1"/>
  <c r="V866" i="13" s="1"/>
  <c r="V867" i="13" s="1" a="1"/>
  <c r="V867" i="13" s="1"/>
  <c r="V868" i="13" s="1" a="1"/>
  <c r="V868" i="13" s="1"/>
  <c r="V869" i="13" s="1" a="1"/>
  <c r="V869" i="13" s="1"/>
  <c r="V870" i="13" s="1" a="1"/>
  <c r="V870" i="13" s="1"/>
  <c r="V871" i="13" s="1" a="1"/>
  <c r="V871" i="13" s="1"/>
  <c r="V872" i="13" s="1" a="1"/>
  <c r="V872" i="13" s="1"/>
  <c r="V873" i="13" s="1" a="1"/>
  <c r="V873" i="13" s="1"/>
  <c r="V874" i="13" s="1" a="1"/>
  <c r="V874" i="13" s="1"/>
  <c r="V875" i="13" s="1" a="1"/>
  <c r="V875" i="13" s="1"/>
  <c r="V876" i="13" s="1" a="1"/>
  <c r="V876" i="13" s="1"/>
  <c r="V877" i="13" s="1" a="1"/>
  <c r="V877" i="13" s="1"/>
  <c r="V878" i="13" s="1" a="1"/>
  <c r="V878" i="13" s="1"/>
  <c r="V879" i="13" s="1" a="1"/>
  <c r="V879" i="13" s="1"/>
  <c r="V880" i="13" s="1" a="1"/>
  <c r="V880" i="13" s="1"/>
  <c r="V881" i="13" s="1" a="1"/>
  <c r="V881" i="13" s="1"/>
  <c r="V882" i="13" s="1" a="1"/>
  <c r="V882" i="13" s="1"/>
  <c r="V883" i="13" s="1" a="1"/>
  <c r="V883" i="13" s="1"/>
  <c r="V884" i="13" s="1" a="1"/>
  <c r="V884" i="13" s="1"/>
  <c r="V885" i="13" s="1" a="1"/>
  <c r="V885" i="13" s="1"/>
  <c r="V886" i="13" s="1" a="1"/>
  <c r="V886" i="13" s="1"/>
  <c r="V887" i="13" s="1" a="1"/>
  <c r="V887" i="13" s="1"/>
  <c r="V888" i="13" s="1" a="1"/>
  <c r="V888" i="13" s="1"/>
  <c r="V889" i="13" s="1" a="1"/>
  <c r="V889" i="13" s="1"/>
  <c r="V890" i="13" s="1" a="1"/>
  <c r="V890" i="13" s="1"/>
  <c r="V891" i="13" s="1" a="1"/>
  <c r="V891" i="13" s="1"/>
  <c r="V892" i="13" s="1" a="1"/>
  <c r="V892" i="13" s="1"/>
  <c r="V893" i="13" s="1" a="1"/>
  <c r="V893" i="13" s="1"/>
  <c r="V894" i="13" s="1" a="1"/>
  <c r="V894" i="13" s="1"/>
  <c r="V895" i="13" s="1" a="1"/>
  <c r="V895" i="13" s="1"/>
  <c r="V896" i="13" s="1" a="1"/>
  <c r="V896" i="13" s="1"/>
  <c r="V897" i="13" s="1" a="1"/>
  <c r="V897" i="13" s="1"/>
  <c r="V898" i="13" s="1" a="1"/>
  <c r="V898" i="13" s="1"/>
  <c r="V899" i="13" s="1" a="1"/>
  <c r="V899" i="13" s="1"/>
  <c r="V900" i="13" s="1" a="1"/>
  <c r="V900" i="13" s="1"/>
  <c r="V901" i="13" s="1" a="1"/>
  <c r="V901" i="13" s="1"/>
  <c r="V902" i="13" s="1" a="1"/>
  <c r="V902" i="13" s="1"/>
  <c r="V903" i="13" s="1" a="1"/>
  <c r="V903" i="13" s="1"/>
  <c r="V904" i="13" s="1" a="1"/>
  <c r="V904" i="13" s="1"/>
  <c r="V905" i="13" s="1" a="1"/>
  <c r="V905" i="13" s="1"/>
  <c r="V906" i="13" s="1" a="1"/>
  <c r="V906" i="13" s="1"/>
  <c r="V907" i="13" s="1" a="1"/>
  <c r="V907" i="13" s="1"/>
  <c r="V908" i="13" s="1" a="1"/>
  <c r="V908" i="13" s="1"/>
  <c r="V909" i="13" s="1" a="1"/>
  <c r="V909" i="13" s="1"/>
  <c r="V910" i="13" s="1" a="1"/>
  <c r="V910" i="13" s="1"/>
  <c r="V911" i="13" s="1" a="1"/>
  <c r="V911" i="13" s="1"/>
  <c r="V912" i="13" s="1" a="1"/>
  <c r="V912" i="13" s="1"/>
  <c r="V913" i="13" s="1" a="1"/>
  <c r="V913" i="13" s="1"/>
  <c r="V914" i="13" s="1" a="1"/>
  <c r="V914" i="13" s="1"/>
  <c r="V915" i="13" s="1" a="1"/>
  <c r="V915" i="13" s="1"/>
  <c r="V916" i="13" s="1" a="1"/>
  <c r="V916" i="13" s="1"/>
  <c r="V917" i="13" s="1" a="1"/>
  <c r="V917" i="13" s="1"/>
  <c r="V918" i="13" s="1" a="1"/>
  <c r="V918" i="13" s="1"/>
  <c r="V919" i="13" s="1" a="1"/>
  <c r="V919" i="13" s="1"/>
  <c r="V920" i="13" s="1" a="1"/>
  <c r="V920" i="13" s="1"/>
  <c r="V921" i="13" s="1" a="1"/>
  <c r="V921" i="13" s="1"/>
  <c r="V922" i="13" s="1" a="1"/>
  <c r="V922" i="13" s="1"/>
  <c r="V923" i="13" s="1" a="1"/>
  <c r="V923" i="13" s="1"/>
  <c r="V924" i="13" s="1" a="1"/>
  <c r="V924" i="13" s="1"/>
  <c r="V925" i="13" s="1" a="1"/>
  <c r="V925" i="13" s="1"/>
  <c r="V926" i="13" s="1" a="1"/>
  <c r="V926" i="13" s="1"/>
  <c r="V927" i="13" s="1" a="1"/>
  <c r="V927" i="13" s="1"/>
  <c r="V928" i="13" s="1" a="1"/>
  <c r="V928" i="13" s="1"/>
  <c r="V929" i="13" s="1" a="1"/>
  <c r="V929" i="13" s="1"/>
  <c r="V930" i="13" s="1" a="1"/>
  <c r="V930" i="13" s="1"/>
  <c r="V931" i="13" s="1" a="1"/>
  <c r="V931" i="13" s="1"/>
  <c r="V932" i="13" s="1" a="1"/>
  <c r="V932" i="13" s="1"/>
  <c r="V933" i="13" s="1" a="1"/>
  <c r="V933" i="13" s="1"/>
  <c r="V934" i="13" s="1" a="1"/>
  <c r="V934" i="13" s="1"/>
  <c r="V935" i="13" s="1" a="1"/>
  <c r="V935" i="13" s="1"/>
  <c r="V936" i="13" s="1" a="1"/>
  <c r="V936" i="13" s="1"/>
  <c r="V937" i="13" s="1" a="1"/>
  <c r="V937" i="13" s="1"/>
  <c r="V938" i="13" s="1" a="1"/>
  <c r="V938" i="13" s="1"/>
  <c r="V939" i="13" s="1" a="1"/>
  <c r="V939" i="13" s="1"/>
  <c r="V940" i="13" s="1" a="1"/>
  <c r="V940" i="13" s="1"/>
  <c r="V941" i="13" s="1" a="1"/>
  <c r="V941" i="13" s="1"/>
  <c r="V942" i="13" s="1" a="1"/>
  <c r="V942" i="13" s="1"/>
  <c r="V943" i="13" s="1" a="1"/>
  <c r="V943" i="13" s="1"/>
  <c r="V944" i="13" s="1" a="1"/>
  <c r="V944" i="13" s="1"/>
  <c r="V945" i="13" s="1" a="1"/>
  <c r="V945" i="13" s="1"/>
  <c r="V946" i="13" s="1" a="1"/>
  <c r="V946" i="13" s="1"/>
  <c r="V947" i="13" s="1" a="1"/>
  <c r="V947" i="13" s="1"/>
  <c r="V948" i="13" s="1" a="1"/>
  <c r="V948" i="13" s="1"/>
  <c r="V949" i="13" s="1" a="1"/>
  <c r="V949" i="13" s="1"/>
  <c r="V950" i="13" s="1" a="1"/>
  <c r="V950" i="13" s="1"/>
  <c r="V951" i="13" s="1" a="1"/>
  <c r="V951" i="13" s="1"/>
  <c r="V952" i="13" s="1" a="1"/>
  <c r="V952" i="13" s="1"/>
  <c r="V953" i="13" s="1" a="1"/>
  <c r="V953" i="13" s="1"/>
  <c r="V954" i="13" s="1" a="1"/>
  <c r="V954" i="13" s="1"/>
  <c r="V955" i="13" s="1" a="1"/>
  <c r="V955" i="13" s="1"/>
  <c r="V956" i="13" s="1" a="1"/>
  <c r="V956" i="13" s="1"/>
  <c r="V957" i="13" s="1" a="1"/>
  <c r="V957" i="13" s="1"/>
  <c r="V958" i="13" s="1" a="1"/>
  <c r="V958" i="13" s="1"/>
  <c r="V959" i="13" s="1" a="1"/>
  <c r="V959" i="13" s="1"/>
  <c r="V960" i="13" s="1" a="1"/>
  <c r="V960" i="13" s="1"/>
  <c r="V961" i="13" s="1" a="1"/>
  <c r="V961" i="13" s="1"/>
  <c r="V962" i="13" s="1" a="1"/>
  <c r="V962" i="13" s="1"/>
  <c r="V963" i="13" s="1" a="1"/>
  <c r="V963" i="13" s="1"/>
  <c r="V964" i="13" s="1" a="1"/>
  <c r="V964" i="13" s="1"/>
  <c r="V965" i="13" s="1" a="1"/>
  <c r="V965" i="13" s="1"/>
  <c r="V966" i="13" s="1" a="1"/>
  <c r="V966" i="13" s="1"/>
  <c r="V967" i="13" s="1" a="1"/>
  <c r="V967" i="13" s="1"/>
  <c r="V968" i="13" s="1" a="1"/>
  <c r="V968" i="13" s="1"/>
  <c r="V969" i="13" s="1" a="1"/>
  <c r="V969" i="13" s="1"/>
  <c r="V970" i="13" s="1" a="1"/>
  <c r="V970" i="13" s="1"/>
  <c r="V971" i="13" s="1" a="1"/>
  <c r="V971" i="13" s="1"/>
  <c r="V972" i="13" s="1" a="1"/>
  <c r="V972" i="13" s="1"/>
  <c r="V973" i="13" s="1" a="1"/>
  <c r="V973" i="13" s="1"/>
  <c r="V974" i="13" s="1" a="1"/>
  <c r="V974" i="13" s="1"/>
  <c r="V975" i="13" s="1" a="1"/>
  <c r="V975" i="13" s="1"/>
  <c r="V976" i="13" s="1" a="1"/>
  <c r="V976" i="13" s="1"/>
  <c r="V977" i="13" s="1" a="1"/>
  <c r="V977" i="13" s="1"/>
  <c r="V978" i="13" s="1" a="1"/>
  <c r="V978" i="13" s="1"/>
  <c r="V979" i="13" s="1" a="1"/>
  <c r="V979" i="13" s="1"/>
  <c r="V980" i="13" s="1" a="1"/>
  <c r="V980" i="13" s="1"/>
  <c r="V981" i="13" s="1" a="1"/>
  <c r="V981" i="13" s="1"/>
  <c r="V982" i="13" s="1" a="1"/>
  <c r="V982" i="13" s="1"/>
  <c r="V983" i="13" s="1" a="1"/>
  <c r="V983" i="13" s="1"/>
  <c r="V984" i="13" s="1" a="1"/>
  <c r="V984" i="13" s="1"/>
  <c r="V985" i="13" s="1" a="1"/>
  <c r="V985" i="13" s="1"/>
  <c r="V986" i="13" s="1" a="1"/>
  <c r="V986" i="13" s="1"/>
  <c r="V987" i="13" s="1" a="1"/>
  <c r="V987" i="13" s="1"/>
  <c r="V988" i="13" s="1" a="1"/>
  <c r="V988" i="13" s="1"/>
  <c r="V989" i="13" s="1" a="1"/>
  <c r="V989" i="13" s="1"/>
  <c r="V990" i="13" s="1" a="1"/>
  <c r="V990" i="13" s="1"/>
  <c r="V991" i="13" s="1" a="1"/>
  <c r="V991" i="13" s="1"/>
  <c r="V992" i="13" s="1" a="1"/>
  <c r="V992" i="13" s="1"/>
  <c r="V993" i="13" s="1" a="1"/>
  <c r="V993" i="13" s="1"/>
  <c r="V994" i="13" s="1" a="1"/>
  <c r="V994" i="13" s="1"/>
  <c r="V995" i="13" s="1" a="1"/>
  <c r="V995" i="13" s="1"/>
  <c r="V996" i="13" s="1" a="1"/>
  <c r="V996" i="13" s="1"/>
  <c r="V997" i="13" s="1" a="1"/>
  <c r="V997" i="13" s="1"/>
  <c r="V998" i="13" s="1" a="1"/>
  <c r="V998" i="13" s="1"/>
  <c r="V999" i="13" s="1" a="1"/>
  <c r="V999" i="13" s="1"/>
  <c r="V1000" i="13" s="1" a="1"/>
  <c r="V1000" i="13" s="1"/>
  <c r="V1001" i="13" s="1" a="1"/>
  <c r="V1001" i="13" s="1"/>
  <c r="V1002" i="13" s="1" a="1"/>
  <c r="V1002" i="13" s="1"/>
  <c r="V1003" i="13" s="1" a="1"/>
  <c r="V1003" i="13" s="1"/>
  <c r="V1004" i="13" s="1" a="1"/>
  <c r="V1004" i="13" s="1"/>
  <c r="V132" i="13"/>
  <c r="V9" i="13"/>
  <c r="V50" i="13"/>
  <c r="V188" i="13"/>
  <c r="V114" i="13"/>
  <c r="V58" i="13"/>
  <c r="V169" i="13"/>
  <c r="V8" i="13"/>
  <c r="V186" i="13"/>
  <c r="V150" i="13"/>
  <c r="V113" i="13"/>
  <c r="V77" i="13"/>
  <c r="V18" i="13"/>
  <c r="V41" i="13"/>
  <c r="V64" i="13"/>
  <c r="V142" i="13"/>
  <c r="V24" i="13"/>
  <c r="V42" i="13"/>
  <c r="V104" i="13"/>
  <c r="V96" i="13"/>
  <c r="V26" i="13"/>
  <c r="V168" i="13"/>
  <c r="V95" i="13"/>
  <c r="V32" i="13"/>
  <c r="V178" i="13"/>
  <c r="V105" i="13"/>
  <c r="V65" i="13"/>
  <c r="V133" i="13"/>
  <c r="V177" i="13"/>
  <c r="V25" i="13"/>
  <c r="V48" i="13"/>
  <c r="V66" i="13"/>
  <c r="V197" i="13"/>
  <c r="V160" i="13"/>
  <c r="V124" i="13"/>
  <c r="V87" i="13"/>
  <c r="V10" i="13"/>
  <c r="V33" i="13"/>
  <c r="V56" i="13"/>
  <c r="K22" i="2"/>
  <c r="J22" i="2"/>
  <c r="G17" i="2"/>
  <c r="K17" i="2"/>
  <c r="E16" i="4"/>
  <c r="C6" i="4"/>
  <c r="AH108" i="13"/>
  <c r="AH109" i="13"/>
  <c r="AH151" i="13"/>
  <c r="AH204" i="13"/>
  <c r="AH84" i="13"/>
  <c r="AH163" i="13"/>
  <c r="AH99" i="13"/>
  <c r="AH35" i="13"/>
  <c r="AH170" i="13"/>
  <c r="AH106" i="13"/>
  <c r="AH42" i="13"/>
  <c r="AH57" i="13"/>
  <c r="AH192" i="13"/>
  <c r="AH128" i="13"/>
  <c r="AH64" i="13"/>
  <c r="AH166" i="13"/>
  <c r="AH102" i="13"/>
  <c r="AH38" i="13"/>
  <c r="AH36" i="13"/>
  <c r="AH189" i="13"/>
  <c r="AH95" i="13"/>
  <c r="AH101" i="13"/>
  <c r="AH199" i="13"/>
  <c r="AH165" i="13"/>
  <c r="AH183" i="13"/>
  <c r="AH196" i="13"/>
  <c r="AH149" i="13"/>
  <c r="AH174" i="13"/>
  <c r="W200" i="13"/>
  <c r="W192" i="13"/>
  <c r="W184" i="13"/>
  <c r="W198" i="13"/>
  <c r="W189" i="13"/>
  <c r="W180" i="13"/>
  <c r="W172" i="13"/>
  <c r="W164" i="13"/>
  <c r="W156" i="13"/>
  <c r="W148" i="13"/>
  <c r="W140" i="13"/>
  <c r="W132" i="13"/>
  <c r="W124" i="13"/>
  <c r="W116" i="13"/>
  <c r="W108" i="13"/>
  <c r="W100" i="13"/>
  <c r="W92" i="13"/>
  <c r="W84" i="13"/>
  <c r="W76" i="13"/>
  <c r="W7" i="13"/>
  <c r="W15" i="13"/>
  <c r="W23" i="13"/>
  <c r="W31" i="13"/>
  <c r="W39" i="13"/>
  <c r="W47" i="13"/>
  <c r="W55" i="13"/>
  <c r="W63" i="13"/>
  <c r="W71" i="13"/>
  <c r="W197" i="13"/>
  <c r="W188" i="13"/>
  <c r="W179" i="13"/>
  <c r="W171" i="13"/>
  <c r="W163" i="13"/>
  <c r="W155" i="13"/>
  <c r="W147" i="13"/>
  <c r="W139" i="13"/>
  <c r="W131" i="13"/>
  <c r="W123" i="13"/>
  <c r="W115" i="13"/>
  <c r="W107" i="13"/>
  <c r="W99" i="13"/>
  <c r="W91" i="13"/>
  <c r="W83" i="13"/>
  <c r="W75" i="13"/>
  <c r="W8" i="13"/>
  <c r="W16" i="13"/>
  <c r="W24" i="13"/>
  <c r="W32" i="13"/>
  <c r="W40" i="13"/>
  <c r="W48" i="13"/>
  <c r="W64" i="13"/>
  <c r="W196" i="13"/>
  <c r="W178" i="13"/>
  <c r="W162" i="13"/>
  <c r="W146" i="13"/>
  <c r="W130" i="13"/>
  <c r="W114" i="13"/>
  <c r="W90" i="13"/>
  <c r="W74" i="13"/>
  <c r="W25" i="13"/>
  <c r="W41" i="13"/>
  <c r="W57" i="13"/>
  <c r="W203" i="13"/>
  <c r="W195" i="13"/>
  <c r="W186" i="13"/>
  <c r="W177" i="13"/>
  <c r="W169" i="13"/>
  <c r="W161" i="13"/>
  <c r="W153" i="13"/>
  <c r="W145" i="13"/>
  <c r="W137" i="13"/>
  <c r="W129" i="13"/>
  <c r="W121" i="13"/>
  <c r="W113" i="13"/>
  <c r="W105" i="13"/>
  <c r="W97" i="13"/>
  <c r="W89" i="13"/>
  <c r="W81" i="13"/>
  <c r="W73" i="13"/>
  <c r="W10" i="13"/>
  <c r="W18" i="13"/>
  <c r="W26" i="13"/>
  <c r="W34" i="13"/>
  <c r="W42" i="13"/>
  <c r="W50" i="13"/>
  <c r="W58" i="13"/>
  <c r="W66" i="13"/>
  <c r="W194" i="13"/>
  <c r="W176" i="13"/>
  <c r="W160" i="13"/>
  <c r="W136" i="13"/>
  <c r="W204" i="13"/>
  <c r="W205" i="13" s="1" a="1"/>
  <c r="W205" i="13" s="1"/>
  <c r="W206" i="13" s="1" a="1"/>
  <c r="W206" i="13" s="1"/>
  <c r="W207" i="13" s="1" a="1"/>
  <c r="W207" i="13" s="1"/>
  <c r="W208" i="13" s="1" a="1"/>
  <c r="W208" i="13" s="1"/>
  <c r="W209" i="13" s="1" a="1"/>
  <c r="W209" i="13" s="1"/>
  <c r="W210" i="13" s="1" a="1"/>
  <c r="W210" i="13" s="1"/>
  <c r="W211" i="13" s="1" a="1"/>
  <c r="W211" i="13" s="1"/>
  <c r="W212" i="13" s="1" a="1"/>
  <c r="W212" i="13" s="1"/>
  <c r="W213" i="13" s="1" a="1"/>
  <c r="W213" i="13" s="1"/>
  <c r="W214" i="13" s="1" a="1"/>
  <c r="W214" i="13" s="1"/>
  <c r="W215" i="13" s="1" a="1"/>
  <c r="W215" i="13" s="1"/>
  <c r="W216" i="13" s="1" a="1"/>
  <c r="W216" i="13" s="1"/>
  <c r="W217" i="13" s="1" a="1"/>
  <c r="W217" i="13" s="1"/>
  <c r="W218" i="13" s="1" a="1"/>
  <c r="W218" i="13" s="1"/>
  <c r="W219" i="13" s="1" a="1"/>
  <c r="W219" i="13" s="1"/>
  <c r="W220" i="13" s="1" a="1"/>
  <c r="W220" i="13" s="1"/>
  <c r="W221" i="13" s="1" a="1"/>
  <c r="W221" i="13" s="1"/>
  <c r="W222" i="13" s="1" a="1"/>
  <c r="W222" i="13" s="1"/>
  <c r="W223" i="13" s="1" a="1"/>
  <c r="W223" i="13" s="1"/>
  <c r="W224" i="13" s="1" a="1"/>
  <c r="W224" i="13" s="1"/>
  <c r="W225" i="13" s="1" a="1"/>
  <c r="W225" i="13" s="1"/>
  <c r="W226" i="13" s="1" a="1"/>
  <c r="W226" i="13" s="1"/>
  <c r="W227" i="13" s="1" a="1"/>
  <c r="W227" i="13" s="1"/>
  <c r="W228" i="13" s="1" a="1"/>
  <c r="W228" i="13" s="1"/>
  <c r="W229" i="13" s="1" a="1"/>
  <c r="W229" i="13" s="1"/>
  <c r="W230" i="13" s="1" a="1"/>
  <c r="W230" i="13" s="1"/>
  <c r="W231" i="13" s="1" a="1"/>
  <c r="W231" i="13" s="1"/>
  <c r="W232" i="13" s="1" a="1"/>
  <c r="W232" i="13" s="1"/>
  <c r="W233" i="13" s="1" a="1"/>
  <c r="W233" i="13" s="1"/>
  <c r="W234" i="13" s="1" a="1"/>
  <c r="W234" i="13" s="1"/>
  <c r="W235" i="13" s="1" a="1"/>
  <c r="W235" i="13" s="1"/>
  <c r="W236" i="13" s="1" a="1"/>
  <c r="W236" i="13" s="1"/>
  <c r="W237" i="13" s="1" a="1"/>
  <c r="W237" i="13" s="1"/>
  <c r="W238" i="13" s="1" a="1"/>
  <c r="W238" i="13" s="1"/>
  <c r="W239" i="13" s="1" a="1"/>
  <c r="W239" i="13" s="1"/>
  <c r="W240" i="13" s="1" a="1"/>
  <c r="W240" i="13" s="1"/>
  <c r="W241" i="13" s="1" a="1"/>
  <c r="W241" i="13" s="1"/>
  <c r="W242" i="13" s="1" a="1"/>
  <c r="W242" i="13" s="1"/>
  <c r="W243" i="13" s="1" a="1"/>
  <c r="W243" i="13" s="1"/>
  <c r="W244" i="13" s="1" a="1"/>
  <c r="W244" i="13" s="1"/>
  <c r="W245" i="13" s="1" a="1"/>
  <c r="W245" i="13" s="1"/>
  <c r="W246" i="13" s="1" a="1"/>
  <c r="W246" i="13" s="1"/>
  <c r="W247" i="13" s="1" a="1"/>
  <c r="W247" i="13" s="1"/>
  <c r="W248" i="13" s="1" a="1"/>
  <c r="W248" i="13" s="1"/>
  <c r="W249" i="13" s="1" a="1"/>
  <c r="W249" i="13" s="1"/>
  <c r="W250" i="13" s="1" a="1"/>
  <c r="W250" i="13" s="1"/>
  <c r="W251" i="13" s="1" a="1"/>
  <c r="W251" i="13" s="1"/>
  <c r="W252" i="13" s="1" a="1"/>
  <c r="W252" i="13" s="1"/>
  <c r="W253" i="13" s="1" a="1"/>
  <c r="W253" i="13" s="1"/>
  <c r="W254" i="13" s="1" a="1"/>
  <c r="W254" i="13" s="1"/>
  <c r="W255" i="13" s="1" a="1"/>
  <c r="W255" i="13" s="1"/>
  <c r="W256" i="13" s="1" a="1"/>
  <c r="W256" i="13" s="1"/>
  <c r="W257" i="13" s="1" a="1"/>
  <c r="W257" i="13" s="1"/>
  <c r="W258" i="13" s="1" a="1"/>
  <c r="W258" i="13" s="1"/>
  <c r="W259" i="13" s="1" a="1"/>
  <c r="W259" i="13" s="1"/>
  <c r="W260" i="13" s="1" a="1"/>
  <c r="W260" i="13" s="1"/>
  <c r="W261" i="13" s="1" a="1"/>
  <c r="W261" i="13" s="1"/>
  <c r="W262" i="13" s="1" a="1"/>
  <c r="W262" i="13" s="1"/>
  <c r="W263" i="13" s="1" a="1"/>
  <c r="W263" i="13" s="1"/>
  <c r="W264" i="13" s="1" a="1"/>
  <c r="W264" i="13" s="1"/>
  <c r="W265" i="13" s="1" a="1"/>
  <c r="W265" i="13" s="1"/>
  <c r="W266" i="13" s="1" a="1"/>
  <c r="W266" i="13" s="1"/>
  <c r="W267" i="13" s="1" a="1"/>
  <c r="W267" i="13" s="1"/>
  <c r="W268" i="13" s="1" a="1"/>
  <c r="W268" i="13" s="1"/>
  <c r="W269" i="13" s="1" a="1"/>
  <c r="W269" i="13" s="1"/>
  <c r="W270" i="13" s="1" a="1"/>
  <c r="W270" i="13" s="1"/>
  <c r="W271" i="13" s="1" a="1"/>
  <c r="W271" i="13" s="1"/>
  <c r="W272" i="13" s="1" a="1"/>
  <c r="W272" i="13" s="1"/>
  <c r="W273" i="13" s="1" a="1"/>
  <c r="W273" i="13" s="1"/>
  <c r="W274" i="13" s="1" a="1"/>
  <c r="W274" i="13" s="1"/>
  <c r="W275" i="13" s="1" a="1"/>
  <c r="W275" i="13" s="1"/>
  <c r="W276" i="13" s="1" a="1"/>
  <c r="W276" i="13" s="1"/>
  <c r="W277" i="13" s="1" a="1"/>
  <c r="W277" i="13" s="1"/>
  <c r="W278" i="13" s="1" a="1"/>
  <c r="W278" i="13" s="1"/>
  <c r="W279" i="13" s="1" a="1"/>
  <c r="W279" i="13" s="1"/>
  <c r="W280" i="13" s="1" a="1"/>
  <c r="W280" i="13" s="1"/>
  <c r="W281" i="13" s="1" a="1"/>
  <c r="W281" i="13" s="1"/>
  <c r="W282" i="13" s="1" a="1"/>
  <c r="W282" i="13" s="1"/>
  <c r="W283" i="13" s="1" a="1"/>
  <c r="W283" i="13" s="1"/>
  <c r="W284" i="13" s="1" a="1"/>
  <c r="W284" i="13" s="1"/>
  <c r="W285" i="13" s="1" a="1"/>
  <c r="W285" i="13" s="1"/>
  <c r="W286" i="13" s="1" a="1"/>
  <c r="W286" i="13" s="1"/>
  <c r="W287" i="13" s="1" a="1"/>
  <c r="W287" i="13" s="1"/>
  <c r="W288" i="13" s="1" a="1"/>
  <c r="W288" i="13" s="1"/>
  <c r="W289" i="13" s="1" a="1"/>
  <c r="W289" i="13" s="1"/>
  <c r="W290" i="13" s="1" a="1"/>
  <c r="W290" i="13" s="1"/>
  <c r="W291" i="13" s="1" a="1"/>
  <c r="W291" i="13" s="1"/>
  <c r="W292" i="13" s="1" a="1"/>
  <c r="W292" i="13" s="1"/>
  <c r="W293" i="13" s="1" a="1"/>
  <c r="W293" i="13" s="1"/>
  <c r="W294" i="13" s="1" a="1"/>
  <c r="W294" i="13" s="1"/>
  <c r="W295" i="13" s="1" a="1"/>
  <c r="W295" i="13" s="1"/>
  <c r="W296" i="13" s="1" a="1"/>
  <c r="W296" i="13" s="1"/>
  <c r="W297" i="13" s="1" a="1"/>
  <c r="W297" i="13" s="1"/>
  <c r="W298" i="13" s="1" a="1"/>
  <c r="W298" i="13" s="1"/>
  <c r="W299" i="13" s="1" a="1"/>
  <c r="W299" i="13" s="1"/>
  <c r="W300" i="13" s="1" a="1"/>
  <c r="W300" i="13" s="1"/>
  <c r="W301" i="13" s="1" a="1"/>
  <c r="W301" i="13" s="1"/>
  <c r="W302" i="13" s="1" a="1"/>
  <c r="W302" i="13" s="1"/>
  <c r="W303" i="13" s="1" a="1"/>
  <c r="W303" i="13" s="1"/>
  <c r="W304" i="13" s="1" a="1"/>
  <c r="W304" i="13" s="1"/>
  <c r="W305" i="13" s="1" a="1"/>
  <c r="W305" i="13" s="1"/>
  <c r="W306" i="13" s="1" a="1"/>
  <c r="W306" i="13" s="1"/>
  <c r="W307" i="13" s="1" a="1"/>
  <c r="W307" i="13" s="1"/>
  <c r="W308" i="13" s="1" a="1"/>
  <c r="W308" i="13" s="1"/>
  <c r="W309" i="13" s="1" a="1"/>
  <c r="W309" i="13" s="1"/>
  <c r="W310" i="13" s="1" a="1"/>
  <c r="W310" i="13" s="1"/>
  <c r="W311" i="13" s="1" a="1"/>
  <c r="W311" i="13" s="1"/>
  <c r="W312" i="13" s="1" a="1"/>
  <c r="W312" i="13" s="1"/>
  <c r="W313" i="13" s="1" a="1"/>
  <c r="W313" i="13" s="1"/>
  <c r="W314" i="13" s="1" a="1"/>
  <c r="W314" i="13" s="1"/>
  <c r="W315" i="13" s="1" a="1"/>
  <c r="W315" i="13" s="1"/>
  <c r="W316" i="13" s="1" a="1"/>
  <c r="W316" i="13" s="1"/>
  <c r="W317" i="13" s="1" a="1"/>
  <c r="W317" i="13" s="1"/>
  <c r="W318" i="13" s="1" a="1"/>
  <c r="W318" i="13" s="1"/>
  <c r="W319" i="13" s="1" a="1"/>
  <c r="W319" i="13" s="1"/>
  <c r="W320" i="13" s="1" a="1"/>
  <c r="W320" i="13" s="1"/>
  <c r="W321" i="13" s="1" a="1"/>
  <c r="W321" i="13" s="1"/>
  <c r="W322" i="13" s="1" a="1"/>
  <c r="W322" i="13" s="1"/>
  <c r="W323" i="13" s="1" a="1"/>
  <c r="W323" i="13" s="1"/>
  <c r="W324" i="13" s="1" a="1"/>
  <c r="W324" i="13" s="1"/>
  <c r="W325" i="13" s="1" a="1"/>
  <c r="W325" i="13" s="1"/>
  <c r="W326" i="13" s="1" a="1"/>
  <c r="W326" i="13" s="1"/>
  <c r="W327" i="13" s="1" a="1"/>
  <c r="W327" i="13" s="1"/>
  <c r="W328" i="13" s="1" a="1"/>
  <c r="W328" i="13" s="1"/>
  <c r="W329" i="13" s="1" a="1"/>
  <c r="W329" i="13" s="1"/>
  <c r="W330" i="13" s="1" a="1"/>
  <c r="W330" i="13" s="1"/>
  <c r="W331" i="13" s="1" a="1"/>
  <c r="W331" i="13" s="1"/>
  <c r="W332" i="13" s="1" a="1"/>
  <c r="W332" i="13" s="1"/>
  <c r="W333" i="13" s="1" a="1"/>
  <c r="W333" i="13" s="1"/>
  <c r="W334" i="13" s="1" a="1"/>
  <c r="W334" i="13" s="1"/>
  <c r="W335" i="13" s="1" a="1"/>
  <c r="W335" i="13" s="1"/>
  <c r="W336" i="13" s="1" a="1"/>
  <c r="W336" i="13" s="1"/>
  <c r="W337" i="13" s="1" a="1"/>
  <c r="W337" i="13" s="1"/>
  <c r="W338" i="13" s="1" a="1"/>
  <c r="W338" i="13" s="1"/>
  <c r="W339" i="13" s="1" a="1"/>
  <c r="W339" i="13" s="1"/>
  <c r="W340" i="13" s="1" a="1"/>
  <c r="W340" i="13" s="1"/>
  <c r="W341" i="13" s="1" a="1"/>
  <c r="W341" i="13" s="1"/>
  <c r="W342" i="13" s="1" a="1"/>
  <c r="W342" i="13" s="1"/>
  <c r="W343" i="13" s="1" a="1"/>
  <c r="W343" i="13" s="1"/>
  <c r="W344" i="13" s="1" a="1"/>
  <c r="W344" i="13" s="1"/>
  <c r="W345" i="13" s="1" a="1"/>
  <c r="W345" i="13" s="1"/>
  <c r="W346" i="13" s="1" a="1"/>
  <c r="W346" i="13" s="1"/>
  <c r="W347" i="13" s="1" a="1"/>
  <c r="W347" i="13" s="1"/>
  <c r="W348" i="13" s="1" a="1"/>
  <c r="W348" i="13" s="1"/>
  <c r="W349" i="13" s="1" a="1"/>
  <c r="W349" i="13" s="1"/>
  <c r="W350" i="13" s="1" a="1"/>
  <c r="W350" i="13" s="1"/>
  <c r="W351" i="13" s="1" a="1"/>
  <c r="W351" i="13" s="1"/>
  <c r="W352" i="13" s="1" a="1"/>
  <c r="W352" i="13" s="1"/>
  <c r="W353" i="13" s="1" a="1"/>
  <c r="W353" i="13" s="1"/>
  <c r="W354" i="13" s="1" a="1"/>
  <c r="W354" i="13" s="1"/>
  <c r="W355" i="13" s="1" a="1"/>
  <c r="W355" i="13" s="1"/>
  <c r="W356" i="13" s="1" a="1"/>
  <c r="W356" i="13" s="1"/>
  <c r="W357" i="13" s="1" a="1"/>
  <c r="W357" i="13" s="1"/>
  <c r="W358" i="13" s="1" a="1"/>
  <c r="W358" i="13" s="1"/>
  <c r="W359" i="13" s="1" a="1"/>
  <c r="W359" i="13" s="1"/>
  <c r="W360" i="13" s="1" a="1"/>
  <c r="W360" i="13" s="1"/>
  <c r="W361" i="13" s="1" a="1"/>
  <c r="W361" i="13" s="1"/>
  <c r="W362" i="13" s="1" a="1"/>
  <c r="W362" i="13" s="1"/>
  <c r="W363" i="13" s="1" a="1"/>
  <c r="W363" i="13" s="1"/>
  <c r="W364" i="13" s="1" a="1"/>
  <c r="W364" i="13" s="1"/>
  <c r="W365" i="13" s="1" a="1"/>
  <c r="W365" i="13" s="1"/>
  <c r="W366" i="13" s="1" a="1"/>
  <c r="W366" i="13" s="1"/>
  <c r="W367" i="13" s="1" a="1"/>
  <c r="W367" i="13" s="1"/>
  <c r="W368" i="13" s="1" a="1"/>
  <c r="W368" i="13" s="1"/>
  <c r="W369" i="13" s="1" a="1"/>
  <c r="W369" i="13" s="1"/>
  <c r="W370" i="13" s="1" a="1"/>
  <c r="W370" i="13" s="1"/>
  <c r="W371" i="13" s="1" a="1"/>
  <c r="W371" i="13" s="1"/>
  <c r="W372" i="13" s="1" a="1"/>
  <c r="W372" i="13" s="1"/>
  <c r="W373" i="13" s="1" a="1"/>
  <c r="W373" i="13" s="1"/>
  <c r="W374" i="13" s="1" a="1"/>
  <c r="W374" i="13" s="1"/>
  <c r="W375" i="13" s="1" a="1"/>
  <c r="W375" i="13" s="1"/>
  <c r="W376" i="13" s="1" a="1"/>
  <c r="W376" i="13" s="1"/>
  <c r="W377" i="13" s="1" a="1"/>
  <c r="W377" i="13" s="1"/>
  <c r="W378" i="13" s="1" a="1"/>
  <c r="W378" i="13" s="1"/>
  <c r="W379" i="13" s="1" a="1"/>
  <c r="W379" i="13" s="1"/>
  <c r="W380" i="13" s="1" a="1"/>
  <c r="W380" i="13" s="1"/>
  <c r="W381" i="13" s="1" a="1"/>
  <c r="W381" i="13" s="1"/>
  <c r="W382" i="13" s="1" a="1"/>
  <c r="W382" i="13" s="1"/>
  <c r="W383" i="13" s="1" a="1"/>
  <c r="W383" i="13" s="1"/>
  <c r="W384" i="13" s="1" a="1"/>
  <c r="W384" i="13" s="1"/>
  <c r="W385" i="13" s="1" a="1"/>
  <c r="W385" i="13" s="1"/>
  <c r="W386" i="13" s="1" a="1"/>
  <c r="W386" i="13" s="1"/>
  <c r="W387" i="13" s="1" a="1"/>
  <c r="W387" i="13" s="1"/>
  <c r="W388" i="13" s="1" a="1"/>
  <c r="W388" i="13" s="1"/>
  <c r="W389" i="13" s="1" a="1"/>
  <c r="W389" i="13" s="1"/>
  <c r="W390" i="13" s="1" a="1"/>
  <c r="W390" i="13" s="1"/>
  <c r="W391" i="13" s="1" a="1"/>
  <c r="W391" i="13" s="1"/>
  <c r="W392" i="13" s="1" a="1"/>
  <c r="W392" i="13" s="1"/>
  <c r="W393" i="13" s="1" a="1"/>
  <c r="W393" i="13" s="1"/>
  <c r="W394" i="13" s="1" a="1"/>
  <c r="W394" i="13" s="1"/>
  <c r="W395" i="13" s="1" a="1"/>
  <c r="W395" i="13" s="1"/>
  <c r="W396" i="13" s="1" a="1"/>
  <c r="W396" i="13" s="1"/>
  <c r="W397" i="13" s="1" a="1"/>
  <c r="W397" i="13" s="1"/>
  <c r="W398" i="13" s="1" a="1"/>
  <c r="W398" i="13" s="1"/>
  <c r="W399" i="13" s="1" a="1"/>
  <c r="W399" i="13" s="1"/>
  <c r="W400" i="13" s="1" a="1"/>
  <c r="W400" i="13" s="1"/>
  <c r="W401" i="13" s="1" a="1"/>
  <c r="W401" i="13" s="1"/>
  <c r="W402" i="13" s="1" a="1"/>
  <c r="W402" i="13" s="1"/>
  <c r="W403" i="13" s="1" a="1"/>
  <c r="W403" i="13" s="1"/>
  <c r="W404" i="13" s="1" a="1"/>
  <c r="W404" i="13" s="1"/>
  <c r="W405" i="13" s="1" a="1"/>
  <c r="W405" i="13" s="1"/>
  <c r="W406" i="13" s="1" a="1"/>
  <c r="W406" i="13" s="1"/>
  <c r="W407" i="13" s="1" a="1"/>
  <c r="W407" i="13" s="1"/>
  <c r="W408" i="13" s="1" a="1"/>
  <c r="W408" i="13" s="1"/>
  <c r="W409" i="13" s="1" a="1"/>
  <c r="W409" i="13" s="1"/>
  <c r="W410" i="13" s="1" a="1"/>
  <c r="W410" i="13" s="1"/>
  <c r="W411" i="13" s="1" a="1"/>
  <c r="W411" i="13" s="1"/>
  <c r="W412" i="13" s="1" a="1"/>
  <c r="W412" i="13" s="1"/>
  <c r="W413" i="13" s="1" a="1"/>
  <c r="W413" i="13" s="1"/>
  <c r="W414" i="13" s="1" a="1"/>
  <c r="W414" i="13" s="1"/>
  <c r="W415" i="13" s="1" a="1"/>
  <c r="W415" i="13" s="1"/>
  <c r="W416" i="13" s="1" a="1"/>
  <c r="W416" i="13" s="1"/>
  <c r="W417" i="13" s="1" a="1"/>
  <c r="W417" i="13" s="1"/>
  <c r="W418" i="13" s="1" a="1"/>
  <c r="W418" i="13" s="1"/>
  <c r="W419" i="13" s="1" a="1"/>
  <c r="W419" i="13" s="1"/>
  <c r="W420" i="13" s="1" a="1"/>
  <c r="W420" i="13" s="1"/>
  <c r="W421" i="13" s="1" a="1"/>
  <c r="W421" i="13" s="1"/>
  <c r="W422" i="13" s="1" a="1"/>
  <c r="W422" i="13" s="1"/>
  <c r="W423" i="13" s="1" a="1"/>
  <c r="W423" i="13" s="1"/>
  <c r="W424" i="13" s="1" a="1"/>
  <c r="W424" i="13" s="1"/>
  <c r="W425" i="13" s="1" a="1"/>
  <c r="W425" i="13" s="1"/>
  <c r="W426" i="13" s="1" a="1"/>
  <c r="W426" i="13" s="1"/>
  <c r="W427" i="13" s="1" a="1"/>
  <c r="W427" i="13" s="1"/>
  <c r="W428" i="13" s="1" a="1"/>
  <c r="W428" i="13" s="1"/>
  <c r="W429" i="13" s="1" a="1"/>
  <c r="W429" i="13" s="1"/>
  <c r="W430" i="13" s="1" a="1"/>
  <c r="W430" i="13" s="1"/>
  <c r="W431" i="13" s="1" a="1"/>
  <c r="W431" i="13" s="1"/>
  <c r="W432" i="13" s="1" a="1"/>
  <c r="W432" i="13" s="1"/>
  <c r="W433" i="13" s="1" a="1"/>
  <c r="W433" i="13" s="1"/>
  <c r="W434" i="13" s="1" a="1"/>
  <c r="W434" i="13" s="1"/>
  <c r="W435" i="13" s="1" a="1"/>
  <c r="W435" i="13" s="1"/>
  <c r="W436" i="13" s="1" a="1"/>
  <c r="W436" i="13" s="1"/>
  <c r="W437" i="13" s="1" a="1"/>
  <c r="W437" i="13" s="1"/>
  <c r="W438" i="13" s="1" a="1"/>
  <c r="W438" i="13" s="1"/>
  <c r="W439" i="13" s="1" a="1"/>
  <c r="W439" i="13" s="1"/>
  <c r="W440" i="13" s="1" a="1"/>
  <c r="W440" i="13" s="1"/>
  <c r="W441" i="13" s="1" a="1"/>
  <c r="W441" i="13" s="1"/>
  <c r="W442" i="13" s="1" a="1"/>
  <c r="W442" i="13" s="1"/>
  <c r="W443" i="13" s="1" a="1"/>
  <c r="W443" i="13" s="1"/>
  <c r="W444" i="13" s="1" a="1"/>
  <c r="W444" i="13" s="1"/>
  <c r="W445" i="13" s="1" a="1"/>
  <c r="W445" i="13" s="1"/>
  <c r="W446" i="13" s="1" a="1"/>
  <c r="W446" i="13" s="1"/>
  <c r="W447" i="13" s="1" a="1"/>
  <c r="W447" i="13" s="1"/>
  <c r="W448" i="13" s="1" a="1"/>
  <c r="W448" i="13" s="1"/>
  <c r="W449" i="13" s="1" a="1"/>
  <c r="W449" i="13" s="1"/>
  <c r="W450" i="13" s="1" a="1"/>
  <c r="W450" i="13" s="1"/>
  <c r="W451" i="13" s="1" a="1"/>
  <c r="W451" i="13" s="1"/>
  <c r="W452" i="13" s="1" a="1"/>
  <c r="W452" i="13" s="1"/>
  <c r="W453" i="13" s="1" a="1"/>
  <c r="W453" i="13" s="1"/>
  <c r="W454" i="13" s="1" a="1"/>
  <c r="W454" i="13" s="1"/>
  <c r="W455" i="13" s="1" a="1"/>
  <c r="W455" i="13" s="1"/>
  <c r="W456" i="13" s="1" a="1"/>
  <c r="W456" i="13" s="1"/>
  <c r="W457" i="13" s="1" a="1"/>
  <c r="W457" i="13" s="1"/>
  <c r="W458" i="13" s="1" a="1"/>
  <c r="W458" i="13" s="1"/>
  <c r="W459" i="13" s="1" a="1"/>
  <c r="W459" i="13" s="1"/>
  <c r="W460" i="13" s="1" a="1"/>
  <c r="W460" i="13" s="1"/>
  <c r="W461" i="13" s="1" a="1"/>
  <c r="W461" i="13" s="1"/>
  <c r="W462" i="13" s="1" a="1"/>
  <c r="W462" i="13" s="1"/>
  <c r="W463" i="13" s="1" a="1"/>
  <c r="W463" i="13" s="1"/>
  <c r="W464" i="13" s="1" a="1"/>
  <c r="W464" i="13" s="1"/>
  <c r="W465" i="13" s="1" a="1"/>
  <c r="W465" i="13" s="1"/>
  <c r="W466" i="13" s="1" a="1"/>
  <c r="W466" i="13" s="1"/>
  <c r="W467" i="13" s="1" a="1"/>
  <c r="W467" i="13" s="1"/>
  <c r="W468" i="13" s="1" a="1"/>
  <c r="W468" i="13" s="1"/>
  <c r="W469" i="13" s="1" a="1"/>
  <c r="W469" i="13" s="1"/>
  <c r="W470" i="13" s="1" a="1"/>
  <c r="W470" i="13" s="1"/>
  <c r="W471" i="13" s="1" a="1"/>
  <c r="W471" i="13" s="1"/>
  <c r="W472" i="13" s="1" a="1"/>
  <c r="W472" i="13" s="1"/>
  <c r="W473" i="13" s="1" a="1"/>
  <c r="W473" i="13" s="1"/>
  <c r="W474" i="13" s="1" a="1"/>
  <c r="W474" i="13" s="1"/>
  <c r="W475" i="13" s="1" a="1"/>
  <c r="W475" i="13" s="1"/>
  <c r="W476" i="13" s="1" a="1"/>
  <c r="W476" i="13" s="1"/>
  <c r="W477" i="13" s="1" a="1"/>
  <c r="W477" i="13" s="1"/>
  <c r="W478" i="13" s="1" a="1"/>
  <c r="W478" i="13" s="1"/>
  <c r="W479" i="13" s="1" a="1"/>
  <c r="W479" i="13" s="1"/>
  <c r="W480" i="13" s="1" a="1"/>
  <c r="W480" i="13" s="1"/>
  <c r="W481" i="13" s="1" a="1"/>
  <c r="W481" i="13" s="1"/>
  <c r="W482" i="13" s="1" a="1"/>
  <c r="W482" i="13" s="1"/>
  <c r="W483" i="13" s="1" a="1"/>
  <c r="W483" i="13" s="1"/>
  <c r="W484" i="13" s="1" a="1"/>
  <c r="W484" i="13" s="1"/>
  <c r="W485" i="13" s="1" a="1"/>
  <c r="W485" i="13" s="1"/>
  <c r="W486" i="13" s="1" a="1"/>
  <c r="W486" i="13" s="1"/>
  <c r="W487" i="13" s="1" a="1"/>
  <c r="W487" i="13" s="1"/>
  <c r="W488" i="13" s="1" a="1"/>
  <c r="W488" i="13" s="1"/>
  <c r="W489" i="13" s="1" a="1"/>
  <c r="W489" i="13" s="1"/>
  <c r="W490" i="13" s="1" a="1"/>
  <c r="W490" i="13" s="1"/>
  <c r="W491" i="13" s="1" a="1"/>
  <c r="W491" i="13" s="1"/>
  <c r="W492" i="13" s="1" a="1"/>
  <c r="W492" i="13" s="1"/>
  <c r="W493" i="13" s="1" a="1"/>
  <c r="W493" i="13" s="1"/>
  <c r="W494" i="13" s="1" a="1"/>
  <c r="W494" i="13" s="1"/>
  <c r="W495" i="13" s="1" a="1"/>
  <c r="W495" i="13" s="1"/>
  <c r="W496" i="13" s="1" a="1"/>
  <c r="W496" i="13" s="1"/>
  <c r="W497" i="13" s="1" a="1"/>
  <c r="W497" i="13" s="1"/>
  <c r="W498" i="13" s="1" a="1"/>
  <c r="W498" i="13" s="1"/>
  <c r="W499" i="13" s="1" a="1"/>
  <c r="W499" i="13" s="1"/>
  <c r="W500" i="13" s="1" a="1"/>
  <c r="W500" i="13" s="1"/>
  <c r="W501" i="13" s="1" a="1"/>
  <c r="W501" i="13" s="1"/>
  <c r="W502" i="13" s="1" a="1"/>
  <c r="W502" i="13" s="1"/>
  <c r="W503" i="13" s="1" a="1"/>
  <c r="W503" i="13" s="1"/>
  <c r="W504" i="13" s="1" a="1"/>
  <c r="W504" i="13" s="1"/>
  <c r="W505" i="13" s="1" a="1"/>
  <c r="W505" i="13" s="1"/>
  <c r="W506" i="13" s="1" a="1"/>
  <c r="W506" i="13" s="1"/>
  <c r="W507" i="13" s="1" a="1"/>
  <c r="W507" i="13" s="1"/>
  <c r="W508" i="13" s="1" a="1"/>
  <c r="W508" i="13" s="1"/>
  <c r="W509" i="13" s="1" a="1"/>
  <c r="W509" i="13" s="1"/>
  <c r="W510" i="13" s="1" a="1"/>
  <c r="W510" i="13" s="1"/>
  <c r="W511" i="13" s="1" a="1"/>
  <c r="W511" i="13" s="1"/>
  <c r="W512" i="13" s="1" a="1"/>
  <c r="W512" i="13" s="1"/>
  <c r="W513" i="13" s="1" a="1"/>
  <c r="W513" i="13" s="1"/>
  <c r="W514" i="13" s="1" a="1"/>
  <c r="W514" i="13" s="1"/>
  <c r="W515" i="13" s="1" a="1"/>
  <c r="W515" i="13" s="1"/>
  <c r="W516" i="13" s="1" a="1"/>
  <c r="W516" i="13" s="1"/>
  <c r="W517" i="13" s="1" a="1"/>
  <c r="W517" i="13" s="1"/>
  <c r="W518" i="13" s="1" a="1"/>
  <c r="W518" i="13" s="1"/>
  <c r="W519" i="13" s="1" a="1"/>
  <c r="W519" i="13" s="1"/>
  <c r="W520" i="13" s="1" a="1"/>
  <c r="W520" i="13" s="1"/>
  <c r="W521" i="13" s="1" a="1"/>
  <c r="W521" i="13" s="1"/>
  <c r="W522" i="13" s="1" a="1"/>
  <c r="W522" i="13" s="1"/>
  <c r="W523" i="13" s="1" a="1"/>
  <c r="W523" i="13" s="1"/>
  <c r="W524" i="13" s="1" a="1"/>
  <c r="W524" i="13" s="1"/>
  <c r="W525" i="13" s="1" a="1"/>
  <c r="W525" i="13" s="1"/>
  <c r="W526" i="13" s="1" a="1"/>
  <c r="W526" i="13" s="1"/>
  <c r="W527" i="13" s="1" a="1"/>
  <c r="W527" i="13" s="1"/>
  <c r="W528" i="13" s="1" a="1"/>
  <c r="W528" i="13" s="1"/>
  <c r="W529" i="13" s="1" a="1"/>
  <c r="W529" i="13" s="1"/>
  <c r="W530" i="13" s="1" a="1"/>
  <c r="W530" i="13" s="1"/>
  <c r="W531" i="13" s="1" a="1"/>
  <c r="W531" i="13" s="1"/>
  <c r="W532" i="13" s="1" a="1"/>
  <c r="W532" i="13" s="1"/>
  <c r="W533" i="13" s="1" a="1"/>
  <c r="W533" i="13" s="1"/>
  <c r="W534" i="13" s="1" a="1"/>
  <c r="W534" i="13" s="1"/>
  <c r="W535" i="13" s="1" a="1"/>
  <c r="W535" i="13" s="1"/>
  <c r="W536" i="13" s="1" a="1"/>
  <c r="W536" i="13" s="1"/>
  <c r="W537" i="13" s="1" a="1"/>
  <c r="W537" i="13" s="1"/>
  <c r="W538" i="13" s="1" a="1"/>
  <c r="W538" i="13" s="1"/>
  <c r="W539" i="13" s="1" a="1"/>
  <c r="W539" i="13" s="1"/>
  <c r="W540" i="13" s="1" a="1"/>
  <c r="W540" i="13" s="1"/>
  <c r="W541" i="13" s="1" a="1"/>
  <c r="W541" i="13" s="1"/>
  <c r="W542" i="13" s="1" a="1"/>
  <c r="W542" i="13" s="1"/>
  <c r="W543" i="13" s="1" a="1"/>
  <c r="W543" i="13" s="1"/>
  <c r="W544" i="13" s="1" a="1"/>
  <c r="W544" i="13" s="1"/>
  <c r="W545" i="13" s="1" a="1"/>
  <c r="W545" i="13" s="1"/>
  <c r="W546" i="13" s="1" a="1"/>
  <c r="W546" i="13" s="1"/>
  <c r="W547" i="13" s="1" a="1"/>
  <c r="W547" i="13" s="1"/>
  <c r="W548" i="13" s="1" a="1"/>
  <c r="W548" i="13" s="1"/>
  <c r="W549" i="13" s="1" a="1"/>
  <c r="W549" i="13" s="1"/>
  <c r="W550" i="13" s="1" a="1"/>
  <c r="W550" i="13" s="1"/>
  <c r="W551" i="13" s="1" a="1"/>
  <c r="W551" i="13" s="1"/>
  <c r="W552" i="13" s="1" a="1"/>
  <c r="W552" i="13" s="1"/>
  <c r="W553" i="13" s="1" a="1"/>
  <c r="W553" i="13" s="1"/>
  <c r="W554" i="13" s="1" a="1"/>
  <c r="W554" i="13" s="1"/>
  <c r="W555" i="13" s="1" a="1"/>
  <c r="W555" i="13" s="1"/>
  <c r="W556" i="13" s="1" a="1"/>
  <c r="W556" i="13" s="1"/>
  <c r="W557" i="13" s="1" a="1"/>
  <c r="W557" i="13" s="1"/>
  <c r="W558" i="13" s="1" a="1"/>
  <c r="W558" i="13" s="1"/>
  <c r="W559" i="13" s="1" a="1"/>
  <c r="W559" i="13" s="1"/>
  <c r="W560" i="13" s="1" a="1"/>
  <c r="W560" i="13" s="1"/>
  <c r="W561" i="13" s="1" a="1"/>
  <c r="W561" i="13" s="1"/>
  <c r="W562" i="13" s="1" a="1"/>
  <c r="W562" i="13" s="1"/>
  <c r="W563" i="13" s="1" a="1"/>
  <c r="W563" i="13" s="1"/>
  <c r="W564" i="13" s="1" a="1"/>
  <c r="W564" i="13" s="1"/>
  <c r="W565" i="13" s="1" a="1"/>
  <c r="W565" i="13" s="1"/>
  <c r="W566" i="13" s="1" a="1"/>
  <c r="W566" i="13" s="1"/>
  <c r="W567" i="13" s="1" a="1"/>
  <c r="W567" i="13" s="1"/>
  <c r="W568" i="13" s="1" a="1"/>
  <c r="W568" i="13" s="1"/>
  <c r="W569" i="13" s="1" a="1"/>
  <c r="W569" i="13" s="1"/>
  <c r="W570" i="13" s="1" a="1"/>
  <c r="W570" i="13" s="1"/>
  <c r="W571" i="13" s="1" a="1"/>
  <c r="W571" i="13" s="1"/>
  <c r="W572" i="13" s="1" a="1"/>
  <c r="W572" i="13" s="1"/>
  <c r="W573" i="13" s="1" a="1"/>
  <c r="W573" i="13" s="1"/>
  <c r="W574" i="13" s="1" a="1"/>
  <c r="W574" i="13" s="1"/>
  <c r="W575" i="13" s="1" a="1"/>
  <c r="W575" i="13" s="1"/>
  <c r="W576" i="13" s="1" a="1"/>
  <c r="W576" i="13" s="1"/>
  <c r="W577" i="13" s="1" a="1"/>
  <c r="W577" i="13" s="1"/>
  <c r="W578" i="13" s="1" a="1"/>
  <c r="W578" i="13" s="1"/>
  <c r="W579" i="13" s="1" a="1"/>
  <c r="W579" i="13" s="1"/>
  <c r="W580" i="13" s="1" a="1"/>
  <c r="W580" i="13" s="1"/>
  <c r="W581" i="13" s="1" a="1"/>
  <c r="W581" i="13" s="1"/>
  <c r="W582" i="13" s="1" a="1"/>
  <c r="W582" i="13" s="1"/>
  <c r="W583" i="13" s="1" a="1"/>
  <c r="W583" i="13" s="1"/>
  <c r="W584" i="13" s="1" a="1"/>
  <c r="W584" i="13" s="1"/>
  <c r="W585" i="13" s="1" a="1"/>
  <c r="W585" i="13" s="1"/>
  <c r="W586" i="13" s="1" a="1"/>
  <c r="W586" i="13" s="1"/>
  <c r="W587" i="13" s="1" a="1"/>
  <c r="W587" i="13" s="1"/>
  <c r="W588" i="13" s="1" a="1"/>
  <c r="W588" i="13" s="1"/>
  <c r="W589" i="13" s="1" a="1"/>
  <c r="W589" i="13" s="1"/>
  <c r="W590" i="13" s="1" a="1"/>
  <c r="W590" i="13" s="1"/>
  <c r="W591" i="13" s="1" a="1"/>
  <c r="W591" i="13" s="1"/>
  <c r="W592" i="13" s="1" a="1"/>
  <c r="W592" i="13" s="1"/>
  <c r="W593" i="13" s="1" a="1"/>
  <c r="W593" i="13" s="1"/>
  <c r="W594" i="13" s="1" a="1"/>
  <c r="W594" i="13" s="1"/>
  <c r="W595" i="13" s="1" a="1"/>
  <c r="W595" i="13" s="1"/>
  <c r="W596" i="13" s="1" a="1"/>
  <c r="W596" i="13" s="1"/>
  <c r="W597" i="13" s="1" a="1"/>
  <c r="W597" i="13" s="1"/>
  <c r="W598" i="13" s="1" a="1"/>
  <c r="W598" i="13" s="1"/>
  <c r="W599" i="13" s="1" a="1"/>
  <c r="W599" i="13" s="1"/>
  <c r="W600" i="13" s="1" a="1"/>
  <c r="W600" i="13" s="1"/>
  <c r="W601" i="13" s="1" a="1"/>
  <c r="W601" i="13" s="1"/>
  <c r="W602" i="13" s="1" a="1"/>
  <c r="W602" i="13" s="1"/>
  <c r="W603" i="13" s="1" a="1"/>
  <c r="W603" i="13" s="1"/>
  <c r="W604" i="13" s="1" a="1"/>
  <c r="W604" i="13" s="1"/>
  <c r="W605" i="13" s="1" a="1"/>
  <c r="W605" i="13" s="1"/>
  <c r="W606" i="13" s="1" a="1"/>
  <c r="W606" i="13" s="1"/>
  <c r="W607" i="13" s="1" a="1"/>
  <c r="W607" i="13" s="1"/>
  <c r="W608" i="13" s="1" a="1"/>
  <c r="W608" i="13" s="1"/>
  <c r="W609" i="13" s="1" a="1"/>
  <c r="W609" i="13" s="1"/>
  <c r="W610" i="13" s="1" a="1"/>
  <c r="W610" i="13" s="1"/>
  <c r="W611" i="13" s="1" a="1"/>
  <c r="W611" i="13" s="1"/>
  <c r="W612" i="13" s="1" a="1"/>
  <c r="W612" i="13" s="1"/>
  <c r="W613" i="13" s="1" a="1"/>
  <c r="W613" i="13" s="1"/>
  <c r="W614" i="13" s="1" a="1"/>
  <c r="W614" i="13" s="1"/>
  <c r="W615" i="13" s="1" a="1"/>
  <c r="W615" i="13" s="1"/>
  <c r="W616" i="13" s="1" a="1"/>
  <c r="W616" i="13" s="1"/>
  <c r="W617" i="13" s="1" a="1"/>
  <c r="W617" i="13" s="1"/>
  <c r="W618" i="13" s="1" a="1"/>
  <c r="W618" i="13" s="1"/>
  <c r="W619" i="13" s="1" a="1"/>
  <c r="W619" i="13" s="1"/>
  <c r="W620" i="13" s="1" a="1"/>
  <c r="W620" i="13" s="1"/>
  <c r="W621" i="13" s="1" a="1"/>
  <c r="W621" i="13" s="1"/>
  <c r="W622" i="13" s="1" a="1"/>
  <c r="W622" i="13" s="1"/>
  <c r="W623" i="13" s="1" a="1"/>
  <c r="W623" i="13" s="1"/>
  <c r="W624" i="13" s="1" a="1"/>
  <c r="W624" i="13" s="1"/>
  <c r="W625" i="13" s="1" a="1"/>
  <c r="W625" i="13" s="1"/>
  <c r="W626" i="13" s="1" a="1"/>
  <c r="W626" i="13" s="1"/>
  <c r="W627" i="13" s="1" a="1"/>
  <c r="W627" i="13" s="1"/>
  <c r="W628" i="13" s="1" a="1"/>
  <c r="W628" i="13" s="1"/>
  <c r="W629" i="13" s="1" a="1"/>
  <c r="W629" i="13" s="1"/>
  <c r="W630" i="13" s="1" a="1"/>
  <c r="W630" i="13" s="1"/>
  <c r="W631" i="13" s="1" a="1"/>
  <c r="W631" i="13" s="1"/>
  <c r="W632" i="13" s="1" a="1"/>
  <c r="W632" i="13" s="1"/>
  <c r="W633" i="13" s="1" a="1"/>
  <c r="W633" i="13" s="1"/>
  <c r="W634" i="13" s="1" a="1"/>
  <c r="W634" i="13" s="1"/>
  <c r="W635" i="13" s="1" a="1"/>
  <c r="W635" i="13" s="1"/>
  <c r="W636" i="13" s="1" a="1"/>
  <c r="W636" i="13" s="1"/>
  <c r="W637" i="13" s="1" a="1"/>
  <c r="W637" i="13" s="1"/>
  <c r="W638" i="13" s="1" a="1"/>
  <c r="W638" i="13" s="1"/>
  <c r="W639" i="13" s="1" a="1"/>
  <c r="W639" i="13" s="1"/>
  <c r="W640" i="13" s="1" a="1"/>
  <c r="W640" i="13" s="1"/>
  <c r="W641" i="13" s="1" a="1"/>
  <c r="W641" i="13" s="1"/>
  <c r="W642" i="13" s="1" a="1"/>
  <c r="W642" i="13" s="1"/>
  <c r="W643" i="13" s="1" a="1"/>
  <c r="W643" i="13" s="1"/>
  <c r="W644" i="13" s="1" a="1"/>
  <c r="W644" i="13" s="1"/>
  <c r="W645" i="13" s="1" a="1"/>
  <c r="W645" i="13" s="1"/>
  <c r="W646" i="13" s="1" a="1"/>
  <c r="W646" i="13" s="1"/>
  <c r="W647" i="13" s="1" a="1"/>
  <c r="W647" i="13" s="1"/>
  <c r="W648" i="13" s="1" a="1"/>
  <c r="W648" i="13" s="1"/>
  <c r="W649" i="13" s="1" a="1"/>
  <c r="W649" i="13" s="1"/>
  <c r="W650" i="13" s="1" a="1"/>
  <c r="W650" i="13" s="1"/>
  <c r="W651" i="13" s="1" a="1"/>
  <c r="W651" i="13" s="1"/>
  <c r="W652" i="13" s="1" a="1"/>
  <c r="W652" i="13" s="1"/>
  <c r="W653" i="13" s="1" a="1"/>
  <c r="W653" i="13" s="1"/>
  <c r="W654" i="13" s="1" a="1"/>
  <c r="W654" i="13" s="1"/>
  <c r="W655" i="13" s="1" a="1"/>
  <c r="W655" i="13" s="1"/>
  <c r="W656" i="13" s="1" a="1"/>
  <c r="W656" i="13" s="1"/>
  <c r="W657" i="13" s="1" a="1"/>
  <c r="W657" i="13" s="1"/>
  <c r="W658" i="13" s="1" a="1"/>
  <c r="W658" i="13" s="1"/>
  <c r="W659" i="13" s="1" a="1"/>
  <c r="W659" i="13" s="1"/>
  <c r="W660" i="13" s="1" a="1"/>
  <c r="W660" i="13" s="1"/>
  <c r="W661" i="13" s="1" a="1"/>
  <c r="W661" i="13" s="1"/>
  <c r="W662" i="13" s="1" a="1"/>
  <c r="W662" i="13" s="1"/>
  <c r="W663" i="13" s="1" a="1"/>
  <c r="W663" i="13" s="1"/>
  <c r="W664" i="13" s="1" a="1"/>
  <c r="W664" i="13" s="1"/>
  <c r="W665" i="13" s="1" a="1"/>
  <c r="W665" i="13" s="1"/>
  <c r="W666" i="13" s="1" a="1"/>
  <c r="W666" i="13" s="1"/>
  <c r="W667" i="13" s="1" a="1"/>
  <c r="W667" i="13" s="1"/>
  <c r="W668" i="13" s="1" a="1"/>
  <c r="W668" i="13" s="1"/>
  <c r="W669" i="13" s="1" a="1"/>
  <c r="W669" i="13" s="1"/>
  <c r="W670" i="13" s="1" a="1"/>
  <c r="W670" i="13" s="1"/>
  <c r="W671" i="13" s="1" a="1"/>
  <c r="W671" i="13" s="1"/>
  <c r="W672" i="13" s="1" a="1"/>
  <c r="W672" i="13" s="1"/>
  <c r="W673" i="13" s="1" a="1"/>
  <c r="W673" i="13" s="1"/>
  <c r="W674" i="13" s="1" a="1"/>
  <c r="W674" i="13" s="1"/>
  <c r="W675" i="13" s="1" a="1"/>
  <c r="W675" i="13" s="1"/>
  <c r="W676" i="13" s="1" a="1"/>
  <c r="W676" i="13" s="1"/>
  <c r="W677" i="13" s="1" a="1"/>
  <c r="W677" i="13" s="1"/>
  <c r="W678" i="13" s="1" a="1"/>
  <c r="W678" i="13" s="1"/>
  <c r="W679" i="13" s="1" a="1"/>
  <c r="W679" i="13" s="1"/>
  <c r="W680" i="13" s="1" a="1"/>
  <c r="W680" i="13" s="1"/>
  <c r="W681" i="13" s="1" a="1"/>
  <c r="W681" i="13" s="1"/>
  <c r="W682" i="13" s="1" a="1"/>
  <c r="W682" i="13" s="1"/>
  <c r="W683" i="13" s="1" a="1"/>
  <c r="W683" i="13" s="1"/>
  <c r="W684" i="13" s="1" a="1"/>
  <c r="W684" i="13" s="1"/>
  <c r="W685" i="13" s="1" a="1"/>
  <c r="W685" i="13" s="1"/>
  <c r="W686" i="13" s="1" a="1"/>
  <c r="W686" i="13" s="1"/>
  <c r="W687" i="13" s="1" a="1"/>
  <c r="W687" i="13" s="1"/>
  <c r="W688" i="13" s="1" a="1"/>
  <c r="W688" i="13" s="1"/>
  <c r="W689" i="13" s="1" a="1"/>
  <c r="W689" i="13" s="1"/>
  <c r="W690" i="13" s="1" a="1"/>
  <c r="W690" i="13" s="1"/>
  <c r="W691" i="13" s="1" a="1"/>
  <c r="W691" i="13" s="1"/>
  <c r="W692" i="13" s="1" a="1"/>
  <c r="W692" i="13" s="1"/>
  <c r="W693" i="13" s="1" a="1"/>
  <c r="W693" i="13" s="1"/>
  <c r="W694" i="13" s="1" a="1"/>
  <c r="W694" i="13" s="1"/>
  <c r="W695" i="13" s="1" a="1"/>
  <c r="W695" i="13" s="1"/>
  <c r="W696" i="13" s="1" a="1"/>
  <c r="W696" i="13" s="1"/>
  <c r="W697" i="13" s="1" a="1"/>
  <c r="W697" i="13" s="1"/>
  <c r="W698" i="13" s="1" a="1"/>
  <c r="W698" i="13" s="1"/>
  <c r="W699" i="13" s="1" a="1"/>
  <c r="W699" i="13" s="1"/>
  <c r="W700" i="13" s="1" a="1"/>
  <c r="W700" i="13" s="1"/>
  <c r="W701" i="13" s="1" a="1"/>
  <c r="W701" i="13" s="1"/>
  <c r="W702" i="13" s="1" a="1"/>
  <c r="W702" i="13" s="1"/>
  <c r="W703" i="13" s="1" a="1"/>
  <c r="W703" i="13" s="1"/>
  <c r="W704" i="13" s="1" a="1"/>
  <c r="W704" i="13" s="1"/>
  <c r="W705" i="13" s="1" a="1"/>
  <c r="W705" i="13" s="1"/>
  <c r="W706" i="13" s="1" a="1"/>
  <c r="W706" i="13" s="1"/>
  <c r="W707" i="13" s="1" a="1"/>
  <c r="W707" i="13" s="1"/>
  <c r="W708" i="13" s="1" a="1"/>
  <c r="W708" i="13" s="1"/>
  <c r="W709" i="13" s="1" a="1"/>
  <c r="W709" i="13" s="1"/>
  <c r="W710" i="13" s="1" a="1"/>
  <c r="W710" i="13" s="1"/>
  <c r="W711" i="13" s="1" a="1"/>
  <c r="W711" i="13" s="1"/>
  <c r="W712" i="13" s="1" a="1"/>
  <c r="W712" i="13" s="1"/>
  <c r="W713" i="13" s="1" a="1"/>
  <c r="W713" i="13" s="1"/>
  <c r="W714" i="13" s="1" a="1"/>
  <c r="W714" i="13" s="1"/>
  <c r="W715" i="13" s="1" a="1"/>
  <c r="W715" i="13" s="1"/>
  <c r="W716" i="13" s="1" a="1"/>
  <c r="W716" i="13" s="1"/>
  <c r="W717" i="13" s="1" a="1"/>
  <c r="W717" i="13" s="1"/>
  <c r="W718" i="13" s="1" a="1"/>
  <c r="W718" i="13" s="1"/>
  <c r="W719" i="13" s="1" a="1"/>
  <c r="W719" i="13" s="1"/>
  <c r="W720" i="13" s="1" a="1"/>
  <c r="W720" i="13" s="1"/>
  <c r="W721" i="13" s="1" a="1"/>
  <c r="W721" i="13" s="1"/>
  <c r="W722" i="13" s="1" a="1"/>
  <c r="W722" i="13" s="1"/>
  <c r="W723" i="13" s="1" a="1"/>
  <c r="W723" i="13" s="1"/>
  <c r="W724" i="13" s="1" a="1"/>
  <c r="W724" i="13" s="1"/>
  <c r="W725" i="13" s="1" a="1"/>
  <c r="W725" i="13" s="1"/>
  <c r="W726" i="13" s="1" a="1"/>
  <c r="W726" i="13" s="1"/>
  <c r="W727" i="13" s="1" a="1"/>
  <c r="W727" i="13" s="1"/>
  <c r="W728" i="13" s="1" a="1"/>
  <c r="W728" i="13" s="1"/>
  <c r="W729" i="13" s="1" a="1"/>
  <c r="W729" i="13" s="1"/>
  <c r="W730" i="13" s="1" a="1"/>
  <c r="W730" i="13" s="1"/>
  <c r="W731" i="13" s="1" a="1"/>
  <c r="W731" i="13" s="1"/>
  <c r="W732" i="13" s="1" a="1"/>
  <c r="W732" i="13" s="1"/>
  <c r="W733" i="13" s="1" a="1"/>
  <c r="W733" i="13" s="1"/>
  <c r="W734" i="13" s="1" a="1"/>
  <c r="W734" i="13" s="1"/>
  <c r="W735" i="13" s="1" a="1"/>
  <c r="W735" i="13" s="1"/>
  <c r="W736" i="13" s="1" a="1"/>
  <c r="W736" i="13" s="1"/>
  <c r="W737" i="13" s="1" a="1"/>
  <c r="W737" i="13" s="1"/>
  <c r="W738" i="13" s="1" a="1"/>
  <c r="W738" i="13" s="1"/>
  <c r="W739" i="13" s="1" a="1"/>
  <c r="W739" i="13" s="1"/>
  <c r="W740" i="13" s="1" a="1"/>
  <c r="W740" i="13" s="1"/>
  <c r="W741" i="13" s="1" a="1"/>
  <c r="W741" i="13" s="1"/>
  <c r="W742" i="13" s="1" a="1"/>
  <c r="W742" i="13" s="1"/>
  <c r="W743" i="13" s="1" a="1"/>
  <c r="W743" i="13" s="1"/>
  <c r="W744" i="13" s="1" a="1"/>
  <c r="W744" i="13" s="1"/>
  <c r="W745" i="13" s="1" a="1"/>
  <c r="W745" i="13" s="1"/>
  <c r="W746" i="13" s="1" a="1"/>
  <c r="W746" i="13" s="1"/>
  <c r="W747" i="13" s="1" a="1"/>
  <c r="W747" i="13" s="1"/>
  <c r="W748" i="13" s="1" a="1"/>
  <c r="W748" i="13" s="1"/>
  <c r="W749" i="13" s="1" a="1"/>
  <c r="W749" i="13" s="1"/>
  <c r="W750" i="13" s="1" a="1"/>
  <c r="W750" i="13" s="1"/>
  <c r="W751" i="13" s="1" a="1"/>
  <c r="W751" i="13" s="1"/>
  <c r="W752" i="13" s="1" a="1"/>
  <c r="W752" i="13" s="1"/>
  <c r="W753" i="13" s="1" a="1"/>
  <c r="W753" i="13" s="1"/>
  <c r="W754" i="13" s="1" a="1"/>
  <c r="W754" i="13" s="1"/>
  <c r="W755" i="13" s="1" a="1"/>
  <c r="W755" i="13" s="1"/>
  <c r="W756" i="13" s="1" a="1"/>
  <c r="W756" i="13" s="1"/>
  <c r="W757" i="13" s="1" a="1"/>
  <c r="W757" i="13" s="1"/>
  <c r="W758" i="13" s="1" a="1"/>
  <c r="W758" i="13" s="1"/>
  <c r="W759" i="13" s="1" a="1"/>
  <c r="W759" i="13" s="1"/>
  <c r="W760" i="13" s="1" a="1"/>
  <c r="W760" i="13" s="1"/>
  <c r="W761" i="13" s="1" a="1"/>
  <c r="W761" i="13" s="1"/>
  <c r="W762" i="13" s="1" a="1"/>
  <c r="W762" i="13" s="1"/>
  <c r="W763" i="13" s="1" a="1"/>
  <c r="W763" i="13" s="1"/>
  <c r="W764" i="13" s="1" a="1"/>
  <c r="W764" i="13" s="1"/>
  <c r="W765" i="13" s="1" a="1"/>
  <c r="W765" i="13" s="1"/>
  <c r="W766" i="13" s="1" a="1"/>
  <c r="W766" i="13" s="1"/>
  <c r="W767" i="13" s="1" a="1"/>
  <c r="W767" i="13" s="1"/>
  <c r="W768" i="13" s="1" a="1"/>
  <c r="W768" i="13" s="1"/>
  <c r="W769" i="13" s="1" a="1"/>
  <c r="W769" i="13" s="1"/>
  <c r="W770" i="13" s="1" a="1"/>
  <c r="W770" i="13" s="1"/>
  <c r="W771" i="13" s="1" a="1"/>
  <c r="W771" i="13" s="1"/>
  <c r="W772" i="13" s="1" a="1"/>
  <c r="W772" i="13" s="1"/>
  <c r="W773" i="13" s="1" a="1"/>
  <c r="W773" i="13" s="1"/>
  <c r="W774" i="13" s="1" a="1"/>
  <c r="W774" i="13" s="1"/>
  <c r="W775" i="13" s="1" a="1"/>
  <c r="W775" i="13" s="1"/>
  <c r="W776" i="13" s="1" a="1"/>
  <c r="W776" i="13" s="1"/>
  <c r="W777" i="13" s="1" a="1"/>
  <c r="W777" i="13" s="1"/>
  <c r="W778" i="13" s="1" a="1"/>
  <c r="W778" i="13" s="1"/>
  <c r="W779" i="13" s="1" a="1"/>
  <c r="W779" i="13" s="1"/>
  <c r="W780" i="13" s="1" a="1"/>
  <c r="W780" i="13" s="1"/>
  <c r="W781" i="13" s="1" a="1"/>
  <c r="W781" i="13" s="1"/>
  <c r="W782" i="13" s="1" a="1"/>
  <c r="W782" i="13" s="1"/>
  <c r="W783" i="13" s="1" a="1"/>
  <c r="W783" i="13" s="1"/>
  <c r="W784" i="13" s="1" a="1"/>
  <c r="W784" i="13" s="1"/>
  <c r="W785" i="13" s="1" a="1"/>
  <c r="W785" i="13" s="1"/>
  <c r="W786" i="13" s="1" a="1"/>
  <c r="W786" i="13" s="1"/>
  <c r="W787" i="13" s="1" a="1"/>
  <c r="W787" i="13" s="1"/>
  <c r="W788" i="13" s="1" a="1"/>
  <c r="W788" i="13" s="1"/>
  <c r="W789" i="13" s="1" a="1"/>
  <c r="W789" i="13" s="1"/>
  <c r="W790" i="13" s="1" a="1"/>
  <c r="W790" i="13" s="1"/>
  <c r="W791" i="13" s="1" a="1"/>
  <c r="W791" i="13" s="1"/>
  <c r="W792" i="13" s="1" a="1"/>
  <c r="W792" i="13" s="1"/>
  <c r="W793" i="13" s="1" a="1"/>
  <c r="W793" i="13" s="1"/>
  <c r="W794" i="13" s="1" a="1"/>
  <c r="W794" i="13" s="1"/>
  <c r="W795" i="13" s="1" a="1"/>
  <c r="W795" i="13" s="1"/>
  <c r="W796" i="13" s="1" a="1"/>
  <c r="W796" i="13" s="1"/>
  <c r="W797" i="13" s="1" a="1"/>
  <c r="W797" i="13" s="1"/>
  <c r="W798" i="13" s="1" a="1"/>
  <c r="W798" i="13" s="1"/>
  <c r="W799" i="13" s="1" a="1"/>
  <c r="W799" i="13" s="1"/>
  <c r="W800" i="13" s="1" a="1"/>
  <c r="W800" i="13" s="1"/>
  <c r="W801" i="13" s="1" a="1"/>
  <c r="W801" i="13" s="1"/>
  <c r="W802" i="13" s="1" a="1"/>
  <c r="W802" i="13" s="1"/>
  <c r="W803" i="13" s="1" a="1"/>
  <c r="W803" i="13" s="1"/>
  <c r="W804" i="13" s="1" a="1"/>
  <c r="W804" i="13" s="1"/>
  <c r="W805" i="13" s="1" a="1"/>
  <c r="W805" i="13" s="1"/>
  <c r="W806" i="13" s="1" a="1"/>
  <c r="W806" i="13" s="1"/>
  <c r="W807" i="13" s="1" a="1"/>
  <c r="W807" i="13" s="1"/>
  <c r="W808" i="13" s="1" a="1"/>
  <c r="W808" i="13" s="1"/>
  <c r="W809" i="13" s="1" a="1"/>
  <c r="W809" i="13" s="1"/>
  <c r="W810" i="13" s="1" a="1"/>
  <c r="W810" i="13" s="1"/>
  <c r="W811" i="13" s="1" a="1"/>
  <c r="W811" i="13" s="1"/>
  <c r="W812" i="13" s="1" a="1"/>
  <c r="W812" i="13" s="1"/>
  <c r="W813" i="13" s="1" a="1"/>
  <c r="W813" i="13" s="1"/>
  <c r="W814" i="13" s="1" a="1"/>
  <c r="W814" i="13" s="1"/>
  <c r="W815" i="13" s="1" a="1"/>
  <c r="W815" i="13" s="1"/>
  <c r="W816" i="13" s="1" a="1"/>
  <c r="W816" i="13" s="1"/>
  <c r="W817" i="13" s="1" a="1"/>
  <c r="W817" i="13" s="1"/>
  <c r="W818" i="13" s="1" a="1"/>
  <c r="W818" i="13" s="1"/>
  <c r="W819" i="13" s="1" a="1"/>
  <c r="W819" i="13" s="1"/>
  <c r="W820" i="13" s="1" a="1"/>
  <c r="W820" i="13" s="1"/>
  <c r="W821" i="13" s="1" a="1"/>
  <c r="W821" i="13" s="1"/>
  <c r="W822" i="13" s="1" a="1"/>
  <c r="W822" i="13" s="1"/>
  <c r="W823" i="13" s="1" a="1"/>
  <c r="W823" i="13" s="1"/>
  <c r="W824" i="13" s="1" a="1"/>
  <c r="W824" i="13" s="1"/>
  <c r="W825" i="13" s="1" a="1"/>
  <c r="W825" i="13" s="1"/>
  <c r="W826" i="13" s="1" a="1"/>
  <c r="W826" i="13" s="1"/>
  <c r="W827" i="13" s="1" a="1"/>
  <c r="W827" i="13" s="1"/>
  <c r="W828" i="13" s="1" a="1"/>
  <c r="W828" i="13" s="1"/>
  <c r="W829" i="13" s="1" a="1"/>
  <c r="W829" i="13" s="1"/>
  <c r="W830" i="13" s="1" a="1"/>
  <c r="W830" i="13" s="1"/>
  <c r="W831" i="13" s="1" a="1"/>
  <c r="W831" i="13" s="1"/>
  <c r="W832" i="13" s="1" a="1"/>
  <c r="W832" i="13" s="1"/>
  <c r="W833" i="13" s="1" a="1"/>
  <c r="W833" i="13" s="1"/>
  <c r="W834" i="13" s="1" a="1"/>
  <c r="W834" i="13" s="1"/>
  <c r="W835" i="13" s="1" a="1"/>
  <c r="W835" i="13" s="1"/>
  <c r="W836" i="13" s="1" a="1"/>
  <c r="W836" i="13" s="1"/>
  <c r="W837" i="13" s="1" a="1"/>
  <c r="W837" i="13" s="1"/>
  <c r="W838" i="13" s="1" a="1"/>
  <c r="W838" i="13" s="1"/>
  <c r="W839" i="13" s="1" a="1"/>
  <c r="W839" i="13" s="1"/>
  <c r="W840" i="13" s="1" a="1"/>
  <c r="W840" i="13" s="1"/>
  <c r="W841" i="13" s="1" a="1"/>
  <c r="W841" i="13" s="1"/>
  <c r="W842" i="13" s="1" a="1"/>
  <c r="W842" i="13" s="1"/>
  <c r="W843" i="13" s="1" a="1"/>
  <c r="W843" i="13" s="1"/>
  <c r="W844" i="13" s="1" a="1"/>
  <c r="W844" i="13" s="1"/>
  <c r="W845" i="13" s="1" a="1"/>
  <c r="W845" i="13" s="1"/>
  <c r="W846" i="13" s="1" a="1"/>
  <c r="W846" i="13" s="1"/>
  <c r="W847" i="13" s="1" a="1"/>
  <c r="W847" i="13" s="1"/>
  <c r="W848" i="13" s="1" a="1"/>
  <c r="W848" i="13" s="1"/>
  <c r="W849" i="13" s="1" a="1"/>
  <c r="W849" i="13" s="1"/>
  <c r="W850" i="13" s="1" a="1"/>
  <c r="W850" i="13" s="1"/>
  <c r="W851" i="13" s="1" a="1"/>
  <c r="W851" i="13" s="1"/>
  <c r="W852" i="13" s="1" a="1"/>
  <c r="W852" i="13" s="1"/>
  <c r="W853" i="13" s="1" a="1"/>
  <c r="W853" i="13" s="1"/>
  <c r="W854" i="13" s="1" a="1"/>
  <c r="W854" i="13" s="1"/>
  <c r="W855" i="13" s="1" a="1"/>
  <c r="W855" i="13" s="1"/>
  <c r="W856" i="13" s="1" a="1"/>
  <c r="W856" i="13" s="1"/>
  <c r="W857" i="13" s="1" a="1"/>
  <c r="W857" i="13" s="1"/>
  <c r="W858" i="13" s="1" a="1"/>
  <c r="W858" i="13" s="1"/>
  <c r="W859" i="13" s="1" a="1"/>
  <c r="W859" i="13" s="1"/>
  <c r="W860" i="13" s="1" a="1"/>
  <c r="W860" i="13" s="1"/>
  <c r="W861" i="13" s="1" a="1"/>
  <c r="W861" i="13" s="1"/>
  <c r="W862" i="13" s="1" a="1"/>
  <c r="W862" i="13" s="1"/>
  <c r="W863" i="13" s="1" a="1"/>
  <c r="W863" i="13" s="1"/>
  <c r="W864" i="13" s="1" a="1"/>
  <c r="W864" i="13" s="1"/>
  <c r="W865" i="13" s="1" a="1"/>
  <c r="W865" i="13" s="1"/>
  <c r="W866" i="13" s="1" a="1"/>
  <c r="W866" i="13" s="1"/>
  <c r="W867" i="13" s="1" a="1"/>
  <c r="W867" i="13" s="1"/>
  <c r="W868" i="13" s="1" a="1"/>
  <c r="W868" i="13" s="1"/>
  <c r="W869" i="13" s="1" a="1"/>
  <c r="W869" i="13" s="1"/>
  <c r="W870" i="13" s="1" a="1"/>
  <c r="W870" i="13" s="1"/>
  <c r="W871" i="13" s="1" a="1"/>
  <c r="W871" i="13" s="1"/>
  <c r="W872" i="13" s="1" a="1"/>
  <c r="W872" i="13" s="1"/>
  <c r="W873" i="13" s="1" a="1"/>
  <c r="W873" i="13" s="1"/>
  <c r="W874" i="13" s="1" a="1"/>
  <c r="W874" i="13" s="1"/>
  <c r="W875" i="13" s="1" a="1"/>
  <c r="W875" i="13" s="1"/>
  <c r="W876" i="13" s="1" a="1"/>
  <c r="W876" i="13" s="1"/>
  <c r="W877" i="13" s="1" a="1"/>
  <c r="W877" i="13" s="1"/>
  <c r="W878" i="13" s="1" a="1"/>
  <c r="W878" i="13" s="1"/>
  <c r="W879" i="13" s="1" a="1"/>
  <c r="W879" i="13" s="1"/>
  <c r="W880" i="13" s="1" a="1"/>
  <c r="W880" i="13" s="1"/>
  <c r="W881" i="13" s="1" a="1"/>
  <c r="W881" i="13" s="1"/>
  <c r="W882" i="13" s="1" a="1"/>
  <c r="W882" i="13" s="1"/>
  <c r="W883" i="13" s="1" a="1"/>
  <c r="W883" i="13" s="1"/>
  <c r="W884" i="13" s="1" a="1"/>
  <c r="W884" i="13" s="1"/>
  <c r="W885" i="13" s="1" a="1"/>
  <c r="W885" i="13" s="1"/>
  <c r="W886" i="13" s="1" a="1"/>
  <c r="W886" i="13" s="1"/>
  <c r="W887" i="13" s="1" a="1"/>
  <c r="W887" i="13" s="1"/>
  <c r="W888" i="13" s="1" a="1"/>
  <c r="W888" i="13" s="1"/>
  <c r="W889" i="13" s="1" a="1"/>
  <c r="W889" i="13" s="1"/>
  <c r="W890" i="13" s="1" a="1"/>
  <c r="W890" i="13" s="1"/>
  <c r="W891" i="13" s="1" a="1"/>
  <c r="W891" i="13" s="1"/>
  <c r="W892" i="13" s="1" a="1"/>
  <c r="W892" i="13" s="1"/>
  <c r="W893" i="13" s="1" a="1"/>
  <c r="W893" i="13" s="1"/>
  <c r="W894" i="13" s="1" a="1"/>
  <c r="W894" i="13" s="1"/>
  <c r="W895" i="13" s="1" a="1"/>
  <c r="W895" i="13" s="1"/>
  <c r="W896" i="13" s="1" a="1"/>
  <c r="W896" i="13" s="1"/>
  <c r="W897" i="13" s="1" a="1"/>
  <c r="W897" i="13" s="1"/>
  <c r="W898" i="13" s="1" a="1"/>
  <c r="W898" i="13" s="1"/>
  <c r="W899" i="13" s="1" a="1"/>
  <c r="W899" i="13" s="1"/>
  <c r="W900" i="13" s="1" a="1"/>
  <c r="W900" i="13" s="1"/>
  <c r="W901" i="13" s="1" a="1"/>
  <c r="W901" i="13" s="1"/>
  <c r="W902" i="13" s="1" a="1"/>
  <c r="W902" i="13" s="1"/>
  <c r="W903" i="13" s="1" a="1"/>
  <c r="W903" i="13" s="1"/>
  <c r="W904" i="13" s="1" a="1"/>
  <c r="W904" i="13" s="1"/>
  <c r="W905" i="13" s="1" a="1"/>
  <c r="W905" i="13" s="1"/>
  <c r="W906" i="13" s="1" a="1"/>
  <c r="W906" i="13" s="1"/>
  <c r="W907" i="13" s="1" a="1"/>
  <c r="W907" i="13" s="1"/>
  <c r="W908" i="13" s="1" a="1"/>
  <c r="W908" i="13" s="1"/>
  <c r="W909" i="13" s="1" a="1"/>
  <c r="W909" i="13" s="1"/>
  <c r="W910" i="13" s="1" a="1"/>
  <c r="W910" i="13" s="1"/>
  <c r="W911" i="13" s="1" a="1"/>
  <c r="W911" i="13" s="1"/>
  <c r="W912" i="13" s="1" a="1"/>
  <c r="W912" i="13" s="1"/>
  <c r="W913" i="13" s="1" a="1"/>
  <c r="W913" i="13" s="1"/>
  <c r="W914" i="13" s="1" a="1"/>
  <c r="W914" i="13" s="1"/>
  <c r="W915" i="13" s="1" a="1"/>
  <c r="W915" i="13" s="1"/>
  <c r="W916" i="13" s="1" a="1"/>
  <c r="W916" i="13" s="1"/>
  <c r="W917" i="13" s="1" a="1"/>
  <c r="W917" i="13" s="1"/>
  <c r="W918" i="13" s="1" a="1"/>
  <c r="W918" i="13" s="1"/>
  <c r="W919" i="13" s="1" a="1"/>
  <c r="W919" i="13" s="1"/>
  <c r="W920" i="13" s="1" a="1"/>
  <c r="W920" i="13" s="1"/>
  <c r="W921" i="13" s="1" a="1"/>
  <c r="W921" i="13" s="1"/>
  <c r="W922" i="13" s="1" a="1"/>
  <c r="W922" i="13" s="1"/>
  <c r="W923" i="13" s="1" a="1"/>
  <c r="W923" i="13" s="1"/>
  <c r="W924" i="13" s="1" a="1"/>
  <c r="W924" i="13" s="1"/>
  <c r="W925" i="13" s="1" a="1"/>
  <c r="W925" i="13" s="1"/>
  <c r="W926" i="13" s="1" a="1"/>
  <c r="W926" i="13" s="1"/>
  <c r="W927" i="13" s="1" a="1"/>
  <c r="W927" i="13" s="1"/>
  <c r="W928" i="13" s="1" a="1"/>
  <c r="W928" i="13" s="1"/>
  <c r="W929" i="13" s="1" a="1"/>
  <c r="W929" i="13" s="1"/>
  <c r="W930" i="13" s="1" a="1"/>
  <c r="W930" i="13" s="1"/>
  <c r="W931" i="13" s="1" a="1"/>
  <c r="W931" i="13" s="1"/>
  <c r="W932" i="13" s="1" a="1"/>
  <c r="W932" i="13" s="1"/>
  <c r="W933" i="13" s="1" a="1"/>
  <c r="W933" i="13" s="1"/>
  <c r="W934" i="13" s="1" a="1"/>
  <c r="W934" i="13" s="1"/>
  <c r="W935" i="13" s="1" a="1"/>
  <c r="W935" i="13" s="1"/>
  <c r="W936" i="13" s="1" a="1"/>
  <c r="W936" i="13" s="1"/>
  <c r="W937" i="13" s="1" a="1"/>
  <c r="W937" i="13" s="1"/>
  <c r="W938" i="13" s="1" a="1"/>
  <c r="W938" i="13" s="1"/>
  <c r="W939" i="13" s="1" a="1"/>
  <c r="W939" i="13" s="1"/>
  <c r="W940" i="13" s="1" a="1"/>
  <c r="W940" i="13" s="1"/>
  <c r="W941" i="13" s="1" a="1"/>
  <c r="W941" i="13" s="1"/>
  <c r="W942" i="13" s="1" a="1"/>
  <c r="W942" i="13" s="1"/>
  <c r="W943" i="13" s="1" a="1"/>
  <c r="W943" i="13" s="1"/>
  <c r="W944" i="13" s="1" a="1"/>
  <c r="W944" i="13" s="1"/>
  <c r="W945" i="13" s="1" a="1"/>
  <c r="W945" i="13" s="1"/>
  <c r="W946" i="13" s="1" a="1"/>
  <c r="W946" i="13" s="1"/>
  <c r="W947" i="13" s="1" a="1"/>
  <c r="W947" i="13" s="1"/>
  <c r="W948" i="13" s="1" a="1"/>
  <c r="W948" i="13" s="1"/>
  <c r="W949" i="13" s="1" a="1"/>
  <c r="W949" i="13" s="1"/>
  <c r="W950" i="13" s="1" a="1"/>
  <c r="W950" i="13" s="1"/>
  <c r="W951" i="13" s="1" a="1"/>
  <c r="W951" i="13" s="1"/>
  <c r="W952" i="13" s="1" a="1"/>
  <c r="W952" i="13" s="1"/>
  <c r="W953" i="13" s="1" a="1"/>
  <c r="W953" i="13" s="1"/>
  <c r="W954" i="13" s="1" a="1"/>
  <c r="W954" i="13" s="1"/>
  <c r="W955" i="13" s="1" a="1"/>
  <c r="W955" i="13" s="1"/>
  <c r="W956" i="13" s="1" a="1"/>
  <c r="W956" i="13" s="1"/>
  <c r="W957" i="13" s="1" a="1"/>
  <c r="W957" i="13" s="1"/>
  <c r="W958" i="13" s="1" a="1"/>
  <c r="W958" i="13" s="1"/>
  <c r="W959" i="13" s="1" a="1"/>
  <c r="W959" i="13" s="1"/>
  <c r="W960" i="13" s="1" a="1"/>
  <c r="W960" i="13" s="1"/>
  <c r="W961" i="13" s="1" a="1"/>
  <c r="W961" i="13" s="1"/>
  <c r="W962" i="13" s="1" a="1"/>
  <c r="W962" i="13" s="1"/>
  <c r="W963" i="13" s="1" a="1"/>
  <c r="W963" i="13" s="1"/>
  <c r="W964" i="13" s="1" a="1"/>
  <c r="W964" i="13" s="1"/>
  <c r="W965" i="13" s="1" a="1"/>
  <c r="W965" i="13" s="1"/>
  <c r="W966" i="13" s="1" a="1"/>
  <c r="W966" i="13" s="1"/>
  <c r="W967" i="13" s="1" a="1"/>
  <c r="W967" i="13" s="1"/>
  <c r="W968" i="13" s="1" a="1"/>
  <c r="W968" i="13" s="1"/>
  <c r="W969" i="13" s="1" a="1"/>
  <c r="W969" i="13" s="1"/>
  <c r="W970" i="13" s="1" a="1"/>
  <c r="W970" i="13" s="1"/>
  <c r="W971" i="13" s="1" a="1"/>
  <c r="W971" i="13" s="1"/>
  <c r="W972" i="13" s="1" a="1"/>
  <c r="W972" i="13" s="1"/>
  <c r="W973" i="13" s="1" a="1"/>
  <c r="W973" i="13" s="1"/>
  <c r="W974" i="13" s="1" a="1"/>
  <c r="W974" i="13" s="1"/>
  <c r="W975" i="13" s="1" a="1"/>
  <c r="W975" i="13" s="1"/>
  <c r="W976" i="13" s="1" a="1"/>
  <c r="W976" i="13" s="1"/>
  <c r="W977" i="13" s="1" a="1"/>
  <c r="W977" i="13" s="1"/>
  <c r="W978" i="13" s="1" a="1"/>
  <c r="W978" i="13" s="1"/>
  <c r="W979" i="13" s="1" a="1"/>
  <c r="W979" i="13" s="1"/>
  <c r="W980" i="13" s="1" a="1"/>
  <c r="W980" i="13" s="1"/>
  <c r="W981" i="13" s="1" a="1"/>
  <c r="W981" i="13" s="1"/>
  <c r="W982" i="13" s="1" a="1"/>
  <c r="W982" i="13" s="1"/>
  <c r="W983" i="13" s="1" a="1"/>
  <c r="W983" i="13" s="1"/>
  <c r="W984" i="13" s="1" a="1"/>
  <c r="W984" i="13" s="1"/>
  <c r="W985" i="13" s="1" a="1"/>
  <c r="W985" i="13" s="1"/>
  <c r="W986" i="13" s="1" a="1"/>
  <c r="W986" i="13" s="1"/>
  <c r="W987" i="13" s="1" a="1"/>
  <c r="W987" i="13" s="1"/>
  <c r="W988" i="13" s="1" a="1"/>
  <c r="W988" i="13" s="1"/>
  <c r="W989" i="13" s="1" a="1"/>
  <c r="W989" i="13" s="1"/>
  <c r="W990" i="13" s="1" a="1"/>
  <c r="W990" i="13" s="1"/>
  <c r="W991" i="13" s="1" a="1"/>
  <c r="W991" i="13" s="1"/>
  <c r="W992" i="13" s="1" a="1"/>
  <c r="W992" i="13" s="1"/>
  <c r="W993" i="13" s="1" a="1"/>
  <c r="W993" i="13" s="1"/>
  <c r="W994" i="13" s="1" a="1"/>
  <c r="W994" i="13" s="1"/>
  <c r="W995" i="13" s="1" a="1"/>
  <c r="W995" i="13" s="1"/>
  <c r="W996" i="13" s="1" a="1"/>
  <c r="W996" i="13" s="1"/>
  <c r="W997" i="13" s="1" a="1"/>
  <c r="W997" i="13" s="1"/>
  <c r="W998" i="13" s="1" a="1"/>
  <c r="W998" i="13" s="1"/>
  <c r="W999" i="13" s="1" a="1"/>
  <c r="W999" i="13" s="1"/>
  <c r="W1000" i="13" s="1" a="1"/>
  <c r="W1000" i="13" s="1"/>
  <c r="W1001" i="13" s="1" a="1"/>
  <c r="W1001" i="13" s="1"/>
  <c r="W1002" i="13" s="1" a="1"/>
  <c r="W1002" i="13" s="1"/>
  <c r="W1003" i="13" s="1" a="1"/>
  <c r="W1003" i="13" s="1"/>
  <c r="W1004" i="13" s="1" a="1"/>
  <c r="W1004" i="13" s="1"/>
  <c r="W199" i="13"/>
  <c r="W190" i="13"/>
  <c r="W181" i="13"/>
  <c r="W173" i="13"/>
  <c r="W165" i="13"/>
  <c r="W157" i="13"/>
  <c r="W149" i="13"/>
  <c r="W141" i="13"/>
  <c r="W133" i="13"/>
  <c r="W125" i="13"/>
  <c r="W117" i="13"/>
  <c r="W109" i="13"/>
  <c r="W101" i="13"/>
  <c r="W93" i="13"/>
  <c r="W85" i="13"/>
  <c r="W77" i="13"/>
  <c r="W6" i="13"/>
  <c r="W14" i="13"/>
  <c r="W22" i="13"/>
  <c r="W30" i="13"/>
  <c r="W38" i="13"/>
  <c r="W46" i="13"/>
  <c r="W54" i="13"/>
  <c r="W62" i="13"/>
  <c r="W70" i="13"/>
  <c r="W56" i="13"/>
  <c r="W187" i="13"/>
  <c r="W170" i="13"/>
  <c r="W154" i="13"/>
  <c r="W138" i="13"/>
  <c r="W122" i="13"/>
  <c r="W106" i="13"/>
  <c r="W98" i="13"/>
  <c r="W82" i="13"/>
  <c r="W9" i="13"/>
  <c r="W17" i="13"/>
  <c r="W33" i="13"/>
  <c r="W49" i="13"/>
  <c r="W65" i="13"/>
  <c r="W185" i="13"/>
  <c r="W168" i="13"/>
  <c r="W152" i="13"/>
  <c r="W144" i="13"/>
  <c r="W182" i="13"/>
  <c r="W150" i="13"/>
  <c r="W120" i="13"/>
  <c r="W102" i="13"/>
  <c r="W79" i="13"/>
  <c r="W19" i="13"/>
  <c r="W37" i="13"/>
  <c r="W60" i="13"/>
  <c r="W175" i="13"/>
  <c r="W119" i="13"/>
  <c r="W96" i="13"/>
  <c r="W78" i="13"/>
  <c r="W20" i="13"/>
  <c r="W61" i="13"/>
  <c r="W193" i="13"/>
  <c r="W110" i="13"/>
  <c r="W52" i="13"/>
  <c r="W191" i="13"/>
  <c r="W127" i="13"/>
  <c r="W86" i="13"/>
  <c r="W35" i="13"/>
  <c r="W143" i="13"/>
  <c r="W43" i="13"/>
  <c r="W201" i="13"/>
  <c r="W87" i="13"/>
  <c r="W174" i="13"/>
  <c r="W142" i="13"/>
  <c r="W118" i="13"/>
  <c r="W95" i="13"/>
  <c r="W72" i="13"/>
  <c r="W21" i="13"/>
  <c r="W44" i="13"/>
  <c r="W67" i="13"/>
  <c r="W202" i="13"/>
  <c r="W167" i="13"/>
  <c r="W112" i="13"/>
  <c r="W94" i="13"/>
  <c r="W4" i="13"/>
  <c r="W27" i="13"/>
  <c r="W68" i="13"/>
  <c r="W159" i="13"/>
  <c r="W11" i="13"/>
  <c r="W158" i="13"/>
  <c r="W104" i="13"/>
  <c r="W12" i="13"/>
  <c r="W53" i="13"/>
  <c r="W135" i="13"/>
  <c r="W45" i="13"/>
  <c r="W134" i="13"/>
  <c r="W128" i="13"/>
  <c r="W29" i="13"/>
  <c r="W166" i="13"/>
  <c r="W111" i="13"/>
  <c r="W88" i="13"/>
  <c r="W5" i="13"/>
  <c r="W28" i="13"/>
  <c r="W51" i="13"/>
  <c r="W69" i="13"/>
  <c r="W183" i="13"/>
  <c r="W151" i="13"/>
  <c r="W126" i="13"/>
  <c r="W103" i="13"/>
  <c r="W80" i="13"/>
  <c r="W13" i="13"/>
  <c r="W36" i="13"/>
  <c r="W59" i="13"/>
  <c r="AH133" i="13"/>
  <c r="AH93" i="13"/>
  <c r="AH135" i="13"/>
  <c r="AH190" i="13"/>
  <c r="AH61" i="13"/>
  <c r="AH155" i="13"/>
  <c r="AH91" i="13"/>
  <c r="AH27" i="13"/>
  <c r="AH162" i="13"/>
  <c r="AH98" i="13"/>
  <c r="AH34" i="13"/>
  <c r="AH49" i="13"/>
  <c r="AH184" i="13"/>
  <c r="AH120" i="13"/>
  <c r="AH56" i="13"/>
  <c r="AH158" i="13"/>
  <c r="AH94" i="13"/>
  <c r="AH30" i="13"/>
  <c r="AH28" i="13"/>
  <c r="AH121" i="13"/>
  <c r="AH127" i="13"/>
  <c r="AG112" i="13"/>
  <c r="AG185" i="13"/>
  <c r="AG83" i="13"/>
  <c r="AG158" i="13"/>
  <c r="AG52" i="13"/>
  <c r="AG131" i="13"/>
  <c r="AG11" i="13"/>
  <c r="AG104" i="13"/>
  <c r="AG192" i="13"/>
  <c r="AG89" i="13"/>
  <c r="AG177" i="13"/>
  <c r="AG75" i="13"/>
  <c r="AG161" i="13"/>
  <c r="AG57" i="13"/>
  <c r="AG162" i="13"/>
  <c r="AG98" i="13"/>
  <c r="AG20" i="13"/>
  <c r="AG151" i="13"/>
  <c r="AG87" i="13"/>
  <c r="AG197" i="13"/>
  <c r="AG133" i="13"/>
  <c r="AG69" i="13"/>
  <c r="AG48" i="13"/>
  <c r="AG47" i="13"/>
  <c r="AG13" i="13"/>
  <c r="AH69" i="13"/>
  <c r="G18" i="2"/>
  <c r="AH159" i="13"/>
  <c r="AH198" i="13"/>
  <c r="AH76" i="13"/>
  <c r="AH119" i="13"/>
  <c r="AH177" i="13"/>
  <c r="AH29" i="13"/>
  <c r="AH147" i="13"/>
  <c r="AH83" i="13"/>
  <c r="AH19" i="13"/>
  <c r="AH154" i="13"/>
  <c r="AH90" i="13"/>
  <c r="AH26" i="13"/>
  <c r="AH41" i="13"/>
  <c r="AH176" i="13"/>
  <c r="AH112" i="13"/>
  <c r="AH48" i="13"/>
  <c r="AH150" i="13"/>
  <c r="AH86" i="13"/>
  <c r="AH22" i="13"/>
  <c r="AH20" i="13"/>
  <c r="AH145" i="13"/>
  <c r="AH153" i="13"/>
  <c r="AH31" i="13"/>
  <c r="AH45" i="13"/>
  <c r="AH140" i="13"/>
  <c r="D17" i="2"/>
  <c r="AM70" i="13"/>
  <c r="AM174" i="13"/>
  <c r="C38" i="2"/>
  <c r="AH182" i="13"/>
  <c r="AH185" i="13"/>
  <c r="AH47" i="13"/>
  <c r="AH103" i="13"/>
  <c r="AH164" i="13"/>
  <c r="AH203" i="13"/>
  <c r="AH139" i="13"/>
  <c r="AH75" i="13"/>
  <c r="AH11" i="13"/>
  <c r="AH146" i="13"/>
  <c r="AH82" i="13"/>
  <c r="AH18" i="13"/>
  <c r="AH33" i="13"/>
  <c r="AH168" i="13"/>
  <c r="AH104" i="13"/>
  <c r="AH40" i="13"/>
  <c r="AH142" i="13"/>
  <c r="AH78" i="13"/>
  <c r="AH14" i="13"/>
  <c r="AH12" i="13"/>
  <c r="AH55" i="13"/>
  <c r="AH172" i="13"/>
  <c r="AH175" i="13"/>
  <c r="AH77" i="13"/>
  <c r="AG163" i="13"/>
  <c r="AG99" i="13"/>
  <c r="AG160" i="13"/>
  <c r="AG53" i="13"/>
  <c r="AG132" i="13"/>
  <c r="AG14" i="13"/>
  <c r="AG105" i="13"/>
  <c r="AG180" i="13"/>
  <c r="AG78" i="13"/>
  <c r="AG166" i="13"/>
  <c r="AG62" i="13"/>
  <c r="AG152" i="13"/>
  <c r="AG43" i="13"/>
  <c r="AG136" i="13"/>
  <c r="AG19" i="13"/>
  <c r="AG146" i="13"/>
  <c r="AG82" i="13"/>
  <c r="AG199" i="13"/>
  <c r="AG135" i="13"/>
  <c r="AG71" i="13"/>
  <c r="AG181" i="13"/>
  <c r="AG117" i="13"/>
  <c r="AG49" i="13"/>
  <c r="AG32" i="13"/>
  <c r="AG31" i="13"/>
  <c r="AH124" i="13"/>
  <c r="AN31" i="13"/>
  <c r="AN191" i="13"/>
  <c r="G20" i="2"/>
  <c r="K20" i="2"/>
  <c r="J20" i="2"/>
  <c r="F27" i="2"/>
  <c r="F21" i="2"/>
  <c r="F22" i="2"/>
  <c r="I22" i="2"/>
  <c r="H22" i="2"/>
  <c r="B11" i="15"/>
  <c r="B19" i="15"/>
  <c r="B27" i="15"/>
  <c r="B35" i="15"/>
  <c r="B43" i="15"/>
  <c r="B51" i="15"/>
  <c r="B59" i="15"/>
  <c r="B67" i="15"/>
  <c r="B75" i="15"/>
  <c r="B83" i="15"/>
  <c r="B91" i="15"/>
  <c r="B99" i="15"/>
  <c r="B107" i="15"/>
  <c r="B115" i="15"/>
  <c r="B123" i="15"/>
  <c r="B131" i="15"/>
  <c r="B139" i="15"/>
  <c r="B147" i="15"/>
  <c r="B155" i="15"/>
  <c r="B163" i="15"/>
  <c r="B171" i="15"/>
  <c r="B179" i="15"/>
  <c r="B187" i="15"/>
  <c r="B195" i="15"/>
  <c r="B203" i="15"/>
  <c r="B7" i="15"/>
  <c r="B15" i="15"/>
  <c r="B23" i="15"/>
  <c r="B31" i="15"/>
  <c r="B39" i="15"/>
  <c r="B47" i="15"/>
  <c r="B55" i="15"/>
  <c r="B63" i="15"/>
  <c r="B71" i="15"/>
  <c r="B79" i="15"/>
  <c r="B87" i="15"/>
  <c r="B95" i="15"/>
  <c r="B103" i="15"/>
  <c r="B111" i="15"/>
  <c r="B119" i="15"/>
  <c r="B127" i="15"/>
  <c r="B135" i="15"/>
  <c r="B143" i="15"/>
  <c r="B151" i="15"/>
  <c r="B159" i="15"/>
  <c r="B167" i="15"/>
  <c r="B175" i="15"/>
  <c r="B10" i="15"/>
  <c r="B18" i="15"/>
  <c r="B26" i="15"/>
  <c r="B34" i="15"/>
  <c r="B42" i="15"/>
  <c r="B50" i="15"/>
  <c r="B58" i="15"/>
  <c r="B66" i="15"/>
  <c r="B74" i="15"/>
  <c r="B82" i="15"/>
  <c r="B90" i="15"/>
  <c r="B98" i="15"/>
  <c r="B106" i="15"/>
  <c r="B114" i="15"/>
  <c r="B122" i="15"/>
  <c r="B130" i="15"/>
  <c r="B5" i="15"/>
  <c r="B13" i="15"/>
  <c r="B21" i="15"/>
  <c r="B29" i="15"/>
  <c r="B37" i="15"/>
  <c r="B45" i="15"/>
  <c r="B53" i="15"/>
  <c r="B61" i="15"/>
  <c r="B69" i="15"/>
  <c r="B77" i="15"/>
  <c r="B85" i="15"/>
  <c r="B93" i="15"/>
  <c r="B101" i="15"/>
  <c r="B109" i="15"/>
  <c r="B117" i="15"/>
  <c r="B125" i="15"/>
  <c r="B133" i="15"/>
  <c r="B141" i="15"/>
  <c r="B149" i="15"/>
  <c r="B157" i="15"/>
  <c r="B165" i="15"/>
  <c r="B173" i="15"/>
  <c r="B181" i="15"/>
  <c r="B189" i="15"/>
  <c r="B197" i="15"/>
  <c r="B9" i="15"/>
  <c r="B25" i="15"/>
  <c r="B41" i="15"/>
  <c r="B57" i="15"/>
  <c r="B73" i="15"/>
  <c r="B89" i="15"/>
  <c r="B105" i="15"/>
  <c r="B121" i="15"/>
  <c r="B136" i="15"/>
  <c r="B140" i="15"/>
  <c r="B153" i="15"/>
  <c r="B166" i="15"/>
  <c r="B170" i="15"/>
  <c r="B186" i="15"/>
  <c r="B190" i="15"/>
  <c r="B204" i="15"/>
  <c r="B207" i="15"/>
  <c r="B210" i="15"/>
  <c r="B218" i="15"/>
  <c r="B226" i="15"/>
  <c r="B234" i="15"/>
  <c r="B242" i="15"/>
  <c r="B250" i="15"/>
  <c r="B258" i="15"/>
  <c r="B266" i="15"/>
  <c r="B274" i="15"/>
  <c r="B282" i="15"/>
  <c r="B290" i="15"/>
  <c r="B4" i="15"/>
  <c r="B20" i="15"/>
  <c r="B36" i="15"/>
  <c r="B52" i="15"/>
  <c r="B68" i="15"/>
  <c r="B84" i="15"/>
  <c r="B100" i="15"/>
  <c r="B116" i="15"/>
  <c r="B132" i="15"/>
  <c r="B145" i="15"/>
  <c r="B158" i="15"/>
  <c r="B162" i="15"/>
  <c r="B183" i="15"/>
  <c r="B201" i="15"/>
  <c r="B213" i="15"/>
  <c r="B221" i="15"/>
  <c r="B229" i="15"/>
  <c r="B237" i="15"/>
  <c r="B245" i="15"/>
  <c r="B253" i="15"/>
  <c r="B261" i="15"/>
  <c r="B269" i="15"/>
  <c r="B277" i="15"/>
  <c r="B285" i="15"/>
  <c r="B293" i="15"/>
  <c r="B301" i="15"/>
  <c r="B309" i="15"/>
  <c r="B317" i="15"/>
  <c r="B16" i="15"/>
  <c r="B32" i="15"/>
  <c r="B48" i="15"/>
  <c r="B64" i="15"/>
  <c r="B80" i="15"/>
  <c r="B96" i="15"/>
  <c r="B112" i="15"/>
  <c r="B128" i="15"/>
  <c r="B137" i="15"/>
  <c r="B150" i="15"/>
  <c r="B154" i="15"/>
  <c r="B194" i="15"/>
  <c r="B198" i="15"/>
  <c r="B216" i="15"/>
  <c r="B224" i="15"/>
  <c r="B232" i="15"/>
  <c r="B240" i="15"/>
  <c r="B248" i="15"/>
  <c r="B256" i="15"/>
  <c r="B264" i="15"/>
  <c r="B272" i="15"/>
  <c r="B280" i="15"/>
  <c r="B288" i="15"/>
  <c r="B296" i="15"/>
  <c r="B304" i="15"/>
  <c r="B312" i="15"/>
  <c r="B6" i="15"/>
  <c r="B22" i="15"/>
  <c r="B38" i="15"/>
  <c r="B54" i="15"/>
  <c r="B70" i="15"/>
  <c r="B86" i="15"/>
  <c r="B102" i="15"/>
  <c r="B118" i="15"/>
  <c r="B142" i="15"/>
  <c r="B146" i="15"/>
  <c r="B176" i="15"/>
  <c r="B180" i="15"/>
  <c r="B184" i="15"/>
  <c r="B191" i="15"/>
  <c r="B205" i="15"/>
  <c r="B208" i="15"/>
  <c r="B211" i="15"/>
  <c r="B219" i="15"/>
  <c r="B227" i="15"/>
  <c r="B235" i="15"/>
  <c r="B243" i="15"/>
  <c r="B251" i="15"/>
  <c r="B259" i="15"/>
  <c r="B267" i="15"/>
  <c r="B275" i="15"/>
  <c r="B283" i="15"/>
  <c r="B291" i="15"/>
  <c r="B299" i="15"/>
  <c r="B307" i="15"/>
  <c r="B315" i="15"/>
  <c r="B17" i="15"/>
  <c r="B33" i="15"/>
  <c r="B49" i="15"/>
  <c r="B65" i="15"/>
  <c r="B81" i="15"/>
  <c r="B97" i="15"/>
  <c r="B113" i="15"/>
  <c r="B129" i="15"/>
  <c r="B134" i="15"/>
  <c r="B138" i="15"/>
  <c r="B168" i="15"/>
  <c r="B172" i="15"/>
  <c r="B188" i="15"/>
  <c r="B202" i="15"/>
  <c r="B214" i="15"/>
  <c r="B222" i="15"/>
  <c r="B230" i="15"/>
  <c r="B238" i="15"/>
  <c r="B246" i="15"/>
  <c r="B254" i="15"/>
  <c r="B262" i="15"/>
  <c r="B270" i="15"/>
  <c r="B278" i="15"/>
  <c r="B286" i="15"/>
  <c r="B294" i="15"/>
  <c r="B302" i="15"/>
  <c r="B310" i="15"/>
  <c r="B318" i="15"/>
  <c r="B12" i="15"/>
  <c r="B28" i="15"/>
  <c r="B44" i="15"/>
  <c r="B60" i="15"/>
  <c r="B76" i="15"/>
  <c r="B92" i="15"/>
  <c r="B108" i="15"/>
  <c r="B124" i="15"/>
  <c r="B160" i="15"/>
  <c r="B164" i="15"/>
  <c r="B177" i="15"/>
  <c r="B185" i="15"/>
  <c r="B192" i="15"/>
  <c r="B199" i="15"/>
  <c r="B206" i="15"/>
  <c r="B209" i="15"/>
  <c r="B217" i="15"/>
  <c r="B225" i="15"/>
  <c r="B233" i="15"/>
  <c r="B241" i="15"/>
  <c r="B249" i="15"/>
  <c r="B257" i="15"/>
  <c r="B265" i="15"/>
  <c r="B273" i="15"/>
  <c r="B281" i="15"/>
  <c r="B289" i="15"/>
  <c r="B297" i="15"/>
  <c r="B305" i="15"/>
  <c r="B313" i="15"/>
  <c r="B8" i="15"/>
  <c r="B24" i="15"/>
  <c r="B40" i="15"/>
  <c r="B56" i="15"/>
  <c r="B72" i="15"/>
  <c r="B88" i="15"/>
  <c r="B104" i="15"/>
  <c r="B120" i="15"/>
  <c r="B152" i="15"/>
  <c r="B156" i="15"/>
  <c r="B169" i="15"/>
  <c r="B182" i="15"/>
  <c r="B196" i="15"/>
  <c r="B212" i="15"/>
  <c r="B220" i="15"/>
  <c r="B228" i="15"/>
  <c r="B236" i="15"/>
  <c r="B244" i="15"/>
  <c r="B252" i="15"/>
  <c r="B260" i="15"/>
  <c r="B268" i="15"/>
  <c r="B276" i="15"/>
  <c r="B284" i="15"/>
  <c r="B292" i="15"/>
  <c r="B300" i="15"/>
  <c r="B308" i="15"/>
  <c r="B316" i="15"/>
  <c r="B14" i="15"/>
  <c r="B30" i="15"/>
  <c r="B46" i="15"/>
  <c r="B62" i="15"/>
  <c r="B78" i="15"/>
  <c r="B94" i="15"/>
  <c r="B110" i="15"/>
  <c r="B126" i="15"/>
  <c r="B144" i="15"/>
  <c r="B148" i="15"/>
  <c r="B161" i="15"/>
  <c r="B174" i="15"/>
  <c r="B178" i="15"/>
  <c r="B193" i="15"/>
  <c r="B200" i="15"/>
  <c r="B215" i="15"/>
  <c r="B223" i="15"/>
  <c r="B231" i="15"/>
  <c r="B239" i="15"/>
  <c r="B247" i="15"/>
  <c r="B255" i="15"/>
  <c r="B263" i="15"/>
  <c r="B271" i="15"/>
  <c r="B279" i="15"/>
  <c r="B287" i="15"/>
  <c r="B295" i="15"/>
  <c r="B303" i="15"/>
  <c r="B311" i="15"/>
  <c r="B319" i="15"/>
  <c r="B324" i="15"/>
  <c r="B332" i="15"/>
  <c r="B340" i="15"/>
  <c r="B348" i="15"/>
  <c r="B356" i="15"/>
  <c r="B364" i="15"/>
  <c r="B372" i="15"/>
  <c r="B380" i="15"/>
  <c r="B388" i="15"/>
  <c r="B396" i="15"/>
  <c r="B404" i="15"/>
  <c r="B412" i="15"/>
  <c r="B420" i="15"/>
  <c r="B428" i="15"/>
  <c r="B436" i="15"/>
  <c r="B444" i="15"/>
  <c r="B452" i="15"/>
  <c r="B460" i="15"/>
  <c r="B468" i="15"/>
  <c r="B476" i="15"/>
  <c r="B484" i="15"/>
  <c r="B492" i="15"/>
  <c r="B500" i="15"/>
  <c r="B508" i="15"/>
  <c r="B516" i="15"/>
  <c r="B524" i="15"/>
  <c r="B532" i="15"/>
  <c r="B540" i="15"/>
  <c r="B314" i="15"/>
  <c r="B327" i="15"/>
  <c r="B335" i="15"/>
  <c r="B343" i="15"/>
  <c r="B351" i="15"/>
  <c r="B359" i="15"/>
  <c r="B367" i="15"/>
  <c r="B375" i="15"/>
  <c r="B383" i="15"/>
  <c r="B391" i="15"/>
  <c r="B399" i="15"/>
  <c r="B407" i="15"/>
  <c r="B415" i="15"/>
  <c r="B423" i="15"/>
  <c r="B431" i="15"/>
  <c r="B439" i="15"/>
  <c r="B447" i="15"/>
  <c r="B455" i="15"/>
  <c r="B463" i="15"/>
  <c r="B471" i="15"/>
  <c r="B479" i="15"/>
  <c r="B487" i="15"/>
  <c r="B495" i="15"/>
  <c r="B503" i="15"/>
  <c r="B511" i="15"/>
  <c r="B519" i="15"/>
  <c r="B527" i="15"/>
  <c r="B535" i="15"/>
  <c r="B543" i="15"/>
  <c r="B323" i="15"/>
  <c r="B337" i="15"/>
  <c r="B341" i="15"/>
  <c r="B355" i="15"/>
  <c r="B369" i="15"/>
  <c r="B373" i="15"/>
  <c r="B387" i="15"/>
  <c r="B401" i="15"/>
  <c r="B405" i="15"/>
  <c r="B419" i="15"/>
  <c r="B433" i="15"/>
  <c r="B437" i="15"/>
  <c r="B451" i="15"/>
  <c r="B465" i="15"/>
  <c r="B469" i="15"/>
  <c r="B483" i="15"/>
  <c r="B497" i="15"/>
  <c r="B501" i="15"/>
  <c r="B515" i="15"/>
  <c r="B529" i="15"/>
  <c r="B533" i="15"/>
  <c r="B549" i="15"/>
  <c r="B557" i="15"/>
  <c r="B565" i="15"/>
  <c r="B573" i="15"/>
  <c r="B581" i="15"/>
  <c r="B589" i="15"/>
  <c r="B597" i="15"/>
  <c r="B320" i="15"/>
  <c r="B334" i="15"/>
  <c r="B338" i="15"/>
  <c r="B352" i="15"/>
  <c r="B366" i="15"/>
  <c r="B370" i="15"/>
  <c r="B384" i="15"/>
  <c r="B398" i="15"/>
  <c r="B402" i="15"/>
  <c r="B416" i="15"/>
  <c r="B430" i="15"/>
  <c r="B434" i="15"/>
  <c r="B448" i="15"/>
  <c r="B462" i="15"/>
  <c r="B466" i="15"/>
  <c r="B480" i="15"/>
  <c r="B494" i="15"/>
  <c r="B498" i="15"/>
  <c r="B512" i="15"/>
  <c r="B526" i="15"/>
  <c r="B530" i="15"/>
  <c r="B544" i="15"/>
  <c r="B552" i="15"/>
  <c r="B560" i="15"/>
  <c r="B568" i="15"/>
  <c r="B576" i="15"/>
  <c r="B584" i="15"/>
  <c r="B592" i="15"/>
  <c r="B600" i="15"/>
  <c r="B608" i="15"/>
  <c r="B616" i="15"/>
  <c r="B624" i="15"/>
  <c r="B632" i="15"/>
  <c r="B640" i="15"/>
  <c r="B648" i="15"/>
  <c r="B656" i="15"/>
  <c r="B664" i="15"/>
  <c r="B672" i="15"/>
  <c r="B680" i="15"/>
  <c r="B688" i="15"/>
  <c r="B696" i="15"/>
  <c r="B704" i="15"/>
  <c r="B712" i="15"/>
  <c r="B298" i="15"/>
  <c r="B331" i="15"/>
  <c r="B345" i="15"/>
  <c r="B349" i="15"/>
  <c r="B363" i="15"/>
  <c r="B377" i="15"/>
  <c r="B381" i="15"/>
  <c r="B395" i="15"/>
  <c r="B409" i="15"/>
  <c r="B413" i="15"/>
  <c r="B427" i="15"/>
  <c r="B441" i="15"/>
  <c r="B445" i="15"/>
  <c r="B459" i="15"/>
  <c r="B473" i="15"/>
  <c r="B477" i="15"/>
  <c r="B491" i="15"/>
  <c r="B505" i="15"/>
  <c r="B509" i="15"/>
  <c r="B523" i="15"/>
  <c r="B537" i="15"/>
  <c r="B541" i="15"/>
  <c r="B547" i="15"/>
  <c r="B555" i="15"/>
  <c r="B563" i="15"/>
  <c r="B571" i="15"/>
  <c r="B579" i="15"/>
  <c r="B587" i="15"/>
  <c r="B595" i="15"/>
  <c r="B603" i="15"/>
  <c r="B611" i="15"/>
  <c r="B619" i="15"/>
  <c r="B627" i="15"/>
  <c r="B635" i="15"/>
  <c r="B643" i="15"/>
  <c r="B651" i="15"/>
  <c r="B659" i="15"/>
  <c r="B667" i="15"/>
  <c r="B675" i="15"/>
  <c r="B683" i="15"/>
  <c r="B691" i="15"/>
  <c r="B699" i="15"/>
  <c r="B707" i="15"/>
  <c r="B715" i="15"/>
  <c r="B328" i="15"/>
  <c r="B342" i="15"/>
  <c r="B346" i="15"/>
  <c r="B360" i="15"/>
  <c r="B374" i="15"/>
  <c r="B378" i="15"/>
  <c r="B392" i="15"/>
  <c r="B406" i="15"/>
  <c r="B410" i="15"/>
  <c r="B424" i="15"/>
  <c r="B438" i="15"/>
  <c r="B442" i="15"/>
  <c r="B456" i="15"/>
  <c r="B470" i="15"/>
  <c r="B474" i="15"/>
  <c r="B488" i="15"/>
  <c r="B502" i="15"/>
  <c r="B506" i="15"/>
  <c r="B520" i="15"/>
  <c r="B534" i="15"/>
  <c r="B538" i="15"/>
  <c r="B550" i="15"/>
  <c r="B558" i="15"/>
  <c r="B566" i="15"/>
  <c r="B574" i="15"/>
  <c r="B582" i="15"/>
  <c r="B590" i="15"/>
  <c r="B598" i="15"/>
  <c r="B321" i="15"/>
  <c r="B325" i="15"/>
  <c r="B339" i="15"/>
  <c r="B353" i="15"/>
  <c r="B357" i="15"/>
  <c r="B371" i="15"/>
  <c r="B385" i="15"/>
  <c r="B389" i="15"/>
  <c r="B403" i="15"/>
  <c r="B417" i="15"/>
  <c r="B421" i="15"/>
  <c r="B435" i="15"/>
  <c r="B449" i="15"/>
  <c r="B453" i="15"/>
  <c r="B467" i="15"/>
  <c r="B481" i="15"/>
  <c r="B485" i="15"/>
  <c r="B499" i="15"/>
  <c r="B306" i="15"/>
  <c r="B322" i="15"/>
  <c r="B336" i="15"/>
  <c r="B350" i="15"/>
  <c r="B354" i="15"/>
  <c r="B368" i="15"/>
  <c r="B382" i="15"/>
  <c r="B386" i="15"/>
  <c r="B400" i="15"/>
  <c r="B414" i="15"/>
  <c r="B418" i="15"/>
  <c r="B432" i="15"/>
  <c r="B446" i="15"/>
  <c r="B450" i="15"/>
  <c r="B464" i="15"/>
  <c r="B478" i="15"/>
  <c r="B482" i="15"/>
  <c r="B496" i="15"/>
  <c r="B329" i="15"/>
  <c r="B333" i="15"/>
  <c r="B347" i="15"/>
  <c r="B326" i="15"/>
  <c r="B330" i="15"/>
  <c r="B344" i="15"/>
  <c r="B358" i="15"/>
  <c r="B458" i="15"/>
  <c r="B472" i="15"/>
  <c r="B486" i="15"/>
  <c r="B518" i="15"/>
  <c r="B546" i="15"/>
  <c r="B562" i="15"/>
  <c r="B578" i="15"/>
  <c r="B594" i="15"/>
  <c r="B607" i="15"/>
  <c r="B621" i="15"/>
  <c r="B625" i="15"/>
  <c r="B639" i="15"/>
  <c r="B653" i="15"/>
  <c r="B657" i="15"/>
  <c r="B671" i="15"/>
  <c r="B685" i="15"/>
  <c r="B689" i="15"/>
  <c r="B703" i="15"/>
  <c r="B717" i="15"/>
  <c r="B725" i="15"/>
  <c r="B733" i="15"/>
  <c r="B741" i="15"/>
  <c r="B749" i="15"/>
  <c r="B757" i="15"/>
  <c r="B765" i="15"/>
  <c r="B773" i="15"/>
  <c r="B781" i="15"/>
  <c r="B789" i="15"/>
  <c r="B797" i="15"/>
  <c r="B805" i="15"/>
  <c r="B813" i="15"/>
  <c r="B821" i="15"/>
  <c r="B829" i="15"/>
  <c r="B361" i="15"/>
  <c r="B461" i="15"/>
  <c r="B475" i="15"/>
  <c r="B489" i="15"/>
  <c r="B513" i="15"/>
  <c r="B553" i="15"/>
  <c r="B569" i="15"/>
  <c r="B585" i="15"/>
  <c r="B604" i="15"/>
  <c r="B618" i="15"/>
  <c r="B622" i="15"/>
  <c r="B636" i="15"/>
  <c r="B650" i="15"/>
  <c r="B654" i="15"/>
  <c r="B668" i="15"/>
  <c r="B682" i="15"/>
  <c r="B686" i="15"/>
  <c r="B700" i="15"/>
  <c r="B714" i="15"/>
  <c r="B720" i="15"/>
  <c r="B728" i="15"/>
  <c r="B736" i="15"/>
  <c r="B744" i="15"/>
  <c r="B752" i="15"/>
  <c r="B760" i="15"/>
  <c r="B768" i="15"/>
  <c r="B776" i="15"/>
  <c r="B784" i="15"/>
  <c r="B792" i="15"/>
  <c r="B800" i="15"/>
  <c r="B808" i="15"/>
  <c r="B816" i="15"/>
  <c r="B824" i="15"/>
  <c r="B832" i="15"/>
  <c r="B840" i="15"/>
  <c r="B848" i="15"/>
  <c r="B856" i="15"/>
  <c r="B864" i="15"/>
  <c r="B872" i="15"/>
  <c r="B880" i="15"/>
  <c r="B888" i="15"/>
  <c r="B896" i="15"/>
  <c r="B904" i="15"/>
  <c r="B912" i="15"/>
  <c r="B920" i="15"/>
  <c r="B928" i="15"/>
  <c r="B936" i="15"/>
  <c r="B944" i="15"/>
  <c r="B952" i="15"/>
  <c r="B960" i="15"/>
  <c r="B968" i="15"/>
  <c r="B976" i="15"/>
  <c r="B984" i="15"/>
  <c r="B992" i="15"/>
  <c r="B1000" i="15"/>
  <c r="B362" i="15"/>
  <c r="B376" i="15"/>
  <c r="B390" i="15"/>
  <c r="B490" i="15"/>
  <c r="B504" i="15"/>
  <c r="B514" i="15"/>
  <c r="B528" i="15"/>
  <c r="B542" i="15"/>
  <c r="B548" i="15"/>
  <c r="B564" i="15"/>
  <c r="B580" i="15"/>
  <c r="B596" i="15"/>
  <c r="B601" i="15"/>
  <c r="B615" i="15"/>
  <c r="B629" i="15"/>
  <c r="B633" i="15"/>
  <c r="B647" i="15"/>
  <c r="B661" i="15"/>
  <c r="B665" i="15"/>
  <c r="B679" i="15"/>
  <c r="B693" i="15"/>
  <c r="B697" i="15"/>
  <c r="B711" i="15"/>
  <c r="B723" i="15"/>
  <c r="B731" i="15"/>
  <c r="B739" i="15"/>
  <c r="B747" i="15"/>
  <c r="B755" i="15"/>
  <c r="B763" i="15"/>
  <c r="B771" i="15"/>
  <c r="B779" i="15"/>
  <c r="B787" i="15"/>
  <c r="B795" i="15"/>
  <c r="B803" i="15"/>
  <c r="B811" i="15"/>
  <c r="B819" i="15"/>
  <c r="B827" i="15"/>
  <c r="B835" i="15"/>
  <c r="B843" i="15"/>
  <c r="B851" i="15"/>
  <c r="B859" i="15"/>
  <c r="B867" i="15"/>
  <c r="B875" i="15"/>
  <c r="B883" i="15"/>
  <c r="B891" i="15"/>
  <c r="B899" i="15"/>
  <c r="B907" i="15"/>
  <c r="B915" i="15"/>
  <c r="B923" i="15"/>
  <c r="B931" i="15"/>
  <c r="B939" i="15"/>
  <c r="B947" i="15"/>
  <c r="B955" i="15"/>
  <c r="B963" i="15"/>
  <c r="B971" i="15"/>
  <c r="B979" i="15"/>
  <c r="B987" i="15"/>
  <c r="B995" i="15"/>
  <c r="B1003" i="15"/>
  <c r="B365" i="15"/>
  <c r="B379" i="15"/>
  <c r="B393" i="15"/>
  <c r="B493" i="15"/>
  <c r="B507" i="15"/>
  <c r="B521" i="15"/>
  <c r="B559" i="15"/>
  <c r="B575" i="15"/>
  <c r="B591" i="15"/>
  <c r="B612" i="15"/>
  <c r="B626" i="15"/>
  <c r="B630" i="15"/>
  <c r="B644" i="15"/>
  <c r="B658" i="15"/>
  <c r="B662" i="15"/>
  <c r="B676" i="15"/>
  <c r="B690" i="15"/>
  <c r="B694" i="15"/>
  <c r="B708" i="15"/>
  <c r="B718" i="15"/>
  <c r="B726" i="15"/>
  <c r="B734" i="15"/>
  <c r="B742" i="15"/>
  <c r="B750" i="15"/>
  <c r="B758" i="15"/>
  <c r="B766" i="15"/>
  <c r="B774" i="15"/>
  <c r="B782" i="15"/>
  <c r="B790" i="15"/>
  <c r="B798" i="15"/>
  <c r="B806" i="15"/>
  <c r="B814" i="15"/>
  <c r="B822" i="15"/>
  <c r="B830" i="15"/>
  <c r="B394" i="15"/>
  <c r="B408" i="15"/>
  <c r="B422" i="15"/>
  <c r="B522" i="15"/>
  <c r="B536" i="15"/>
  <c r="B554" i="15"/>
  <c r="B570" i="15"/>
  <c r="B586" i="15"/>
  <c r="B605" i="15"/>
  <c r="B609" i="15"/>
  <c r="B623" i="15"/>
  <c r="B637" i="15"/>
  <c r="B641" i="15"/>
  <c r="B655" i="15"/>
  <c r="B669" i="15"/>
  <c r="B673" i="15"/>
  <c r="B687" i="15"/>
  <c r="B701" i="15"/>
  <c r="B705" i="15"/>
  <c r="B721" i="15"/>
  <c r="B729" i="15"/>
  <c r="B737" i="15"/>
  <c r="B745" i="15"/>
  <c r="B753" i="15"/>
  <c r="B761" i="15"/>
  <c r="B769" i="15"/>
  <c r="B777" i="15"/>
  <c r="B785" i="15"/>
  <c r="B397" i="15"/>
  <c r="B411" i="15"/>
  <c r="B425" i="15"/>
  <c r="B517" i="15"/>
  <c r="B531" i="15"/>
  <c r="B545" i="15"/>
  <c r="B561" i="15"/>
  <c r="B577" i="15"/>
  <c r="B593" i="15"/>
  <c r="B602" i="15"/>
  <c r="B606" i="15"/>
  <c r="B620" i="15"/>
  <c r="B634" i="15"/>
  <c r="B638" i="15"/>
  <c r="B652" i="15"/>
  <c r="B666" i="15"/>
  <c r="B670" i="15"/>
  <c r="B684" i="15"/>
  <c r="B698" i="15"/>
  <c r="B702" i="15"/>
  <c r="B716" i="15"/>
  <c r="B724" i="15"/>
  <c r="B732" i="15"/>
  <c r="B740" i="15"/>
  <c r="B748" i="15"/>
  <c r="B756" i="15"/>
  <c r="B764" i="15"/>
  <c r="B772" i="15"/>
  <c r="B426" i="15"/>
  <c r="B440" i="15"/>
  <c r="B454" i="15"/>
  <c r="B510" i="15"/>
  <c r="B556" i="15"/>
  <c r="B572" i="15"/>
  <c r="B588" i="15"/>
  <c r="B613" i="15"/>
  <c r="B617" i="15"/>
  <c r="B631" i="15"/>
  <c r="B645" i="15"/>
  <c r="B649" i="15"/>
  <c r="B663" i="15"/>
  <c r="B677" i="15"/>
  <c r="B681" i="15"/>
  <c r="B695" i="15"/>
  <c r="B709" i="15"/>
  <c r="B713" i="15"/>
  <c r="B719" i="15"/>
  <c r="B727" i="15"/>
  <c r="B735" i="15"/>
  <c r="B743" i="15"/>
  <c r="B751" i="15"/>
  <c r="B759" i="15"/>
  <c r="B767" i="15"/>
  <c r="B429" i="15"/>
  <c r="B443" i="15"/>
  <c r="B457" i="15"/>
  <c r="B525" i="15"/>
  <c r="B539" i="15"/>
  <c r="B551" i="15"/>
  <c r="B567" i="15"/>
  <c r="B583" i="15"/>
  <c r="B599" i="15"/>
  <c r="B610" i="15"/>
  <c r="B614" i="15"/>
  <c r="B628" i="15"/>
  <c r="B642" i="15"/>
  <c r="B646" i="15"/>
  <c r="B660" i="15"/>
  <c r="B674" i="15"/>
  <c r="B678" i="15"/>
  <c r="B692" i="15"/>
  <c r="B706" i="15"/>
  <c r="B710" i="15"/>
  <c r="B722" i="15"/>
  <c r="B730" i="15"/>
  <c r="B738" i="15"/>
  <c r="B746" i="15"/>
  <c r="B754" i="15"/>
  <c r="B762" i="15"/>
  <c r="B770" i="15"/>
  <c r="B778" i="15"/>
  <c r="B786" i="15"/>
  <c r="B783" i="15"/>
  <c r="B796" i="15"/>
  <c r="B812" i="15"/>
  <c r="B828" i="15"/>
  <c r="B838" i="15"/>
  <c r="B852" i="15"/>
  <c r="B866" i="15"/>
  <c r="B870" i="15"/>
  <c r="B884" i="15"/>
  <c r="B898" i="15"/>
  <c r="B902" i="15"/>
  <c r="B916" i="15"/>
  <c r="B930" i="15"/>
  <c r="B934" i="15"/>
  <c r="B948" i="15"/>
  <c r="B962" i="15"/>
  <c r="B966" i="15"/>
  <c r="B980" i="15"/>
  <c r="B994" i="15"/>
  <c r="B998" i="15"/>
  <c r="B791" i="15"/>
  <c r="B807" i="15"/>
  <c r="B823" i="15"/>
  <c r="B845" i="15"/>
  <c r="B849" i="15"/>
  <c r="B863" i="15"/>
  <c r="B877" i="15"/>
  <c r="B881" i="15"/>
  <c r="B895" i="15"/>
  <c r="B909" i="15"/>
  <c r="B913" i="15"/>
  <c r="B927" i="15"/>
  <c r="B941" i="15"/>
  <c r="B945" i="15"/>
  <c r="B959" i="15"/>
  <c r="B973" i="15"/>
  <c r="B977" i="15"/>
  <c r="B991" i="15"/>
  <c r="B775" i="15"/>
  <c r="B802" i="15"/>
  <c r="B818" i="15"/>
  <c r="B834" i="15"/>
  <c r="B842" i="15"/>
  <c r="B846" i="15"/>
  <c r="B860" i="15"/>
  <c r="B874" i="15"/>
  <c r="B878" i="15"/>
  <c r="B892" i="15"/>
  <c r="B906" i="15"/>
  <c r="B910" i="15"/>
  <c r="B924" i="15"/>
  <c r="B938" i="15"/>
  <c r="B942" i="15"/>
  <c r="B956" i="15"/>
  <c r="B970" i="15"/>
  <c r="B974" i="15"/>
  <c r="B988" i="15"/>
  <c r="B1002" i="15"/>
  <c r="B793" i="15"/>
  <c r="B809" i="15"/>
  <c r="B825" i="15"/>
  <c r="B839" i="15"/>
  <c r="B853" i="15"/>
  <c r="B857" i="15"/>
  <c r="B871" i="15"/>
  <c r="B885" i="15"/>
  <c r="B889" i="15"/>
  <c r="B903" i="15"/>
  <c r="B917" i="15"/>
  <c r="B921" i="15"/>
  <c r="B935" i="15"/>
  <c r="B949" i="15"/>
  <c r="B953" i="15"/>
  <c r="B967" i="15"/>
  <c r="B981" i="15"/>
  <c r="B985" i="15"/>
  <c r="B999" i="15"/>
  <c r="B788" i="15"/>
  <c r="B804" i="15"/>
  <c r="B820" i="15"/>
  <c r="B836" i="15"/>
  <c r="B850" i="15"/>
  <c r="B854" i="15"/>
  <c r="B868" i="15"/>
  <c r="B882" i="15"/>
  <c r="B886" i="15"/>
  <c r="B900" i="15"/>
  <c r="B914" i="15"/>
  <c r="B918" i="15"/>
  <c r="B932" i="15"/>
  <c r="B946" i="15"/>
  <c r="B950" i="15"/>
  <c r="B964" i="15"/>
  <c r="B978" i="15"/>
  <c r="B982" i="15"/>
  <c r="B996" i="15"/>
  <c r="B780" i="15"/>
  <c r="B799" i="15"/>
  <c r="B815" i="15"/>
  <c r="B831" i="15"/>
  <c r="B847" i="15"/>
  <c r="B861" i="15"/>
  <c r="B865" i="15"/>
  <c r="B879" i="15"/>
  <c r="B893" i="15"/>
  <c r="B897" i="15"/>
  <c r="B911" i="15"/>
  <c r="B925" i="15"/>
  <c r="B929" i="15"/>
  <c r="B943" i="15"/>
  <c r="B957" i="15"/>
  <c r="B961" i="15"/>
  <c r="B975" i="15"/>
  <c r="B989" i="15"/>
  <c r="B993" i="15"/>
  <c r="B794" i="15"/>
  <c r="B810" i="15"/>
  <c r="B826" i="15"/>
  <c r="B844" i="15"/>
  <c r="B858" i="15"/>
  <c r="B862" i="15"/>
  <c r="B876" i="15"/>
  <c r="B890" i="15"/>
  <c r="B894" i="15"/>
  <c r="B908" i="15"/>
  <c r="B922" i="15"/>
  <c r="B926" i="15"/>
  <c r="B940" i="15"/>
  <c r="B954" i="15"/>
  <c r="B958" i="15"/>
  <c r="B972" i="15"/>
  <c r="B986" i="15"/>
  <c r="B990" i="15"/>
  <c r="B801" i="15"/>
  <c r="B817" i="15"/>
  <c r="B833" i="15"/>
  <c r="B837" i="15"/>
  <c r="B841" i="15"/>
  <c r="B855" i="15"/>
  <c r="B869" i="15"/>
  <c r="B873" i="15"/>
  <c r="B887" i="15"/>
  <c r="B901" i="15"/>
  <c r="B905" i="15"/>
  <c r="B919" i="15"/>
  <c r="B933" i="15"/>
  <c r="B937" i="15"/>
  <c r="B951" i="15"/>
  <c r="B965" i="15"/>
  <c r="B969" i="15"/>
  <c r="B983" i="15"/>
  <c r="B997" i="15"/>
  <c r="B1001" i="15"/>
  <c r="Z13" i="13"/>
  <c r="Z21" i="13"/>
  <c r="Z29" i="13"/>
  <c r="Z37" i="13"/>
  <c r="Z45" i="13"/>
  <c r="Z53" i="13"/>
  <c r="Z61" i="13"/>
  <c r="Z69" i="13"/>
  <c r="Z16" i="13"/>
  <c r="Z25" i="13"/>
  <c r="Z34" i="13"/>
  <c r="Z43" i="13"/>
  <c r="Z52" i="13"/>
  <c r="Z62" i="13"/>
  <c r="Z71" i="13"/>
  <c r="Z8" i="13"/>
  <c r="Z17" i="13"/>
  <c r="Z26" i="13"/>
  <c r="Z35" i="13"/>
  <c r="Z44" i="13"/>
  <c r="Z54" i="13"/>
  <c r="Z63" i="13"/>
  <c r="Z5" i="13"/>
  <c r="Z9" i="13"/>
  <c r="Z18" i="13"/>
  <c r="Z27" i="13"/>
  <c r="Z36" i="13"/>
  <c r="Z46" i="13"/>
  <c r="Z55" i="13"/>
  <c r="Z64" i="13"/>
  <c r="Z19" i="13"/>
  <c r="Z32" i="13"/>
  <c r="Z48" i="13"/>
  <c r="Z60" i="13"/>
  <c r="Z20" i="13"/>
  <c r="Z33" i="13"/>
  <c r="Z49" i="13"/>
  <c r="Z65" i="13"/>
  <c r="Z22" i="13"/>
  <c r="Z38" i="13"/>
  <c r="Z50" i="13"/>
  <c r="Z66" i="13"/>
  <c r="Z10" i="13"/>
  <c r="Z23" i="13"/>
  <c r="Z39" i="13"/>
  <c r="Z51" i="13"/>
  <c r="Z67" i="13"/>
  <c r="Z11" i="13"/>
  <c r="Z24" i="13"/>
  <c r="Z40" i="13"/>
  <c r="Z56" i="13"/>
  <c r="Z68" i="13"/>
  <c r="Z12" i="13"/>
  <c r="Z28" i="13"/>
  <c r="Z41" i="13"/>
  <c r="Z57" i="13"/>
  <c r="Z70" i="13"/>
  <c r="Z6" i="13"/>
  <c r="Z14" i="13"/>
  <c r="Z30" i="13"/>
  <c r="Z42" i="13"/>
  <c r="Z58" i="13"/>
  <c r="Z7" i="13"/>
  <c r="Z15" i="13"/>
  <c r="Z31" i="13"/>
  <c r="Z47" i="13"/>
  <c r="Z59" i="13"/>
  <c r="Z75" i="13"/>
  <c r="Z83" i="13"/>
  <c r="Z91" i="13"/>
  <c r="Z99" i="13"/>
  <c r="Z107" i="13"/>
  <c r="Z115" i="13"/>
  <c r="Z123" i="13"/>
  <c r="Z131" i="13"/>
  <c r="Z139" i="13"/>
  <c r="Z147" i="13"/>
  <c r="Z155" i="13"/>
  <c r="Z163" i="13"/>
  <c r="Z171" i="13"/>
  <c r="Z179" i="13"/>
  <c r="Z187" i="13"/>
  <c r="Z195" i="13"/>
  <c r="Z203" i="13"/>
  <c r="Z76" i="13"/>
  <c r="Z84" i="13"/>
  <c r="Z92" i="13"/>
  <c r="Z100" i="13"/>
  <c r="Z108" i="13"/>
  <c r="Z116" i="13"/>
  <c r="Z124" i="13"/>
  <c r="Z132" i="13"/>
  <c r="Z140" i="13"/>
  <c r="Z148" i="13"/>
  <c r="Z156" i="13"/>
  <c r="Z164" i="13"/>
  <c r="Z172" i="13"/>
  <c r="Z180" i="13"/>
  <c r="Z188" i="13"/>
  <c r="Z196" i="13"/>
  <c r="Z204" i="13"/>
  <c r="Z205" i="13" s="1" a="1"/>
  <c r="Z205" i="13" s="1"/>
  <c r="Z206" i="13" s="1" a="1"/>
  <c r="Z206" i="13" s="1"/>
  <c r="Z207" i="13" s="1" a="1"/>
  <c r="Z207" i="13" s="1"/>
  <c r="Z208" i="13" s="1" a="1"/>
  <c r="Z208" i="13" s="1"/>
  <c r="Z209" i="13" s="1" a="1"/>
  <c r="Z209" i="13" s="1"/>
  <c r="Z210" i="13" s="1" a="1"/>
  <c r="Z210" i="13" s="1"/>
  <c r="Z211" i="13" s="1" a="1"/>
  <c r="Z211" i="13" s="1"/>
  <c r="Z212" i="13" s="1" a="1"/>
  <c r="Z212" i="13" s="1"/>
  <c r="Z213" i="13" s="1" a="1"/>
  <c r="Z213" i="13" s="1"/>
  <c r="Z214" i="13" s="1" a="1"/>
  <c r="Z214" i="13" s="1"/>
  <c r="Z215" i="13" s="1" a="1"/>
  <c r="Z215" i="13" s="1"/>
  <c r="Z216" i="13" s="1" a="1"/>
  <c r="Z216" i="13" s="1"/>
  <c r="Z217" i="13" s="1" a="1"/>
  <c r="Z217" i="13" s="1"/>
  <c r="Z218" i="13" s="1" a="1"/>
  <c r="Z218" i="13" s="1"/>
  <c r="Z219" i="13" s="1" a="1"/>
  <c r="Z219" i="13" s="1"/>
  <c r="Z220" i="13" s="1" a="1"/>
  <c r="Z220" i="13" s="1"/>
  <c r="Z221" i="13" s="1" a="1"/>
  <c r="Z221" i="13" s="1"/>
  <c r="Z222" i="13" s="1" a="1"/>
  <c r="Z222" i="13" s="1"/>
  <c r="Z223" i="13" s="1" a="1"/>
  <c r="Z223" i="13" s="1"/>
  <c r="Z224" i="13" s="1" a="1"/>
  <c r="Z224" i="13" s="1"/>
  <c r="Z225" i="13" s="1" a="1"/>
  <c r="Z225" i="13" s="1"/>
  <c r="Z226" i="13" s="1" a="1"/>
  <c r="Z226" i="13" s="1"/>
  <c r="Z227" i="13" s="1" a="1"/>
  <c r="Z227" i="13" s="1"/>
  <c r="Z228" i="13" s="1" a="1"/>
  <c r="Z228" i="13" s="1"/>
  <c r="Z229" i="13" s="1" a="1"/>
  <c r="Z229" i="13" s="1"/>
  <c r="Z230" i="13" s="1" a="1"/>
  <c r="Z230" i="13" s="1"/>
  <c r="Z231" i="13" s="1" a="1"/>
  <c r="Z231" i="13" s="1"/>
  <c r="Z232" i="13" s="1" a="1"/>
  <c r="Z232" i="13" s="1"/>
  <c r="Z233" i="13" s="1" a="1"/>
  <c r="Z233" i="13" s="1"/>
  <c r="Z234" i="13" s="1" a="1"/>
  <c r="Z234" i="13" s="1"/>
  <c r="Z235" i="13" s="1" a="1"/>
  <c r="Z235" i="13" s="1"/>
  <c r="Z236" i="13" s="1" a="1"/>
  <c r="Z236" i="13" s="1"/>
  <c r="Z237" i="13" s="1" a="1"/>
  <c r="Z237" i="13" s="1"/>
  <c r="Z238" i="13" s="1" a="1"/>
  <c r="Z238" i="13" s="1"/>
  <c r="Z239" i="13" s="1" a="1"/>
  <c r="Z239" i="13" s="1"/>
  <c r="Z240" i="13" s="1" a="1"/>
  <c r="Z240" i="13" s="1"/>
  <c r="Z241" i="13" s="1" a="1"/>
  <c r="Z241" i="13" s="1"/>
  <c r="Z242" i="13" s="1" a="1"/>
  <c r="Z242" i="13" s="1"/>
  <c r="Z243" i="13" s="1" a="1"/>
  <c r="Z243" i="13" s="1"/>
  <c r="Z244" i="13" s="1" a="1"/>
  <c r="Z244" i="13" s="1"/>
  <c r="Z245" i="13" s="1" a="1"/>
  <c r="Z245" i="13" s="1"/>
  <c r="Z246" i="13" s="1" a="1"/>
  <c r="Z246" i="13" s="1"/>
  <c r="Z247" i="13" s="1" a="1"/>
  <c r="Z247" i="13" s="1"/>
  <c r="Z248" i="13" s="1" a="1"/>
  <c r="Z248" i="13" s="1"/>
  <c r="Z249" i="13" s="1" a="1"/>
  <c r="Z249" i="13" s="1"/>
  <c r="Z250" i="13" s="1" a="1"/>
  <c r="Z250" i="13" s="1"/>
  <c r="Z251" i="13" s="1" a="1"/>
  <c r="Z251" i="13" s="1"/>
  <c r="Z252" i="13" s="1" a="1"/>
  <c r="Z252" i="13" s="1"/>
  <c r="Z253" i="13" s="1" a="1"/>
  <c r="Z253" i="13" s="1"/>
  <c r="Z254" i="13" s="1" a="1"/>
  <c r="Z254" i="13" s="1"/>
  <c r="Z255" i="13" s="1" a="1"/>
  <c r="Z255" i="13" s="1"/>
  <c r="Z256" i="13" s="1" a="1"/>
  <c r="Z256" i="13" s="1"/>
  <c r="Z257" i="13" s="1" a="1"/>
  <c r="Z257" i="13" s="1"/>
  <c r="Z258" i="13" s="1" a="1"/>
  <c r="Z258" i="13" s="1"/>
  <c r="Z259" i="13" s="1" a="1"/>
  <c r="Z259" i="13" s="1"/>
  <c r="Z260" i="13" s="1" a="1"/>
  <c r="Z260" i="13" s="1"/>
  <c r="Z261" i="13" s="1" a="1"/>
  <c r="Z261" i="13" s="1"/>
  <c r="Z262" i="13" s="1" a="1"/>
  <c r="Z262" i="13" s="1"/>
  <c r="Z263" i="13" s="1" a="1"/>
  <c r="Z263" i="13" s="1"/>
  <c r="Z264" i="13" s="1" a="1"/>
  <c r="Z264" i="13" s="1"/>
  <c r="Z265" i="13" s="1" a="1"/>
  <c r="Z265" i="13" s="1"/>
  <c r="Z266" i="13" s="1" a="1"/>
  <c r="Z266" i="13" s="1"/>
  <c r="Z267" i="13" s="1" a="1"/>
  <c r="Z267" i="13" s="1"/>
  <c r="Z268" i="13" s="1" a="1"/>
  <c r="Z268" i="13" s="1"/>
  <c r="Z269" i="13" s="1" a="1"/>
  <c r="Z269" i="13" s="1"/>
  <c r="Z270" i="13" s="1" a="1"/>
  <c r="Z270" i="13" s="1"/>
  <c r="Z271" i="13" s="1" a="1"/>
  <c r="Z271" i="13" s="1"/>
  <c r="Z272" i="13" s="1" a="1"/>
  <c r="Z272" i="13" s="1"/>
  <c r="Z273" i="13" s="1" a="1"/>
  <c r="Z273" i="13" s="1"/>
  <c r="Z274" i="13" s="1" a="1"/>
  <c r="Z274" i="13" s="1"/>
  <c r="Z275" i="13" s="1" a="1"/>
  <c r="Z275" i="13" s="1"/>
  <c r="Z276" i="13" s="1" a="1"/>
  <c r="Z276" i="13" s="1"/>
  <c r="Z277" i="13" s="1" a="1"/>
  <c r="Z277" i="13" s="1"/>
  <c r="Z278" i="13" s="1" a="1"/>
  <c r="Z278" i="13" s="1"/>
  <c r="Z279" i="13" s="1" a="1"/>
  <c r="Z279" i="13" s="1"/>
  <c r="Z280" i="13" s="1" a="1"/>
  <c r="Z280" i="13" s="1"/>
  <c r="Z281" i="13" s="1" a="1"/>
  <c r="Z281" i="13" s="1"/>
  <c r="Z282" i="13" s="1" a="1"/>
  <c r="Z282" i="13" s="1"/>
  <c r="Z283" i="13" s="1" a="1"/>
  <c r="Z283" i="13" s="1"/>
  <c r="Z284" i="13" s="1" a="1"/>
  <c r="Z284" i="13" s="1"/>
  <c r="Z285" i="13" s="1" a="1"/>
  <c r="Z285" i="13" s="1"/>
  <c r="Z286" i="13" s="1" a="1"/>
  <c r="Z286" i="13" s="1"/>
  <c r="Z287" i="13" s="1" a="1"/>
  <c r="Z287" i="13" s="1"/>
  <c r="Z288" i="13" s="1" a="1"/>
  <c r="Z288" i="13" s="1"/>
  <c r="Z289" i="13" s="1" a="1"/>
  <c r="Z289" i="13" s="1"/>
  <c r="Z290" i="13" s="1" a="1"/>
  <c r="Z290" i="13" s="1"/>
  <c r="Z291" i="13" s="1" a="1"/>
  <c r="Z291" i="13" s="1"/>
  <c r="Z292" i="13" s="1" a="1"/>
  <c r="Z292" i="13" s="1"/>
  <c r="Z293" i="13" s="1" a="1"/>
  <c r="Z293" i="13" s="1"/>
  <c r="Z294" i="13" s="1" a="1"/>
  <c r="Z294" i="13" s="1"/>
  <c r="Z295" i="13" s="1" a="1"/>
  <c r="Z295" i="13" s="1"/>
  <c r="Z296" i="13" s="1" a="1"/>
  <c r="Z296" i="13" s="1"/>
  <c r="Z297" i="13" s="1" a="1"/>
  <c r="Z297" i="13" s="1"/>
  <c r="Z298" i="13" s="1" a="1"/>
  <c r="Z298" i="13" s="1"/>
  <c r="Z299" i="13" s="1" a="1"/>
  <c r="Z299" i="13" s="1"/>
  <c r="Z300" i="13" s="1" a="1"/>
  <c r="Z300" i="13" s="1"/>
  <c r="Z301" i="13" s="1" a="1"/>
  <c r="Z301" i="13" s="1"/>
  <c r="Z302" i="13" s="1" a="1"/>
  <c r="Z302" i="13" s="1"/>
  <c r="Z303" i="13" s="1" a="1"/>
  <c r="Z303" i="13" s="1"/>
  <c r="Z304" i="13" s="1" a="1"/>
  <c r="Z304" i="13" s="1"/>
  <c r="Z305" i="13" s="1" a="1"/>
  <c r="Z305" i="13" s="1"/>
  <c r="Z306" i="13" s="1" a="1"/>
  <c r="Z306" i="13" s="1"/>
  <c r="Z307" i="13" s="1" a="1"/>
  <c r="Z307" i="13" s="1"/>
  <c r="Z308" i="13" s="1" a="1"/>
  <c r="Z308" i="13" s="1"/>
  <c r="Z309" i="13" s="1" a="1"/>
  <c r="Z309" i="13" s="1"/>
  <c r="Z310" i="13" s="1" a="1"/>
  <c r="Z310" i="13" s="1"/>
  <c r="Z311" i="13" s="1" a="1"/>
  <c r="Z311" i="13" s="1"/>
  <c r="Z312" i="13" s="1" a="1"/>
  <c r="Z312" i="13" s="1"/>
  <c r="Z313" i="13" s="1" a="1"/>
  <c r="Z313" i="13" s="1"/>
  <c r="Z314" i="13" s="1" a="1"/>
  <c r="Z314" i="13" s="1"/>
  <c r="Z315" i="13" s="1" a="1"/>
  <c r="Z315" i="13" s="1"/>
  <c r="Z316" i="13" s="1" a="1"/>
  <c r="Z316" i="13" s="1"/>
  <c r="Z317" i="13" s="1" a="1"/>
  <c r="Z317" i="13" s="1"/>
  <c r="Z318" i="13" s="1" a="1"/>
  <c r="Z318" i="13" s="1"/>
  <c r="Z319" i="13" s="1" a="1"/>
  <c r="Z319" i="13" s="1"/>
  <c r="Z320" i="13" s="1" a="1"/>
  <c r="Z320" i="13" s="1"/>
  <c r="Z321" i="13" s="1" a="1"/>
  <c r="Z321" i="13" s="1"/>
  <c r="Z322" i="13" s="1" a="1"/>
  <c r="Z322" i="13" s="1"/>
  <c r="Z323" i="13" s="1" a="1"/>
  <c r="Z323" i="13" s="1"/>
  <c r="Z324" i="13" s="1" a="1"/>
  <c r="Z324" i="13" s="1"/>
  <c r="Z325" i="13" s="1" a="1"/>
  <c r="Z325" i="13" s="1"/>
  <c r="Z326" i="13" s="1" a="1"/>
  <c r="Z326" i="13" s="1"/>
  <c r="Z327" i="13" s="1" a="1"/>
  <c r="Z327" i="13" s="1"/>
  <c r="Z328" i="13" s="1" a="1"/>
  <c r="Z328" i="13" s="1"/>
  <c r="Z329" i="13" s="1" a="1"/>
  <c r="Z329" i="13" s="1"/>
  <c r="Z330" i="13" s="1" a="1"/>
  <c r="Z330" i="13" s="1"/>
  <c r="Z331" i="13" s="1" a="1"/>
  <c r="Z331" i="13" s="1"/>
  <c r="Z332" i="13" s="1" a="1"/>
  <c r="Z332" i="13" s="1"/>
  <c r="Z333" i="13" s="1" a="1"/>
  <c r="Z333" i="13" s="1"/>
  <c r="Z334" i="13" s="1" a="1"/>
  <c r="Z334" i="13" s="1"/>
  <c r="Z335" i="13" s="1" a="1"/>
  <c r="Z335" i="13" s="1"/>
  <c r="Z336" i="13" s="1" a="1"/>
  <c r="Z336" i="13" s="1"/>
  <c r="Z337" i="13" s="1" a="1"/>
  <c r="Z337" i="13" s="1"/>
  <c r="Z338" i="13" s="1" a="1"/>
  <c r="Z338" i="13" s="1"/>
  <c r="Z339" i="13" s="1" a="1"/>
  <c r="Z339" i="13" s="1"/>
  <c r="Z340" i="13" s="1" a="1"/>
  <c r="Z340" i="13" s="1"/>
  <c r="Z341" i="13" s="1" a="1"/>
  <c r="Z341" i="13" s="1"/>
  <c r="Z342" i="13" s="1" a="1"/>
  <c r="Z342" i="13" s="1"/>
  <c r="Z343" i="13" s="1" a="1"/>
  <c r="Z343" i="13" s="1"/>
  <c r="Z344" i="13" s="1" a="1"/>
  <c r="Z344" i="13" s="1"/>
  <c r="Z345" i="13" s="1" a="1"/>
  <c r="Z345" i="13" s="1"/>
  <c r="Z346" i="13" s="1" a="1"/>
  <c r="Z346" i="13" s="1"/>
  <c r="Z347" i="13" s="1" a="1"/>
  <c r="Z347" i="13" s="1"/>
  <c r="Z348" i="13" s="1" a="1"/>
  <c r="Z348" i="13" s="1"/>
  <c r="Z349" i="13" s="1" a="1"/>
  <c r="Z349" i="13" s="1"/>
  <c r="Z350" i="13" s="1" a="1"/>
  <c r="Z350" i="13" s="1"/>
  <c r="Z351" i="13" s="1" a="1"/>
  <c r="Z351" i="13" s="1"/>
  <c r="Z352" i="13" s="1" a="1"/>
  <c r="Z352" i="13" s="1"/>
  <c r="Z353" i="13" s="1" a="1"/>
  <c r="Z353" i="13" s="1"/>
  <c r="Z354" i="13" s="1" a="1"/>
  <c r="Z354" i="13" s="1"/>
  <c r="Z355" i="13" s="1" a="1"/>
  <c r="Z355" i="13" s="1"/>
  <c r="Z356" i="13" s="1" a="1"/>
  <c r="Z356" i="13" s="1"/>
  <c r="Z357" i="13" s="1" a="1"/>
  <c r="Z357" i="13" s="1"/>
  <c r="Z358" i="13" s="1" a="1"/>
  <c r="Z358" i="13" s="1"/>
  <c r="Z359" i="13" s="1" a="1"/>
  <c r="Z359" i="13" s="1"/>
  <c r="Z360" i="13" s="1" a="1"/>
  <c r="Z360" i="13" s="1"/>
  <c r="Z361" i="13" s="1" a="1"/>
  <c r="Z361" i="13" s="1"/>
  <c r="Z362" i="13" s="1" a="1"/>
  <c r="Z362" i="13" s="1"/>
  <c r="Z363" i="13" s="1" a="1"/>
  <c r="Z363" i="13" s="1"/>
  <c r="Z364" i="13" s="1" a="1"/>
  <c r="Z364" i="13" s="1"/>
  <c r="Z365" i="13" s="1" a="1"/>
  <c r="Z365" i="13" s="1"/>
  <c r="Z366" i="13" s="1" a="1"/>
  <c r="Z366" i="13" s="1"/>
  <c r="Z367" i="13" s="1" a="1"/>
  <c r="Z367" i="13" s="1"/>
  <c r="Z368" i="13" s="1" a="1"/>
  <c r="Z368" i="13" s="1"/>
  <c r="Z369" i="13" s="1" a="1"/>
  <c r="Z369" i="13" s="1"/>
  <c r="Z370" i="13" s="1" a="1"/>
  <c r="Z370" i="13" s="1"/>
  <c r="Z371" i="13" s="1" a="1"/>
  <c r="Z371" i="13" s="1"/>
  <c r="Z372" i="13" s="1" a="1"/>
  <c r="Z372" i="13" s="1"/>
  <c r="Z373" i="13" s="1" a="1"/>
  <c r="Z373" i="13" s="1"/>
  <c r="Z374" i="13" s="1" a="1"/>
  <c r="Z374" i="13" s="1"/>
  <c r="Z375" i="13" s="1" a="1"/>
  <c r="Z375" i="13" s="1"/>
  <c r="Z376" i="13" s="1" a="1"/>
  <c r="Z376" i="13" s="1"/>
  <c r="Z377" i="13" s="1" a="1"/>
  <c r="Z377" i="13" s="1"/>
  <c r="Z378" i="13" s="1" a="1"/>
  <c r="Z378" i="13" s="1"/>
  <c r="Z379" i="13" s="1" a="1"/>
  <c r="Z379" i="13" s="1"/>
  <c r="Z380" i="13" s="1" a="1"/>
  <c r="Z380" i="13" s="1"/>
  <c r="Z381" i="13" s="1" a="1"/>
  <c r="Z381" i="13" s="1"/>
  <c r="Z382" i="13" s="1" a="1"/>
  <c r="Z382" i="13" s="1"/>
  <c r="Z383" i="13" s="1" a="1"/>
  <c r="Z383" i="13" s="1"/>
  <c r="Z384" i="13" s="1" a="1"/>
  <c r="Z384" i="13" s="1"/>
  <c r="Z385" i="13" s="1" a="1"/>
  <c r="Z385" i="13" s="1"/>
  <c r="Z386" i="13" s="1" a="1"/>
  <c r="Z386" i="13" s="1"/>
  <c r="Z387" i="13" s="1" a="1"/>
  <c r="Z387" i="13" s="1"/>
  <c r="Z388" i="13" s="1" a="1"/>
  <c r="Z388" i="13" s="1"/>
  <c r="Z389" i="13" s="1" a="1"/>
  <c r="Z389" i="13" s="1"/>
  <c r="Z390" i="13" s="1" a="1"/>
  <c r="Z390" i="13" s="1"/>
  <c r="Z391" i="13" s="1" a="1"/>
  <c r="Z391" i="13" s="1"/>
  <c r="Z392" i="13" s="1" a="1"/>
  <c r="Z392" i="13" s="1"/>
  <c r="Z393" i="13" s="1" a="1"/>
  <c r="Z393" i="13" s="1"/>
  <c r="Z394" i="13" s="1" a="1"/>
  <c r="Z394" i="13" s="1"/>
  <c r="Z395" i="13" s="1" a="1"/>
  <c r="Z395" i="13" s="1"/>
  <c r="Z396" i="13" s="1" a="1"/>
  <c r="Z396" i="13" s="1"/>
  <c r="Z397" i="13" s="1" a="1"/>
  <c r="Z397" i="13" s="1"/>
  <c r="Z398" i="13" s="1" a="1"/>
  <c r="Z398" i="13" s="1"/>
  <c r="Z399" i="13" s="1" a="1"/>
  <c r="Z399" i="13" s="1"/>
  <c r="Z400" i="13" s="1" a="1"/>
  <c r="Z400" i="13" s="1"/>
  <c r="Z401" i="13" s="1" a="1"/>
  <c r="Z401" i="13" s="1"/>
  <c r="Z402" i="13" s="1" a="1"/>
  <c r="Z402" i="13" s="1"/>
  <c r="Z403" i="13" s="1" a="1"/>
  <c r="Z403" i="13" s="1"/>
  <c r="Z404" i="13" s="1" a="1"/>
  <c r="Z404" i="13" s="1"/>
  <c r="Z405" i="13" s="1" a="1"/>
  <c r="Z405" i="13" s="1"/>
  <c r="Z406" i="13" s="1" a="1"/>
  <c r="Z406" i="13" s="1"/>
  <c r="Z407" i="13" s="1" a="1"/>
  <c r="Z407" i="13" s="1"/>
  <c r="Z408" i="13" s="1" a="1"/>
  <c r="Z408" i="13" s="1"/>
  <c r="Z409" i="13" s="1" a="1"/>
  <c r="Z409" i="13" s="1"/>
  <c r="Z410" i="13" s="1" a="1"/>
  <c r="Z410" i="13" s="1"/>
  <c r="Z411" i="13" s="1" a="1"/>
  <c r="Z411" i="13" s="1"/>
  <c r="Z412" i="13" s="1" a="1"/>
  <c r="Z412" i="13" s="1"/>
  <c r="Z413" i="13" s="1" a="1"/>
  <c r="Z413" i="13" s="1"/>
  <c r="Z414" i="13" s="1" a="1"/>
  <c r="Z414" i="13" s="1"/>
  <c r="Z415" i="13" s="1" a="1"/>
  <c r="Z415" i="13" s="1"/>
  <c r="Z416" i="13" s="1" a="1"/>
  <c r="Z416" i="13" s="1"/>
  <c r="Z417" i="13" s="1" a="1"/>
  <c r="Z417" i="13" s="1"/>
  <c r="Z418" i="13" s="1" a="1"/>
  <c r="Z418" i="13" s="1"/>
  <c r="Z419" i="13" s="1" a="1"/>
  <c r="Z419" i="13" s="1"/>
  <c r="Z420" i="13" s="1" a="1"/>
  <c r="Z420" i="13" s="1"/>
  <c r="Z421" i="13" s="1" a="1"/>
  <c r="Z421" i="13" s="1"/>
  <c r="Z422" i="13" s="1" a="1"/>
  <c r="Z422" i="13" s="1"/>
  <c r="Z423" i="13" s="1" a="1"/>
  <c r="Z423" i="13" s="1"/>
  <c r="Z424" i="13" s="1" a="1"/>
  <c r="Z424" i="13" s="1"/>
  <c r="Z425" i="13" s="1" a="1"/>
  <c r="Z425" i="13" s="1"/>
  <c r="Z426" i="13" s="1" a="1"/>
  <c r="Z426" i="13" s="1"/>
  <c r="Z427" i="13" s="1" a="1"/>
  <c r="Z427" i="13" s="1"/>
  <c r="Z428" i="13" s="1" a="1"/>
  <c r="Z428" i="13" s="1"/>
  <c r="Z429" i="13" s="1" a="1"/>
  <c r="Z429" i="13" s="1"/>
  <c r="Z430" i="13" s="1" a="1"/>
  <c r="Z430" i="13" s="1"/>
  <c r="Z431" i="13" s="1" a="1"/>
  <c r="Z431" i="13" s="1"/>
  <c r="Z432" i="13" s="1" a="1"/>
  <c r="Z432" i="13" s="1"/>
  <c r="Z433" i="13" s="1" a="1"/>
  <c r="Z433" i="13" s="1"/>
  <c r="Z434" i="13" s="1" a="1"/>
  <c r="Z434" i="13" s="1"/>
  <c r="Z435" i="13" s="1" a="1"/>
  <c r="Z435" i="13" s="1"/>
  <c r="Z436" i="13" s="1" a="1"/>
  <c r="Z436" i="13" s="1"/>
  <c r="Z437" i="13" s="1" a="1"/>
  <c r="Z437" i="13" s="1"/>
  <c r="Z438" i="13" s="1" a="1"/>
  <c r="Z438" i="13" s="1"/>
  <c r="Z439" i="13" s="1" a="1"/>
  <c r="Z439" i="13" s="1"/>
  <c r="Z440" i="13" s="1" a="1"/>
  <c r="Z440" i="13" s="1"/>
  <c r="Z441" i="13" s="1" a="1"/>
  <c r="Z441" i="13" s="1"/>
  <c r="Z442" i="13" s="1" a="1"/>
  <c r="Z442" i="13" s="1"/>
  <c r="Z443" i="13" s="1" a="1"/>
  <c r="Z443" i="13" s="1"/>
  <c r="Z444" i="13" s="1" a="1"/>
  <c r="Z444" i="13" s="1"/>
  <c r="Z445" i="13" s="1" a="1"/>
  <c r="Z445" i="13" s="1"/>
  <c r="Z446" i="13" s="1" a="1"/>
  <c r="Z446" i="13" s="1"/>
  <c r="Z447" i="13" s="1" a="1"/>
  <c r="Z447" i="13" s="1"/>
  <c r="Z448" i="13" s="1" a="1"/>
  <c r="Z448" i="13" s="1"/>
  <c r="Z449" i="13" s="1" a="1"/>
  <c r="Z449" i="13" s="1"/>
  <c r="Z450" i="13" s="1" a="1"/>
  <c r="Z450" i="13" s="1"/>
  <c r="Z451" i="13" s="1" a="1"/>
  <c r="Z451" i="13" s="1"/>
  <c r="Z452" i="13" s="1" a="1"/>
  <c r="Z452" i="13" s="1"/>
  <c r="Z453" i="13" s="1" a="1"/>
  <c r="Z453" i="13" s="1"/>
  <c r="Z454" i="13" s="1" a="1"/>
  <c r="Z454" i="13" s="1"/>
  <c r="Z455" i="13" s="1" a="1"/>
  <c r="Z455" i="13" s="1"/>
  <c r="Z456" i="13" s="1" a="1"/>
  <c r="Z456" i="13" s="1"/>
  <c r="Z457" i="13" s="1" a="1"/>
  <c r="Z457" i="13" s="1"/>
  <c r="Z458" i="13" s="1" a="1"/>
  <c r="Z458" i="13" s="1"/>
  <c r="Z459" i="13" s="1" a="1"/>
  <c r="Z459" i="13" s="1"/>
  <c r="Z460" i="13" s="1" a="1"/>
  <c r="Z460" i="13" s="1"/>
  <c r="Z461" i="13" s="1" a="1"/>
  <c r="Z461" i="13" s="1"/>
  <c r="Z462" i="13" s="1" a="1"/>
  <c r="Z462" i="13" s="1"/>
  <c r="Z463" i="13" s="1" a="1"/>
  <c r="Z463" i="13" s="1"/>
  <c r="Z464" i="13" s="1" a="1"/>
  <c r="Z464" i="13" s="1"/>
  <c r="Z465" i="13" s="1" a="1"/>
  <c r="Z465" i="13" s="1"/>
  <c r="Z466" i="13" s="1" a="1"/>
  <c r="Z466" i="13" s="1"/>
  <c r="Z467" i="13" s="1" a="1"/>
  <c r="Z467" i="13" s="1"/>
  <c r="Z468" i="13" s="1" a="1"/>
  <c r="Z468" i="13" s="1"/>
  <c r="Z469" i="13" s="1" a="1"/>
  <c r="Z469" i="13" s="1"/>
  <c r="Z470" i="13" s="1" a="1"/>
  <c r="Z470" i="13" s="1"/>
  <c r="Z471" i="13" s="1" a="1"/>
  <c r="Z471" i="13" s="1"/>
  <c r="Z472" i="13" s="1" a="1"/>
  <c r="Z472" i="13" s="1"/>
  <c r="Z473" i="13" s="1" a="1"/>
  <c r="Z473" i="13" s="1"/>
  <c r="Z474" i="13" s="1" a="1"/>
  <c r="Z474" i="13" s="1"/>
  <c r="Z475" i="13" s="1" a="1"/>
  <c r="Z475" i="13" s="1"/>
  <c r="Z476" i="13" s="1" a="1"/>
  <c r="Z476" i="13" s="1"/>
  <c r="Z477" i="13" s="1" a="1"/>
  <c r="Z477" i="13" s="1"/>
  <c r="Z478" i="13" s="1" a="1"/>
  <c r="Z478" i="13" s="1"/>
  <c r="Z479" i="13" s="1" a="1"/>
  <c r="Z479" i="13" s="1"/>
  <c r="Z480" i="13" s="1" a="1"/>
  <c r="Z480" i="13" s="1"/>
  <c r="Z481" i="13" s="1" a="1"/>
  <c r="Z481" i="13" s="1"/>
  <c r="Z482" i="13" s="1" a="1"/>
  <c r="Z482" i="13" s="1"/>
  <c r="Z483" i="13" s="1" a="1"/>
  <c r="Z483" i="13" s="1"/>
  <c r="Z484" i="13" s="1" a="1"/>
  <c r="Z484" i="13" s="1"/>
  <c r="Z485" i="13" s="1" a="1"/>
  <c r="Z485" i="13" s="1"/>
  <c r="Z486" i="13" s="1" a="1"/>
  <c r="Z486" i="13" s="1"/>
  <c r="Z487" i="13" s="1" a="1"/>
  <c r="Z487" i="13" s="1"/>
  <c r="Z488" i="13" s="1" a="1"/>
  <c r="Z488" i="13" s="1"/>
  <c r="Z489" i="13" s="1" a="1"/>
  <c r="Z489" i="13" s="1"/>
  <c r="Z490" i="13" s="1" a="1"/>
  <c r="Z490" i="13" s="1"/>
  <c r="Z491" i="13" s="1" a="1"/>
  <c r="Z491" i="13" s="1"/>
  <c r="Z492" i="13" s="1" a="1"/>
  <c r="Z492" i="13" s="1"/>
  <c r="Z493" i="13" s="1" a="1"/>
  <c r="Z493" i="13" s="1"/>
  <c r="Z494" i="13" s="1" a="1"/>
  <c r="Z494" i="13" s="1"/>
  <c r="Z495" i="13" s="1" a="1"/>
  <c r="Z495" i="13" s="1"/>
  <c r="Z496" i="13" s="1" a="1"/>
  <c r="Z496" i="13" s="1"/>
  <c r="Z497" i="13" s="1" a="1"/>
  <c r="Z497" i="13" s="1"/>
  <c r="Z498" i="13" s="1" a="1"/>
  <c r="Z498" i="13" s="1"/>
  <c r="Z499" i="13" s="1" a="1"/>
  <c r="Z499" i="13" s="1"/>
  <c r="Z500" i="13" s="1" a="1"/>
  <c r="Z500" i="13" s="1"/>
  <c r="Z501" i="13" s="1" a="1"/>
  <c r="Z501" i="13" s="1"/>
  <c r="Z502" i="13" s="1" a="1"/>
  <c r="Z502" i="13" s="1"/>
  <c r="Z503" i="13" s="1" a="1"/>
  <c r="Z503" i="13" s="1"/>
  <c r="Z504" i="13" s="1" a="1"/>
  <c r="Z504" i="13" s="1"/>
  <c r="Z505" i="13" s="1" a="1"/>
  <c r="Z505" i="13" s="1"/>
  <c r="Z506" i="13" s="1" a="1"/>
  <c r="Z506" i="13" s="1"/>
  <c r="Z507" i="13" s="1" a="1"/>
  <c r="Z507" i="13" s="1"/>
  <c r="Z508" i="13" s="1" a="1"/>
  <c r="Z508" i="13" s="1"/>
  <c r="Z509" i="13" s="1" a="1"/>
  <c r="Z509" i="13" s="1"/>
  <c r="Z510" i="13" s="1" a="1"/>
  <c r="Z510" i="13" s="1"/>
  <c r="Z511" i="13" s="1" a="1"/>
  <c r="Z511" i="13" s="1"/>
  <c r="Z512" i="13" s="1" a="1"/>
  <c r="Z512" i="13" s="1"/>
  <c r="Z513" i="13" s="1" a="1"/>
  <c r="Z513" i="13" s="1"/>
  <c r="Z514" i="13" s="1" a="1"/>
  <c r="Z514" i="13" s="1"/>
  <c r="Z515" i="13" s="1" a="1"/>
  <c r="Z515" i="13" s="1"/>
  <c r="Z516" i="13" s="1" a="1"/>
  <c r="Z516" i="13" s="1"/>
  <c r="Z517" i="13" s="1" a="1"/>
  <c r="Z517" i="13" s="1"/>
  <c r="Z518" i="13" s="1" a="1"/>
  <c r="Z518" i="13" s="1"/>
  <c r="Z519" i="13" s="1" a="1"/>
  <c r="Z519" i="13" s="1"/>
  <c r="Z520" i="13" s="1" a="1"/>
  <c r="Z520" i="13" s="1"/>
  <c r="Z521" i="13" s="1" a="1"/>
  <c r="Z521" i="13" s="1"/>
  <c r="Z522" i="13" s="1" a="1"/>
  <c r="Z522" i="13" s="1"/>
  <c r="Z523" i="13" s="1" a="1"/>
  <c r="Z523" i="13" s="1"/>
  <c r="Z524" i="13" s="1" a="1"/>
  <c r="Z524" i="13" s="1"/>
  <c r="Z525" i="13" s="1" a="1"/>
  <c r="Z525" i="13" s="1"/>
  <c r="Z526" i="13" s="1" a="1"/>
  <c r="Z526" i="13" s="1"/>
  <c r="Z527" i="13" s="1" a="1"/>
  <c r="Z527" i="13" s="1"/>
  <c r="Z528" i="13" s="1" a="1"/>
  <c r="Z528" i="13" s="1"/>
  <c r="Z529" i="13" s="1" a="1"/>
  <c r="Z529" i="13" s="1"/>
  <c r="Z530" i="13" s="1" a="1"/>
  <c r="Z530" i="13" s="1"/>
  <c r="Z531" i="13" s="1" a="1"/>
  <c r="Z531" i="13" s="1"/>
  <c r="Z532" i="13" s="1" a="1"/>
  <c r="Z532" i="13" s="1"/>
  <c r="Z533" i="13" s="1" a="1"/>
  <c r="Z533" i="13" s="1"/>
  <c r="Z534" i="13" s="1" a="1"/>
  <c r="Z534" i="13" s="1"/>
  <c r="Z535" i="13" s="1" a="1"/>
  <c r="Z535" i="13" s="1"/>
  <c r="Z536" i="13" s="1" a="1"/>
  <c r="Z536" i="13" s="1"/>
  <c r="Z537" i="13" s="1" a="1"/>
  <c r="Z537" i="13" s="1"/>
  <c r="Z538" i="13" s="1" a="1"/>
  <c r="Z538" i="13" s="1"/>
  <c r="Z539" i="13" s="1" a="1"/>
  <c r="Z539" i="13" s="1"/>
  <c r="Z540" i="13" s="1" a="1"/>
  <c r="Z540" i="13" s="1"/>
  <c r="Z541" i="13" s="1" a="1"/>
  <c r="Z541" i="13" s="1"/>
  <c r="Z542" i="13" s="1" a="1"/>
  <c r="Z542" i="13" s="1"/>
  <c r="Z543" i="13" s="1" a="1"/>
  <c r="Z543" i="13" s="1"/>
  <c r="Z544" i="13" s="1" a="1"/>
  <c r="Z544" i="13" s="1"/>
  <c r="Z545" i="13" s="1" a="1"/>
  <c r="Z545" i="13" s="1"/>
  <c r="Z546" i="13" s="1" a="1"/>
  <c r="Z546" i="13" s="1"/>
  <c r="Z547" i="13" s="1" a="1"/>
  <c r="Z547" i="13" s="1"/>
  <c r="Z548" i="13" s="1" a="1"/>
  <c r="Z548" i="13" s="1"/>
  <c r="Z549" i="13" s="1" a="1"/>
  <c r="Z549" i="13" s="1"/>
  <c r="Z550" i="13" s="1" a="1"/>
  <c r="Z550" i="13" s="1"/>
  <c r="Z551" i="13" s="1" a="1"/>
  <c r="Z551" i="13" s="1"/>
  <c r="Z552" i="13" s="1" a="1"/>
  <c r="Z552" i="13" s="1"/>
  <c r="Z553" i="13" s="1" a="1"/>
  <c r="Z553" i="13" s="1"/>
  <c r="Z554" i="13" s="1" a="1"/>
  <c r="Z554" i="13" s="1"/>
  <c r="Z555" i="13" s="1" a="1"/>
  <c r="Z555" i="13" s="1"/>
  <c r="Z556" i="13" s="1" a="1"/>
  <c r="Z556" i="13" s="1"/>
  <c r="Z557" i="13" s="1" a="1"/>
  <c r="Z557" i="13" s="1"/>
  <c r="Z558" i="13" s="1" a="1"/>
  <c r="Z558" i="13" s="1"/>
  <c r="Z559" i="13" s="1" a="1"/>
  <c r="Z559" i="13" s="1"/>
  <c r="Z560" i="13" s="1" a="1"/>
  <c r="Z560" i="13" s="1"/>
  <c r="Z561" i="13" s="1" a="1"/>
  <c r="Z561" i="13" s="1"/>
  <c r="Z562" i="13" s="1" a="1"/>
  <c r="Z562" i="13" s="1"/>
  <c r="Z563" i="13" s="1" a="1"/>
  <c r="Z563" i="13" s="1"/>
  <c r="Z564" i="13" s="1" a="1"/>
  <c r="Z564" i="13" s="1"/>
  <c r="Z565" i="13" s="1" a="1"/>
  <c r="Z565" i="13" s="1"/>
  <c r="Z566" i="13" s="1" a="1"/>
  <c r="Z566" i="13" s="1"/>
  <c r="Z567" i="13" s="1" a="1"/>
  <c r="Z567" i="13" s="1"/>
  <c r="Z568" i="13" s="1" a="1"/>
  <c r="Z568" i="13" s="1"/>
  <c r="Z569" i="13" s="1" a="1"/>
  <c r="Z569" i="13" s="1"/>
  <c r="Z570" i="13" s="1" a="1"/>
  <c r="Z570" i="13" s="1"/>
  <c r="Z571" i="13" s="1" a="1"/>
  <c r="Z571" i="13" s="1"/>
  <c r="Z572" i="13" s="1" a="1"/>
  <c r="Z572" i="13" s="1"/>
  <c r="Z573" i="13" s="1" a="1"/>
  <c r="Z573" i="13" s="1"/>
  <c r="Z574" i="13" s="1" a="1"/>
  <c r="Z574" i="13" s="1"/>
  <c r="Z575" i="13" s="1" a="1"/>
  <c r="Z575" i="13" s="1"/>
  <c r="Z576" i="13" s="1" a="1"/>
  <c r="Z576" i="13" s="1"/>
  <c r="Z577" i="13" s="1" a="1"/>
  <c r="Z577" i="13" s="1"/>
  <c r="Z578" i="13" s="1" a="1"/>
  <c r="Z578" i="13" s="1"/>
  <c r="Z579" i="13" s="1" a="1"/>
  <c r="Z579" i="13" s="1"/>
  <c r="Z580" i="13" s="1" a="1"/>
  <c r="Z580" i="13" s="1"/>
  <c r="Z581" i="13" s="1" a="1"/>
  <c r="Z581" i="13" s="1"/>
  <c r="Z582" i="13" s="1" a="1"/>
  <c r="Z582" i="13" s="1"/>
  <c r="Z583" i="13" s="1" a="1"/>
  <c r="Z583" i="13" s="1"/>
  <c r="Z584" i="13" s="1" a="1"/>
  <c r="Z584" i="13" s="1"/>
  <c r="Z585" i="13" s="1" a="1"/>
  <c r="Z585" i="13" s="1"/>
  <c r="Z586" i="13" s="1" a="1"/>
  <c r="Z586" i="13" s="1"/>
  <c r="Z587" i="13" s="1" a="1"/>
  <c r="Z587" i="13" s="1"/>
  <c r="Z588" i="13" s="1" a="1"/>
  <c r="Z588" i="13" s="1"/>
  <c r="Z589" i="13" s="1" a="1"/>
  <c r="Z589" i="13" s="1"/>
  <c r="Z590" i="13" s="1" a="1"/>
  <c r="Z590" i="13" s="1"/>
  <c r="Z591" i="13" s="1" a="1"/>
  <c r="Z591" i="13" s="1"/>
  <c r="Z592" i="13" s="1" a="1"/>
  <c r="Z592" i="13" s="1"/>
  <c r="Z593" i="13" s="1" a="1"/>
  <c r="Z593" i="13" s="1"/>
  <c r="Z594" i="13" s="1" a="1"/>
  <c r="Z594" i="13" s="1"/>
  <c r="Z595" i="13" s="1" a="1"/>
  <c r="Z595" i="13" s="1"/>
  <c r="Z596" i="13" s="1" a="1"/>
  <c r="Z596" i="13" s="1"/>
  <c r="Z597" i="13" s="1" a="1"/>
  <c r="Z597" i="13" s="1"/>
  <c r="Z598" i="13" s="1" a="1"/>
  <c r="Z598" i="13" s="1"/>
  <c r="Z599" i="13" s="1" a="1"/>
  <c r="Z599" i="13" s="1"/>
  <c r="Z600" i="13" s="1" a="1"/>
  <c r="Z600" i="13" s="1"/>
  <c r="Z601" i="13" s="1" a="1"/>
  <c r="Z601" i="13" s="1"/>
  <c r="Z602" i="13" s="1" a="1"/>
  <c r="Z602" i="13" s="1"/>
  <c r="Z603" i="13" s="1" a="1"/>
  <c r="Z603" i="13" s="1"/>
  <c r="Z604" i="13" s="1" a="1"/>
  <c r="Z604" i="13" s="1"/>
  <c r="Z605" i="13" s="1" a="1"/>
  <c r="Z605" i="13" s="1"/>
  <c r="Z606" i="13" s="1" a="1"/>
  <c r="Z606" i="13" s="1"/>
  <c r="Z607" i="13" s="1" a="1"/>
  <c r="Z607" i="13" s="1"/>
  <c r="Z608" i="13" s="1" a="1"/>
  <c r="Z608" i="13" s="1"/>
  <c r="Z609" i="13" s="1" a="1"/>
  <c r="Z609" i="13" s="1"/>
  <c r="Z610" i="13" s="1" a="1"/>
  <c r="Z610" i="13" s="1"/>
  <c r="Z611" i="13" s="1" a="1"/>
  <c r="Z611" i="13" s="1"/>
  <c r="Z612" i="13" s="1" a="1"/>
  <c r="Z612" i="13" s="1"/>
  <c r="Z613" i="13" s="1" a="1"/>
  <c r="Z613" i="13" s="1"/>
  <c r="Z614" i="13" s="1" a="1"/>
  <c r="Z614" i="13" s="1"/>
  <c r="Z615" i="13" s="1" a="1"/>
  <c r="Z615" i="13" s="1"/>
  <c r="Z616" i="13" s="1" a="1"/>
  <c r="Z616" i="13" s="1"/>
  <c r="Z617" i="13" s="1" a="1"/>
  <c r="Z617" i="13" s="1"/>
  <c r="Z618" i="13" s="1" a="1"/>
  <c r="Z618" i="13" s="1"/>
  <c r="Z619" i="13" s="1" a="1"/>
  <c r="Z619" i="13" s="1"/>
  <c r="Z620" i="13" s="1" a="1"/>
  <c r="Z620" i="13" s="1"/>
  <c r="Z621" i="13" s="1" a="1"/>
  <c r="Z621" i="13" s="1"/>
  <c r="Z622" i="13" s="1" a="1"/>
  <c r="Z622" i="13" s="1"/>
  <c r="Z623" i="13" s="1" a="1"/>
  <c r="Z623" i="13" s="1"/>
  <c r="Z624" i="13" s="1" a="1"/>
  <c r="Z624" i="13" s="1"/>
  <c r="Z625" i="13" s="1" a="1"/>
  <c r="Z625" i="13" s="1"/>
  <c r="Z626" i="13" s="1" a="1"/>
  <c r="Z626" i="13" s="1"/>
  <c r="Z627" i="13" s="1" a="1"/>
  <c r="Z627" i="13" s="1"/>
  <c r="Z628" i="13" s="1" a="1"/>
  <c r="Z628" i="13" s="1"/>
  <c r="Z629" i="13" s="1" a="1"/>
  <c r="Z629" i="13" s="1"/>
  <c r="Z630" i="13" s="1" a="1"/>
  <c r="Z630" i="13" s="1"/>
  <c r="Z631" i="13" s="1" a="1"/>
  <c r="Z631" i="13" s="1"/>
  <c r="Z632" i="13" s="1" a="1"/>
  <c r="Z632" i="13" s="1"/>
  <c r="Z633" i="13" s="1" a="1"/>
  <c r="Z633" i="13" s="1"/>
  <c r="Z634" i="13" s="1" a="1"/>
  <c r="Z634" i="13" s="1"/>
  <c r="Z635" i="13" s="1" a="1"/>
  <c r="Z635" i="13" s="1"/>
  <c r="Z636" i="13" s="1" a="1"/>
  <c r="Z636" i="13" s="1"/>
  <c r="Z637" i="13" s="1" a="1"/>
  <c r="Z637" i="13" s="1"/>
  <c r="Z638" i="13" s="1" a="1"/>
  <c r="Z638" i="13" s="1"/>
  <c r="Z639" i="13" s="1" a="1"/>
  <c r="Z639" i="13" s="1"/>
  <c r="Z640" i="13" s="1" a="1"/>
  <c r="Z640" i="13" s="1"/>
  <c r="Z641" i="13" s="1" a="1"/>
  <c r="Z641" i="13" s="1"/>
  <c r="Z642" i="13" s="1" a="1"/>
  <c r="Z642" i="13" s="1"/>
  <c r="Z643" i="13" s="1" a="1"/>
  <c r="Z643" i="13" s="1"/>
  <c r="Z644" i="13" s="1" a="1"/>
  <c r="Z644" i="13" s="1"/>
  <c r="Z645" i="13" s="1" a="1"/>
  <c r="Z645" i="13" s="1"/>
  <c r="Z646" i="13" s="1" a="1"/>
  <c r="Z646" i="13" s="1"/>
  <c r="Z647" i="13" s="1" a="1"/>
  <c r="Z647" i="13" s="1"/>
  <c r="Z648" i="13" s="1" a="1"/>
  <c r="Z648" i="13" s="1"/>
  <c r="Z649" i="13" s="1" a="1"/>
  <c r="Z649" i="13" s="1"/>
  <c r="Z650" i="13" s="1" a="1"/>
  <c r="Z650" i="13" s="1"/>
  <c r="Z651" i="13" s="1" a="1"/>
  <c r="Z651" i="13" s="1"/>
  <c r="Z652" i="13" s="1" a="1"/>
  <c r="Z652" i="13" s="1"/>
  <c r="Z653" i="13" s="1" a="1"/>
  <c r="Z653" i="13" s="1"/>
  <c r="Z654" i="13" s="1" a="1"/>
  <c r="Z654" i="13" s="1"/>
  <c r="Z655" i="13" s="1" a="1"/>
  <c r="Z655" i="13" s="1"/>
  <c r="Z656" i="13" s="1" a="1"/>
  <c r="Z656" i="13" s="1"/>
  <c r="Z657" i="13" s="1" a="1"/>
  <c r="Z657" i="13" s="1"/>
  <c r="Z658" i="13" s="1" a="1"/>
  <c r="Z658" i="13" s="1"/>
  <c r="Z659" i="13" s="1" a="1"/>
  <c r="Z659" i="13" s="1"/>
  <c r="Z660" i="13" s="1" a="1"/>
  <c r="Z660" i="13" s="1"/>
  <c r="Z661" i="13" s="1" a="1"/>
  <c r="Z661" i="13" s="1"/>
  <c r="Z662" i="13" s="1" a="1"/>
  <c r="Z662" i="13" s="1"/>
  <c r="Z663" i="13" s="1" a="1"/>
  <c r="Z663" i="13" s="1"/>
  <c r="Z664" i="13" s="1" a="1"/>
  <c r="Z664" i="13" s="1"/>
  <c r="Z665" i="13" s="1" a="1"/>
  <c r="Z665" i="13" s="1"/>
  <c r="Z666" i="13" s="1" a="1"/>
  <c r="Z666" i="13" s="1"/>
  <c r="Z667" i="13" s="1" a="1"/>
  <c r="Z667" i="13" s="1"/>
  <c r="Z668" i="13" s="1" a="1"/>
  <c r="Z668" i="13" s="1"/>
  <c r="Z669" i="13" s="1" a="1"/>
  <c r="Z669" i="13" s="1"/>
  <c r="Z670" i="13" s="1" a="1"/>
  <c r="Z670" i="13" s="1"/>
  <c r="Z671" i="13" s="1" a="1"/>
  <c r="Z671" i="13" s="1"/>
  <c r="Z672" i="13" s="1" a="1"/>
  <c r="Z672" i="13" s="1"/>
  <c r="Z673" i="13" s="1" a="1"/>
  <c r="Z673" i="13" s="1"/>
  <c r="Z674" i="13" s="1" a="1"/>
  <c r="Z674" i="13" s="1"/>
  <c r="Z675" i="13" s="1" a="1"/>
  <c r="Z675" i="13" s="1"/>
  <c r="Z676" i="13" s="1" a="1"/>
  <c r="Z676" i="13" s="1"/>
  <c r="Z677" i="13" s="1" a="1"/>
  <c r="Z677" i="13" s="1"/>
  <c r="Z678" i="13" s="1" a="1"/>
  <c r="Z678" i="13" s="1"/>
  <c r="Z679" i="13" s="1" a="1"/>
  <c r="Z679" i="13" s="1"/>
  <c r="Z680" i="13" s="1" a="1"/>
  <c r="Z680" i="13" s="1"/>
  <c r="Z681" i="13" s="1" a="1"/>
  <c r="Z681" i="13" s="1"/>
  <c r="Z682" i="13" s="1" a="1"/>
  <c r="Z682" i="13" s="1"/>
  <c r="Z683" i="13" s="1" a="1"/>
  <c r="Z683" i="13" s="1"/>
  <c r="Z684" i="13" s="1" a="1"/>
  <c r="Z684" i="13" s="1"/>
  <c r="Z685" i="13" s="1" a="1"/>
  <c r="Z685" i="13" s="1"/>
  <c r="Z686" i="13" s="1" a="1"/>
  <c r="Z686" i="13" s="1"/>
  <c r="Z687" i="13" s="1" a="1"/>
  <c r="Z687" i="13" s="1"/>
  <c r="Z688" i="13" s="1" a="1"/>
  <c r="Z688" i="13" s="1"/>
  <c r="Z689" i="13" s="1" a="1"/>
  <c r="Z689" i="13" s="1"/>
  <c r="Z690" i="13" s="1" a="1"/>
  <c r="Z690" i="13" s="1"/>
  <c r="Z691" i="13" s="1" a="1"/>
  <c r="Z691" i="13" s="1"/>
  <c r="Z692" i="13" s="1" a="1"/>
  <c r="Z692" i="13" s="1"/>
  <c r="Z693" i="13" s="1" a="1"/>
  <c r="Z693" i="13" s="1"/>
  <c r="Z694" i="13" s="1" a="1"/>
  <c r="Z694" i="13" s="1"/>
  <c r="Z695" i="13" s="1" a="1"/>
  <c r="Z695" i="13" s="1"/>
  <c r="Z696" i="13" s="1" a="1"/>
  <c r="Z696" i="13" s="1"/>
  <c r="Z697" i="13" s="1" a="1"/>
  <c r="Z697" i="13" s="1"/>
  <c r="Z698" i="13" s="1" a="1"/>
  <c r="Z698" i="13" s="1"/>
  <c r="Z699" i="13" s="1" a="1"/>
  <c r="Z699" i="13" s="1"/>
  <c r="Z700" i="13" s="1" a="1"/>
  <c r="Z700" i="13" s="1"/>
  <c r="Z701" i="13" s="1" a="1"/>
  <c r="Z701" i="13" s="1"/>
  <c r="Z702" i="13" s="1" a="1"/>
  <c r="Z702" i="13" s="1"/>
  <c r="Z703" i="13" s="1" a="1"/>
  <c r="Z703" i="13" s="1"/>
  <c r="Z704" i="13" s="1" a="1"/>
  <c r="Z704" i="13" s="1"/>
  <c r="Z705" i="13" s="1" a="1"/>
  <c r="Z705" i="13" s="1"/>
  <c r="Z706" i="13" s="1" a="1"/>
  <c r="Z706" i="13" s="1"/>
  <c r="Z707" i="13" s="1" a="1"/>
  <c r="Z707" i="13" s="1"/>
  <c r="Z708" i="13" s="1" a="1"/>
  <c r="Z708" i="13" s="1"/>
  <c r="Z709" i="13" s="1" a="1"/>
  <c r="Z709" i="13" s="1"/>
  <c r="Z710" i="13" s="1" a="1"/>
  <c r="Z710" i="13" s="1"/>
  <c r="Z711" i="13" s="1" a="1"/>
  <c r="Z711" i="13" s="1"/>
  <c r="Z712" i="13" s="1" a="1"/>
  <c r="Z712" i="13" s="1"/>
  <c r="Z713" i="13" s="1" a="1"/>
  <c r="Z713" i="13" s="1"/>
  <c r="Z714" i="13" s="1" a="1"/>
  <c r="Z714" i="13" s="1"/>
  <c r="Z715" i="13" s="1" a="1"/>
  <c r="Z715" i="13" s="1"/>
  <c r="Z716" i="13" s="1" a="1"/>
  <c r="Z716" i="13" s="1"/>
  <c r="Z717" i="13" s="1" a="1"/>
  <c r="Z717" i="13" s="1"/>
  <c r="Z718" i="13" s="1" a="1"/>
  <c r="Z718" i="13" s="1"/>
  <c r="Z719" i="13" s="1" a="1"/>
  <c r="Z719" i="13" s="1"/>
  <c r="Z720" i="13" s="1" a="1"/>
  <c r="Z720" i="13" s="1"/>
  <c r="Z721" i="13" s="1" a="1"/>
  <c r="Z721" i="13" s="1"/>
  <c r="Z722" i="13" s="1" a="1"/>
  <c r="Z722" i="13" s="1"/>
  <c r="Z723" i="13" s="1" a="1"/>
  <c r="Z723" i="13" s="1"/>
  <c r="Z724" i="13" s="1" a="1"/>
  <c r="Z724" i="13" s="1"/>
  <c r="Z725" i="13" s="1" a="1"/>
  <c r="Z725" i="13" s="1"/>
  <c r="Z726" i="13" s="1" a="1"/>
  <c r="Z726" i="13" s="1"/>
  <c r="Z727" i="13" s="1" a="1"/>
  <c r="Z727" i="13" s="1"/>
  <c r="Z728" i="13" s="1" a="1"/>
  <c r="Z728" i="13" s="1"/>
  <c r="Z729" i="13" s="1" a="1"/>
  <c r="Z729" i="13" s="1"/>
  <c r="Z730" i="13" s="1" a="1"/>
  <c r="Z730" i="13" s="1"/>
  <c r="Z731" i="13" s="1" a="1"/>
  <c r="Z731" i="13" s="1"/>
  <c r="Z732" i="13" s="1" a="1"/>
  <c r="Z732" i="13" s="1"/>
  <c r="Z733" i="13" s="1" a="1"/>
  <c r="Z733" i="13" s="1"/>
  <c r="Z734" i="13" s="1" a="1"/>
  <c r="Z734" i="13" s="1"/>
  <c r="Z735" i="13" s="1" a="1"/>
  <c r="Z735" i="13" s="1"/>
  <c r="Z736" i="13" s="1" a="1"/>
  <c r="Z736" i="13" s="1"/>
  <c r="Z737" i="13" s="1" a="1"/>
  <c r="Z737" i="13" s="1"/>
  <c r="Z738" i="13" s="1" a="1"/>
  <c r="Z738" i="13" s="1"/>
  <c r="Z739" i="13" s="1" a="1"/>
  <c r="Z739" i="13" s="1"/>
  <c r="Z740" i="13" s="1" a="1"/>
  <c r="Z740" i="13" s="1"/>
  <c r="Z741" i="13" s="1" a="1"/>
  <c r="Z741" i="13" s="1"/>
  <c r="Z742" i="13" s="1" a="1"/>
  <c r="Z742" i="13" s="1"/>
  <c r="Z743" i="13" s="1" a="1"/>
  <c r="Z743" i="13" s="1"/>
  <c r="Z744" i="13" s="1" a="1"/>
  <c r="Z744" i="13" s="1"/>
  <c r="Z745" i="13" s="1" a="1"/>
  <c r="Z745" i="13" s="1"/>
  <c r="Z746" i="13" s="1" a="1"/>
  <c r="Z746" i="13" s="1"/>
  <c r="Z747" i="13" s="1" a="1"/>
  <c r="Z747" i="13" s="1"/>
  <c r="Z748" i="13" s="1" a="1"/>
  <c r="Z748" i="13" s="1"/>
  <c r="Z749" i="13" s="1" a="1"/>
  <c r="Z749" i="13" s="1"/>
  <c r="Z750" i="13" s="1" a="1"/>
  <c r="Z750" i="13" s="1"/>
  <c r="Z751" i="13" s="1" a="1"/>
  <c r="Z751" i="13" s="1"/>
  <c r="Z752" i="13" s="1" a="1"/>
  <c r="Z752" i="13" s="1"/>
  <c r="Z753" i="13" s="1" a="1"/>
  <c r="Z753" i="13" s="1"/>
  <c r="Z754" i="13" s="1" a="1"/>
  <c r="Z754" i="13" s="1"/>
  <c r="Z755" i="13" s="1" a="1"/>
  <c r="Z755" i="13" s="1"/>
  <c r="Z756" i="13" s="1" a="1"/>
  <c r="Z756" i="13" s="1"/>
  <c r="Z757" i="13" s="1" a="1"/>
  <c r="Z757" i="13" s="1"/>
  <c r="Z758" i="13" s="1" a="1"/>
  <c r="Z758" i="13" s="1"/>
  <c r="Z759" i="13" s="1" a="1"/>
  <c r="Z759" i="13" s="1"/>
  <c r="Z760" i="13" s="1" a="1"/>
  <c r="Z760" i="13" s="1"/>
  <c r="Z761" i="13" s="1" a="1"/>
  <c r="Z761" i="13" s="1"/>
  <c r="Z762" i="13" s="1" a="1"/>
  <c r="Z762" i="13" s="1"/>
  <c r="Z763" i="13" s="1" a="1"/>
  <c r="Z763" i="13" s="1"/>
  <c r="Z764" i="13" s="1" a="1"/>
  <c r="Z764" i="13" s="1"/>
  <c r="Z765" i="13" s="1" a="1"/>
  <c r="Z765" i="13" s="1"/>
  <c r="Z766" i="13" s="1" a="1"/>
  <c r="Z766" i="13" s="1"/>
  <c r="Z767" i="13" s="1" a="1"/>
  <c r="Z767" i="13" s="1"/>
  <c r="Z768" i="13" s="1" a="1"/>
  <c r="Z768" i="13" s="1"/>
  <c r="Z769" i="13" s="1" a="1"/>
  <c r="Z769" i="13" s="1"/>
  <c r="Z770" i="13" s="1" a="1"/>
  <c r="Z770" i="13" s="1"/>
  <c r="Z771" i="13" s="1" a="1"/>
  <c r="Z771" i="13" s="1"/>
  <c r="Z772" i="13" s="1" a="1"/>
  <c r="Z772" i="13" s="1"/>
  <c r="Z773" i="13" s="1" a="1"/>
  <c r="Z773" i="13" s="1"/>
  <c r="Z774" i="13" s="1" a="1"/>
  <c r="Z774" i="13" s="1"/>
  <c r="Z775" i="13" s="1" a="1"/>
  <c r="Z775" i="13" s="1"/>
  <c r="Z776" i="13" s="1" a="1"/>
  <c r="Z776" i="13" s="1"/>
  <c r="Z777" i="13" s="1" a="1"/>
  <c r="Z777" i="13" s="1"/>
  <c r="Z778" i="13" s="1" a="1"/>
  <c r="Z778" i="13" s="1"/>
  <c r="Z779" i="13" s="1" a="1"/>
  <c r="Z779" i="13" s="1"/>
  <c r="Z780" i="13" s="1" a="1"/>
  <c r="Z780" i="13" s="1"/>
  <c r="Z781" i="13" s="1" a="1"/>
  <c r="Z781" i="13" s="1"/>
  <c r="Z782" i="13" s="1" a="1"/>
  <c r="Z782" i="13" s="1"/>
  <c r="Z783" i="13" s="1" a="1"/>
  <c r="Z783" i="13" s="1"/>
  <c r="Z784" i="13" s="1" a="1"/>
  <c r="Z784" i="13" s="1"/>
  <c r="Z785" i="13" s="1" a="1"/>
  <c r="Z785" i="13" s="1"/>
  <c r="Z786" i="13" s="1" a="1"/>
  <c r="Z786" i="13" s="1"/>
  <c r="Z787" i="13" s="1" a="1"/>
  <c r="Z787" i="13" s="1"/>
  <c r="Z788" i="13" s="1" a="1"/>
  <c r="Z788" i="13" s="1"/>
  <c r="Z789" i="13" s="1" a="1"/>
  <c r="Z789" i="13" s="1"/>
  <c r="Z790" i="13" s="1" a="1"/>
  <c r="Z790" i="13" s="1"/>
  <c r="Z791" i="13" s="1" a="1"/>
  <c r="Z791" i="13" s="1"/>
  <c r="Z792" i="13" s="1" a="1"/>
  <c r="Z792" i="13" s="1"/>
  <c r="Z793" i="13" s="1" a="1"/>
  <c r="Z793" i="13" s="1"/>
  <c r="Z794" i="13" s="1" a="1"/>
  <c r="Z794" i="13" s="1"/>
  <c r="Z795" i="13" s="1" a="1"/>
  <c r="Z795" i="13" s="1"/>
  <c r="Z796" i="13" s="1" a="1"/>
  <c r="Z796" i="13" s="1"/>
  <c r="Z797" i="13" s="1" a="1"/>
  <c r="Z797" i="13" s="1"/>
  <c r="Z798" i="13" s="1" a="1"/>
  <c r="Z798" i="13" s="1"/>
  <c r="Z799" i="13" s="1" a="1"/>
  <c r="Z799" i="13" s="1"/>
  <c r="Z800" i="13" s="1" a="1"/>
  <c r="Z800" i="13" s="1"/>
  <c r="Z801" i="13" s="1" a="1"/>
  <c r="Z801" i="13" s="1"/>
  <c r="Z802" i="13" s="1" a="1"/>
  <c r="Z802" i="13" s="1"/>
  <c r="Z803" i="13" s="1" a="1"/>
  <c r="Z803" i="13" s="1"/>
  <c r="Z804" i="13" s="1" a="1"/>
  <c r="Z804" i="13" s="1"/>
  <c r="Z805" i="13" s="1" a="1"/>
  <c r="Z805" i="13" s="1"/>
  <c r="Z806" i="13" s="1" a="1"/>
  <c r="Z806" i="13" s="1"/>
  <c r="Z807" i="13" s="1" a="1"/>
  <c r="Z807" i="13" s="1"/>
  <c r="Z808" i="13" s="1" a="1"/>
  <c r="Z808" i="13" s="1"/>
  <c r="Z809" i="13" s="1" a="1"/>
  <c r="Z809" i="13" s="1"/>
  <c r="Z810" i="13" s="1" a="1"/>
  <c r="Z810" i="13" s="1"/>
  <c r="Z811" i="13" s="1" a="1"/>
  <c r="Z811" i="13" s="1"/>
  <c r="Z812" i="13" s="1" a="1"/>
  <c r="Z812" i="13" s="1"/>
  <c r="Z813" i="13" s="1" a="1"/>
  <c r="Z813" i="13" s="1"/>
  <c r="Z814" i="13" s="1" a="1"/>
  <c r="Z814" i="13" s="1"/>
  <c r="Z815" i="13" s="1" a="1"/>
  <c r="Z815" i="13" s="1"/>
  <c r="Z816" i="13" s="1" a="1"/>
  <c r="Z816" i="13" s="1"/>
  <c r="Z817" i="13" s="1" a="1"/>
  <c r="Z817" i="13" s="1"/>
  <c r="Z818" i="13" s="1" a="1"/>
  <c r="Z818" i="13" s="1"/>
  <c r="Z819" i="13" s="1" a="1"/>
  <c r="Z819" i="13" s="1"/>
  <c r="Z820" i="13" s="1" a="1"/>
  <c r="Z820" i="13" s="1"/>
  <c r="Z821" i="13" s="1" a="1"/>
  <c r="Z821" i="13" s="1"/>
  <c r="Z822" i="13" s="1" a="1"/>
  <c r="Z822" i="13" s="1"/>
  <c r="Z823" i="13" s="1" a="1"/>
  <c r="Z823" i="13" s="1"/>
  <c r="Z824" i="13" s="1" a="1"/>
  <c r="Z824" i="13" s="1"/>
  <c r="Z825" i="13" s="1" a="1"/>
  <c r="Z825" i="13" s="1"/>
  <c r="Z826" i="13" s="1" a="1"/>
  <c r="Z826" i="13" s="1"/>
  <c r="Z827" i="13" s="1" a="1"/>
  <c r="Z827" i="13" s="1"/>
  <c r="Z828" i="13" s="1" a="1"/>
  <c r="Z828" i="13" s="1"/>
  <c r="Z829" i="13" s="1" a="1"/>
  <c r="Z829" i="13" s="1"/>
  <c r="Z830" i="13" s="1" a="1"/>
  <c r="Z830" i="13" s="1"/>
  <c r="Z831" i="13" s="1" a="1"/>
  <c r="Z831" i="13" s="1"/>
  <c r="Z832" i="13" s="1" a="1"/>
  <c r="Z832" i="13" s="1"/>
  <c r="Z833" i="13" s="1" a="1"/>
  <c r="Z833" i="13" s="1"/>
  <c r="Z834" i="13" s="1" a="1"/>
  <c r="Z834" i="13" s="1"/>
  <c r="Z835" i="13" s="1" a="1"/>
  <c r="Z835" i="13" s="1"/>
  <c r="Z836" i="13" s="1" a="1"/>
  <c r="Z836" i="13" s="1"/>
  <c r="Z837" i="13" s="1" a="1"/>
  <c r="Z837" i="13" s="1"/>
  <c r="Z838" i="13" s="1" a="1"/>
  <c r="Z838" i="13" s="1"/>
  <c r="Z839" i="13" s="1" a="1"/>
  <c r="Z839" i="13" s="1"/>
  <c r="Z840" i="13" s="1" a="1"/>
  <c r="Z840" i="13" s="1"/>
  <c r="Z841" i="13" s="1" a="1"/>
  <c r="Z841" i="13" s="1"/>
  <c r="Z842" i="13" s="1" a="1"/>
  <c r="Z842" i="13" s="1"/>
  <c r="Z843" i="13" s="1" a="1"/>
  <c r="Z843" i="13" s="1"/>
  <c r="Z844" i="13" s="1" a="1"/>
  <c r="Z844" i="13" s="1"/>
  <c r="Z845" i="13" s="1" a="1"/>
  <c r="Z845" i="13" s="1"/>
  <c r="Z846" i="13" s="1" a="1"/>
  <c r="Z846" i="13" s="1"/>
  <c r="Z847" i="13" s="1" a="1"/>
  <c r="Z847" i="13" s="1"/>
  <c r="Z848" i="13" s="1" a="1"/>
  <c r="Z848" i="13" s="1"/>
  <c r="Z849" i="13" s="1" a="1"/>
  <c r="Z849" i="13" s="1"/>
  <c r="Z850" i="13" s="1" a="1"/>
  <c r="Z850" i="13" s="1"/>
  <c r="Z851" i="13" s="1" a="1"/>
  <c r="Z851" i="13" s="1"/>
  <c r="Z852" i="13" s="1" a="1"/>
  <c r="Z852" i="13" s="1"/>
  <c r="Z853" i="13" s="1" a="1"/>
  <c r="Z853" i="13" s="1"/>
  <c r="Z854" i="13" s="1" a="1"/>
  <c r="Z854" i="13" s="1"/>
  <c r="Z855" i="13" s="1" a="1"/>
  <c r="Z855" i="13" s="1"/>
  <c r="Z856" i="13" s="1" a="1"/>
  <c r="Z856" i="13" s="1"/>
  <c r="Z857" i="13" s="1" a="1"/>
  <c r="Z857" i="13" s="1"/>
  <c r="Z858" i="13" s="1" a="1"/>
  <c r="Z858" i="13" s="1"/>
  <c r="Z859" i="13" s="1" a="1"/>
  <c r="Z859" i="13" s="1"/>
  <c r="Z860" i="13" s="1" a="1"/>
  <c r="Z860" i="13" s="1"/>
  <c r="Z861" i="13" s="1" a="1"/>
  <c r="Z861" i="13" s="1"/>
  <c r="Z862" i="13" s="1" a="1"/>
  <c r="Z862" i="13" s="1"/>
  <c r="Z863" i="13" s="1" a="1"/>
  <c r="Z863" i="13" s="1"/>
  <c r="Z864" i="13" s="1" a="1"/>
  <c r="Z864" i="13" s="1"/>
  <c r="Z865" i="13" s="1" a="1"/>
  <c r="Z865" i="13" s="1"/>
  <c r="Z866" i="13" s="1" a="1"/>
  <c r="Z866" i="13" s="1"/>
  <c r="Z867" i="13" s="1" a="1"/>
  <c r="Z867" i="13" s="1"/>
  <c r="Z868" i="13" s="1" a="1"/>
  <c r="Z868" i="13" s="1"/>
  <c r="Z869" i="13" s="1" a="1"/>
  <c r="Z869" i="13" s="1"/>
  <c r="Z870" i="13" s="1" a="1"/>
  <c r="Z870" i="13" s="1"/>
  <c r="Z871" i="13" s="1" a="1"/>
  <c r="Z871" i="13" s="1"/>
  <c r="Z872" i="13" s="1" a="1"/>
  <c r="Z872" i="13" s="1"/>
  <c r="Z873" i="13" s="1" a="1"/>
  <c r="Z873" i="13" s="1"/>
  <c r="Z874" i="13" s="1" a="1"/>
  <c r="Z874" i="13" s="1"/>
  <c r="Z875" i="13" s="1" a="1"/>
  <c r="Z875" i="13" s="1"/>
  <c r="Z876" i="13" s="1" a="1"/>
  <c r="Z876" i="13" s="1"/>
  <c r="Z877" i="13" s="1" a="1"/>
  <c r="Z877" i="13" s="1"/>
  <c r="Z878" i="13" s="1" a="1"/>
  <c r="Z878" i="13" s="1"/>
  <c r="Z879" i="13" s="1" a="1"/>
  <c r="Z879" i="13" s="1"/>
  <c r="Z880" i="13" s="1" a="1"/>
  <c r="Z880" i="13" s="1"/>
  <c r="Z881" i="13" s="1" a="1"/>
  <c r="Z881" i="13" s="1"/>
  <c r="Z882" i="13" s="1" a="1"/>
  <c r="Z882" i="13" s="1"/>
  <c r="Z883" i="13" s="1" a="1"/>
  <c r="Z883" i="13" s="1"/>
  <c r="Z884" i="13" s="1" a="1"/>
  <c r="Z884" i="13" s="1"/>
  <c r="Z885" i="13" s="1" a="1"/>
  <c r="Z885" i="13" s="1"/>
  <c r="Z886" i="13" s="1" a="1"/>
  <c r="Z886" i="13" s="1"/>
  <c r="Z887" i="13" s="1" a="1"/>
  <c r="Z887" i="13" s="1"/>
  <c r="Z888" i="13" s="1" a="1"/>
  <c r="Z888" i="13" s="1"/>
  <c r="Z889" i="13" s="1" a="1"/>
  <c r="Z889" i="13" s="1"/>
  <c r="Z890" i="13" s="1" a="1"/>
  <c r="Z890" i="13" s="1"/>
  <c r="Z891" i="13" s="1" a="1"/>
  <c r="Z891" i="13" s="1"/>
  <c r="Z892" i="13" s="1" a="1"/>
  <c r="Z892" i="13" s="1"/>
  <c r="Z893" i="13" s="1" a="1"/>
  <c r="Z893" i="13" s="1"/>
  <c r="Z894" i="13" s="1" a="1"/>
  <c r="Z894" i="13" s="1"/>
  <c r="Z895" i="13" s="1" a="1"/>
  <c r="Z895" i="13" s="1"/>
  <c r="Z896" i="13" s="1" a="1"/>
  <c r="Z896" i="13" s="1"/>
  <c r="Z897" i="13" s="1" a="1"/>
  <c r="Z897" i="13" s="1"/>
  <c r="Z898" i="13" s="1" a="1"/>
  <c r="Z898" i="13" s="1"/>
  <c r="Z899" i="13" s="1" a="1"/>
  <c r="Z899" i="13" s="1"/>
  <c r="Z900" i="13" s="1" a="1"/>
  <c r="Z900" i="13" s="1"/>
  <c r="Z901" i="13" s="1" a="1"/>
  <c r="Z901" i="13" s="1"/>
  <c r="Z902" i="13" s="1" a="1"/>
  <c r="Z902" i="13" s="1"/>
  <c r="Z903" i="13" s="1" a="1"/>
  <c r="Z903" i="13" s="1"/>
  <c r="Z904" i="13" s="1" a="1"/>
  <c r="Z904" i="13" s="1"/>
  <c r="Z905" i="13" s="1" a="1"/>
  <c r="Z905" i="13" s="1"/>
  <c r="Z906" i="13" s="1" a="1"/>
  <c r="Z906" i="13" s="1"/>
  <c r="Z907" i="13" s="1" a="1"/>
  <c r="Z907" i="13" s="1"/>
  <c r="Z908" i="13" s="1" a="1"/>
  <c r="Z908" i="13" s="1"/>
  <c r="Z909" i="13" s="1" a="1"/>
  <c r="Z909" i="13" s="1"/>
  <c r="Z910" i="13" s="1" a="1"/>
  <c r="Z910" i="13" s="1"/>
  <c r="Z911" i="13" s="1" a="1"/>
  <c r="Z911" i="13" s="1"/>
  <c r="Z912" i="13" s="1" a="1"/>
  <c r="Z912" i="13" s="1"/>
  <c r="Z913" i="13" s="1" a="1"/>
  <c r="Z913" i="13" s="1"/>
  <c r="Z914" i="13" s="1" a="1"/>
  <c r="Z914" i="13" s="1"/>
  <c r="Z915" i="13" s="1" a="1"/>
  <c r="Z915" i="13" s="1"/>
  <c r="Z916" i="13" s="1" a="1"/>
  <c r="Z916" i="13" s="1"/>
  <c r="Z917" i="13" s="1" a="1"/>
  <c r="Z917" i="13" s="1"/>
  <c r="Z918" i="13" s="1" a="1"/>
  <c r="Z918" i="13" s="1"/>
  <c r="Z919" i="13" s="1" a="1"/>
  <c r="Z919" i="13" s="1"/>
  <c r="Z920" i="13" s="1" a="1"/>
  <c r="Z920" i="13" s="1"/>
  <c r="Z921" i="13" s="1" a="1"/>
  <c r="Z921" i="13" s="1"/>
  <c r="Z922" i="13" s="1" a="1"/>
  <c r="Z922" i="13" s="1"/>
  <c r="Z923" i="13" s="1" a="1"/>
  <c r="Z923" i="13" s="1"/>
  <c r="Z924" i="13" s="1" a="1"/>
  <c r="Z924" i="13" s="1"/>
  <c r="Z925" i="13" s="1" a="1"/>
  <c r="Z925" i="13" s="1"/>
  <c r="Z926" i="13" s="1" a="1"/>
  <c r="Z926" i="13" s="1"/>
  <c r="Z927" i="13" s="1" a="1"/>
  <c r="Z927" i="13" s="1"/>
  <c r="Z928" i="13" s="1" a="1"/>
  <c r="Z928" i="13" s="1"/>
  <c r="Z929" i="13" s="1" a="1"/>
  <c r="Z929" i="13" s="1"/>
  <c r="Z930" i="13" s="1" a="1"/>
  <c r="Z930" i="13" s="1"/>
  <c r="Z931" i="13" s="1" a="1"/>
  <c r="Z931" i="13" s="1"/>
  <c r="Z932" i="13" s="1" a="1"/>
  <c r="Z932" i="13" s="1"/>
  <c r="Z933" i="13" s="1" a="1"/>
  <c r="Z933" i="13" s="1"/>
  <c r="Z934" i="13" s="1" a="1"/>
  <c r="Z934" i="13" s="1"/>
  <c r="Z935" i="13" s="1" a="1"/>
  <c r="Z935" i="13" s="1"/>
  <c r="Z936" i="13" s="1" a="1"/>
  <c r="Z936" i="13" s="1"/>
  <c r="Z937" i="13" s="1" a="1"/>
  <c r="Z937" i="13" s="1"/>
  <c r="Z938" i="13" s="1" a="1"/>
  <c r="Z938" i="13" s="1"/>
  <c r="Z939" i="13" s="1" a="1"/>
  <c r="Z939" i="13" s="1"/>
  <c r="Z940" i="13" s="1" a="1"/>
  <c r="Z940" i="13" s="1"/>
  <c r="Z941" i="13" s="1" a="1"/>
  <c r="Z941" i="13" s="1"/>
  <c r="Z942" i="13" s="1" a="1"/>
  <c r="Z942" i="13" s="1"/>
  <c r="Z943" i="13" s="1" a="1"/>
  <c r="Z943" i="13" s="1"/>
  <c r="Z944" i="13" s="1" a="1"/>
  <c r="Z944" i="13" s="1"/>
  <c r="Z945" i="13" s="1" a="1"/>
  <c r="Z945" i="13" s="1"/>
  <c r="Z946" i="13" s="1" a="1"/>
  <c r="Z946" i="13" s="1"/>
  <c r="Z947" i="13" s="1" a="1"/>
  <c r="Z947" i="13" s="1"/>
  <c r="Z948" i="13" s="1" a="1"/>
  <c r="Z948" i="13" s="1"/>
  <c r="Z949" i="13" s="1" a="1"/>
  <c r="Z949" i="13" s="1"/>
  <c r="Z950" i="13" s="1" a="1"/>
  <c r="Z950" i="13" s="1"/>
  <c r="Z951" i="13" s="1" a="1"/>
  <c r="Z951" i="13" s="1"/>
  <c r="Z952" i="13" s="1" a="1"/>
  <c r="Z952" i="13" s="1"/>
  <c r="Z953" i="13" s="1" a="1"/>
  <c r="Z953" i="13" s="1"/>
  <c r="Z954" i="13" s="1" a="1"/>
  <c r="Z954" i="13" s="1"/>
  <c r="Z955" i="13" s="1" a="1"/>
  <c r="Z955" i="13" s="1"/>
  <c r="Z956" i="13" s="1" a="1"/>
  <c r="Z956" i="13" s="1"/>
  <c r="Z957" i="13" s="1" a="1"/>
  <c r="Z957" i="13" s="1"/>
  <c r="Z958" i="13" s="1" a="1"/>
  <c r="Z958" i="13" s="1"/>
  <c r="Z959" i="13" s="1" a="1"/>
  <c r="Z959" i="13" s="1"/>
  <c r="Z960" i="13" s="1" a="1"/>
  <c r="Z960" i="13" s="1"/>
  <c r="Z961" i="13" s="1" a="1"/>
  <c r="Z961" i="13" s="1"/>
  <c r="Z962" i="13" s="1" a="1"/>
  <c r="Z962" i="13" s="1"/>
  <c r="Z963" i="13" s="1" a="1"/>
  <c r="Z963" i="13" s="1"/>
  <c r="Z964" i="13" s="1" a="1"/>
  <c r="Z964" i="13" s="1"/>
  <c r="Z965" i="13" s="1" a="1"/>
  <c r="Z965" i="13" s="1"/>
  <c r="Z966" i="13" s="1" a="1"/>
  <c r="Z966" i="13" s="1"/>
  <c r="Z967" i="13" s="1" a="1"/>
  <c r="Z967" i="13" s="1"/>
  <c r="Z968" i="13" s="1" a="1"/>
  <c r="Z968" i="13" s="1"/>
  <c r="Z969" i="13" s="1" a="1"/>
  <c r="Z969" i="13" s="1"/>
  <c r="Z970" i="13" s="1" a="1"/>
  <c r="Z970" i="13" s="1"/>
  <c r="Z971" i="13" s="1" a="1"/>
  <c r="Z971" i="13" s="1"/>
  <c r="Z972" i="13" s="1" a="1"/>
  <c r="Z972" i="13" s="1"/>
  <c r="Z973" i="13" s="1" a="1"/>
  <c r="Z973" i="13" s="1"/>
  <c r="Z974" i="13" s="1" a="1"/>
  <c r="Z974" i="13" s="1"/>
  <c r="Z975" i="13" s="1" a="1"/>
  <c r="Z975" i="13" s="1"/>
  <c r="Z976" i="13" s="1" a="1"/>
  <c r="Z976" i="13" s="1"/>
  <c r="Z977" i="13" s="1" a="1"/>
  <c r="Z977" i="13" s="1"/>
  <c r="Z978" i="13" s="1" a="1"/>
  <c r="Z978" i="13" s="1"/>
  <c r="Z979" i="13" s="1" a="1"/>
  <c r="Z979" i="13" s="1"/>
  <c r="Z980" i="13" s="1" a="1"/>
  <c r="Z980" i="13" s="1"/>
  <c r="Z981" i="13" s="1" a="1"/>
  <c r="Z981" i="13" s="1"/>
  <c r="Z982" i="13" s="1" a="1"/>
  <c r="Z982" i="13" s="1"/>
  <c r="Z983" i="13" s="1" a="1"/>
  <c r="Z983" i="13" s="1"/>
  <c r="Z984" i="13" s="1" a="1"/>
  <c r="Z984" i="13" s="1"/>
  <c r="Z985" i="13" s="1" a="1"/>
  <c r="Z985" i="13" s="1"/>
  <c r="Z986" i="13" s="1" a="1"/>
  <c r="Z986" i="13" s="1"/>
  <c r="Z987" i="13" s="1" a="1"/>
  <c r="Z987" i="13" s="1"/>
  <c r="Z988" i="13" s="1" a="1"/>
  <c r="Z988" i="13" s="1"/>
  <c r="Z989" i="13" s="1" a="1"/>
  <c r="Z989" i="13" s="1"/>
  <c r="Z990" i="13" s="1" a="1"/>
  <c r="Z990" i="13" s="1"/>
  <c r="Z991" i="13" s="1" a="1"/>
  <c r="Z991" i="13" s="1"/>
  <c r="Z992" i="13" s="1" a="1"/>
  <c r="Z992" i="13" s="1"/>
  <c r="Z993" i="13" s="1" a="1"/>
  <c r="Z993" i="13" s="1"/>
  <c r="Z994" i="13" s="1" a="1"/>
  <c r="Z994" i="13" s="1"/>
  <c r="Z995" i="13" s="1" a="1"/>
  <c r="Z995" i="13" s="1"/>
  <c r="Z996" i="13" s="1" a="1"/>
  <c r="Z996" i="13" s="1"/>
  <c r="Z997" i="13" s="1" a="1"/>
  <c r="Z997" i="13" s="1"/>
  <c r="Z998" i="13" s="1" a="1"/>
  <c r="Z998" i="13" s="1"/>
  <c r="Z999" i="13" s="1" a="1"/>
  <c r="Z999" i="13" s="1"/>
  <c r="Z1000" i="13" s="1" a="1"/>
  <c r="Z1000" i="13" s="1"/>
  <c r="Z1001" i="13" s="1" a="1"/>
  <c r="Z1001" i="13" s="1"/>
  <c r="Z1002" i="13" s="1" a="1"/>
  <c r="Z1002" i="13" s="1"/>
  <c r="Z1003" i="13" s="1" a="1"/>
  <c r="Z1003" i="13" s="1"/>
  <c r="Z1004" i="13" s="1" a="1"/>
  <c r="Z1004" i="13" s="1"/>
  <c r="Z77" i="13"/>
  <c r="Z85" i="13"/>
  <c r="Z93" i="13"/>
  <c r="Z101" i="13"/>
  <c r="Z109" i="13"/>
  <c r="Z117" i="13"/>
  <c r="Z125" i="13"/>
  <c r="Z133" i="13"/>
  <c r="Z141" i="13"/>
  <c r="Z149" i="13"/>
  <c r="Z157" i="13"/>
  <c r="Z165" i="13"/>
  <c r="Z173" i="13"/>
  <c r="Z181" i="13"/>
  <c r="Z189" i="13"/>
  <c r="Z197" i="13"/>
  <c r="Z78" i="13"/>
  <c r="Z86" i="13"/>
  <c r="Z94" i="13"/>
  <c r="Z102" i="13"/>
  <c r="Z110" i="13"/>
  <c r="Z118" i="13"/>
  <c r="Z126" i="13"/>
  <c r="Z134" i="13"/>
  <c r="Z142" i="13"/>
  <c r="Z150" i="13"/>
  <c r="Z158" i="13"/>
  <c r="Z166" i="13"/>
  <c r="Z174" i="13"/>
  <c r="Z182" i="13"/>
  <c r="Z190" i="13"/>
  <c r="Z198" i="13"/>
  <c r="Z4" i="13"/>
  <c r="Z79" i="13"/>
  <c r="Z87" i="13"/>
  <c r="Z95" i="13"/>
  <c r="Z103" i="13"/>
  <c r="Z111" i="13"/>
  <c r="Z119" i="13"/>
  <c r="Z127" i="13"/>
  <c r="Z135" i="13"/>
  <c r="Z143" i="13"/>
  <c r="Z151" i="13"/>
  <c r="Z159" i="13"/>
  <c r="Z167" i="13"/>
  <c r="Z175" i="13"/>
  <c r="Z183" i="13"/>
  <c r="Z191" i="13"/>
  <c r="Z199" i="13"/>
  <c r="Z72" i="13"/>
  <c r="Z80" i="13"/>
  <c r="Z88" i="13"/>
  <c r="Z96" i="13"/>
  <c r="Z104" i="13"/>
  <c r="Z112" i="13"/>
  <c r="Z120" i="13"/>
  <c r="Z128" i="13"/>
  <c r="Z136" i="13"/>
  <c r="Z144" i="13"/>
  <c r="Z152" i="13"/>
  <c r="Z160" i="13"/>
  <c r="Z168" i="13"/>
  <c r="Z176" i="13"/>
  <c r="Z184" i="13"/>
  <c r="Z192" i="13"/>
  <c r="Z200" i="13"/>
  <c r="Z73" i="13"/>
  <c r="Z81" i="13"/>
  <c r="Z89" i="13"/>
  <c r="Z97" i="13"/>
  <c r="Z105" i="13"/>
  <c r="Z113" i="13"/>
  <c r="Z121" i="13"/>
  <c r="Z129" i="13"/>
  <c r="Z137" i="13"/>
  <c r="Z145" i="13"/>
  <c r="Z153" i="13"/>
  <c r="Z161" i="13"/>
  <c r="Z169" i="13"/>
  <c r="Z177" i="13"/>
  <c r="Z185" i="13"/>
  <c r="Z193" i="13"/>
  <c r="Z201" i="13"/>
  <c r="Z74" i="13"/>
  <c r="Z82" i="13"/>
  <c r="Z90" i="13"/>
  <c r="Z98" i="13"/>
  <c r="Z106" i="13"/>
  <c r="Z114" i="13"/>
  <c r="Z122" i="13"/>
  <c r="Z130" i="13"/>
  <c r="Z138" i="13"/>
  <c r="Z146" i="13"/>
  <c r="Z154" i="13"/>
  <c r="Z162" i="13"/>
  <c r="Z170" i="13"/>
  <c r="Z178" i="13"/>
  <c r="Z186" i="13"/>
  <c r="Z194" i="13"/>
  <c r="Z202" i="13"/>
  <c r="F7" i="4"/>
  <c r="D7" i="4"/>
  <c r="E7" i="4"/>
  <c r="E5" i="15"/>
  <c r="E9" i="15"/>
  <c r="E13" i="15"/>
  <c r="E17" i="15"/>
  <c r="E21" i="15"/>
  <c r="E25" i="15"/>
  <c r="E29" i="15"/>
  <c r="E33" i="15"/>
  <c r="E37" i="15"/>
  <c r="E41" i="15"/>
  <c r="E45" i="15"/>
  <c r="E49" i="15"/>
  <c r="E53" i="15"/>
  <c r="E57" i="15"/>
  <c r="E61" i="15"/>
  <c r="E65" i="15"/>
  <c r="E69" i="15"/>
  <c r="E6" i="15"/>
  <c r="E10" i="15"/>
  <c r="E14" i="15"/>
  <c r="E18" i="15"/>
  <c r="E22" i="15"/>
  <c r="E26" i="15"/>
  <c r="E30" i="15"/>
  <c r="E34" i="15"/>
  <c r="E38" i="15"/>
  <c r="E42" i="15"/>
  <c r="E46" i="15"/>
  <c r="E50" i="15"/>
  <c r="E54" i="15"/>
  <c r="E58" i="15"/>
  <c r="E62" i="15"/>
  <c r="E66" i="15"/>
  <c r="E70" i="15"/>
  <c r="E8" i="15"/>
  <c r="E16" i="15"/>
  <c r="E24" i="15"/>
  <c r="E32" i="15"/>
  <c r="E40" i="15"/>
  <c r="E48" i="15"/>
  <c r="E56" i="15"/>
  <c r="E64" i="15"/>
  <c r="E11" i="15"/>
  <c r="E19" i="15"/>
  <c r="E27" i="15"/>
  <c r="E35" i="15"/>
  <c r="E43" i="15"/>
  <c r="E51" i="15"/>
  <c r="E59" i="15"/>
  <c r="E67" i="15"/>
  <c r="E4" i="15"/>
  <c r="E12" i="15"/>
  <c r="E20" i="15"/>
  <c r="E28" i="15"/>
  <c r="E36" i="15"/>
  <c r="E44" i="15"/>
  <c r="E52" i="15"/>
  <c r="E60" i="15"/>
  <c r="E68" i="15"/>
  <c r="E23" i="15"/>
  <c r="E47" i="15"/>
  <c r="E7" i="15"/>
  <c r="E31" i="15"/>
  <c r="E55" i="15"/>
  <c r="E15" i="15"/>
  <c r="E39" i="15"/>
  <c r="E63" i="15"/>
  <c r="E76" i="15"/>
  <c r="E84" i="15"/>
  <c r="E92" i="15"/>
  <c r="E100" i="15"/>
  <c r="E108" i="15"/>
  <c r="E116" i="15"/>
  <c r="E124" i="15"/>
  <c r="E132" i="15"/>
  <c r="E140" i="15"/>
  <c r="E148" i="15"/>
  <c r="E156" i="15"/>
  <c r="E164" i="15"/>
  <c r="E172" i="15"/>
  <c r="E180" i="15"/>
  <c r="E188" i="15"/>
  <c r="E196" i="15"/>
  <c r="E204" i="15"/>
  <c r="E212" i="15"/>
  <c r="E220" i="15"/>
  <c r="E228" i="15"/>
  <c r="E236" i="15"/>
  <c r="E244" i="15"/>
  <c r="E252" i="15"/>
  <c r="E260" i="15"/>
  <c r="E268" i="15"/>
  <c r="E276" i="15"/>
  <c r="E284" i="15"/>
  <c r="E292" i="15"/>
  <c r="E300" i="15"/>
  <c r="E308" i="15"/>
  <c r="E316" i="15"/>
  <c r="E324" i="15"/>
  <c r="E332" i="15"/>
  <c r="E340" i="15"/>
  <c r="E348" i="15"/>
  <c r="E356" i="15"/>
  <c r="E364" i="15"/>
  <c r="E372" i="15"/>
  <c r="E380" i="15"/>
  <c r="E388" i="15"/>
  <c r="E396" i="15"/>
  <c r="E404" i="15"/>
  <c r="E412" i="15"/>
  <c r="E420" i="15"/>
  <c r="E428" i="15"/>
  <c r="E436" i="15"/>
  <c r="E444" i="15"/>
  <c r="E452" i="15"/>
  <c r="E460" i="15"/>
  <c r="E468" i="15"/>
  <c r="E476" i="15"/>
  <c r="E484" i="15"/>
  <c r="E492" i="15"/>
  <c r="E500" i="15"/>
  <c r="E508" i="15"/>
  <c r="E516" i="15"/>
  <c r="E524" i="15"/>
  <c r="E532" i="15"/>
  <c r="E540" i="15"/>
  <c r="E548" i="15"/>
  <c r="E556" i="15"/>
  <c r="E564" i="15"/>
  <c r="E572" i="15"/>
  <c r="E580" i="15"/>
  <c r="E588" i="15"/>
  <c r="E596" i="15"/>
  <c r="E604" i="15"/>
  <c r="E612" i="15"/>
  <c r="E620" i="15"/>
  <c r="E628" i="15"/>
  <c r="E636" i="15"/>
  <c r="E644" i="15"/>
  <c r="E652" i="15"/>
  <c r="E660" i="15"/>
  <c r="E668" i="15"/>
  <c r="E676" i="15"/>
  <c r="E684" i="15"/>
  <c r="E692" i="15"/>
  <c r="E700" i="15"/>
  <c r="E708" i="15"/>
  <c r="E716" i="15"/>
  <c r="E724" i="15"/>
  <c r="E732" i="15"/>
  <c r="E740" i="15"/>
  <c r="E748" i="15"/>
  <c r="E756" i="15"/>
  <c r="E764" i="15"/>
  <c r="E772" i="15"/>
  <c r="E780" i="15"/>
  <c r="E788" i="15"/>
  <c r="E796" i="15"/>
  <c r="E804" i="15"/>
  <c r="E812" i="15"/>
  <c r="E820" i="15"/>
  <c r="E828" i="15"/>
  <c r="E836" i="15"/>
  <c r="E844" i="15"/>
  <c r="E852" i="15"/>
  <c r="E860" i="15"/>
  <c r="E868" i="15"/>
  <c r="E876" i="15"/>
  <c r="E884" i="15"/>
  <c r="E892" i="15"/>
  <c r="E900" i="15"/>
  <c r="E74" i="15"/>
  <c r="E82" i="15"/>
  <c r="E90" i="15"/>
  <c r="E98" i="15"/>
  <c r="E106" i="15"/>
  <c r="E114" i="15"/>
  <c r="E122" i="15"/>
  <c r="E130" i="15"/>
  <c r="E138" i="15"/>
  <c r="E146" i="15"/>
  <c r="E154" i="15"/>
  <c r="E162" i="15"/>
  <c r="E170" i="15"/>
  <c r="E178" i="15"/>
  <c r="E186" i="15"/>
  <c r="E194" i="15"/>
  <c r="E202" i="15"/>
  <c r="E210" i="15"/>
  <c r="E218" i="15"/>
  <c r="E226" i="15"/>
  <c r="E234" i="15"/>
  <c r="E242" i="15"/>
  <c r="E250" i="15"/>
  <c r="E75" i="15"/>
  <c r="E86" i="15"/>
  <c r="E96" i="15"/>
  <c r="E107" i="15"/>
  <c r="E118" i="15"/>
  <c r="E128" i="15"/>
  <c r="E139" i="15"/>
  <c r="E150" i="15"/>
  <c r="E160" i="15"/>
  <c r="E171" i="15"/>
  <c r="E182" i="15"/>
  <c r="E192" i="15"/>
  <c r="E203" i="15"/>
  <c r="E214" i="15"/>
  <c r="E224" i="15"/>
  <c r="E235" i="15"/>
  <c r="E246" i="15"/>
  <c r="E256" i="15"/>
  <c r="E265" i="15"/>
  <c r="E274" i="15"/>
  <c r="E283" i="15"/>
  <c r="E293" i="15"/>
  <c r="E302" i="15"/>
  <c r="E311" i="15"/>
  <c r="E320" i="15"/>
  <c r="E329" i="15"/>
  <c r="E338" i="15"/>
  <c r="E347" i="15"/>
  <c r="E357" i="15"/>
  <c r="E366" i="15"/>
  <c r="E375" i="15"/>
  <c r="E384" i="15"/>
  <c r="E393" i="15"/>
  <c r="E402" i="15"/>
  <c r="E411" i="15"/>
  <c r="E421" i="15"/>
  <c r="E430" i="15"/>
  <c r="E439" i="15"/>
  <c r="E448" i="15"/>
  <c r="E457" i="15"/>
  <c r="E466" i="15"/>
  <c r="E475" i="15"/>
  <c r="E485" i="15"/>
  <c r="E494" i="15"/>
  <c r="E503" i="15"/>
  <c r="E512" i="15"/>
  <c r="E521" i="15"/>
  <c r="E530" i="15"/>
  <c r="E539" i="15"/>
  <c r="E549" i="15"/>
  <c r="E558" i="15"/>
  <c r="E567" i="15"/>
  <c r="E576" i="15"/>
  <c r="E585" i="15"/>
  <c r="E594" i="15"/>
  <c r="E603" i="15"/>
  <c r="E613" i="15"/>
  <c r="E622" i="15"/>
  <c r="E631" i="15"/>
  <c r="E640" i="15"/>
  <c r="E649" i="15"/>
  <c r="E658" i="15"/>
  <c r="E667" i="15"/>
  <c r="E677" i="15"/>
  <c r="E686" i="15"/>
  <c r="E695" i="15"/>
  <c r="E704" i="15"/>
  <c r="E713" i="15"/>
  <c r="E722" i="15"/>
  <c r="E731" i="15"/>
  <c r="E741" i="15"/>
  <c r="E750" i="15"/>
  <c r="E759" i="15"/>
  <c r="E768" i="15"/>
  <c r="E777" i="15"/>
  <c r="E786" i="15"/>
  <c r="E795" i="15"/>
  <c r="E805" i="15"/>
  <c r="E814" i="15"/>
  <c r="E823" i="15"/>
  <c r="E832" i="15"/>
  <c r="E841" i="15"/>
  <c r="E850" i="15"/>
  <c r="E859" i="15"/>
  <c r="E869" i="15"/>
  <c r="E878" i="15"/>
  <c r="E887" i="15"/>
  <c r="E896" i="15"/>
  <c r="E905" i="15"/>
  <c r="E913" i="15"/>
  <c r="E921" i="15"/>
  <c r="E929" i="15"/>
  <c r="E937" i="15"/>
  <c r="E945" i="15"/>
  <c r="E953" i="15"/>
  <c r="E961" i="15"/>
  <c r="E969" i="15"/>
  <c r="E977" i="15"/>
  <c r="E985" i="15"/>
  <c r="E993" i="15"/>
  <c r="E1001" i="15"/>
  <c r="E78" i="15"/>
  <c r="E99" i="15"/>
  <c r="E120" i="15"/>
  <c r="E142" i="15"/>
  <c r="E163" i="15"/>
  <c r="E184" i="15"/>
  <c r="E206" i="15"/>
  <c r="E216" i="15"/>
  <c r="E238" i="15"/>
  <c r="E258" i="15"/>
  <c r="E277" i="15"/>
  <c r="E295" i="15"/>
  <c r="E313" i="15"/>
  <c r="E331" i="15"/>
  <c r="E350" i="15"/>
  <c r="E368" i="15"/>
  <c r="E386" i="15"/>
  <c r="E405" i="15"/>
  <c r="E423" i="15"/>
  <c r="E441" i="15"/>
  <c r="E459" i="15"/>
  <c r="E478" i="15"/>
  <c r="E496" i="15"/>
  <c r="E505" i="15"/>
  <c r="E523" i="15"/>
  <c r="E542" i="15"/>
  <c r="E560" i="15"/>
  <c r="E578" i="15"/>
  <c r="E597" i="15"/>
  <c r="E615" i="15"/>
  <c r="E633" i="15"/>
  <c r="E651" i="15"/>
  <c r="E670" i="15"/>
  <c r="E688" i="15"/>
  <c r="E706" i="15"/>
  <c r="E725" i="15"/>
  <c r="E743" i="15"/>
  <c r="E761" i="15"/>
  <c r="E779" i="15"/>
  <c r="E789" i="15"/>
  <c r="E807" i="15"/>
  <c r="E825" i="15"/>
  <c r="E843" i="15"/>
  <c r="E862" i="15"/>
  <c r="E880" i="15"/>
  <c r="E898" i="15"/>
  <c r="E915" i="15"/>
  <c r="E931" i="15"/>
  <c r="E947" i="15"/>
  <c r="E963" i="15"/>
  <c r="E979" i="15"/>
  <c r="E995" i="15"/>
  <c r="E89" i="15"/>
  <c r="E197" i="15"/>
  <c r="E217" i="15"/>
  <c r="E239" i="15"/>
  <c r="E259" i="15"/>
  <c r="E278" i="15"/>
  <c r="E296" i="15"/>
  <c r="E314" i="15"/>
  <c r="E333" i="15"/>
  <c r="E342" i="15"/>
  <c r="E360" i="15"/>
  <c r="E378" i="15"/>
  <c r="E397" i="15"/>
  <c r="E406" i="15"/>
  <c r="E424" i="15"/>
  <c r="E442" i="15"/>
  <c r="E461" i="15"/>
  <c r="E479" i="15"/>
  <c r="E488" i="15"/>
  <c r="E506" i="15"/>
  <c r="E525" i="15"/>
  <c r="E543" i="15"/>
  <c r="E561" i="15"/>
  <c r="E579" i="15"/>
  <c r="E598" i="15"/>
  <c r="E616" i="15"/>
  <c r="E625" i="15"/>
  <c r="E643" i="15"/>
  <c r="E662" i="15"/>
  <c r="E680" i="15"/>
  <c r="E698" i="15"/>
  <c r="E717" i="15"/>
  <c r="E735" i="15"/>
  <c r="E753" i="15"/>
  <c r="E771" i="15"/>
  <c r="E781" i="15"/>
  <c r="E799" i="15"/>
  <c r="E817" i="15"/>
  <c r="E835" i="15"/>
  <c r="E854" i="15"/>
  <c r="E872" i="15"/>
  <c r="E890" i="15"/>
  <c r="E908" i="15"/>
  <c r="E924" i="15"/>
  <c r="E940" i="15"/>
  <c r="E956" i="15"/>
  <c r="E972" i="15"/>
  <c r="E988" i="15"/>
  <c r="E77" i="15"/>
  <c r="E87" i="15"/>
  <c r="E97" i="15"/>
  <c r="E109" i="15"/>
  <c r="E119" i="15"/>
  <c r="E129" i="15"/>
  <c r="E141" i="15"/>
  <c r="E151" i="15"/>
  <c r="E161" i="15"/>
  <c r="E173" i="15"/>
  <c r="E183" i="15"/>
  <c r="E193" i="15"/>
  <c r="E205" i="15"/>
  <c r="E215" i="15"/>
  <c r="E225" i="15"/>
  <c r="E237" i="15"/>
  <c r="E247" i="15"/>
  <c r="E257" i="15"/>
  <c r="E266" i="15"/>
  <c r="E275" i="15"/>
  <c r="E285" i="15"/>
  <c r="E294" i="15"/>
  <c r="E303" i="15"/>
  <c r="E312" i="15"/>
  <c r="E321" i="15"/>
  <c r="E330" i="15"/>
  <c r="E339" i="15"/>
  <c r="E349" i="15"/>
  <c r="E358" i="15"/>
  <c r="E367" i="15"/>
  <c r="E376" i="15"/>
  <c r="E385" i="15"/>
  <c r="E394" i="15"/>
  <c r="E403" i="15"/>
  <c r="E413" i="15"/>
  <c r="E422" i="15"/>
  <c r="E431" i="15"/>
  <c r="E440" i="15"/>
  <c r="E449" i="15"/>
  <c r="E458" i="15"/>
  <c r="E467" i="15"/>
  <c r="E477" i="15"/>
  <c r="E486" i="15"/>
  <c r="E495" i="15"/>
  <c r="E504" i="15"/>
  <c r="E513" i="15"/>
  <c r="E522" i="15"/>
  <c r="E531" i="15"/>
  <c r="E541" i="15"/>
  <c r="E550" i="15"/>
  <c r="E559" i="15"/>
  <c r="E568" i="15"/>
  <c r="E577" i="15"/>
  <c r="E586" i="15"/>
  <c r="E595" i="15"/>
  <c r="E605" i="15"/>
  <c r="E614" i="15"/>
  <c r="E623" i="15"/>
  <c r="E632" i="15"/>
  <c r="E641" i="15"/>
  <c r="E650" i="15"/>
  <c r="E659" i="15"/>
  <c r="E669" i="15"/>
  <c r="E678" i="15"/>
  <c r="E687" i="15"/>
  <c r="E696" i="15"/>
  <c r="E705" i="15"/>
  <c r="E714" i="15"/>
  <c r="E723" i="15"/>
  <c r="E733" i="15"/>
  <c r="E742" i="15"/>
  <c r="E751" i="15"/>
  <c r="E760" i="15"/>
  <c r="E769" i="15"/>
  <c r="E778" i="15"/>
  <c r="E787" i="15"/>
  <c r="E797" i="15"/>
  <c r="E806" i="15"/>
  <c r="E815" i="15"/>
  <c r="E824" i="15"/>
  <c r="E833" i="15"/>
  <c r="E842" i="15"/>
  <c r="E851" i="15"/>
  <c r="E861" i="15"/>
  <c r="E870" i="15"/>
  <c r="E879" i="15"/>
  <c r="E888" i="15"/>
  <c r="E897" i="15"/>
  <c r="E906" i="15"/>
  <c r="E914" i="15"/>
  <c r="E922" i="15"/>
  <c r="E930" i="15"/>
  <c r="E938" i="15"/>
  <c r="E946" i="15"/>
  <c r="E954" i="15"/>
  <c r="E962" i="15"/>
  <c r="E970" i="15"/>
  <c r="E978" i="15"/>
  <c r="E986" i="15"/>
  <c r="E994" i="15"/>
  <c r="E1002" i="15"/>
  <c r="E88" i="15"/>
  <c r="E110" i="15"/>
  <c r="E131" i="15"/>
  <c r="E152" i="15"/>
  <c r="E174" i="15"/>
  <c r="E195" i="15"/>
  <c r="E227" i="15"/>
  <c r="E248" i="15"/>
  <c r="E267" i="15"/>
  <c r="E286" i="15"/>
  <c r="E304" i="15"/>
  <c r="E322" i="15"/>
  <c r="E341" i="15"/>
  <c r="E359" i="15"/>
  <c r="E377" i="15"/>
  <c r="E395" i="15"/>
  <c r="E414" i="15"/>
  <c r="E432" i="15"/>
  <c r="E450" i="15"/>
  <c r="E469" i="15"/>
  <c r="E487" i="15"/>
  <c r="E514" i="15"/>
  <c r="E533" i="15"/>
  <c r="E551" i="15"/>
  <c r="E569" i="15"/>
  <c r="E587" i="15"/>
  <c r="E606" i="15"/>
  <c r="E624" i="15"/>
  <c r="E642" i="15"/>
  <c r="E661" i="15"/>
  <c r="E679" i="15"/>
  <c r="E697" i="15"/>
  <c r="E715" i="15"/>
  <c r="E734" i="15"/>
  <c r="E752" i="15"/>
  <c r="E770" i="15"/>
  <c r="E798" i="15"/>
  <c r="E816" i="15"/>
  <c r="E834" i="15"/>
  <c r="E853" i="15"/>
  <c r="E871" i="15"/>
  <c r="E889" i="15"/>
  <c r="E907" i="15"/>
  <c r="E923" i="15"/>
  <c r="E939" i="15"/>
  <c r="E955" i="15"/>
  <c r="E971" i="15"/>
  <c r="E987" i="15"/>
  <c r="E1003" i="15"/>
  <c r="E79" i="15"/>
  <c r="E101" i="15"/>
  <c r="E111" i="15"/>
  <c r="E121" i="15"/>
  <c r="E133" i="15"/>
  <c r="E143" i="15"/>
  <c r="E153" i="15"/>
  <c r="E165" i="15"/>
  <c r="E175" i="15"/>
  <c r="E185" i="15"/>
  <c r="E207" i="15"/>
  <c r="E229" i="15"/>
  <c r="E249" i="15"/>
  <c r="E269" i="15"/>
  <c r="E287" i="15"/>
  <c r="E305" i="15"/>
  <c r="E323" i="15"/>
  <c r="E351" i="15"/>
  <c r="E369" i="15"/>
  <c r="E387" i="15"/>
  <c r="E415" i="15"/>
  <c r="E433" i="15"/>
  <c r="E451" i="15"/>
  <c r="E470" i="15"/>
  <c r="E497" i="15"/>
  <c r="E515" i="15"/>
  <c r="E534" i="15"/>
  <c r="E552" i="15"/>
  <c r="E570" i="15"/>
  <c r="E589" i="15"/>
  <c r="E607" i="15"/>
  <c r="E634" i="15"/>
  <c r="E653" i="15"/>
  <c r="E671" i="15"/>
  <c r="E689" i="15"/>
  <c r="E707" i="15"/>
  <c r="E726" i="15"/>
  <c r="E744" i="15"/>
  <c r="E762" i="15"/>
  <c r="E790" i="15"/>
  <c r="E808" i="15"/>
  <c r="E826" i="15"/>
  <c r="E845" i="15"/>
  <c r="E863" i="15"/>
  <c r="E881" i="15"/>
  <c r="E899" i="15"/>
  <c r="E916" i="15"/>
  <c r="E932" i="15"/>
  <c r="E948" i="15"/>
  <c r="E964" i="15"/>
  <c r="E980" i="15"/>
  <c r="E996" i="15"/>
  <c r="E80" i="15"/>
  <c r="E91" i="15"/>
  <c r="E102" i="15"/>
  <c r="E112" i="15"/>
  <c r="E123" i="15"/>
  <c r="E134" i="15"/>
  <c r="E144" i="15"/>
  <c r="E155" i="15"/>
  <c r="E166" i="15"/>
  <c r="E176" i="15"/>
  <c r="E187" i="15"/>
  <c r="E198" i="15"/>
  <c r="E208" i="15"/>
  <c r="E219" i="15"/>
  <c r="E230" i="15"/>
  <c r="E240" i="15"/>
  <c r="E251" i="15"/>
  <c r="E261" i="15"/>
  <c r="E270" i="15"/>
  <c r="E279" i="15"/>
  <c r="E288" i="15"/>
  <c r="E297" i="15"/>
  <c r="E306" i="15"/>
  <c r="E315" i="15"/>
  <c r="E325" i="15"/>
  <c r="E334" i="15"/>
  <c r="E343" i="15"/>
  <c r="E352" i="15"/>
  <c r="E361" i="15"/>
  <c r="E370" i="15"/>
  <c r="E379" i="15"/>
  <c r="E389" i="15"/>
  <c r="E398" i="15"/>
  <c r="E407" i="15"/>
  <c r="E416" i="15"/>
  <c r="E425" i="15"/>
  <c r="E434" i="15"/>
  <c r="E443" i="15"/>
  <c r="E453" i="15"/>
  <c r="E462" i="15"/>
  <c r="E471" i="15"/>
  <c r="E480" i="15"/>
  <c r="E489" i="15"/>
  <c r="E498" i="15"/>
  <c r="E507" i="15"/>
  <c r="E517" i="15"/>
  <c r="E526" i="15"/>
  <c r="E535" i="15"/>
  <c r="E544" i="15"/>
  <c r="E553" i="15"/>
  <c r="E562" i="15"/>
  <c r="E571" i="15"/>
  <c r="E581" i="15"/>
  <c r="E590" i="15"/>
  <c r="E599" i="15"/>
  <c r="E608" i="15"/>
  <c r="E617" i="15"/>
  <c r="E626" i="15"/>
  <c r="E635" i="15"/>
  <c r="E645" i="15"/>
  <c r="E654" i="15"/>
  <c r="E663" i="15"/>
  <c r="E672" i="15"/>
  <c r="E681" i="15"/>
  <c r="E690" i="15"/>
  <c r="E699" i="15"/>
  <c r="E709" i="15"/>
  <c r="E718" i="15"/>
  <c r="E727" i="15"/>
  <c r="E736" i="15"/>
  <c r="E745" i="15"/>
  <c r="E754" i="15"/>
  <c r="E763" i="15"/>
  <c r="E773" i="15"/>
  <c r="E782" i="15"/>
  <c r="E791" i="15"/>
  <c r="E800" i="15"/>
  <c r="E809" i="15"/>
  <c r="E818" i="15"/>
  <c r="E827" i="15"/>
  <c r="E837" i="15"/>
  <c r="E846" i="15"/>
  <c r="E855" i="15"/>
  <c r="E864" i="15"/>
  <c r="E873" i="15"/>
  <c r="E882" i="15"/>
  <c r="E891" i="15"/>
  <c r="E901" i="15"/>
  <c r="E909" i="15"/>
  <c r="E917" i="15"/>
  <c r="E925" i="15"/>
  <c r="E933" i="15"/>
  <c r="E941" i="15"/>
  <c r="E949" i="15"/>
  <c r="E957" i="15"/>
  <c r="E965" i="15"/>
  <c r="E973" i="15"/>
  <c r="E981" i="15"/>
  <c r="E989" i="15"/>
  <c r="E997" i="15"/>
  <c r="E73" i="15"/>
  <c r="E85" i="15"/>
  <c r="E95" i="15"/>
  <c r="E105" i="15"/>
  <c r="E117" i="15"/>
  <c r="E127" i="15"/>
  <c r="E137" i="15"/>
  <c r="E149" i="15"/>
  <c r="E159" i="15"/>
  <c r="E169" i="15"/>
  <c r="E181" i="15"/>
  <c r="E191" i="15"/>
  <c r="E201" i="15"/>
  <c r="E213" i="15"/>
  <c r="E223" i="15"/>
  <c r="E233" i="15"/>
  <c r="E245" i="15"/>
  <c r="E255" i="15"/>
  <c r="E264" i="15"/>
  <c r="E273" i="15"/>
  <c r="E282" i="15"/>
  <c r="E291" i="15"/>
  <c r="E301" i="15"/>
  <c r="E310" i="15"/>
  <c r="E319" i="15"/>
  <c r="E328" i="15"/>
  <c r="E337" i="15"/>
  <c r="E346" i="15"/>
  <c r="E355" i="15"/>
  <c r="E365" i="15"/>
  <c r="E374" i="15"/>
  <c r="E383" i="15"/>
  <c r="E392" i="15"/>
  <c r="E401" i="15"/>
  <c r="E410" i="15"/>
  <c r="E419" i="15"/>
  <c r="E429" i="15"/>
  <c r="E438" i="15"/>
  <c r="E447" i="15"/>
  <c r="E456" i="15"/>
  <c r="E465" i="15"/>
  <c r="E474" i="15"/>
  <c r="E493" i="15"/>
  <c r="E502" i="15"/>
  <c r="E511" i="15"/>
  <c r="E520" i="15"/>
  <c r="E529" i="15"/>
  <c r="E538" i="15"/>
  <c r="E547" i="15"/>
  <c r="E557" i="15"/>
  <c r="E566" i="15"/>
  <c r="E575" i="15"/>
  <c r="E584" i="15"/>
  <c r="E593" i="15"/>
  <c r="E602" i="15"/>
  <c r="E611" i="15"/>
  <c r="E621" i="15"/>
  <c r="E630" i="15"/>
  <c r="E639" i="15"/>
  <c r="E648" i="15"/>
  <c r="E657" i="15"/>
  <c r="E666" i="15"/>
  <c r="E675" i="15"/>
  <c r="E685" i="15"/>
  <c r="E694" i="15"/>
  <c r="E703" i="15"/>
  <c r="E712" i="15"/>
  <c r="E721" i="15"/>
  <c r="E730" i="15"/>
  <c r="E739" i="15"/>
  <c r="E749" i="15"/>
  <c r="E758" i="15"/>
  <c r="E767" i="15"/>
  <c r="E776" i="15"/>
  <c r="E785" i="15"/>
  <c r="E794" i="15"/>
  <c r="E803" i="15"/>
  <c r="E813" i="15"/>
  <c r="E822" i="15"/>
  <c r="E831" i="15"/>
  <c r="E840" i="15"/>
  <c r="E849" i="15"/>
  <c r="E858" i="15"/>
  <c r="E867" i="15"/>
  <c r="E877" i="15"/>
  <c r="E886" i="15"/>
  <c r="E895" i="15"/>
  <c r="E904" i="15"/>
  <c r="E912" i="15"/>
  <c r="E920" i="15"/>
  <c r="E928" i="15"/>
  <c r="E936" i="15"/>
  <c r="E944" i="15"/>
  <c r="E952" i="15"/>
  <c r="E960" i="15"/>
  <c r="E968" i="15"/>
  <c r="E976" i="15"/>
  <c r="E984" i="15"/>
  <c r="E992" i="15"/>
  <c r="E1000" i="15"/>
  <c r="E71" i="15"/>
  <c r="E81" i="15"/>
  <c r="E93" i="15"/>
  <c r="E103" i="15"/>
  <c r="E113" i="15"/>
  <c r="E125" i="15"/>
  <c r="E135" i="15"/>
  <c r="E145" i="15"/>
  <c r="E157" i="15"/>
  <c r="E167" i="15"/>
  <c r="E177" i="15"/>
  <c r="E189" i="15"/>
  <c r="E199" i="15"/>
  <c r="E209" i="15"/>
  <c r="E221" i="15"/>
  <c r="E231" i="15"/>
  <c r="E241" i="15"/>
  <c r="E253" i="15"/>
  <c r="E262" i="15"/>
  <c r="E271" i="15"/>
  <c r="E280" i="15"/>
  <c r="E289" i="15"/>
  <c r="E298" i="15"/>
  <c r="E307" i="15"/>
  <c r="E317" i="15"/>
  <c r="E326" i="15"/>
  <c r="E335" i="15"/>
  <c r="E344" i="15"/>
  <c r="E353" i="15"/>
  <c r="E362" i="15"/>
  <c r="E371" i="15"/>
  <c r="E381" i="15"/>
  <c r="E390" i="15"/>
  <c r="E399" i="15"/>
  <c r="E408" i="15"/>
  <c r="E417" i="15"/>
  <c r="E426" i="15"/>
  <c r="E435" i="15"/>
  <c r="E445" i="15"/>
  <c r="E454" i="15"/>
  <c r="E463" i="15"/>
  <c r="E472" i="15"/>
  <c r="E481" i="15"/>
  <c r="E490" i="15"/>
  <c r="E499" i="15"/>
  <c r="E509" i="15"/>
  <c r="E518" i="15"/>
  <c r="E527" i="15"/>
  <c r="E536" i="15"/>
  <c r="E545" i="15"/>
  <c r="E554" i="15"/>
  <c r="E563" i="15"/>
  <c r="E573" i="15"/>
  <c r="E582" i="15"/>
  <c r="E591" i="15"/>
  <c r="E600" i="15"/>
  <c r="E609" i="15"/>
  <c r="E618" i="15"/>
  <c r="E627" i="15"/>
  <c r="E637" i="15"/>
  <c r="E646" i="15"/>
  <c r="E655" i="15"/>
  <c r="E664" i="15"/>
  <c r="E673" i="15"/>
  <c r="E682" i="15"/>
  <c r="E691" i="15"/>
  <c r="E701" i="15"/>
  <c r="E710" i="15"/>
  <c r="E719" i="15"/>
  <c r="E728" i="15"/>
  <c r="E737" i="15"/>
  <c r="E746" i="15"/>
  <c r="E755" i="15"/>
  <c r="E765" i="15"/>
  <c r="E774" i="15"/>
  <c r="E783" i="15"/>
  <c r="E792" i="15"/>
  <c r="E801" i="15"/>
  <c r="E810" i="15"/>
  <c r="E819" i="15"/>
  <c r="E829" i="15"/>
  <c r="E838" i="15"/>
  <c r="E847" i="15"/>
  <c r="E856" i="15"/>
  <c r="E865" i="15"/>
  <c r="E874" i="15"/>
  <c r="E883" i="15"/>
  <c r="E893" i="15"/>
  <c r="E902" i="15"/>
  <c r="E910" i="15"/>
  <c r="E918" i="15"/>
  <c r="E926" i="15"/>
  <c r="E934" i="15"/>
  <c r="E942" i="15"/>
  <c r="E950" i="15"/>
  <c r="E958" i="15"/>
  <c r="E966" i="15"/>
  <c r="E974" i="15"/>
  <c r="E982" i="15"/>
  <c r="E990" i="15"/>
  <c r="E998" i="15"/>
  <c r="E72" i="15"/>
  <c r="E83" i="15"/>
  <c r="E94" i="15"/>
  <c r="E104" i="15"/>
  <c r="E115" i="15"/>
  <c r="E126" i="15"/>
  <c r="E136" i="15"/>
  <c r="E147" i="15"/>
  <c r="E158" i="15"/>
  <c r="E168" i="15"/>
  <c r="E179" i="15"/>
  <c r="E190" i="15"/>
  <c r="E200" i="15"/>
  <c r="E211" i="15"/>
  <c r="E222" i="15"/>
  <c r="E232" i="15"/>
  <c r="E243" i="15"/>
  <c r="E254" i="15"/>
  <c r="E263" i="15"/>
  <c r="E272" i="15"/>
  <c r="E281" i="15"/>
  <c r="E290" i="15"/>
  <c r="E299" i="15"/>
  <c r="E309" i="15"/>
  <c r="E318" i="15"/>
  <c r="E327" i="15"/>
  <c r="E336" i="15"/>
  <c r="E345" i="15"/>
  <c r="E354" i="15"/>
  <c r="E363" i="15"/>
  <c r="E373" i="15"/>
  <c r="E382" i="15"/>
  <c r="E391" i="15"/>
  <c r="E400" i="15"/>
  <c r="E409" i="15"/>
  <c r="E418" i="15"/>
  <c r="E427" i="15"/>
  <c r="E437" i="15"/>
  <c r="E446" i="15"/>
  <c r="E455" i="15"/>
  <c r="E464" i="15"/>
  <c r="E473" i="15"/>
  <c r="E482" i="15"/>
  <c r="E491" i="15"/>
  <c r="E501" i="15"/>
  <c r="E510" i="15"/>
  <c r="E519" i="15"/>
  <c r="E528" i="15"/>
  <c r="E537" i="15"/>
  <c r="E546" i="15"/>
  <c r="E555" i="15"/>
  <c r="E565" i="15"/>
  <c r="E574" i="15"/>
  <c r="E583" i="15"/>
  <c r="E592" i="15"/>
  <c r="E601" i="15"/>
  <c r="E610" i="15"/>
  <c r="E619" i="15"/>
  <c r="E629" i="15"/>
  <c r="E638" i="15"/>
  <c r="E647" i="15"/>
  <c r="E656" i="15"/>
  <c r="E665" i="15"/>
  <c r="E674" i="15"/>
  <c r="E683" i="15"/>
  <c r="E693" i="15"/>
  <c r="E702" i="15"/>
  <c r="E711" i="15"/>
  <c r="E720" i="15"/>
  <c r="E729" i="15"/>
  <c r="E738" i="15"/>
  <c r="E747" i="15"/>
  <c r="E757" i="15"/>
  <c r="E766" i="15"/>
  <c r="E775" i="15"/>
  <c r="E784" i="15"/>
  <c r="E793" i="15"/>
  <c r="E802" i="15"/>
  <c r="E811" i="15"/>
  <c r="E821" i="15"/>
  <c r="E830" i="15"/>
  <c r="E839" i="15"/>
  <c r="E848" i="15"/>
  <c r="E857" i="15"/>
  <c r="E866" i="15"/>
  <c r="E875" i="15"/>
  <c r="E885" i="15"/>
  <c r="E894" i="15"/>
  <c r="E903" i="15"/>
  <c r="E911" i="15"/>
  <c r="E919" i="15"/>
  <c r="E927" i="15"/>
  <c r="E935" i="15"/>
  <c r="E943" i="15"/>
  <c r="E951" i="15"/>
  <c r="E959" i="15"/>
  <c r="E967" i="15"/>
  <c r="E975" i="15"/>
  <c r="E983" i="15"/>
  <c r="E991" i="15"/>
  <c r="E999" i="15"/>
  <c r="E483" i="15"/>
  <c r="AA9" i="13"/>
  <c r="AA18" i="13"/>
  <c r="AA27" i="13"/>
  <c r="AA32" i="13"/>
  <c r="AA41" i="13"/>
  <c r="AA50" i="13"/>
  <c r="AA59" i="13"/>
  <c r="AA64" i="13"/>
  <c r="AA5" i="13"/>
  <c r="AA14" i="13"/>
  <c r="AA23" i="13"/>
  <c r="AA28" i="13"/>
  <c r="AA37" i="13"/>
  <c r="AA46" i="13"/>
  <c r="AA55" i="13"/>
  <c r="AA60" i="13"/>
  <c r="AA69" i="13"/>
  <c r="AA10" i="13"/>
  <c r="AA19" i="13"/>
  <c r="AA24" i="13"/>
  <c r="AA33" i="13"/>
  <c r="AA42" i="13"/>
  <c r="AA51" i="13"/>
  <c r="AA56" i="13"/>
  <c r="AA65" i="13"/>
  <c r="AA7" i="13"/>
  <c r="AA15" i="13"/>
  <c r="AA36" i="13"/>
  <c r="AA44" i="13"/>
  <c r="AA52" i="13"/>
  <c r="AA58" i="13"/>
  <c r="AA66" i="13"/>
  <c r="AA8" i="13"/>
  <c r="AA16" i="13"/>
  <c r="AA22" i="13"/>
  <c r="AA30" i="13"/>
  <c r="AA38" i="13"/>
  <c r="AA45" i="13"/>
  <c r="AA53" i="13"/>
  <c r="AA61" i="13"/>
  <c r="AA67" i="13"/>
  <c r="AA17" i="13"/>
  <c r="AA25" i="13"/>
  <c r="AA31" i="13"/>
  <c r="AA39" i="13"/>
  <c r="AA47" i="13"/>
  <c r="AA68" i="13"/>
  <c r="AA11" i="13"/>
  <c r="AA40" i="13"/>
  <c r="AA48" i="13"/>
  <c r="AA54" i="13"/>
  <c r="AA62" i="13"/>
  <c r="AA70" i="13"/>
  <c r="AA12" i="13"/>
  <c r="AA20" i="13"/>
  <c r="AA26" i="13"/>
  <c r="AA34" i="13"/>
  <c r="AA6" i="13"/>
  <c r="AA49" i="13"/>
  <c r="AA57" i="13"/>
  <c r="AA63" i="13"/>
  <c r="AA71" i="13"/>
  <c r="AA13" i="13"/>
  <c r="AA21" i="13"/>
  <c r="AA29" i="13"/>
  <c r="AA35" i="13"/>
  <c r="AA43" i="13"/>
  <c r="AA77" i="13"/>
  <c r="AA85" i="13"/>
  <c r="AA93" i="13"/>
  <c r="AA101" i="13"/>
  <c r="AA109" i="13"/>
  <c r="AA117" i="13"/>
  <c r="AA125" i="13"/>
  <c r="AA133" i="13"/>
  <c r="AA141" i="13"/>
  <c r="AA149" i="13"/>
  <c r="AA157" i="13"/>
  <c r="AA165" i="13"/>
  <c r="AA173" i="13"/>
  <c r="AA181" i="13"/>
  <c r="AA189" i="13"/>
  <c r="AA197" i="13"/>
  <c r="AA78" i="13"/>
  <c r="AA86" i="13"/>
  <c r="AA94" i="13"/>
  <c r="AA102" i="13"/>
  <c r="AA110" i="13"/>
  <c r="AA118" i="13"/>
  <c r="AA126" i="13"/>
  <c r="AA134" i="13"/>
  <c r="AA142" i="13"/>
  <c r="AA150" i="13"/>
  <c r="AA158" i="13"/>
  <c r="AA166" i="13"/>
  <c r="AA174" i="13"/>
  <c r="AA182" i="13"/>
  <c r="AA190" i="13"/>
  <c r="AA198" i="13"/>
  <c r="AA4" i="13"/>
  <c r="AA79" i="13"/>
  <c r="AA87" i="13"/>
  <c r="AA95" i="13"/>
  <c r="AA103" i="13"/>
  <c r="AA111" i="13"/>
  <c r="AA119" i="13"/>
  <c r="AA127" i="13"/>
  <c r="AA135" i="13"/>
  <c r="AA143" i="13"/>
  <c r="AA151" i="13"/>
  <c r="AA159" i="13"/>
  <c r="AA167" i="13"/>
  <c r="AA175" i="13"/>
  <c r="AA183" i="13"/>
  <c r="AA191" i="13"/>
  <c r="AA199" i="13"/>
  <c r="AA72" i="13"/>
  <c r="AA80" i="13"/>
  <c r="AA88" i="13"/>
  <c r="AA96" i="13"/>
  <c r="AA104" i="13"/>
  <c r="AA112" i="13"/>
  <c r="AA120" i="13"/>
  <c r="AA128" i="13"/>
  <c r="AA136" i="13"/>
  <c r="AA144" i="13"/>
  <c r="AA152" i="13"/>
  <c r="AA160" i="13"/>
  <c r="AA168" i="13"/>
  <c r="AA176" i="13"/>
  <c r="AA184" i="13"/>
  <c r="AA192" i="13"/>
  <c r="AA200" i="13"/>
  <c r="AA73" i="13"/>
  <c r="AA81" i="13"/>
  <c r="AA89" i="13"/>
  <c r="AA97" i="13"/>
  <c r="AA105" i="13"/>
  <c r="AA113" i="13"/>
  <c r="AA121" i="13"/>
  <c r="AA129" i="13"/>
  <c r="AA137" i="13"/>
  <c r="AA145" i="13"/>
  <c r="AA153" i="13"/>
  <c r="AA161" i="13"/>
  <c r="AA169" i="13"/>
  <c r="AA177" i="13"/>
  <c r="AA185" i="13"/>
  <c r="AA193" i="13"/>
  <c r="AA201" i="13"/>
  <c r="AA74" i="13"/>
  <c r="AA82" i="13"/>
  <c r="AA90" i="13"/>
  <c r="AA98" i="13"/>
  <c r="AA106" i="13"/>
  <c r="AA114" i="13"/>
  <c r="AA122" i="13"/>
  <c r="AA130" i="13"/>
  <c r="AA138" i="13"/>
  <c r="AA146" i="13"/>
  <c r="AA154" i="13"/>
  <c r="AA162" i="13"/>
  <c r="AA170" i="13"/>
  <c r="AA178" i="13"/>
  <c r="AA186" i="13"/>
  <c r="AA194" i="13"/>
  <c r="AA202" i="13"/>
  <c r="AA75" i="13"/>
  <c r="AA83" i="13"/>
  <c r="AA91" i="13"/>
  <c r="AA99" i="13"/>
  <c r="AA107" i="13"/>
  <c r="AA115" i="13"/>
  <c r="AA123" i="13"/>
  <c r="AA131" i="13"/>
  <c r="AA139" i="13"/>
  <c r="AA147" i="13"/>
  <c r="AA155" i="13"/>
  <c r="AA163" i="13"/>
  <c r="AA171" i="13"/>
  <c r="AA179" i="13"/>
  <c r="AA187" i="13"/>
  <c r="AA195" i="13"/>
  <c r="AA203" i="13"/>
  <c r="AA76" i="13"/>
  <c r="AA84" i="13"/>
  <c r="AA92" i="13"/>
  <c r="AA100" i="13"/>
  <c r="AA108" i="13"/>
  <c r="AA116" i="13"/>
  <c r="AA124" i="13"/>
  <c r="AA132" i="13"/>
  <c r="AA140" i="13"/>
  <c r="AA148" i="13"/>
  <c r="AA156" i="13"/>
  <c r="AA164" i="13"/>
  <c r="AA172" i="13"/>
  <c r="AA180" i="13"/>
  <c r="AA188" i="13"/>
  <c r="AA196" i="13"/>
  <c r="AA204" i="13"/>
  <c r="AA205" i="13" s="1" a="1"/>
  <c r="AA205" i="13" s="1"/>
  <c r="AA206" i="13" s="1" a="1"/>
  <c r="AA206" i="13" s="1"/>
  <c r="AA207" i="13" s="1" a="1"/>
  <c r="AA207" i="13" s="1"/>
  <c r="AA208" i="13" s="1" a="1"/>
  <c r="AA208" i="13" s="1"/>
  <c r="AA209" i="13" s="1" a="1"/>
  <c r="AA209" i="13" s="1"/>
  <c r="AA210" i="13" s="1" a="1"/>
  <c r="AA210" i="13" s="1"/>
  <c r="AA211" i="13" s="1" a="1"/>
  <c r="AA211" i="13" s="1"/>
  <c r="AA212" i="13" s="1" a="1"/>
  <c r="AA212" i="13" s="1"/>
  <c r="AA213" i="13" s="1" a="1"/>
  <c r="AA213" i="13" s="1"/>
  <c r="AA214" i="13" s="1" a="1"/>
  <c r="AA214" i="13" s="1"/>
  <c r="AA215" i="13" s="1" a="1"/>
  <c r="AA215" i="13" s="1"/>
  <c r="AA216" i="13" s="1" a="1"/>
  <c r="AA216" i="13" s="1"/>
  <c r="AA217" i="13" s="1" a="1"/>
  <c r="AA217" i="13" s="1"/>
  <c r="AA218" i="13" s="1" a="1"/>
  <c r="AA218" i="13" s="1"/>
  <c r="AA219" i="13" s="1" a="1"/>
  <c r="AA219" i="13" s="1"/>
  <c r="AA220" i="13" s="1" a="1"/>
  <c r="AA220" i="13" s="1"/>
  <c r="AA221" i="13" s="1" a="1"/>
  <c r="AA221" i="13" s="1"/>
  <c r="AA222" i="13" s="1" a="1"/>
  <c r="AA222" i="13" s="1"/>
  <c r="AA223" i="13" s="1" a="1"/>
  <c r="AA223" i="13" s="1"/>
  <c r="AA224" i="13" s="1" a="1"/>
  <c r="AA224" i="13" s="1"/>
  <c r="AA225" i="13" s="1" a="1"/>
  <c r="AA225" i="13" s="1"/>
  <c r="AA226" i="13" s="1" a="1"/>
  <c r="AA226" i="13" s="1"/>
  <c r="AA227" i="13" s="1" a="1"/>
  <c r="AA227" i="13" s="1"/>
  <c r="AA228" i="13" s="1" a="1"/>
  <c r="AA228" i="13" s="1"/>
  <c r="AA229" i="13" s="1" a="1"/>
  <c r="AA229" i="13" s="1"/>
  <c r="AA230" i="13" s="1" a="1"/>
  <c r="AA230" i="13" s="1"/>
  <c r="AA231" i="13" s="1" a="1"/>
  <c r="AA231" i="13" s="1"/>
  <c r="AA232" i="13" s="1" a="1"/>
  <c r="AA232" i="13" s="1"/>
  <c r="AA233" i="13" s="1" a="1"/>
  <c r="AA233" i="13" s="1"/>
  <c r="AA234" i="13" s="1" a="1"/>
  <c r="AA234" i="13" s="1"/>
  <c r="AA235" i="13" s="1" a="1"/>
  <c r="AA235" i="13" s="1"/>
  <c r="AA236" i="13" s="1" a="1"/>
  <c r="AA236" i="13" s="1"/>
  <c r="AA237" i="13" s="1" a="1"/>
  <c r="AA237" i="13" s="1"/>
  <c r="AA238" i="13" s="1" a="1"/>
  <c r="AA238" i="13" s="1"/>
  <c r="AA239" i="13" s="1" a="1"/>
  <c r="AA239" i="13" s="1"/>
  <c r="AA240" i="13" s="1" a="1"/>
  <c r="AA240" i="13" s="1"/>
  <c r="AA241" i="13" s="1" a="1"/>
  <c r="AA241" i="13" s="1"/>
  <c r="AA242" i="13" s="1" a="1"/>
  <c r="AA242" i="13" s="1"/>
  <c r="AA243" i="13" s="1" a="1"/>
  <c r="AA243" i="13" s="1"/>
  <c r="AA244" i="13" s="1" a="1"/>
  <c r="AA244" i="13" s="1"/>
  <c r="AA245" i="13" s="1" a="1"/>
  <c r="AA245" i="13" s="1"/>
  <c r="AA246" i="13" s="1" a="1"/>
  <c r="AA246" i="13" s="1"/>
  <c r="AA247" i="13" s="1" a="1"/>
  <c r="AA247" i="13" s="1"/>
  <c r="AA248" i="13" s="1" a="1"/>
  <c r="AA248" i="13" s="1"/>
  <c r="AA249" i="13" s="1" a="1"/>
  <c r="AA249" i="13" s="1"/>
  <c r="AA250" i="13" s="1" a="1"/>
  <c r="AA250" i="13" s="1"/>
  <c r="AA251" i="13" s="1" a="1"/>
  <c r="AA251" i="13" s="1"/>
  <c r="AA252" i="13" s="1" a="1"/>
  <c r="AA252" i="13" s="1"/>
  <c r="AA253" i="13" s="1" a="1"/>
  <c r="AA253" i="13" s="1"/>
  <c r="AA254" i="13" s="1" a="1"/>
  <c r="AA254" i="13" s="1"/>
  <c r="AA255" i="13" s="1" a="1"/>
  <c r="AA255" i="13" s="1"/>
  <c r="AA256" i="13" s="1" a="1"/>
  <c r="AA256" i="13" s="1"/>
  <c r="AA257" i="13" s="1" a="1"/>
  <c r="AA257" i="13" s="1"/>
  <c r="AA258" i="13" s="1" a="1"/>
  <c r="AA258" i="13" s="1"/>
  <c r="AA259" i="13" s="1" a="1"/>
  <c r="AA259" i="13" s="1"/>
  <c r="AA260" i="13" s="1" a="1"/>
  <c r="AA260" i="13" s="1"/>
  <c r="AA261" i="13" s="1" a="1"/>
  <c r="AA261" i="13" s="1"/>
  <c r="AA262" i="13" s="1" a="1"/>
  <c r="AA262" i="13" s="1"/>
  <c r="AA263" i="13" s="1" a="1"/>
  <c r="AA263" i="13" s="1"/>
  <c r="AA264" i="13" s="1" a="1"/>
  <c r="AA264" i="13" s="1"/>
  <c r="AA265" i="13" s="1" a="1"/>
  <c r="AA265" i="13" s="1"/>
  <c r="AA266" i="13" s="1" a="1"/>
  <c r="AA266" i="13" s="1"/>
  <c r="AA267" i="13" s="1" a="1"/>
  <c r="AA267" i="13" s="1"/>
  <c r="AA268" i="13" s="1" a="1"/>
  <c r="AA268" i="13" s="1"/>
  <c r="AA269" i="13" s="1" a="1"/>
  <c r="AA269" i="13" s="1"/>
  <c r="AA270" i="13" s="1" a="1"/>
  <c r="AA270" i="13" s="1"/>
  <c r="AA271" i="13" s="1" a="1"/>
  <c r="AA271" i="13" s="1"/>
  <c r="AA272" i="13" s="1" a="1"/>
  <c r="AA272" i="13" s="1"/>
  <c r="AA273" i="13" s="1" a="1"/>
  <c r="AA273" i="13" s="1"/>
  <c r="AA274" i="13" s="1" a="1"/>
  <c r="AA274" i="13" s="1"/>
  <c r="AA275" i="13" s="1" a="1"/>
  <c r="AA275" i="13" s="1"/>
  <c r="AA276" i="13" s="1" a="1"/>
  <c r="AA276" i="13" s="1"/>
  <c r="AA277" i="13" s="1" a="1"/>
  <c r="AA277" i="13" s="1"/>
  <c r="AA278" i="13" s="1" a="1"/>
  <c r="AA278" i="13" s="1"/>
  <c r="AA279" i="13" s="1" a="1"/>
  <c r="AA279" i="13" s="1"/>
  <c r="AA280" i="13" s="1" a="1"/>
  <c r="AA280" i="13" s="1"/>
  <c r="AA281" i="13" s="1" a="1"/>
  <c r="AA281" i="13" s="1"/>
  <c r="AA282" i="13" s="1" a="1"/>
  <c r="AA282" i="13" s="1"/>
  <c r="AA283" i="13" s="1" a="1"/>
  <c r="AA283" i="13" s="1"/>
  <c r="AA284" i="13" s="1" a="1"/>
  <c r="AA284" i="13" s="1"/>
  <c r="AA285" i="13" s="1" a="1"/>
  <c r="AA285" i="13" s="1"/>
  <c r="AA286" i="13" s="1" a="1"/>
  <c r="AA286" i="13" s="1"/>
  <c r="AA287" i="13" s="1" a="1"/>
  <c r="AA287" i="13" s="1"/>
  <c r="AA288" i="13" s="1" a="1"/>
  <c r="AA288" i="13" s="1"/>
  <c r="AA289" i="13" s="1" a="1"/>
  <c r="AA289" i="13" s="1"/>
  <c r="AA290" i="13" s="1" a="1"/>
  <c r="AA290" i="13" s="1"/>
  <c r="AA291" i="13" s="1" a="1"/>
  <c r="AA291" i="13" s="1"/>
  <c r="AA292" i="13" s="1" a="1"/>
  <c r="AA292" i="13" s="1"/>
  <c r="AA293" i="13" s="1" a="1"/>
  <c r="AA293" i="13" s="1"/>
  <c r="AA294" i="13" s="1" a="1"/>
  <c r="AA294" i="13" s="1"/>
  <c r="AA295" i="13" s="1" a="1"/>
  <c r="AA295" i="13" s="1"/>
  <c r="AA296" i="13" s="1" a="1"/>
  <c r="AA296" i="13" s="1"/>
  <c r="AA297" i="13" s="1" a="1"/>
  <c r="AA297" i="13" s="1"/>
  <c r="AA298" i="13" s="1" a="1"/>
  <c r="AA298" i="13" s="1"/>
  <c r="AA299" i="13" s="1" a="1"/>
  <c r="AA299" i="13" s="1"/>
  <c r="AA300" i="13" s="1" a="1"/>
  <c r="AA300" i="13" s="1"/>
  <c r="AA301" i="13" s="1" a="1"/>
  <c r="AA301" i="13" s="1"/>
  <c r="AA302" i="13" s="1" a="1"/>
  <c r="AA302" i="13" s="1"/>
  <c r="AA303" i="13" s="1" a="1"/>
  <c r="AA303" i="13" s="1"/>
  <c r="AA304" i="13" s="1" a="1"/>
  <c r="AA304" i="13" s="1"/>
  <c r="AA305" i="13" s="1" a="1"/>
  <c r="AA305" i="13" s="1"/>
  <c r="AA306" i="13" s="1" a="1"/>
  <c r="AA306" i="13" s="1"/>
  <c r="AA307" i="13" s="1" a="1"/>
  <c r="AA307" i="13" s="1"/>
  <c r="AA308" i="13" s="1" a="1"/>
  <c r="AA308" i="13" s="1"/>
  <c r="AA309" i="13" s="1" a="1"/>
  <c r="AA309" i="13" s="1"/>
  <c r="AA310" i="13" s="1" a="1"/>
  <c r="AA310" i="13" s="1"/>
  <c r="AA311" i="13" s="1" a="1"/>
  <c r="AA311" i="13" s="1"/>
  <c r="AA312" i="13" s="1" a="1"/>
  <c r="AA312" i="13" s="1"/>
  <c r="AA313" i="13" s="1" a="1"/>
  <c r="AA313" i="13" s="1"/>
  <c r="AA314" i="13" s="1" a="1"/>
  <c r="AA314" i="13" s="1"/>
  <c r="AA315" i="13" s="1" a="1"/>
  <c r="AA315" i="13" s="1"/>
  <c r="AA316" i="13" s="1" a="1"/>
  <c r="AA316" i="13" s="1"/>
  <c r="AA317" i="13" s="1" a="1"/>
  <c r="AA317" i="13" s="1"/>
  <c r="AA318" i="13" s="1" a="1"/>
  <c r="AA318" i="13" s="1"/>
  <c r="AA319" i="13" s="1" a="1"/>
  <c r="AA319" i="13" s="1"/>
  <c r="AA320" i="13" s="1" a="1"/>
  <c r="AA320" i="13" s="1"/>
  <c r="AA321" i="13" s="1" a="1"/>
  <c r="AA321" i="13" s="1"/>
  <c r="AA322" i="13" s="1" a="1"/>
  <c r="AA322" i="13" s="1"/>
  <c r="AA323" i="13" s="1" a="1"/>
  <c r="AA323" i="13" s="1"/>
  <c r="AA324" i="13" s="1" a="1"/>
  <c r="AA324" i="13" s="1"/>
  <c r="AA325" i="13" s="1" a="1"/>
  <c r="AA325" i="13" s="1"/>
  <c r="AA326" i="13" s="1" a="1"/>
  <c r="AA326" i="13" s="1"/>
  <c r="AA327" i="13" s="1" a="1"/>
  <c r="AA327" i="13" s="1"/>
  <c r="AA328" i="13" s="1" a="1"/>
  <c r="AA328" i="13" s="1"/>
  <c r="AA329" i="13" s="1" a="1"/>
  <c r="AA329" i="13" s="1"/>
  <c r="AA330" i="13" s="1" a="1"/>
  <c r="AA330" i="13" s="1"/>
  <c r="AA331" i="13" s="1" a="1"/>
  <c r="AA331" i="13" s="1"/>
  <c r="AA332" i="13" s="1" a="1"/>
  <c r="AA332" i="13" s="1"/>
  <c r="AA333" i="13" s="1" a="1"/>
  <c r="AA333" i="13" s="1"/>
  <c r="AA334" i="13" s="1" a="1"/>
  <c r="AA334" i="13" s="1"/>
  <c r="AA335" i="13" s="1" a="1"/>
  <c r="AA335" i="13" s="1"/>
  <c r="AA336" i="13" s="1" a="1"/>
  <c r="AA336" i="13" s="1"/>
  <c r="AA337" i="13" s="1" a="1"/>
  <c r="AA337" i="13" s="1"/>
  <c r="AA338" i="13" s="1" a="1"/>
  <c r="AA338" i="13" s="1"/>
  <c r="AA339" i="13" s="1" a="1"/>
  <c r="AA339" i="13" s="1"/>
  <c r="AA340" i="13" s="1" a="1"/>
  <c r="AA340" i="13" s="1"/>
  <c r="AA341" i="13" s="1" a="1"/>
  <c r="AA341" i="13" s="1"/>
  <c r="AA342" i="13" s="1" a="1"/>
  <c r="AA342" i="13" s="1"/>
  <c r="AA343" i="13" s="1" a="1"/>
  <c r="AA343" i="13" s="1"/>
  <c r="AA344" i="13" s="1" a="1"/>
  <c r="AA344" i="13" s="1"/>
  <c r="AA345" i="13" s="1" a="1"/>
  <c r="AA345" i="13" s="1"/>
  <c r="AA346" i="13" s="1" a="1"/>
  <c r="AA346" i="13" s="1"/>
  <c r="AA347" i="13" s="1" a="1"/>
  <c r="AA347" i="13" s="1"/>
  <c r="AA348" i="13" s="1" a="1"/>
  <c r="AA348" i="13" s="1"/>
  <c r="AA349" i="13" s="1" a="1"/>
  <c r="AA349" i="13" s="1"/>
  <c r="AA350" i="13" s="1" a="1"/>
  <c r="AA350" i="13" s="1"/>
  <c r="AA351" i="13" s="1" a="1"/>
  <c r="AA351" i="13" s="1"/>
  <c r="AA352" i="13" s="1" a="1"/>
  <c r="AA352" i="13" s="1"/>
  <c r="AA353" i="13" s="1" a="1"/>
  <c r="AA353" i="13" s="1"/>
  <c r="AA354" i="13" s="1" a="1"/>
  <c r="AA354" i="13" s="1"/>
  <c r="AA355" i="13" s="1" a="1"/>
  <c r="AA355" i="13" s="1"/>
  <c r="AA356" i="13" s="1" a="1"/>
  <c r="AA356" i="13" s="1"/>
  <c r="AA357" i="13" s="1" a="1"/>
  <c r="AA357" i="13" s="1"/>
  <c r="AA358" i="13" s="1" a="1"/>
  <c r="AA358" i="13" s="1"/>
  <c r="AA359" i="13" s="1" a="1"/>
  <c r="AA359" i="13" s="1"/>
  <c r="AA360" i="13" s="1" a="1"/>
  <c r="AA360" i="13" s="1"/>
  <c r="AA361" i="13" s="1" a="1"/>
  <c r="AA361" i="13" s="1"/>
  <c r="AA362" i="13" s="1" a="1"/>
  <c r="AA362" i="13" s="1"/>
  <c r="AA363" i="13" s="1" a="1"/>
  <c r="AA363" i="13" s="1"/>
  <c r="AA364" i="13" s="1" a="1"/>
  <c r="AA364" i="13" s="1"/>
  <c r="AA365" i="13" s="1" a="1"/>
  <c r="AA365" i="13" s="1"/>
  <c r="AA366" i="13" s="1" a="1"/>
  <c r="AA366" i="13" s="1"/>
  <c r="AA367" i="13" s="1" a="1"/>
  <c r="AA367" i="13" s="1"/>
  <c r="AA368" i="13" s="1" a="1"/>
  <c r="AA368" i="13" s="1"/>
  <c r="AA369" i="13" s="1" a="1"/>
  <c r="AA369" i="13" s="1"/>
  <c r="AA370" i="13" s="1" a="1"/>
  <c r="AA370" i="13" s="1"/>
  <c r="AA371" i="13" s="1" a="1"/>
  <c r="AA371" i="13" s="1"/>
  <c r="AA372" i="13" s="1" a="1"/>
  <c r="AA372" i="13" s="1"/>
  <c r="AA373" i="13" s="1" a="1"/>
  <c r="AA373" i="13" s="1"/>
  <c r="AA374" i="13" s="1" a="1"/>
  <c r="AA374" i="13" s="1"/>
  <c r="AA375" i="13" s="1" a="1"/>
  <c r="AA375" i="13" s="1"/>
  <c r="AA376" i="13" s="1" a="1"/>
  <c r="AA376" i="13" s="1"/>
  <c r="AA377" i="13" s="1" a="1"/>
  <c r="AA377" i="13" s="1"/>
  <c r="AA378" i="13" s="1" a="1"/>
  <c r="AA378" i="13" s="1"/>
  <c r="AA379" i="13" s="1" a="1"/>
  <c r="AA379" i="13" s="1"/>
  <c r="AA380" i="13" s="1" a="1"/>
  <c r="AA380" i="13" s="1"/>
  <c r="AA381" i="13" s="1" a="1"/>
  <c r="AA381" i="13" s="1"/>
  <c r="AA382" i="13" s="1" a="1"/>
  <c r="AA382" i="13" s="1"/>
  <c r="AA383" i="13" s="1" a="1"/>
  <c r="AA383" i="13" s="1"/>
  <c r="AA384" i="13" s="1" a="1"/>
  <c r="AA384" i="13" s="1"/>
  <c r="AA385" i="13" s="1" a="1"/>
  <c r="AA385" i="13" s="1"/>
  <c r="AA386" i="13" s="1" a="1"/>
  <c r="AA386" i="13" s="1"/>
  <c r="AA387" i="13" s="1" a="1"/>
  <c r="AA387" i="13" s="1"/>
  <c r="AA388" i="13" s="1" a="1"/>
  <c r="AA388" i="13" s="1"/>
  <c r="AA389" i="13" s="1" a="1"/>
  <c r="AA389" i="13" s="1"/>
  <c r="AA390" i="13" s="1" a="1"/>
  <c r="AA390" i="13" s="1"/>
  <c r="AA391" i="13" s="1" a="1"/>
  <c r="AA391" i="13" s="1"/>
  <c r="AA392" i="13" s="1" a="1"/>
  <c r="AA392" i="13" s="1"/>
  <c r="AA393" i="13" s="1" a="1"/>
  <c r="AA393" i="13" s="1"/>
  <c r="AA394" i="13" s="1" a="1"/>
  <c r="AA394" i="13" s="1"/>
  <c r="AA395" i="13" s="1" a="1"/>
  <c r="AA395" i="13" s="1"/>
  <c r="AA396" i="13" s="1" a="1"/>
  <c r="AA396" i="13" s="1"/>
  <c r="AA397" i="13" s="1" a="1"/>
  <c r="AA397" i="13" s="1"/>
  <c r="AA398" i="13" s="1" a="1"/>
  <c r="AA398" i="13" s="1"/>
  <c r="AA399" i="13" s="1" a="1"/>
  <c r="AA399" i="13" s="1"/>
  <c r="AA400" i="13" s="1" a="1"/>
  <c r="AA400" i="13" s="1"/>
  <c r="AA401" i="13" s="1" a="1"/>
  <c r="AA401" i="13" s="1"/>
  <c r="AA402" i="13" s="1" a="1"/>
  <c r="AA402" i="13" s="1"/>
  <c r="AA403" i="13" s="1" a="1"/>
  <c r="AA403" i="13" s="1"/>
  <c r="AA404" i="13" s="1" a="1"/>
  <c r="AA404" i="13" s="1"/>
  <c r="AA405" i="13" s="1" a="1"/>
  <c r="AA405" i="13" s="1"/>
  <c r="AA406" i="13" s="1" a="1"/>
  <c r="AA406" i="13" s="1"/>
  <c r="AA407" i="13" s="1" a="1"/>
  <c r="AA407" i="13" s="1"/>
  <c r="AA408" i="13" s="1" a="1"/>
  <c r="AA408" i="13" s="1"/>
  <c r="AA409" i="13" s="1" a="1"/>
  <c r="AA409" i="13" s="1"/>
  <c r="AA410" i="13" s="1" a="1"/>
  <c r="AA410" i="13" s="1"/>
  <c r="AA411" i="13" s="1" a="1"/>
  <c r="AA411" i="13" s="1"/>
  <c r="AA412" i="13" s="1" a="1"/>
  <c r="AA412" i="13" s="1"/>
  <c r="AA413" i="13" s="1" a="1"/>
  <c r="AA413" i="13" s="1"/>
  <c r="AA414" i="13" s="1" a="1"/>
  <c r="AA414" i="13" s="1"/>
  <c r="AA415" i="13" s="1" a="1"/>
  <c r="AA415" i="13" s="1"/>
  <c r="AA416" i="13" s="1" a="1"/>
  <c r="AA416" i="13" s="1"/>
  <c r="AA417" i="13" s="1" a="1"/>
  <c r="AA417" i="13" s="1"/>
  <c r="AA418" i="13" s="1" a="1"/>
  <c r="AA418" i="13" s="1"/>
  <c r="AA419" i="13" s="1" a="1"/>
  <c r="AA419" i="13" s="1"/>
  <c r="AA420" i="13" s="1" a="1"/>
  <c r="AA420" i="13" s="1"/>
  <c r="AA421" i="13" s="1" a="1"/>
  <c r="AA421" i="13" s="1"/>
  <c r="AA422" i="13" s="1" a="1"/>
  <c r="AA422" i="13" s="1"/>
  <c r="AA423" i="13" s="1" a="1"/>
  <c r="AA423" i="13" s="1"/>
  <c r="AA424" i="13" s="1" a="1"/>
  <c r="AA424" i="13" s="1"/>
  <c r="AA425" i="13" s="1" a="1"/>
  <c r="AA425" i="13" s="1"/>
  <c r="AA426" i="13" s="1" a="1"/>
  <c r="AA426" i="13" s="1"/>
  <c r="AA427" i="13" s="1" a="1"/>
  <c r="AA427" i="13" s="1"/>
  <c r="AA428" i="13" s="1" a="1"/>
  <c r="AA428" i="13" s="1"/>
  <c r="AA429" i="13" s="1" a="1"/>
  <c r="AA429" i="13" s="1"/>
  <c r="AA430" i="13" s="1" a="1"/>
  <c r="AA430" i="13" s="1"/>
  <c r="AA431" i="13" s="1" a="1"/>
  <c r="AA431" i="13" s="1"/>
  <c r="AA432" i="13" s="1" a="1"/>
  <c r="AA432" i="13" s="1"/>
  <c r="AA433" i="13" s="1" a="1"/>
  <c r="AA433" i="13" s="1"/>
  <c r="AA434" i="13" s="1" a="1"/>
  <c r="AA434" i="13" s="1"/>
  <c r="AA435" i="13" s="1" a="1"/>
  <c r="AA435" i="13" s="1"/>
  <c r="AA436" i="13" s="1" a="1"/>
  <c r="AA436" i="13" s="1"/>
  <c r="AA437" i="13" s="1" a="1"/>
  <c r="AA437" i="13" s="1"/>
  <c r="AA438" i="13" s="1" a="1"/>
  <c r="AA438" i="13" s="1"/>
  <c r="AA439" i="13" s="1" a="1"/>
  <c r="AA439" i="13" s="1"/>
  <c r="AA440" i="13" s="1" a="1"/>
  <c r="AA440" i="13" s="1"/>
  <c r="AA441" i="13" s="1" a="1"/>
  <c r="AA441" i="13" s="1"/>
  <c r="AA442" i="13" s="1" a="1"/>
  <c r="AA442" i="13" s="1"/>
  <c r="AA443" i="13" s="1" a="1"/>
  <c r="AA443" i="13" s="1"/>
  <c r="AA444" i="13" s="1" a="1"/>
  <c r="AA444" i="13" s="1"/>
  <c r="AA445" i="13" s="1" a="1"/>
  <c r="AA445" i="13" s="1"/>
  <c r="AA446" i="13" s="1" a="1"/>
  <c r="AA446" i="13" s="1"/>
  <c r="AA447" i="13" s="1" a="1"/>
  <c r="AA447" i="13" s="1"/>
  <c r="AA448" i="13" s="1" a="1"/>
  <c r="AA448" i="13" s="1"/>
  <c r="AA449" i="13" s="1" a="1"/>
  <c r="AA449" i="13" s="1"/>
  <c r="AA450" i="13" s="1" a="1"/>
  <c r="AA450" i="13" s="1"/>
  <c r="AA451" i="13" s="1" a="1"/>
  <c r="AA451" i="13" s="1"/>
  <c r="AA452" i="13" s="1" a="1"/>
  <c r="AA452" i="13" s="1"/>
  <c r="AA453" i="13" s="1" a="1"/>
  <c r="AA453" i="13" s="1"/>
  <c r="AA454" i="13" s="1" a="1"/>
  <c r="AA454" i="13" s="1"/>
  <c r="AA455" i="13" s="1" a="1"/>
  <c r="AA455" i="13" s="1"/>
  <c r="AA456" i="13" s="1" a="1"/>
  <c r="AA456" i="13" s="1"/>
  <c r="AA457" i="13" s="1" a="1"/>
  <c r="AA457" i="13" s="1"/>
  <c r="AA458" i="13" s="1" a="1"/>
  <c r="AA458" i="13" s="1"/>
  <c r="AA459" i="13" s="1" a="1"/>
  <c r="AA459" i="13" s="1"/>
  <c r="AA460" i="13" s="1" a="1"/>
  <c r="AA460" i="13" s="1"/>
  <c r="AA461" i="13" s="1" a="1"/>
  <c r="AA461" i="13" s="1"/>
  <c r="AA462" i="13" s="1" a="1"/>
  <c r="AA462" i="13" s="1"/>
  <c r="AA463" i="13" s="1" a="1"/>
  <c r="AA463" i="13" s="1"/>
  <c r="AA464" i="13" s="1" a="1"/>
  <c r="AA464" i="13" s="1"/>
  <c r="AA465" i="13" s="1" a="1"/>
  <c r="AA465" i="13" s="1"/>
  <c r="AA466" i="13" s="1" a="1"/>
  <c r="AA466" i="13" s="1"/>
  <c r="AA467" i="13" s="1" a="1"/>
  <c r="AA467" i="13" s="1"/>
  <c r="AA468" i="13" s="1" a="1"/>
  <c r="AA468" i="13" s="1"/>
  <c r="AA469" i="13" s="1" a="1"/>
  <c r="AA469" i="13" s="1"/>
  <c r="AA470" i="13" s="1" a="1"/>
  <c r="AA470" i="13" s="1"/>
  <c r="AA471" i="13" s="1" a="1"/>
  <c r="AA471" i="13" s="1"/>
  <c r="AA472" i="13" s="1" a="1"/>
  <c r="AA472" i="13" s="1"/>
  <c r="AA473" i="13" s="1" a="1"/>
  <c r="AA473" i="13" s="1"/>
  <c r="AA474" i="13" s="1" a="1"/>
  <c r="AA474" i="13" s="1"/>
  <c r="AA475" i="13" s="1" a="1"/>
  <c r="AA475" i="13" s="1"/>
  <c r="AA476" i="13" s="1" a="1"/>
  <c r="AA476" i="13" s="1"/>
  <c r="AA477" i="13" s="1" a="1"/>
  <c r="AA477" i="13" s="1"/>
  <c r="AA478" i="13" s="1" a="1"/>
  <c r="AA478" i="13" s="1"/>
  <c r="AA479" i="13" s="1" a="1"/>
  <c r="AA479" i="13" s="1"/>
  <c r="AA480" i="13" s="1" a="1"/>
  <c r="AA480" i="13" s="1"/>
  <c r="AA481" i="13" s="1" a="1"/>
  <c r="AA481" i="13" s="1"/>
  <c r="AA482" i="13" s="1" a="1"/>
  <c r="AA482" i="13" s="1"/>
  <c r="AA483" i="13" s="1" a="1"/>
  <c r="AA483" i="13" s="1"/>
  <c r="AA484" i="13" s="1" a="1"/>
  <c r="AA484" i="13" s="1"/>
  <c r="AA485" i="13" s="1" a="1"/>
  <c r="AA485" i="13" s="1"/>
  <c r="AA486" i="13" s="1" a="1"/>
  <c r="AA486" i="13" s="1"/>
  <c r="AA487" i="13" s="1" a="1"/>
  <c r="AA487" i="13" s="1"/>
  <c r="AA488" i="13" s="1" a="1"/>
  <c r="AA488" i="13" s="1"/>
  <c r="AA489" i="13" s="1" a="1"/>
  <c r="AA489" i="13" s="1"/>
  <c r="AA490" i="13" s="1" a="1"/>
  <c r="AA490" i="13" s="1"/>
  <c r="AA491" i="13" s="1" a="1"/>
  <c r="AA491" i="13" s="1"/>
  <c r="AA492" i="13" s="1" a="1"/>
  <c r="AA492" i="13" s="1"/>
  <c r="AA493" i="13" s="1" a="1"/>
  <c r="AA493" i="13" s="1"/>
  <c r="AA494" i="13" s="1" a="1"/>
  <c r="AA494" i="13" s="1"/>
  <c r="AA495" i="13" s="1" a="1"/>
  <c r="AA495" i="13" s="1"/>
  <c r="AA496" i="13" s="1" a="1"/>
  <c r="AA496" i="13" s="1"/>
  <c r="AA497" i="13" s="1" a="1"/>
  <c r="AA497" i="13" s="1"/>
  <c r="AA498" i="13" s="1" a="1"/>
  <c r="AA498" i="13" s="1"/>
  <c r="AA499" i="13" s="1" a="1"/>
  <c r="AA499" i="13" s="1"/>
  <c r="AA500" i="13" s="1" a="1"/>
  <c r="AA500" i="13" s="1"/>
  <c r="AA501" i="13" s="1" a="1"/>
  <c r="AA501" i="13" s="1"/>
  <c r="AA502" i="13" s="1" a="1"/>
  <c r="AA502" i="13" s="1"/>
  <c r="AA503" i="13" s="1" a="1"/>
  <c r="AA503" i="13" s="1"/>
  <c r="AA504" i="13" s="1" a="1"/>
  <c r="AA504" i="13" s="1"/>
  <c r="AA505" i="13" s="1" a="1"/>
  <c r="AA505" i="13" s="1"/>
  <c r="AA506" i="13" s="1" a="1"/>
  <c r="AA506" i="13" s="1"/>
  <c r="AA507" i="13" s="1" a="1"/>
  <c r="AA507" i="13" s="1"/>
  <c r="AA508" i="13" s="1" a="1"/>
  <c r="AA508" i="13" s="1"/>
  <c r="AA509" i="13" s="1" a="1"/>
  <c r="AA509" i="13" s="1"/>
  <c r="AA510" i="13" s="1" a="1"/>
  <c r="AA510" i="13" s="1"/>
  <c r="AA511" i="13" s="1" a="1"/>
  <c r="AA511" i="13" s="1"/>
  <c r="AA512" i="13" s="1" a="1"/>
  <c r="AA512" i="13" s="1"/>
  <c r="AA513" i="13" s="1" a="1"/>
  <c r="AA513" i="13" s="1"/>
  <c r="AA514" i="13" s="1" a="1"/>
  <c r="AA514" i="13" s="1"/>
  <c r="AA515" i="13" s="1" a="1"/>
  <c r="AA515" i="13" s="1"/>
  <c r="AA516" i="13" s="1" a="1"/>
  <c r="AA516" i="13" s="1"/>
  <c r="AA517" i="13" s="1" a="1"/>
  <c r="AA517" i="13" s="1"/>
  <c r="AA518" i="13" s="1" a="1"/>
  <c r="AA518" i="13" s="1"/>
  <c r="AA519" i="13" s="1" a="1"/>
  <c r="AA519" i="13" s="1"/>
  <c r="AA520" i="13" s="1" a="1"/>
  <c r="AA520" i="13" s="1"/>
  <c r="AA521" i="13" s="1" a="1"/>
  <c r="AA521" i="13" s="1"/>
  <c r="AA522" i="13" s="1" a="1"/>
  <c r="AA522" i="13" s="1"/>
  <c r="AA523" i="13" s="1" a="1"/>
  <c r="AA523" i="13" s="1"/>
  <c r="AA524" i="13" s="1" a="1"/>
  <c r="AA524" i="13" s="1"/>
  <c r="AA525" i="13" s="1" a="1"/>
  <c r="AA525" i="13" s="1"/>
  <c r="AA526" i="13" s="1" a="1"/>
  <c r="AA526" i="13" s="1"/>
  <c r="AA527" i="13" s="1" a="1"/>
  <c r="AA527" i="13" s="1"/>
  <c r="AA528" i="13" s="1" a="1"/>
  <c r="AA528" i="13" s="1"/>
  <c r="AA529" i="13" s="1" a="1"/>
  <c r="AA529" i="13" s="1"/>
  <c r="AA530" i="13" s="1" a="1"/>
  <c r="AA530" i="13" s="1"/>
  <c r="AA531" i="13" s="1" a="1"/>
  <c r="AA531" i="13" s="1"/>
  <c r="AA532" i="13" s="1" a="1"/>
  <c r="AA532" i="13" s="1"/>
  <c r="AA533" i="13" s="1" a="1"/>
  <c r="AA533" i="13" s="1"/>
  <c r="AA534" i="13" s="1" a="1"/>
  <c r="AA534" i="13" s="1"/>
  <c r="AA535" i="13" s="1" a="1"/>
  <c r="AA535" i="13" s="1"/>
  <c r="AA536" i="13" s="1" a="1"/>
  <c r="AA536" i="13" s="1"/>
  <c r="AA537" i="13" s="1" a="1"/>
  <c r="AA537" i="13" s="1"/>
  <c r="AA538" i="13" s="1" a="1"/>
  <c r="AA538" i="13" s="1"/>
  <c r="AA539" i="13" s="1" a="1"/>
  <c r="AA539" i="13" s="1"/>
  <c r="AA540" i="13" s="1" a="1"/>
  <c r="AA540" i="13" s="1"/>
  <c r="AA541" i="13" s="1" a="1"/>
  <c r="AA541" i="13" s="1"/>
  <c r="AA542" i="13" s="1" a="1"/>
  <c r="AA542" i="13" s="1"/>
  <c r="AA543" i="13" s="1" a="1"/>
  <c r="AA543" i="13" s="1"/>
  <c r="AA544" i="13" s="1" a="1"/>
  <c r="AA544" i="13" s="1"/>
  <c r="AA545" i="13" s="1" a="1"/>
  <c r="AA545" i="13" s="1"/>
  <c r="AA546" i="13" s="1" a="1"/>
  <c r="AA546" i="13" s="1"/>
  <c r="AA547" i="13" s="1" a="1"/>
  <c r="AA547" i="13" s="1"/>
  <c r="AA548" i="13" s="1" a="1"/>
  <c r="AA548" i="13" s="1"/>
  <c r="AA549" i="13" s="1" a="1"/>
  <c r="AA549" i="13" s="1"/>
  <c r="AA550" i="13" s="1" a="1"/>
  <c r="AA550" i="13" s="1"/>
  <c r="AA551" i="13" s="1" a="1"/>
  <c r="AA551" i="13" s="1"/>
  <c r="AA552" i="13" s="1" a="1"/>
  <c r="AA552" i="13" s="1"/>
  <c r="AA553" i="13" s="1" a="1"/>
  <c r="AA553" i="13" s="1"/>
  <c r="AA554" i="13" s="1" a="1"/>
  <c r="AA554" i="13" s="1"/>
  <c r="AA555" i="13" s="1" a="1"/>
  <c r="AA555" i="13" s="1"/>
  <c r="AA556" i="13" s="1" a="1"/>
  <c r="AA556" i="13" s="1"/>
  <c r="AA557" i="13" s="1" a="1"/>
  <c r="AA557" i="13" s="1"/>
  <c r="AA558" i="13" s="1" a="1"/>
  <c r="AA558" i="13" s="1"/>
  <c r="AA559" i="13" s="1" a="1"/>
  <c r="AA559" i="13" s="1"/>
  <c r="AA560" i="13" s="1" a="1"/>
  <c r="AA560" i="13" s="1"/>
  <c r="AA561" i="13" s="1" a="1"/>
  <c r="AA561" i="13" s="1"/>
  <c r="AA562" i="13" s="1" a="1"/>
  <c r="AA562" i="13" s="1"/>
  <c r="AA563" i="13" s="1" a="1"/>
  <c r="AA563" i="13" s="1"/>
  <c r="AA564" i="13" s="1" a="1"/>
  <c r="AA564" i="13" s="1"/>
  <c r="AA565" i="13" s="1" a="1"/>
  <c r="AA565" i="13" s="1"/>
  <c r="AA566" i="13" s="1" a="1"/>
  <c r="AA566" i="13" s="1"/>
  <c r="AA567" i="13" s="1" a="1"/>
  <c r="AA567" i="13" s="1"/>
  <c r="AA568" i="13" s="1" a="1"/>
  <c r="AA568" i="13" s="1"/>
  <c r="AA569" i="13" s="1" a="1"/>
  <c r="AA569" i="13" s="1"/>
  <c r="AA570" i="13" s="1" a="1"/>
  <c r="AA570" i="13" s="1"/>
  <c r="AA571" i="13" s="1" a="1"/>
  <c r="AA571" i="13" s="1"/>
  <c r="AA572" i="13" s="1" a="1"/>
  <c r="AA572" i="13" s="1"/>
  <c r="AA573" i="13" s="1" a="1"/>
  <c r="AA573" i="13" s="1"/>
  <c r="AA574" i="13" s="1" a="1"/>
  <c r="AA574" i="13" s="1"/>
  <c r="AA575" i="13" s="1" a="1"/>
  <c r="AA575" i="13" s="1"/>
  <c r="AA576" i="13" s="1" a="1"/>
  <c r="AA576" i="13" s="1"/>
  <c r="AA577" i="13" s="1" a="1"/>
  <c r="AA577" i="13" s="1"/>
  <c r="AA578" i="13" s="1" a="1"/>
  <c r="AA578" i="13" s="1"/>
  <c r="AA579" i="13" s="1" a="1"/>
  <c r="AA579" i="13" s="1"/>
  <c r="AA580" i="13" s="1" a="1"/>
  <c r="AA580" i="13" s="1"/>
  <c r="AA581" i="13" s="1" a="1"/>
  <c r="AA581" i="13" s="1"/>
  <c r="AA582" i="13" s="1" a="1"/>
  <c r="AA582" i="13" s="1"/>
  <c r="AA583" i="13" s="1" a="1"/>
  <c r="AA583" i="13" s="1"/>
  <c r="AA584" i="13" s="1" a="1"/>
  <c r="AA584" i="13" s="1"/>
  <c r="AA585" i="13" s="1" a="1"/>
  <c r="AA585" i="13" s="1"/>
  <c r="AA586" i="13" s="1" a="1"/>
  <c r="AA586" i="13" s="1"/>
  <c r="AA587" i="13" s="1" a="1"/>
  <c r="AA587" i="13" s="1"/>
  <c r="AA588" i="13" s="1" a="1"/>
  <c r="AA588" i="13" s="1"/>
  <c r="AA589" i="13" s="1" a="1"/>
  <c r="AA589" i="13" s="1"/>
  <c r="AA590" i="13" s="1" a="1"/>
  <c r="AA590" i="13" s="1"/>
  <c r="AA591" i="13" s="1" a="1"/>
  <c r="AA591" i="13" s="1"/>
  <c r="AA592" i="13" s="1" a="1"/>
  <c r="AA592" i="13" s="1"/>
  <c r="AA593" i="13" s="1" a="1"/>
  <c r="AA593" i="13" s="1"/>
  <c r="AA594" i="13" s="1" a="1"/>
  <c r="AA594" i="13" s="1"/>
  <c r="AA595" i="13" s="1" a="1"/>
  <c r="AA595" i="13" s="1"/>
  <c r="AA596" i="13" s="1" a="1"/>
  <c r="AA596" i="13" s="1"/>
  <c r="AA597" i="13" s="1" a="1"/>
  <c r="AA597" i="13" s="1"/>
  <c r="AA598" i="13" s="1" a="1"/>
  <c r="AA598" i="13" s="1"/>
  <c r="AA599" i="13" s="1" a="1"/>
  <c r="AA599" i="13" s="1"/>
  <c r="AA600" i="13" s="1" a="1"/>
  <c r="AA600" i="13" s="1"/>
  <c r="AA601" i="13" s="1" a="1"/>
  <c r="AA601" i="13" s="1"/>
  <c r="AA602" i="13" s="1" a="1"/>
  <c r="AA602" i="13" s="1"/>
  <c r="AA603" i="13" s="1" a="1"/>
  <c r="AA603" i="13" s="1"/>
  <c r="AA604" i="13" s="1" a="1"/>
  <c r="AA604" i="13" s="1"/>
  <c r="AA605" i="13" s="1" a="1"/>
  <c r="AA605" i="13" s="1"/>
  <c r="AA606" i="13" s="1" a="1"/>
  <c r="AA606" i="13" s="1"/>
  <c r="AA607" i="13" s="1" a="1"/>
  <c r="AA607" i="13" s="1"/>
  <c r="AA608" i="13" s="1" a="1"/>
  <c r="AA608" i="13" s="1"/>
  <c r="AA609" i="13" s="1" a="1"/>
  <c r="AA609" i="13" s="1"/>
  <c r="AA610" i="13" s="1" a="1"/>
  <c r="AA610" i="13" s="1"/>
  <c r="AA611" i="13" s="1" a="1"/>
  <c r="AA611" i="13" s="1"/>
  <c r="AA612" i="13" s="1" a="1"/>
  <c r="AA612" i="13" s="1"/>
  <c r="AA613" i="13" s="1" a="1"/>
  <c r="AA613" i="13" s="1"/>
  <c r="AA614" i="13" s="1" a="1"/>
  <c r="AA614" i="13" s="1"/>
  <c r="AA615" i="13" s="1" a="1"/>
  <c r="AA615" i="13" s="1"/>
  <c r="AA616" i="13" s="1" a="1"/>
  <c r="AA616" i="13" s="1"/>
  <c r="AA617" i="13" s="1" a="1"/>
  <c r="AA617" i="13" s="1"/>
  <c r="AA618" i="13" s="1" a="1"/>
  <c r="AA618" i="13" s="1"/>
  <c r="AA619" i="13" s="1" a="1"/>
  <c r="AA619" i="13" s="1"/>
  <c r="AA620" i="13" s="1" a="1"/>
  <c r="AA620" i="13" s="1"/>
  <c r="AA621" i="13" s="1" a="1"/>
  <c r="AA621" i="13" s="1"/>
  <c r="AA622" i="13" s="1" a="1"/>
  <c r="AA622" i="13" s="1"/>
  <c r="AA623" i="13" s="1" a="1"/>
  <c r="AA623" i="13" s="1"/>
  <c r="AA624" i="13" s="1" a="1"/>
  <c r="AA624" i="13" s="1"/>
  <c r="AA625" i="13" s="1" a="1"/>
  <c r="AA625" i="13" s="1"/>
  <c r="AA626" i="13" s="1" a="1"/>
  <c r="AA626" i="13" s="1"/>
  <c r="AA627" i="13" s="1" a="1"/>
  <c r="AA627" i="13" s="1"/>
  <c r="AA628" i="13" s="1" a="1"/>
  <c r="AA628" i="13" s="1"/>
  <c r="AA629" i="13" s="1" a="1"/>
  <c r="AA629" i="13" s="1"/>
  <c r="AA630" i="13" s="1" a="1"/>
  <c r="AA630" i="13" s="1"/>
  <c r="AA631" i="13" s="1" a="1"/>
  <c r="AA631" i="13" s="1"/>
  <c r="AA632" i="13" s="1" a="1"/>
  <c r="AA632" i="13" s="1"/>
  <c r="AA633" i="13" s="1" a="1"/>
  <c r="AA633" i="13" s="1"/>
  <c r="AA634" i="13" s="1" a="1"/>
  <c r="AA634" i="13" s="1"/>
  <c r="AA635" i="13" s="1" a="1"/>
  <c r="AA635" i="13" s="1"/>
  <c r="AA636" i="13" s="1" a="1"/>
  <c r="AA636" i="13" s="1"/>
  <c r="AA637" i="13" s="1" a="1"/>
  <c r="AA637" i="13" s="1"/>
  <c r="AA638" i="13" s="1" a="1"/>
  <c r="AA638" i="13" s="1"/>
  <c r="AA639" i="13" s="1" a="1"/>
  <c r="AA639" i="13" s="1"/>
  <c r="AA640" i="13" s="1" a="1"/>
  <c r="AA640" i="13" s="1"/>
  <c r="AA641" i="13" s="1" a="1"/>
  <c r="AA641" i="13" s="1"/>
  <c r="AA642" i="13" s="1" a="1"/>
  <c r="AA642" i="13" s="1"/>
  <c r="AA643" i="13" s="1" a="1"/>
  <c r="AA643" i="13" s="1"/>
  <c r="AA644" i="13" s="1" a="1"/>
  <c r="AA644" i="13" s="1"/>
  <c r="AA645" i="13" s="1" a="1"/>
  <c r="AA645" i="13" s="1"/>
  <c r="AA646" i="13" s="1" a="1"/>
  <c r="AA646" i="13" s="1"/>
  <c r="AA647" i="13" s="1" a="1"/>
  <c r="AA647" i="13" s="1"/>
  <c r="AA648" i="13" s="1" a="1"/>
  <c r="AA648" i="13" s="1"/>
  <c r="AA649" i="13" s="1" a="1"/>
  <c r="AA649" i="13" s="1"/>
  <c r="AA650" i="13" s="1" a="1"/>
  <c r="AA650" i="13" s="1"/>
  <c r="AA651" i="13" s="1" a="1"/>
  <c r="AA651" i="13" s="1"/>
  <c r="AA652" i="13" s="1" a="1"/>
  <c r="AA652" i="13" s="1"/>
  <c r="AA653" i="13" s="1" a="1"/>
  <c r="AA653" i="13" s="1"/>
  <c r="AA654" i="13" s="1" a="1"/>
  <c r="AA654" i="13" s="1"/>
  <c r="AA655" i="13" s="1" a="1"/>
  <c r="AA655" i="13" s="1"/>
  <c r="AA656" i="13" s="1" a="1"/>
  <c r="AA656" i="13" s="1"/>
  <c r="AA657" i="13" s="1" a="1"/>
  <c r="AA657" i="13" s="1"/>
  <c r="AA658" i="13" s="1" a="1"/>
  <c r="AA658" i="13" s="1"/>
  <c r="AA659" i="13" s="1" a="1"/>
  <c r="AA659" i="13" s="1"/>
  <c r="AA660" i="13" s="1" a="1"/>
  <c r="AA660" i="13" s="1"/>
  <c r="AA661" i="13" s="1" a="1"/>
  <c r="AA661" i="13" s="1"/>
  <c r="AA662" i="13" s="1" a="1"/>
  <c r="AA662" i="13" s="1"/>
  <c r="AA663" i="13" s="1" a="1"/>
  <c r="AA663" i="13" s="1"/>
  <c r="AA664" i="13" s="1" a="1"/>
  <c r="AA664" i="13" s="1"/>
  <c r="AA665" i="13" s="1" a="1"/>
  <c r="AA665" i="13" s="1"/>
  <c r="AA666" i="13" s="1" a="1"/>
  <c r="AA666" i="13" s="1"/>
  <c r="AA667" i="13" s="1" a="1"/>
  <c r="AA667" i="13" s="1"/>
  <c r="AA668" i="13" s="1" a="1"/>
  <c r="AA668" i="13" s="1"/>
  <c r="AA669" i="13" s="1" a="1"/>
  <c r="AA669" i="13" s="1"/>
  <c r="AA670" i="13" s="1" a="1"/>
  <c r="AA670" i="13" s="1"/>
  <c r="AA671" i="13" s="1" a="1"/>
  <c r="AA671" i="13" s="1"/>
  <c r="AA672" i="13" s="1" a="1"/>
  <c r="AA672" i="13" s="1"/>
  <c r="AA673" i="13" s="1" a="1"/>
  <c r="AA673" i="13" s="1"/>
  <c r="AA674" i="13" s="1" a="1"/>
  <c r="AA674" i="13" s="1"/>
  <c r="AA675" i="13" s="1" a="1"/>
  <c r="AA675" i="13" s="1"/>
  <c r="AA676" i="13" s="1" a="1"/>
  <c r="AA676" i="13" s="1"/>
  <c r="AA677" i="13" s="1" a="1"/>
  <c r="AA677" i="13" s="1"/>
  <c r="AA678" i="13" s="1" a="1"/>
  <c r="AA678" i="13" s="1"/>
  <c r="AA679" i="13" s="1" a="1"/>
  <c r="AA679" i="13" s="1"/>
  <c r="AA680" i="13" s="1" a="1"/>
  <c r="AA680" i="13" s="1"/>
  <c r="AA681" i="13" s="1" a="1"/>
  <c r="AA681" i="13" s="1"/>
  <c r="AA682" i="13" s="1" a="1"/>
  <c r="AA682" i="13" s="1"/>
  <c r="AA683" i="13" s="1" a="1"/>
  <c r="AA683" i="13" s="1"/>
  <c r="AA684" i="13" s="1" a="1"/>
  <c r="AA684" i="13" s="1"/>
  <c r="AA685" i="13" s="1" a="1"/>
  <c r="AA685" i="13" s="1"/>
  <c r="AA686" i="13" s="1" a="1"/>
  <c r="AA686" i="13" s="1"/>
  <c r="AA687" i="13" s="1" a="1"/>
  <c r="AA687" i="13" s="1"/>
  <c r="AA688" i="13" s="1" a="1"/>
  <c r="AA688" i="13" s="1"/>
  <c r="AA689" i="13" s="1" a="1"/>
  <c r="AA689" i="13" s="1"/>
  <c r="AA690" i="13" s="1" a="1"/>
  <c r="AA690" i="13" s="1"/>
  <c r="AA691" i="13" s="1" a="1"/>
  <c r="AA691" i="13" s="1"/>
  <c r="AA692" i="13" s="1" a="1"/>
  <c r="AA692" i="13" s="1"/>
  <c r="AA693" i="13" s="1" a="1"/>
  <c r="AA693" i="13" s="1"/>
  <c r="AA694" i="13" s="1" a="1"/>
  <c r="AA694" i="13" s="1"/>
  <c r="AA695" i="13" s="1" a="1"/>
  <c r="AA695" i="13" s="1"/>
  <c r="AA696" i="13" s="1" a="1"/>
  <c r="AA696" i="13" s="1"/>
  <c r="AA697" i="13" s="1" a="1"/>
  <c r="AA697" i="13" s="1"/>
  <c r="AA698" i="13" s="1" a="1"/>
  <c r="AA698" i="13" s="1"/>
  <c r="AA699" i="13" s="1" a="1"/>
  <c r="AA699" i="13" s="1"/>
  <c r="AA700" i="13" s="1" a="1"/>
  <c r="AA700" i="13" s="1"/>
  <c r="AA701" i="13" s="1" a="1"/>
  <c r="AA701" i="13" s="1"/>
  <c r="AA702" i="13" s="1" a="1"/>
  <c r="AA702" i="13" s="1"/>
  <c r="AA703" i="13" s="1" a="1"/>
  <c r="AA703" i="13" s="1"/>
  <c r="AA704" i="13" s="1" a="1"/>
  <c r="AA704" i="13" s="1"/>
  <c r="AA705" i="13" s="1" a="1"/>
  <c r="AA705" i="13" s="1"/>
  <c r="AA706" i="13" s="1" a="1"/>
  <c r="AA706" i="13" s="1"/>
  <c r="AA707" i="13" s="1" a="1"/>
  <c r="AA707" i="13" s="1"/>
  <c r="AA708" i="13" s="1" a="1"/>
  <c r="AA708" i="13" s="1"/>
  <c r="AA709" i="13" s="1" a="1"/>
  <c r="AA709" i="13" s="1"/>
  <c r="AA710" i="13" s="1" a="1"/>
  <c r="AA710" i="13" s="1"/>
  <c r="AA711" i="13" s="1" a="1"/>
  <c r="AA711" i="13" s="1"/>
  <c r="AA712" i="13" s="1" a="1"/>
  <c r="AA712" i="13" s="1"/>
  <c r="AA713" i="13" s="1" a="1"/>
  <c r="AA713" i="13" s="1"/>
  <c r="AA714" i="13" s="1" a="1"/>
  <c r="AA714" i="13" s="1"/>
  <c r="AA715" i="13" s="1" a="1"/>
  <c r="AA715" i="13" s="1"/>
  <c r="AA716" i="13" s="1" a="1"/>
  <c r="AA716" i="13" s="1"/>
  <c r="AA717" i="13" s="1" a="1"/>
  <c r="AA717" i="13" s="1"/>
  <c r="AA718" i="13" s="1" a="1"/>
  <c r="AA718" i="13" s="1"/>
  <c r="AA719" i="13" s="1" a="1"/>
  <c r="AA719" i="13" s="1"/>
  <c r="AA720" i="13" s="1" a="1"/>
  <c r="AA720" i="13" s="1"/>
  <c r="AA721" i="13" s="1" a="1"/>
  <c r="AA721" i="13" s="1"/>
  <c r="AA722" i="13" s="1" a="1"/>
  <c r="AA722" i="13" s="1"/>
  <c r="AA723" i="13" s="1" a="1"/>
  <c r="AA723" i="13" s="1"/>
  <c r="AA724" i="13" s="1" a="1"/>
  <c r="AA724" i="13" s="1"/>
  <c r="AA725" i="13" s="1" a="1"/>
  <c r="AA725" i="13" s="1"/>
  <c r="AA726" i="13" s="1" a="1"/>
  <c r="AA726" i="13" s="1"/>
  <c r="AA727" i="13" s="1" a="1"/>
  <c r="AA727" i="13" s="1"/>
  <c r="AA728" i="13" s="1" a="1"/>
  <c r="AA728" i="13" s="1"/>
  <c r="AA729" i="13" s="1" a="1"/>
  <c r="AA729" i="13" s="1"/>
  <c r="AA730" i="13" s="1" a="1"/>
  <c r="AA730" i="13" s="1"/>
  <c r="AA731" i="13" s="1" a="1"/>
  <c r="AA731" i="13" s="1"/>
  <c r="AA732" i="13" s="1" a="1"/>
  <c r="AA732" i="13" s="1"/>
  <c r="AA733" i="13" s="1" a="1"/>
  <c r="AA733" i="13" s="1"/>
  <c r="AA734" i="13" s="1" a="1"/>
  <c r="AA734" i="13" s="1"/>
  <c r="AA735" i="13" s="1" a="1"/>
  <c r="AA735" i="13" s="1"/>
  <c r="AA736" i="13" s="1" a="1"/>
  <c r="AA736" i="13" s="1"/>
  <c r="AA737" i="13" s="1" a="1"/>
  <c r="AA737" i="13" s="1"/>
  <c r="AA738" i="13" s="1" a="1"/>
  <c r="AA738" i="13" s="1"/>
  <c r="AA739" i="13" s="1" a="1"/>
  <c r="AA739" i="13" s="1"/>
  <c r="AA740" i="13" s="1" a="1"/>
  <c r="AA740" i="13" s="1"/>
  <c r="AA741" i="13" s="1" a="1"/>
  <c r="AA741" i="13" s="1"/>
  <c r="AA742" i="13" s="1" a="1"/>
  <c r="AA742" i="13" s="1"/>
  <c r="AA743" i="13" s="1" a="1"/>
  <c r="AA743" i="13" s="1"/>
  <c r="AA744" i="13" s="1" a="1"/>
  <c r="AA744" i="13" s="1"/>
  <c r="AA745" i="13" s="1" a="1"/>
  <c r="AA745" i="13" s="1"/>
  <c r="AA746" i="13" s="1" a="1"/>
  <c r="AA746" i="13" s="1"/>
  <c r="AA747" i="13" s="1" a="1"/>
  <c r="AA747" i="13" s="1"/>
  <c r="AA748" i="13" s="1" a="1"/>
  <c r="AA748" i="13" s="1"/>
  <c r="AA749" i="13" s="1" a="1"/>
  <c r="AA749" i="13" s="1"/>
  <c r="AA750" i="13" s="1" a="1"/>
  <c r="AA750" i="13" s="1"/>
  <c r="AA751" i="13" s="1" a="1"/>
  <c r="AA751" i="13" s="1"/>
  <c r="AA752" i="13" s="1" a="1"/>
  <c r="AA752" i="13" s="1"/>
  <c r="AA753" i="13" s="1" a="1"/>
  <c r="AA753" i="13" s="1"/>
  <c r="AA754" i="13" s="1" a="1"/>
  <c r="AA754" i="13" s="1"/>
  <c r="AA755" i="13" s="1" a="1"/>
  <c r="AA755" i="13" s="1"/>
  <c r="AA756" i="13" s="1" a="1"/>
  <c r="AA756" i="13" s="1"/>
  <c r="AA757" i="13" s="1" a="1"/>
  <c r="AA757" i="13" s="1"/>
  <c r="AA758" i="13" s="1" a="1"/>
  <c r="AA758" i="13" s="1"/>
  <c r="AA759" i="13" s="1" a="1"/>
  <c r="AA759" i="13" s="1"/>
  <c r="AA760" i="13" s="1" a="1"/>
  <c r="AA760" i="13" s="1"/>
  <c r="AA761" i="13" s="1" a="1"/>
  <c r="AA761" i="13" s="1"/>
  <c r="AA762" i="13" s="1" a="1"/>
  <c r="AA762" i="13" s="1"/>
  <c r="AA763" i="13" s="1" a="1"/>
  <c r="AA763" i="13" s="1"/>
  <c r="AA764" i="13" s="1" a="1"/>
  <c r="AA764" i="13" s="1"/>
  <c r="AA765" i="13" s="1" a="1"/>
  <c r="AA765" i="13" s="1"/>
  <c r="AA766" i="13" s="1" a="1"/>
  <c r="AA766" i="13" s="1"/>
  <c r="AA767" i="13" s="1" a="1"/>
  <c r="AA767" i="13" s="1"/>
  <c r="AA768" i="13" s="1" a="1"/>
  <c r="AA768" i="13" s="1"/>
  <c r="AA769" i="13" s="1" a="1"/>
  <c r="AA769" i="13" s="1"/>
  <c r="AA770" i="13" s="1" a="1"/>
  <c r="AA770" i="13" s="1"/>
  <c r="AA771" i="13" s="1" a="1"/>
  <c r="AA771" i="13" s="1"/>
  <c r="AA772" i="13" s="1" a="1"/>
  <c r="AA772" i="13" s="1"/>
  <c r="AA773" i="13" s="1" a="1"/>
  <c r="AA773" i="13" s="1"/>
  <c r="AA774" i="13" s="1" a="1"/>
  <c r="AA774" i="13" s="1"/>
  <c r="AA775" i="13" s="1" a="1"/>
  <c r="AA775" i="13" s="1"/>
  <c r="AA776" i="13" s="1" a="1"/>
  <c r="AA776" i="13" s="1"/>
  <c r="AA777" i="13" s="1" a="1"/>
  <c r="AA777" i="13" s="1"/>
  <c r="AA778" i="13" s="1" a="1"/>
  <c r="AA778" i="13" s="1"/>
  <c r="AA779" i="13" s="1" a="1"/>
  <c r="AA779" i="13" s="1"/>
  <c r="AA780" i="13" s="1" a="1"/>
  <c r="AA780" i="13" s="1"/>
  <c r="AA781" i="13" s="1" a="1"/>
  <c r="AA781" i="13" s="1"/>
  <c r="AA782" i="13" s="1" a="1"/>
  <c r="AA782" i="13" s="1"/>
  <c r="AA783" i="13" s="1" a="1"/>
  <c r="AA783" i="13" s="1"/>
  <c r="AA784" i="13" s="1" a="1"/>
  <c r="AA784" i="13" s="1"/>
  <c r="AA785" i="13" s="1" a="1"/>
  <c r="AA785" i="13" s="1"/>
  <c r="AA786" i="13" s="1" a="1"/>
  <c r="AA786" i="13" s="1"/>
  <c r="AA787" i="13" s="1" a="1"/>
  <c r="AA787" i="13" s="1"/>
  <c r="AA788" i="13" s="1" a="1"/>
  <c r="AA788" i="13" s="1"/>
  <c r="AA789" i="13" s="1" a="1"/>
  <c r="AA789" i="13" s="1"/>
  <c r="AA790" i="13" s="1" a="1"/>
  <c r="AA790" i="13" s="1"/>
  <c r="AA791" i="13" s="1" a="1"/>
  <c r="AA791" i="13" s="1"/>
  <c r="AA792" i="13" s="1" a="1"/>
  <c r="AA792" i="13" s="1"/>
  <c r="AA793" i="13" s="1" a="1"/>
  <c r="AA793" i="13" s="1"/>
  <c r="AA794" i="13" s="1" a="1"/>
  <c r="AA794" i="13" s="1"/>
  <c r="AA795" i="13" s="1" a="1"/>
  <c r="AA795" i="13" s="1"/>
  <c r="AA796" i="13" s="1" a="1"/>
  <c r="AA796" i="13" s="1"/>
  <c r="AA797" i="13" s="1" a="1"/>
  <c r="AA797" i="13" s="1"/>
  <c r="AA798" i="13" s="1" a="1"/>
  <c r="AA798" i="13" s="1"/>
  <c r="AA799" i="13" s="1" a="1"/>
  <c r="AA799" i="13" s="1"/>
  <c r="AA800" i="13" s="1" a="1"/>
  <c r="AA800" i="13" s="1"/>
  <c r="AA801" i="13" s="1" a="1"/>
  <c r="AA801" i="13" s="1"/>
  <c r="AA802" i="13" s="1" a="1"/>
  <c r="AA802" i="13" s="1"/>
  <c r="AA803" i="13" s="1" a="1"/>
  <c r="AA803" i="13" s="1"/>
  <c r="AA804" i="13" s="1" a="1"/>
  <c r="AA804" i="13" s="1"/>
  <c r="AA805" i="13" s="1" a="1"/>
  <c r="AA805" i="13" s="1"/>
  <c r="AA806" i="13" s="1" a="1"/>
  <c r="AA806" i="13" s="1"/>
  <c r="AA807" i="13" s="1" a="1"/>
  <c r="AA807" i="13" s="1"/>
  <c r="AA808" i="13" s="1" a="1"/>
  <c r="AA808" i="13" s="1"/>
  <c r="AA809" i="13" s="1" a="1"/>
  <c r="AA809" i="13" s="1"/>
  <c r="AA810" i="13" s="1" a="1"/>
  <c r="AA810" i="13" s="1"/>
  <c r="AA811" i="13" s="1" a="1"/>
  <c r="AA811" i="13" s="1"/>
  <c r="AA812" i="13" s="1" a="1"/>
  <c r="AA812" i="13" s="1"/>
  <c r="AA813" i="13" s="1" a="1"/>
  <c r="AA813" i="13" s="1"/>
  <c r="AA814" i="13" s="1" a="1"/>
  <c r="AA814" i="13" s="1"/>
  <c r="AA815" i="13" s="1" a="1"/>
  <c r="AA815" i="13" s="1"/>
  <c r="AA816" i="13" s="1" a="1"/>
  <c r="AA816" i="13" s="1"/>
  <c r="AA817" i="13" s="1" a="1"/>
  <c r="AA817" i="13" s="1"/>
  <c r="AA818" i="13" s="1" a="1"/>
  <c r="AA818" i="13" s="1"/>
  <c r="AA819" i="13" s="1" a="1"/>
  <c r="AA819" i="13" s="1"/>
  <c r="AA820" i="13" s="1" a="1"/>
  <c r="AA820" i="13" s="1"/>
  <c r="AA821" i="13" s="1" a="1"/>
  <c r="AA821" i="13" s="1"/>
  <c r="AA822" i="13" s="1" a="1"/>
  <c r="AA822" i="13" s="1"/>
  <c r="AA823" i="13" s="1" a="1"/>
  <c r="AA823" i="13" s="1"/>
  <c r="AA824" i="13" s="1" a="1"/>
  <c r="AA824" i="13" s="1"/>
  <c r="AA825" i="13" s="1" a="1"/>
  <c r="AA825" i="13" s="1"/>
  <c r="AA826" i="13" s="1" a="1"/>
  <c r="AA826" i="13" s="1"/>
  <c r="AA827" i="13" s="1" a="1"/>
  <c r="AA827" i="13" s="1"/>
  <c r="AA828" i="13" s="1" a="1"/>
  <c r="AA828" i="13" s="1"/>
  <c r="AA829" i="13" s="1" a="1"/>
  <c r="AA829" i="13" s="1"/>
  <c r="AA830" i="13" s="1" a="1"/>
  <c r="AA830" i="13" s="1"/>
  <c r="AA831" i="13" s="1" a="1"/>
  <c r="AA831" i="13" s="1"/>
  <c r="AA832" i="13" s="1" a="1"/>
  <c r="AA832" i="13" s="1"/>
  <c r="AA833" i="13" s="1" a="1"/>
  <c r="AA833" i="13" s="1"/>
  <c r="AA834" i="13" s="1" a="1"/>
  <c r="AA834" i="13" s="1"/>
  <c r="AA835" i="13" s="1" a="1"/>
  <c r="AA835" i="13" s="1"/>
  <c r="AA836" i="13" s="1" a="1"/>
  <c r="AA836" i="13" s="1"/>
  <c r="AA837" i="13" s="1" a="1"/>
  <c r="AA837" i="13" s="1"/>
  <c r="AA838" i="13" s="1" a="1"/>
  <c r="AA838" i="13" s="1"/>
  <c r="AA839" i="13" s="1" a="1"/>
  <c r="AA839" i="13" s="1"/>
  <c r="AA840" i="13" s="1" a="1"/>
  <c r="AA840" i="13" s="1"/>
  <c r="AA841" i="13" s="1" a="1"/>
  <c r="AA841" i="13" s="1"/>
  <c r="AA842" i="13" s="1" a="1"/>
  <c r="AA842" i="13" s="1"/>
  <c r="AA843" i="13" s="1" a="1"/>
  <c r="AA843" i="13" s="1"/>
  <c r="AA844" i="13" s="1" a="1"/>
  <c r="AA844" i="13" s="1"/>
  <c r="AA845" i="13" s="1" a="1"/>
  <c r="AA845" i="13" s="1"/>
  <c r="AA846" i="13" s="1" a="1"/>
  <c r="AA846" i="13" s="1"/>
  <c r="AA847" i="13" s="1" a="1"/>
  <c r="AA847" i="13" s="1"/>
  <c r="AA848" i="13" s="1" a="1"/>
  <c r="AA848" i="13" s="1"/>
  <c r="AA849" i="13" s="1" a="1"/>
  <c r="AA849" i="13" s="1"/>
  <c r="AA850" i="13" s="1" a="1"/>
  <c r="AA850" i="13" s="1"/>
  <c r="AA851" i="13" s="1" a="1"/>
  <c r="AA851" i="13" s="1"/>
  <c r="AA852" i="13" s="1" a="1"/>
  <c r="AA852" i="13" s="1"/>
  <c r="AA853" i="13" s="1" a="1"/>
  <c r="AA853" i="13" s="1"/>
  <c r="AA854" i="13" s="1" a="1"/>
  <c r="AA854" i="13" s="1"/>
  <c r="AA855" i="13" s="1" a="1"/>
  <c r="AA855" i="13" s="1"/>
  <c r="AA856" i="13" s="1" a="1"/>
  <c r="AA856" i="13" s="1"/>
  <c r="AA857" i="13" s="1" a="1"/>
  <c r="AA857" i="13" s="1"/>
  <c r="AA858" i="13" s="1" a="1"/>
  <c r="AA858" i="13" s="1"/>
  <c r="AA859" i="13" s="1" a="1"/>
  <c r="AA859" i="13" s="1"/>
  <c r="AA860" i="13" s="1" a="1"/>
  <c r="AA860" i="13" s="1"/>
  <c r="AA861" i="13" s="1" a="1"/>
  <c r="AA861" i="13" s="1"/>
  <c r="AA862" i="13" s="1" a="1"/>
  <c r="AA862" i="13" s="1"/>
  <c r="AA863" i="13" s="1" a="1"/>
  <c r="AA863" i="13" s="1"/>
  <c r="AA864" i="13" s="1" a="1"/>
  <c r="AA864" i="13" s="1"/>
  <c r="AA865" i="13" s="1" a="1"/>
  <c r="AA865" i="13" s="1"/>
  <c r="AA866" i="13" s="1" a="1"/>
  <c r="AA866" i="13" s="1"/>
  <c r="AA867" i="13" s="1" a="1"/>
  <c r="AA867" i="13" s="1"/>
  <c r="AA868" i="13" s="1" a="1"/>
  <c r="AA868" i="13" s="1"/>
  <c r="AA869" i="13" s="1" a="1"/>
  <c r="AA869" i="13" s="1"/>
  <c r="AA870" i="13" s="1" a="1"/>
  <c r="AA870" i="13" s="1"/>
  <c r="AA871" i="13" s="1" a="1"/>
  <c r="AA871" i="13" s="1"/>
  <c r="AA872" i="13" s="1" a="1"/>
  <c r="AA872" i="13" s="1"/>
  <c r="AA873" i="13" s="1" a="1"/>
  <c r="AA873" i="13" s="1"/>
  <c r="AA874" i="13" s="1" a="1"/>
  <c r="AA874" i="13" s="1"/>
  <c r="AA875" i="13" s="1" a="1"/>
  <c r="AA875" i="13" s="1"/>
  <c r="AA876" i="13" s="1" a="1"/>
  <c r="AA876" i="13" s="1"/>
  <c r="AA877" i="13" s="1" a="1"/>
  <c r="AA877" i="13" s="1"/>
  <c r="AA878" i="13" s="1" a="1"/>
  <c r="AA878" i="13" s="1"/>
  <c r="AA879" i="13" s="1" a="1"/>
  <c r="AA879" i="13" s="1"/>
  <c r="AA880" i="13" s="1" a="1"/>
  <c r="AA880" i="13" s="1"/>
  <c r="AA881" i="13" s="1" a="1"/>
  <c r="AA881" i="13" s="1"/>
  <c r="AA882" i="13" s="1" a="1"/>
  <c r="AA882" i="13" s="1"/>
  <c r="AA883" i="13" s="1" a="1"/>
  <c r="AA883" i="13" s="1"/>
  <c r="AA884" i="13" s="1" a="1"/>
  <c r="AA884" i="13" s="1"/>
  <c r="AA885" i="13" s="1" a="1"/>
  <c r="AA885" i="13" s="1"/>
  <c r="AA886" i="13" s="1" a="1"/>
  <c r="AA886" i="13" s="1"/>
  <c r="AA887" i="13" s="1" a="1"/>
  <c r="AA887" i="13" s="1"/>
  <c r="AA888" i="13" s="1" a="1"/>
  <c r="AA888" i="13" s="1"/>
  <c r="AA889" i="13" s="1" a="1"/>
  <c r="AA889" i="13" s="1"/>
  <c r="AA890" i="13" s="1" a="1"/>
  <c r="AA890" i="13" s="1"/>
  <c r="AA891" i="13" s="1" a="1"/>
  <c r="AA891" i="13" s="1"/>
  <c r="AA892" i="13" s="1" a="1"/>
  <c r="AA892" i="13" s="1"/>
  <c r="AA893" i="13" s="1" a="1"/>
  <c r="AA893" i="13" s="1"/>
  <c r="AA894" i="13" s="1" a="1"/>
  <c r="AA894" i="13" s="1"/>
  <c r="AA895" i="13" s="1" a="1"/>
  <c r="AA895" i="13" s="1"/>
  <c r="AA896" i="13" s="1" a="1"/>
  <c r="AA896" i="13" s="1"/>
  <c r="AA897" i="13" s="1" a="1"/>
  <c r="AA897" i="13" s="1"/>
  <c r="AA898" i="13" s="1" a="1"/>
  <c r="AA898" i="13" s="1"/>
  <c r="AA899" i="13" s="1" a="1"/>
  <c r="AA899" i="13" s="1"/>
  <c r="AA900" i="13" s="1" a="1"/>
  <c r="AA900" i="13" s="1"/>
  <c r="AA901" i="13" s="1" a="1"/>
  <c r="AA901" i="13" s="1"/>
  <c r="AA902" i="13" s="1" a="1"/>
  <c r="AA902" i="13" s="1"/>
  <c r="AA903" i="13" s="1" a="1"/>
  <c r="AA903" i="13" s="1"/>
  <c r="AA904" i="13" s="1" a="1"/>
  <c r="AA904" i="13" s="1"/>
  <c r="AA905" i="13" s="1" a="1"/>
  <c r="AA905" i="13" s="1"/>
  <c r="AA906" i="13" s="1" a="1"/>
  <c r="AA906" i="13" s="1"/>
  <c r="AA907" i="13" s="1" a="1"/>
  <c r="AA907" i="13" s="1"/>
  <c r="AA908" i="13" s="1" a="1"/>
  <c r="AA908" i="13" s="1"/>
  <c r="AA909" i="13" s="1" a="1"/>
  <c r="AA909" i="13" s="1"/>
  <c r="AA910" i="13" s="1" a="1"/>
  <c r="AA910" i="13" s="1"/>
  <c r="AA911" i="13" s="1" a="1"/>
  <c r="AA911" i="13" s="1"/>
  <c r="AA912" i="13" s="1" a="1"/>
  <c r="AA912" i="13" s="1"/>
  <c r="AA913" i="13" s="1" a="1"/>
  <c r="AA913" i="13" s="1"/>
  <c r="AA914" i="13" s="1" a="1"/>
  <c r="AA914" i="13" s="1"/>
  <c r="AA915" i="13" s="1" a="1"/>
  <c r="AA915" i="13" s="1"/>
  <c r="AA916" i="13" s="1" a="1"/>
  <c r="AA916" i="13" s="1"/>
  <c r="AA917" i="13" s="1" a="1"/>
  <c r="AA917" i="13" s="1"/>
  <c r="AA918" i="13" s="1" a="1"/>
  <c r="AA918" i="13" s="1"/>
  <c r="AA919" i="13" s="1" a="1"/>
  <c r="AA919" i="13" s="1"/>
  <c r="AA920" i="13" s="1" a="1"/>
  <c r="AA920" i="13" s="1"/>
  <c r="AA921" i="13" s="1" a="1"/>
  <c r="AA921" i="13" s="1"/>
  <c r="AA922" i="13" s="1" a="1"/>
  <c r="AA922" i="13" s="1"/>
  <c r="AA923" i="13" s="1" a="1"/>
  <c r="AA923" i="13" s="1"/>
  <c r="AA924" i="13" s="1" a="1"/>
  <c r="AA924" i="13" s="1"/>
  <c r="AA925" i="13" s="1" a="1"/>
  <c r="AA925" i="13" s="1"/>
  <c r="AA926" i="13" s="1" a="1"/>
  <c r="AA926" i="13" s="1"/>
  <c r="AA927" i="13" s="1" a="1"/>
  <c r="AA927" i="13" s="1"/>
  <c r="AA928" i="13" s="1" a="1"/>
  <c r="AA928" i="13" s="1"/>
  <c r="AA929" i="13" s="1" a="1"/>
  <c r="AA929" i="13" s="1"/>
  <c r="AA930" i="13" s="1" a="1"/>
  <c r="AA930" i="13" s="1"/>
  <c r="AA931" i="13" s="1" a="1"/>
  <c r="AA931" i="13" s="1"/>
  <c r="AA932" i="13" s="1" a="1"/>
  <c r="AA932" i="13" s="1"/>
  <c r="AA933" i="13" s="1" a="1"/>
  <c r="AA933" i="13" s="1"/>
  <c r="AA934" i="13" s="1" a="1"/>
  <c r="AA934" i="13" s="1"/>
  <c r="AA935" i="13" s="1" a="1"/>
  <c r="AA935" i="13" s="1"/>
  <c r="AA936" i="13" s="1" a="1"/>
  <c r="AA936" i="13" s="1"/>
  <c r="AA937" i="13" s="1" a="1"/>
  <c r="AA937" i="13" s="1"/>
  <c r="AA938" i="13" s="1" a="1"/>
  <c r="AA938" i="13" s="1"/>
  <c r="AA939" i="13" s="1" a="1"/>
  <c r="AA939" i="13" s="1"/>
  <c r="AA940" i="13" s="1" a="1"/>
  <c r="AA940" i="13" s="1"/>
  <c r="AA941" i="13" s="1" a="1"/>
  <c r="AA941" i="13" s="1"/>
  <c r="AA942" i="13" s="1" a="1"/>
  <c r="AA942" i="13" s="1"/>
  <c r="AA943" i="13" s="1" a="1"/>
  <c r="AA943" i="13" s="1"/>
  <c r="AA944" i="13" s="1" a="1"/>
  <c r="AA944" i="13" s="1"/>
  <c r="AA945" i="13" s="1" a="1"/>
  <c r="AA945" i="13" s="1"/>
  <c r="AA946" i="13" s="1" a="1"/>
  <c r="AA946" i="13" s="1"/>
  <c r="AA947" i="13" s="1" a="1"/>
  <c r="AA947" i="13" s="1"/>
  <c r="AA948" i="13" s="1" a="1"/>
  <c r="AA948" i="13" s="1"/>
  <c r="AA949" i="13" s="1" a="1"/>
  <c r="AA949" i="13" s="1"/>
  <c r="AA950" i="13" s="1" a="1"/>
  <c r="AA950" i="13" s="1"/>
  <c r="AA951" i="13" s="1" a="1"/>
  <c r="AA951" i="13" s="1"/>
  <c r="AA952" i="13" s="1" a="1"/>
  <c r="AA952" i="13" s="1"/>
  <c r="AA953" i="13" s="1" a="1"/>
  <c r="AA953" i="13" s="1"/>
  <c r="AA954" i="13" s="1" a="1"/>
  <c r="AA954" i="13" s="1"/>
  <c r="AA955" i="13" s="1" a="1"/>
  <c r="AA955" i="13" s="1"/>
  <c r="AA956" i="13" s="1" a="1"/>
  <c r="AA956" i="13" s="1"/>
  <c r="AA957" i="13" s="1" a="1"/>
  <c r="AA957" i="13" s="1"/>
  <c r="AA958" i="13" s="1" a="1"/>
  <c r="AA958" i="13" s="1"/>
  <c r="AA959" i="13" s="1" a="1"/>
  <c r="AA959" i="13" s="1"/>
  <c r="AA960" i="13" s="1" a="1"/>
  <c r="AA960" i="13" s="1"/>
  <c r="AA961" i="13" s="1" a="1"/>
  <c r="AA961" i="13" s="1"/>
  <c r="AA962" i="13" s="1" a="1"/>
  <c r="AA962" i="13" s="1"/>
  <c r="AA963" i="13" s="1" a="1"/>
  <c r="AA963" i="13" s="1"/>
  <c r="AA964" i="13" s="1" a="1"/>
  <c r="AA964" i="13" s="1"/>
  <c r="AA965" i="13" s="1" a="1"/>
  <c r="AA965" i="13" s="1"/>
  <c r="AA966" i="13" s="1" a="1"/>
  <c r="AA966" i="13" s="1"/>
  <c r="AA967" i="13" s="1" a="1"/>
  <c r="AA967" i="13" s="1"/>
  <c r="AA968" i="13" s="1" a="1"/>
  <c r="AA968" i="13" s="1"/>
  <c r="AA969" i="13" s="1" a="1"/>
  <c r="AA969" i="13" s="1"/>
  <c r="AA970" i="13" s="1" a="1"/>
  <c r="AA970" i="13" s="1"/>
  <c r="AA971" i="13" s="1" a="1"/>
  <c r="AA971" i="13" s="1"/>
  <c r="AA972" i="13" s="1" a="1"/>
  <c r="AA972" i="13" s="1"/>
  <c r="AA973" i="13" s="1" a="1"/>
  <c r="AA973" i="13" s="1"/>
  <c r="AA974" i="13" s="1" a="1"/>
  <c r="AA974" i="13" s="1"/>
  <c r="AA975" i="13" s="1" a="1"/>
  <c r="AA975" i="13" s="1"/>
  <c r="AA976" i="13" s="1" a="1"/>
  <c r="AA976" i="13" s="1"/>
  <c r="AA977" i="13" s="1" a="1"/>
  <c r="AA977" i="13" s="1"/>
  <c r="AA978" i="13" s="1" a="1"/>
  <c r="AA978" i="13" s="1"/>
  <c r="AA979" i="13" s="1" a="1"/>
  <c r="AA979" i="13" s="1"/>
  <c r="AA980" i="13" s="1" a="1"/>
  <c r="AA980" i="13" s="1"/>
  <c r="AA981" i="13" s="1" a="1"/>
  <c r="AA981" i="13" s="1"/>
  <c r="AA982" i="13" s="1" a="1"/>
  <c r="AA982" i="13" s="1"/>
  <c r="AA983" i="13" s="1" a="1"/>
  <c r="AA983" i="13" s="1"/>
  <c r="AA984" i="13" s="1" a="1"/>
  <c r="AA984" i="13" s="1"/>
  <c r="AA985" i="13" s="1" a="1"/>
  <c r="AA985" i="13" s="1"/>
  <c r="AA986" i="13" s="1" a="1"/>
  <c r="AA986" i="13" s="1"/>
  <c r="AA987" i="13" s="1" a="1"/>
  <c r="AA987" i="13" s="1"/>
  <c r="AA988" i="13" s="1" a="1"/>
  <c r="AA988" i="13" s="1"/>
  <c r="AA989" i="13" s="1" a="1"/>
  <c r="AA989" i="13" s="1"/>
  <c r="AA990" i="13" s="1" a="1"/>
  <c r="AA990" i="13" s="1"/>
  <c r="AA991" i="13" s="1" a="1"/>
  <c r="AA991" i="13" s="1"/>
  <c r="AA992" i="13" s="1" a="1"/>
  <c r="AA992" i="13" s="1"/>
  <c r="AA993" i="13" s="1" a="1"/>
  <c r="AA993" i="13" s="1"/>
  <c r="AA994" i="13" s="1" a="1"/>
  <c r="AA994" i="13" s="1"/>
  <c r="AA995" i="13" s="1" a="1"/>
  <c r="AA995" i="13" s="1"/>
  <c r="AA996" i="13" s="1" a="1"/>
  <c r="AA996" i="13" s="1"/>
  <c r="AA997" i="13" s="1" a="1"/>
  <c r="AA997" i="13" s="1"/>
  <c r="AA998" i="13" s="1" a="1"/>
  <c r="AA998" i="13" s="1"/>
  <c r="AA999" i="13" s="1" a="1"/>
  <c r="AA999" i="13" s="1"/>
  <c r="AA1000" i="13" s="1" a="1"/>
  <c r="AA1000" i="13" s="1"/>
  <c r="AA1001" i="13" s="1" a="1"/>
  <c r="AA1001" i="13" s="1"/>
  <c r="AA1002" i="13" s="1" a="1"/>
  <c r="AA1002" i="13" s="1"/>
  <c r="AA1003" i="13" s="1" a="1"/>
  <c r="AA1003" i="13" s="1"/>
  <c r="AA1004" i="13" s="1" a="1"/>
  <c r="AA1004" i="13" s="1"/>
  <c r="Y11" i="13"/>
  <c r="Y19" i="13"/>
  <c r="Y27" i="13"/>
  <c r="Y35" i="13"/>
  <c r="Y43" i="13"/>
  <c r="Y51" i="13"/>
  <c r="Y59" i="13"/>
  <c r="Y67" i="13"/>
  <c r="Y6" i="13"/>
  <c r="Y15" i="13"/>
  <c r="Y24" i="13"/>
  <c r="Y33" i="13"/>
  <c r="Y42" i="13"/>
  <c r="Y52" i="13"/>
  <c r="Y61" i="13"/>
  <c r="Y70" i="13"/>
  <c r="Y7" i="13"/>
  <c r="Y16" i="13"/>
  <c r="Y25" i="13"/>
  <c r="Y34" i="13"/>
  <c r="Y44" i="13"/>
  <c r="Y53" i="13"/>
  <c r="Y62" i="13"/>
  <c r="Y71" i="13"/>
  <c r="Y8" i="13"/>
  <c r="Y17" i="13"/>
  <c r="Y26" i="13"/>
  <c r="Y36" i="13"/>
  <c r="Y45" i="13"/>
  <c r="Y54" i="13"/>
  <c r="Y63" i="13"/>
  <c r="Y5" i="13"/>
  <c r="Y21" i="13"/>
  <c r="Y37" i="13"/>
  <c r="Y49" i="13"/>
  <c r="Y65" i="13"/>
  <c r="Y9" i="13"/>
  <c r="Y22" i="13"/>
  <c r="Y38" i="13"/>
  <c r="Y50" i="13"/>
  <c r="Y66" i="13"/>
  <c r="Y10" i="13"/>
  <c r="Y23" i="13"/>
  <c r="Y39" i="13"/>
  <c r="Y55" i="13"/>
  <c r="Y68" i="13"/>
  <c r="Y12" i="13"/>
  <c r="Y28" i="13"/>
  <c r="Y40" i="13"/>
  <c r="Y56" i="13"/>
  <c r="Y69" i="13"/>
  <c r="Y13" i="13"/>
  <c r="Y29" i="13"/>
  <c r="Y41" i="13"/>
  <c r="Y57" i="13"/>
  <c r="Y14" i="13"/>
  <c r="Y30" i="13"/>
  <c r="Y46" i="13"/>
  <c r="Y58" i="13"/>
  <c r="Y18" i="13"/>
  <c r="Y31" i="13"/>
  <c r="Y47" i="13"/>
  <c r="Y60" i="13"/>
  <c r="Y20" i="13"/>
  <c r="Y32" i="13"/>
  <c r="Y48" i="13"/>
  <c r="Y64" i="13"/>
  <c r="Y201" i="13"/>
  <c r="Y193" i="13"/>
  <c r="Y185" i="13"/>
  <c r="Y177" i="13"/>
  <c r="Y169" i="13"/>
  <c r="Y161" i="13"/>
  <c r="Y153" i="13"/>
  <c r="Y145" i="13"/>
  <c r="Y137" i="13"/>
  <c r="Y129" i="13"/>
  <c r="Y121" i="13"/>
  <c r="Y113" i="13"/>
  <c r="Y105" i="13"/>
  <c r="Y97" i="13"/>
  <c r="Y89" i="13"/>
  <c r="Y81" i="13"/>
  <c r="Y73" i="13"/>
  <c r="Y198" i="13"/>
  <c r="Y190" i="13"/>
  <c r="Y182" i="13"/>
  <c r="Y174" i="13"/>
  <c r="Y166" i="13"/>
  <c r="Y158" i="13"/>
  <c r="Y150" i="13"/>
  <c r="Y142" i="13"/>
  <c r="Y134" i="13"/>
  <c r="Y126" i="13"/>
  <c r="Y118" i="13"/>
  <c r="Y110" i="13"/>
  <c r="Y102" i="13"/>
  <c r="Y94" i="13"/>
  <c r="Y86" i="13"/>
  <c r="Y78" i="13"/>
  <c r="Y197" i="13"/>
  <c r="Y189" i="13"/>
  <c r="Y181" i="13"/>
  <c r="Y173" i="13"/>
  <c r="Y165" i="13"/>
  <c r="Y157" i="13"/>
  <c r="Y149" i="13"/>
  <c r="Y141" i="13"/>
  <c r="Y133" i="13"/>
  <c r="Y125" i="13"/>
  <c r="Y117" i="13"/>
  <c r="Y109" i="13"/>
  <c r="Y101" i="13"/>
  <c r="Y93" i="13"/>
  <c r="Y85" i="13"/>
  <c r="Y77" i="13"/>
  <c r="Y196" i="13"/>
  <c r="Y188" i="13"/>
  <c r="Y180" i="13"/>
  <c r="Y172" i="13"/>
  <c r="Y164" i="13"/>
  <c r="Y156" i="13"/>
  <c r="Y148" i="13"/>
  <c r="Y140" i="13"/>
  <c r="Y132" i="13"/>
  <c r="Y124" i="13"/>
  <c r="Y116" i="13"/>
  <c r="Y108" i="13"/>
  <c r="Y100" i="13"/>
  <c r="Y92" i="13"/>
  <c r="Y84" i="13"/>
  <c r="Y76" i="13"/>
  <c r="Y204" i="13"/>
  <c r="Y205" i="13" s="1" a="1"/>
  <c r="Y205" i="13" s="1"/>
  <c r="Y206" i="13" s="1" a="1"/>
  <c r="Y206" i="13" s="1"/>
  <c r="Y207" i="13" s="1" a="1"/>
  <c r="Y207" i="13" s="1"/>
  <c r="Y208" i="13" s="1" a="1"/>
  <c r="Y208" i="13" s="1"/>
  <c r="Y209" i="13" s="1" a="1"/>
  <c r="Y209" i="13" s="1"/>
  <c r="Y210" i="13" s="1" a="1"/>
  <c r="Y210" i="13" s="1"/>
  <c r="Y211" i="13" s="1" a="1"/>
  <c r="Y211" i="13" s="1"/>
  <c r="Y212" i="13" s="1" a="1"/>
  <c r="Y212" i="13" s="1"/>
  <c r="Y213" i="13" s="1" a="1"/>
  <c r="Y213" i="13" s="1"/>
  <c r="Y214" i="13" s="1" a="1"/>
  <c r="Y214" i="13" s="1"/>
  <c r="Y215" i="13" s="1" a="1"/>
  <c r="Y215" i="13" s="1"/>
  <c r="Y216" i="13" s="1" a="1"/>
  <c r="Y216" i="13" s="1"/>
  <c r="Y217" i="13" s="1" a="1"/>
  <c r="Y217" i="13" s="1"/>
  <c r="Y218" i="13" s="1" a="1"/>
  <c r="Y218" i="13" s="1"/>
  <c r="Y219" i="13" s="1" a="1"/>
  <c r="Y219" i="13" s="1"/>
  <c r="Y220" i="13" s="1" a="1"/>
  <c r="Y220" i="13" s="1"/>
  <c r="Y221" i="13" s="1" a="1"/>
  <c r="Y221" i="13" s="1"/>
  <c r="Y222" i="13" s="1" a="1"/>
  <c r="Y222" i="13" s="1"/>
  <c r="Y223" i="13" s="1" a="1"/>
  <c r="Y223" i="13" s="1"/>
  <c r="Y224" i="13" s="1" a="1"/>
  <c r="Y224" i="13" s="1"/>
  <c r="Y225" i="13" s="1" a="1"/>
  <c r="Y225" i="13" s="1"/>
  <c r="Y226" i="13" s="1" a="1"/>
  <c r="Y226" i="13" s="1"/>
  <c r="Y227" i="13" s="1" a="1"/>
  <c r="Y227" i="13" s="1"/>
  <c r="Y228" i="13" s="1" a="1"/>
  <c r="Y228" i="13" s="1"/>
  <c r="Y229" i="13" s="1" a="1"/>
  <c r="Y229" i="13" s="1"/>
  <c r="Y230" i="13" s="1" a="1"/>
  <c r="Y230" i="13" s="1"/>
  <c r="Y231" i="13" s="1" a="1"/>
  <c r="Y231" i="13" s="1"/>
  <c r="Y232" i="13" s="1" a="1"/>
  <c r="Y232" i="13" s="1"/>
  <c r="Y233" i="13" s="1" a="1"/>
  <c r="Y233" i="13" s="1"/>
  <c r="Y234" i="13" s="1" a="1"/>
  <c r="Y234" i="13" s="1"/>
  <c r="Y235" i="13" s="1" a="1"/>
  <c r="Y235" i="13" s="1"/>
  <c r="Y236" i="13" s="1" a="1"/>
  <c r="Y236" i="13" s="1"/>
  <c r="Y237" i="13" s="1" a="1"/>
  <c r="Y237" i="13" s="1"/>
  <c r="Y238" i="13" s="1" a="1"/>
  <c r="Y238" i="13" s="1"/>
  <c r="Y239" i="13" s="1" a="1"/>
  <c r="Y239" i="13" s="1"/>
  <c r="Y240" i="13" s="1" a="1"/>
  <c r="Y240" i="13" s="1"/>
  <c r="Y241" i="13" s="1" a="1"/>
  <c r="Y241" i="13" s="1"/>
  <c r="Y242" i="13" s="1" a="1"/>
  <c r="Y242" i="13" s="1"/>
  <c r="Y243" i="13" s="1" a="1"/>
  <c r="Y243" i="13" s="1"/>
  <c r="Y244" i="13" s="1" a="1"/>
  <c r="Y244" i="13" s="1"/>
  <c r="Y245" i="13" s="1" a="1"/>
  <c r="Y245" i="13" s="1"/>
  <c r="Y246" i="13" s="1" a="1"/>
  <c r="Y246" i="13" s="1"/>
  <c r="Y247" i="13" s="1" a="1"/>
  <c r="Y247" i="13" s="1"/>
  <c r="Y248" i="13" s="1" a="1"/>
  <c r="Y248" i="13" s="1"/>
  <c r="Y249" i="13" s="1" a="1"/>
  <c r="Y249" i="13" s="1"/>
  <c r="Y250" i="13" s="1" a="1"/>
  <c r="Y250" i="13" s="1"/>
  <c r="Y251" i="13" s="1" a="1"/>
  <c r="Y251" i="13" s="1"/>
  <c r="Y252" i="13" s="1" a="1"/>
  <c r="Y252" i="13" s="1"/>
  <c r="Y253" i="13" s="1" a="1"/>
  <c r="Y253" i="13" s="1"/>
  <c r="Y254" i="13" s="1" a="1"/>
  <c r="Y254" i="13" s="1"/>
  <c r="Y255" i="13" s="1" a="1"/>
  <c r="Y255" i="13" s="1"/>
  <c r="Y256" i="13" s="1" a="1"/>
  <c r="Y256" i="13" s="1"/>
  <c r="Y257" i="13" s="1" a="1"/>
  <c r="Y257" i="13" s="1"/>
  <c r="Y258" i="13" s="1" a="1"/>
  <c r="Y258" i="13" s="1"/>
  <c r="Y259" i="13" s="1" a="1"/>
  <c r="Y259" i="13" s="1"/>
  <c r="Y260" i="13" s="1" a="1"/>
  <c r="Y260" i="13" s="1"/>
  <c r="Y261" i="13" s="1" a="1"/>
  <c r="Y261" i="13" s="1"/>
  <c r="Y262" i="13" s="1" a="1"/>
  <c r="Y262" i="13" s="1"/>
  <c r="Y263" i="13" s="1" a="1"/>
  <c r="Y263" i="13" s="1"/>
  <c r="Y264" i="13" s="1" a="1"/>
  <c r="Y264" i="13" s="1"/>
  <c r="Y265" i="13" s="1" a="1"/>
  <c r="Y265" i="13" s="1"/>
  <c r="Y266" i="13" s="1" a="1"/>
  <c r="Y266" i="13" s="1"/>
  <c r="Y267" i="13" s="1" a="1"/>
  <c r="Y267" i="13" s="1"/>
  <c r="Y268" i="13" s="1" a="1"/>
  <c r="Y268" i="13" s="1"/>
  <c r="Y269" i="13" s="1" a="1"/>
  <c r="Y269" i="13" s="1"/>
  <c r="Y270" i="13" s="1" a="1"/>
  <c r="Y270" i="13" s="1"/>
  <c r="Y271" i="13" s="1" a="1"/>
  <c r="Y271" i="13" s="1"/>
  <c r="Y272" i="13" s="1" a="1"/>
  <c r="Y272" i="13" s="1"/>
  <c r="Y273" i="13" s="1" a="1"/>
  <c r="Y273" i="13" s="1"/>
  <c r="Y274" i="13" s="1" a="1"/>
  <c r="Y274" i="13" s="1"/>
  <c r="Y275" i="13" s="1" a="1"/>
  <c r="Y275" i="13" s="1"/>
  <c r="Y276" i="13" s="1" a="1"/>
  <c r="Y276" i="13" s="1"/>
  <c r="Y277" i="13" s="1" a="1"/>
  <c r="Y277" i="13" s="1"/>
  <c r="Y278" i="13" s="1" a="1"/>
  <c r="Y278" i="13" s="1"/>
  <c r="Y279" i="13" s="1" a="1"/>
  <c r="Y279" i="13" s="1"/>
  <c r="Y280" i="13" s="1" a="1"/>
  <c r="Y280" i="13" s="1"/>
  <c r="Y281" i="13" s="1" a="1"/>
  <c r="Y281" i="13" s="1"/>
  <c r="Y282" i="13" s="1" a="1"/>
  <c r="Y282" i="13" s="1"/>
  <c r="Y283" i="13" s="1" a="1"/>
  <c r="Y283" i="13" s="1"/>
  <c r="Y284" i="13" s="1" a="1"/>
  <c r="Y284" i="13" s="1"/>
  <c r="Y285" i="13" s="1" a="1"/>
  <c r="Y285" i="13" s="1"/>
  <c r="Y286" i="13" s="1" a="1"/>
  <c r="Y286" i="13" s="1"/>
  <c r="Y287" i="13" s="1" a="1"/>
  <c r="Y287" i="13" s="1"/>
  <c r="Y288" i="13" s="1" a="1"/>
  <c r="Y288" i="13" s="1"/>
  <c r="Y289" i="13" s="1" a="1"/>
  <c r="Y289" i="13" s="1"/>
  <c r="Y290" i="13" s="1" a="1"/>
  <c r="Y290" i="13" s="1"/>
  <c r="Y291" i="13" s="1" a="1"/>
  <c r="Y291" i="13" s="1"/>
  <c r="Y292" i="13" s="1" a="1"/>
  <c r="Y292" i="13" s="1"/>
  <c r="Y293" i="13" s="1" a="1"/>
  <c r="Y293" i="13" s="1"/>
  <c r="Y294" i="13" s="1" a="1"/>
  <c r="Y294" i="13" s="1"/>
  <c r="Y295" i="13" s="1" a="1"/>
  <c r="Y295" i="13" s="1"/>
  <c r="Y296" i="13" s="1" a="1"/>
  <c r="Y296" i="13" s="1"/>
  <c r="Y297" i="13" s="1" a="1"/>
  <c r="Y297" i="13" s="1"/>
  <c r="Y298" i="13" s="1" a="1"/>
  <c r="Y298" i="13" s="1"/>
  <c r="Y299" i="13" s="1" a="1"/>
  <c r="Y299" i="13" s="1"/>
  <c r="Y300" i="13" s="1" a="1"/>
  <c r="Y300" i="13" s="1"/>
  <c r="Y301" i="13" s="1" a="1"/>
  <c r="Y301" i="13" s="1"/>
  <c r="Y302" i="13" s="1" a="1"/>
  <c r="Y302" i="13" s="1"/>
  <c r="Y303" i="13" s="1" a="1"/>
  <c r="Y303" i="13" s="1"/>
  <c r="Y304" i="13" s="1" a="1"/>
  <c r="Y304" i="13" s="1"/>
  <c r="Y305" i="13" s="1" a="1"/>
  <c r="Y305" i="13" s="1"/>
  <c r="Y306" i="13" s="1" a="1"/>
  <c r="Y306" i="13" s="1"/>
  <c r="Y307" i="13" s="1" a="1"/>
  <c r="Y307" i="13" s="1"/>
  <c r="Y308" i="13" s="1" a="1"/>
  <c r="Y308" i="13" s="1"/>
  <c r="Y309" i="13" s="1" a="1"/>
  <c r="Y309" i="13" s="1"/>
  <c r="Y310" i="13" s="1" a="1"/>
  <c r="Y310" i="13" s="1"/>
  <c r="Y311" i="13" s="1" a="1"/>
  <c r="Y311" i="13" s="1"/>
  <c r="Y312" i="13" s="1" a="1"/>
  <c r="Y312" i="13" s="1"/>
  <c r="Y313" i="13" s="1" a="1"/>
  <c r="Y313" i="13" s="1"/>
  <c r="Y314" i="13" s="1" a="1"/>
  <c r="Y314" i="13" s="1"/>
  <c r="Y315" i="13" s="1" a="1"/>
  <c r="Y315" i="13" s="1"/>
  <c r="Y316" i="13" s="1" a="1"/>
  <c r="Y316" i="13" s="1"/>
  <c r="Y317" i="13" s="1" a="1"/>
  <c r="Y317" i="13" s="1"/>
  <c r="Y318" i="13" s="1" a="1"/>
  <c r="Y318" i="13" s="1"/>
  <c r="Y319" i="13" s="1" a="1"/>
  <c r="Y319" i="13" s="1"/>
  <c r="Y320" i="13" s="1" a="1"/>
  <c r="Y320" i="13" s="1"/>
  <c r="Y321" i="13" s="1" a="1"/>
  <c r="Y321" i="13" s="1"/>
  <c r="Y322" i="13" s="1" a="1"/>
  <c r="Y322" i="13" s="1"/>
  <c r="Y323" i="13" s="1" a="1"/>
  <c r="Y323" i="13" s="1"/>
  <c r="Y324" i="13" s="1" a="1"/>
  <c r="Y324" i="13" s="1"/>
  <c r="Y325" i="13" s="1" a="1"/>
  <c r="Y325" i="13" s="1"/>
  <c r="Y326" i="13" s="1" a="1"/>
  <c r="Y326" i="13" s="1"/>
  <c r="Y327" i="13" s="1" a="1"/>
  <c r="Y327" i="13" s="1"/>
  <c r="Y328" i="13" s="1" a="1"/>
  <c r="Y328" i="13" s="1"/>
  <c r="Y329" i="13" s="1" a="1"/>
  <c r="Y329" i="13" s="1"/>
  <c r="Y330" i="13" s="1" a="1"/>
  <c r="Y330" i="13" s="1"/>
  <c r="Y331" i="13" s="1" a="1"/>
  <c r="Y331" i="13" s="1"/>
  <c r="Y332" i="13" s="1" a="1"/>
  <c r="Y332" i="13" s="1"/>
  <c r="Y333" i="13" s="1" a="1"/>
  <c r="Y333" i="13" s="1"/>
  <c r="Y334" i="13" s="1" a="1"/>
  <c r="Y334" i="13" s="1"/>
  <c r="Y335" i="13" s="1" a="1"/>
  <c r="Y335" i="13" s="1"/>
  <c r="Y336" i="13" s="1" a="1"/>
  <c r="Y336" i="13" s="1"/>
  <c r="Y337" i="13" s="1" a="1"/>
  <c r="Y337" i="13" s="1"/>
  <c r="Y338" i="13" s="1" a="1"/>
  <c r="Y338" i="13" s="1"/>
  <c r="Y339" i="13" s="1" a="1"/>
  <c r="Y339" i="13" s="1"/>
  <c r="Y340" i="13" s="1" a="1"/>
  <c r="Y340" i="13" s="1"/>
  <c r="Y341" i="13" s="1" a="1"/>
  <c r="Y341" i="13" s="1"/>
  <c r="Y342" i="13" s="1" a="1"/>
  <c r="Y342" i="13" s="1"/>
  <c r="Y343" i="13" s="1" a="1"/>
  <c r="Y343" i="13" s="1"/>
  <c r="Y344" i="13" s="1" a="1"/>
  <c r="Y344" i="13" s="1"/>
  <c r="Y345" i="13" s="1" a="1"/>
  <c r="Y345" i="13" s="1"/>
  <c r="Y346" i="13" s="1" a="1"/>
  <c r="Y346" i="13" s="1"/>
  <c r="Y347" i="13" s="1" a="1"/>
  <c r="Y347" i="13" s="1"/>
  <c r="Y348" i="13" s="1" a="1"/>
  <c r="Y348" i="13" s="1"/>
  <c r="Y349" i="13" s="1" a="1"/>
  <c r="Y349" i="13" s="1"/>
  <c r="Y350" i="13" s="1" a="1"/>
  <c r="Y350" i="13" s="1"/>
  <c r="Y351" i="13" s="1" a="1"/>
  <c r="Y351" i="13" s="1"/>
  <c r="Y352" i="13" s="1" a="1"/>
  <c r="Y352" i="13" s="1"/>
  <c r="Y353" i="13" s="1" a="1"/>
  <c r="Y353" i="13" s="1"/>
  <c r="Y354" i="13" s="1" a="1"/>
  <c r="Y354" i="13" s="1"/>
  <c r="Y355" i="13" s="1" a="1"/>
  <c r="Y355" i="13" s="1"/>
  <c r="Y356" i="13" s="1" a="1"/>
  <c r="Y356" i="13" s="1"/>
  <c r="Y357" i="13" s="1" a="1"/>
  <c r="Y357" i="13" s="1"/>
  <c r="Y358" i="13" s="1" a="1"/>
  <c r="Y358" i="13" s="1"/>
  <c r="Y359" i="13" s="1" a="1"/>
  <c r="Y359" i="13" s="1"/>
  <c r="Y360" i="13" s="1" a="1"/>
  <c r="Y360" i="13" s="1"/>
  <c r="Y361" i="13" s="1" a="1"/>
  <c r="Y361" i="13" s="1"/>
  <c r="Y362" i="13" s="1" a="1"/>
  <c r="Y362" i="13" s="1"/>
  <c r="Y363" i="13" s="1" a="1"/>
  <c r="Y363" i="13" s="1"/>
  <c r="Y364" i="13" s="1" a="1"/>
  <c r="Y364" i="13" s="1"/>
  <c r="Y365" i="13" s="1" a="1"/>
  <c r="Y365" i="13" s="1"/>
  <c r="Y366" i="13" s="1" a="1"/>
  <c r="Y366" i="13" s="1"/>
  <c r="Y367" i="13" s="1" a="1"/>
  <c r="Y367" i="13" s="1"/>
  <c r="Y368" i="13" s="1" a="1"/>
  <c r="Y368" i="13" s="1"/>
  <c r="Y369" i="13" s="1" a="1"/>
  <c r="Y369" i="13" s="1"/>
  <c r="Y370" i="13" s="1" a="1"/>
  <c r="Y370" i="13" s="1"/>
  <c r="Y371" i="13" s="1" a="1"/>
  <c r="Y371" i="13" s="1"/>
  <c r="Y372" i="13" s="1" a="1"/>
  <c r="Y372" i="13" s="1"/>
  <c r="Y373" i="13" s="1" a="1"/>
  <c r="Y373" i="13" s="1"/>
  <c r="Y374" i="13" s="1" a="1"/>
  <c r="Y374" i="13" s="1"/>
  <c r="Y375" i="13" s="1" a="1"/>
  <c r="Y375" i="13" s="1"/>
  <c r="Y376" i="13" s="1" a="1"/>
  <c r="Y376" i="13" s="1"/>
  <c r="Y377" i="13" s="1" a="1"/>
  <c r="Y377" i="13" s="1"/>
  <c r="Y378" i="13" s="1" a="1"/>
  <c r="Y378" i="13" s="1"/>
  <c r="Y379" i="13" s="1" a="1"/>
  <c r="Y379" i="13" s="1"/>
  <c r="Y380" i="13" s="1" a="1"/>
  <c r="Y380" i="13" s="1"/>
  <c r="Y381" i="13" s="1" a="1"/>
  <c r="Y381" i="13" s="1"/>
  <c r="Y382" i="13" s="1" a="1"/>
  <c r="Y382" i="13" s="1"/>
  <c r="Y383" i="13" s="1" a="1"/>
  <c r="Y383" i="13" s="1"/>
  <c r="Y384" i="13" s="1" a="1"/>
  <c r="Y384" i="13" s="1"/>
  <c r="Y385" i="13" s="1" a="1"/>
  <c r="Y385" i="13" s="1"/>
  <c r="Y386" i="13" s="1" a="1"/>
  <c r="Y386" i="13" s="1"/>
  <c r="Y387" i="13" s="1" a="1"/>
  <c r="Y387" i="13" s="1"/>
  <c r="Y388" i="13" s="1" a="1"/>
  <c r="Y388" i="13" s="1"/>
  <c r="Y389" i="13" s="1" a="1"/>
  <c r="Y389" i="13" s="1"/>
  <c r="Y390" i="13" s="1" a="1"/>
  <c r="Y390" i="13" s="1"/>
  <c r="Y391" i="13" s="1" a="1"/>
  <c r="Y391" i="13" s="1"/>
  <c r="Y392" i="13" s="1" a="1"/>
  <c r="Y392" i="13" s="1"/>
  <c r="Y393" i="13" s="1" a="1"/>
  <c r="Y393" i="13" s="1"/>
  <c r="Y394" i="13" s="1" a="1"/>
  <c r="Y394" i="13" s="1"/>
  <c r="Y395" i="13" s="1" a="1"/>
  <c r="Y395" i="13" s="1"/>
  <c r="Y396" i="13" s="1" a="1"/>
  <c r="Y396" i="13" s="1"/>
  <c r="Y397" i="13" s="1" a="1"/>
  <c r="Y397" i="13" s="1"/>
  <c r="Y398" i="13" s="1" a="1"/>
  <c r="Y398" i="13" s="1"/>
  <c r="Y399" i="13" s="1" a="1"/>
  <c r="Y399" i="13" s="1"/>
  <c r="Y400" i="13" s="1" a="1"/>
  <c r="Y400" i="13" s="1"/>
  <c r="Y401" i="13" s="1" a="1"/>
  <c r="Y401" i="13" s="1"/>
  <c r="Y402" i="13" s="1" a="1"/>
  <c r="Y402" i="13" s="1"/>
  <c r="Y403" i="13" s="1" a="1"/>
  <c r="Y403" i="13" s="1"/>
  <c r="Y404" i="13" s="1" a="1"/>
  <c r="Y404" i="13" s="1"/>
  <c r="Y405" i="13" s="1" a="1"/>
  <c r="Y405" i="13" s="1"/>
  <c r="Y406" i="13" s="1" a="1"/>
  <c r="Y406" i="13" s="1"/>
  <c r="Y407" i="13" s="1" a="1"/>
  <c r="Y407" i="13" s="1"/>
  <c r="Y408" i="13" s="1" a="1"/>
  <c r="Y408" i="13" s="1"/>
  <c r="Y409" i="13" s="1" a="1"/>
  <c r="Y409" i="13" s="1"/>
  <c r="Y410" i="13" s="1" a="1"/>
  <c r="Y410" i="13" s="1"/>
  <c r="Y411" i="13" s="1" a="1"/>
  <c r="Y411" i="13" s="1"/>
  <c r="Y412" i="13" s="1" a="1"/>
  <c r="Y412" i="13" s="1"/>
  <c r="Y413" i="13" s="1" a="1"/>
  <c r="Y413" i="13" s="1"/>
  <c r="Y414" i="13" s="1" a="1"/>
  <c r="Y414" i="13" s="1"/>
  <c r="Y415" i="13" s="1" a="1"/>
  <c r="Y415" i="13" s="1"/>
  <c r="Y416" i="13" s="1" a="1"/>
  <c r="Y416" i="13" s="1"/>
  <c r="Y417" i="13" s="1" a="1"/>
  <c r="Y417" i="13" s="1"/>
  <c r="Y418" i="13" s="1" a="1"/>
  <c r="Y418" i="13" s="1"/>
  <c r="Y419" i="13" s="1" a="1"/>
  <c r="Y419" i="13" s="1"/>
  <c r="Y420" i="13" s="1" a="1"/>
  <c r="Y420" i="13" s="1"/>
  <c r="Y421" i="13" s="1" a="1"/>
  <c r="Y421" i="13" s="1"/>
  <c r="Y422" i="13" s="1" a="1"/>
  <c r="Y422" i="13" s="1"/>
  <c r="Y423" i="13" s="1" a="1"/>
  <c r="Y423" i="13" s="1"/>
  <c r="Y424" i="13" s="1" a="1"/>
  <c r="Y424" i="13" s="1"/>
  <c r="Y425" i="13" s="1" a="1"/>
  <c r="Y425" i="13" s="1"/>
  <c r="Y426" i="13" s="1" a="1"/>
  <c r="Y426" i="13" s="1"/>
  <c r="Y427" i="13" s="1" a="1"/>
  <c r="Y427" i="13" s="1"/>
  <c r="Y428" i="13" s="1" a="1"/>
  <c r="Y428" i="13" s="1"/>
  <c r="Y429" i="13" s="1" a="1"/>
  <c r="Y429" i="13" s="1"/>
  <c r="Y430" i="13" s="1" a="1"/>
  <c r="Y430" i="13" s="1"/>
  <c r="Y431" i="13" s="1" a="1"/>
  <c r="Y431" i="13" s="1"/>
  <c r="Y432" i="13" s="1" a="1"/>
  <c r="Y432" i="13" s="1"/>
  <c r="Y433" i="13" s="1" a="1"/>
  <c r="Y433" i="13" s="1"/>
  <c r="Y434" i="13" s="1" a="1"/>
  <c r="Y434" i="13" s="1"/>
  <c r="Y435" i="13" s="1" a="1"/>
  <c r="Y435" i="13" s="1"/>
  <c r="Y436" i="13" s="1" a="1"/>
  <c r="Y436" i="13" s="1"/>
  <c r="Y437" i="13" s="1" a="1"/>
  <c r="Y437" i="13" s="1"/>
  <c r="Y438" i="13" s="1" a="1"/>
  <c r="Y438" i="13" s="1"/>
  <c r="Y439" i="13" s="1" a="1"/>
  <c r="Y439" i="13" s="1"/>
  <c r="Y440" i="13" s="1" a="1"/>
  <c r="Y440" i="13" s="1"/>
  <c r="Y441" i="13" s="1" a="1"/>
  <c r="Y441" i="13" s="1"/>
  <c r="Y442" i="13" s="1" a="1"/>
  <c r="Y442" i="13" s="1"/>
  <c r="Y443" i="13" s="1" a="1"/>
  <c r="Y443" i="13" s="1"/>
  <c r="Y444" i="13" s="1" a="1"/>
  <c r="Y444" i="13" s="1"/>
  <c r="Y445" i="13" s="1" a="1"/>
  <c r="Y445" i="13" s="1"/>
  <c r="Y446" i="13" s="1" a="1"/>
  <c r="Y446" i="13" s="1"/>
  <c r="Y447" i="13" s="1" a="1"/>
  <c r="Y447" i="13" s="1"/>
  <c r="Y448" i="13" s="1" a="1"/>
  <c r="Y448" i="13" s="1"/>
  <c r="Y449" i="13" s="1" a="1"/>
  <c r="Y449" i="13" s="1"/>
  <c r="Y450" i="13" s="1" a="1"/>
  <c r="Y450" i="13" s="1"/>
  <c r="Y451" i="13" s="1" a="1"/>
  <c r="Y451" i="13" s="1"/>
  <c r="Y452" i="13" s="1" a="1"/>
  <c r="Y452" i="13" s="1"/>
  <c r="Y453" i="13" s="1" a="1"/>
  <c r="Y453" i="13" s="1"/>
  <c r="Y454" i="13" s="1" a="1"/>
  <c r="Y454" i="13" s="1"/>
  <c r="Y455" i="13" s="1" a="1"/>
  <c r="Y455" i="13" s="1"/>
  <c r="Y456" i="13" s="1" a="1"/>
  <c r="Y456" i="13" s="1"/>
  <c r="Y457" i="13" s="1" a="1"/>
  <c r="Y457" i="13" s="1"/>
  <c r="Y458" i="13" s="1" a="1"/>
  <c r="Y458" i="13" s="1"/>
  <c r="Y459" i="13" s="1" a="1"/>
  <c r="Y459" i="13" s="1"/>
  <c r="Y460" i="13" s="1" a="1"/>
  <c r="Y460" i="13" s="1"/>
  <c r="Y461" i="13" s="1" a="1"/>
  <c r="Y461" i="13" s="1"/>
  <c r="Y462" i="13" s="1" a="1"/>
  <c r="Y462" i="13" s="1"/>
  <c r="Y463" i="13" s="1" a="1"/>
  <c r="Y463" i="13" s="1"/>
  <c r="Y464" i="13" s="1" a="1"/>
  <c r="Y464" i="13" s="1"/>
  <c r="Y465" i="13" s="1" a="1"/>
  <c r="Y465" i="13" s="1"/>
  <c r="Y466" i="13" s="1" a="1"/>
  <c r="Y466" i="13" s="1"/>
  <c r="Y467" i="13" s="1" a="1"/>
  <c r="Y467" i="13" s="1"/>
  <c r="Y468" i="13" s="1" a="1"/>
  <c r="Y468" i="13" s="1"/>
  <c r="Y469" i="13" s="1" a="1"/>
  <c r="Y469" i="13" s="1"/>
  <c r="Y470" i="13" s="1" a="1"/>
  <c r="Y470" i="13" s="1"/>
  <c r="Y471" i="13" s="1" a="1"/>
  <c r="Y471" i="13" s="1"/>
  <c r="Y472" i="13" s="1" a="1"/>
  <c r="Y472" i="13" s="1"/>
  <c r="Y473" i="13" s="1" a="1"/>
  <c r="Y473" i="13" s="1"/>
  <c r="Y474" i="13" s="1" a="1"/>
  <c r="Y474" i="13" s="1"/>
  <c r="Y475" i="13" s="1" a="1"/>
  <c r="Y475" i="13" s="1"/>
  <c r="Y476" i="13" s="1" a="1"/>
  <c r="Y476" i="13" s="1"/>
  <c r="Y477" i="13" s="1" a="1"/>
  <c r="Y477" i="13" s="1"/>
  <c r="Y478" i="13" s="1" a="1"/>
  <c r="Y478" i="13" s="1"/>
  <c r="Y479" i="13" s="1" a="1"/>
  <c r="Y479" i="13" s="1"/>
  <c r="Y480" i="13" s="1" a="1"/>
  <c r="Y480" i="13" s="1"/>
  <c r="Y481" i="13" s="1" a="1"/>
  <c r="Y481" i="13" s="1"/>
  <c r="Y482" i="13" s="1" a="1"/>
  <c r="Y482" i="13" s="1"/>
  <c r="Y483" i="13" s="1" a="1"/>
  <c r="Y483" i="13" s="1"/>
  <c r="Y484" i="13" s="1" a="1"/>
  <c r="Y484" i="13" s="1"/>
  <c r="Y485" i="13" s="1" a="1"/>
  <c r="Y485" i="13" s="1"/>
  <c r="Y486" i="13" s="1" a="1"/>
  <c r="Y486" i="13" s="1"/>
  <c r="Y487" i="13" s="1" a="1"/>
  <c r="Y487" i="13" s="1"/>
  <c r="Y488" i="13" s="1" a="1"/>
  <c r="Y488" i="13" s="1"/>
  <c r="Y489" i="13" s="1" a="1"/>
  <c r="Y489" i="13" s="1"/>
  <c r="Y490" i="13" s="1" a="1"/>
  <c r="Y490" i="13" s="1"/>
  <c r="Y491" i="13" s="1" a="1"/>
  <c r="Y491" i="13" s="1"/>
  <c r="Y492" i="13" s="1" a="1"/>
  <c r="Y492" i="13" s="1"/>
  <c r="Y493" i="13" s="1" a="1"/>
  <c r="Y493" i="13" s="1"/>
  <c r="Y494" i="13" s="1" a="1"/>
  <c r="Y494" i="13" s="1"/>
  <c r="Y495" i="13" s="1" a="1"/>
  <c r="Y495" i="13" s="1"/>
  <c r="Y496" i="13" s="1" a="1"/>
  <c r="Y496" i="13" s="1"/>
  <c r="Y497" i="13" s="1" a="1"/>
  <c r="Y497" i="13" s="1"/>
  <c r="Y498" i="13" s="1" a="1"/>
  <c r="Y498" i="13" s="1"/>
  <c r="Y499" i="13" s="1" a="1"/>
  <c r="Y499" i="13" s="1"/>
  <c r="Y500" i="13" s="1" a="1"/>
  <c r="Y500" i="13" s="1"/>
  <c r="Y501" i="13" s="1" a="1"/>
  <c r="Y501" i="13" s="1"/>
  <c r="Y502" i="13" s="1" a="1"/>
  <c r="Y502" i="13" s="1"/>
  <c r="Y503" i="13" s="1" a="1"/>
  <c r="Y503" i="13" s="1"/>
  <c r="Y504" i="13" s="1" a="1"/>
  <c r="Y504" i="13" s="1"/>
  <c r="Y505" i="13" s="1" a="1"/>
  <c r="Y505" i="13" s="1"/>
  <c r="Y506" i="13" s="1" a="1"/>
  <c r="Y506" i="13" s="1"/>
  <c r="Y507" i="13" s="1" a="1"/>
  <c r="Y507" i="13" s="1"/>
  <c r="Y508" i="13" s="1" a="1"/>
  <c r="Y508" i="13" s="1"/>
  <c r="Y509" i="13" s="1" a="1"/>
  <c r="Y509" i="13" s="1"/>
  <c r="Y510" i="13" s="1" a="1"/>
  <c r="Y510" i="13" s="1"/>
  <c r="Y511" i="13" s="1" a="1"/>
  <c r="Y511" i="13" s="1"/>
  <c r="Y512" i="13" s="1" a="1"/>
  <c r="Y512" i="13" s="1"/>
  <c r="Y513" i="13" s="1" a="1"/>
  <c r="Y513" i="13" s="1"/>
  <c r="Y514" i="13" s="1" a="1"/>
  <c r="Y514" i="13" s="1"/>
  <c r="Y515" i="13" s="1" a="1"/>
  <c r="Y515" i="13" s="1"/>
  <c r="Y516" i="13" s="1" a="1"/>
  <c r="Y516" i="13" s="1"/>
  <c r="Y517" i="13" s="1" a="1"/>
  <c r="Y517" i="13" s="1"/>
  <c r="Y518" i="13" s="1" a="1"/>
  <c r="Y518" i="13" s="1"/>
  <c r="Y519" i="13" s="1" a="1"/>
  <c r="Y519" i="13" s="1"/>
  <c r="Y520" i="13" s="1" a="1"/>
  <c r="Y520" i="13" s="1"/>
  <c r="Y521" i="13" s="1" a="1"/>
  <c r="Y521" i="13" s="1"/>
  <c r="Y522" i="13" s="1" a="1"/>
  <c r="Y522" i="13" s="1"/>
  <c r="Y523" i="13" s="1" a="1"/>
  <c r="Y523" i="13" s="1"/>
  <c r="Y524" i="13" s="1" a="1"/>
  <c r="Y524" i="13" s="1"/>
  <c r="Y525" i="13" s="1" a="1"/>
  <c r="Y525" i="13" s="1"/>
  <c r="Y526" i="13" s="1" a="1"/>
  <c r="Y526" i="13" s="1"/>
  <c r="Y527" i="13" s="1" a="1"/>
  <c r="Y527" i="13" s="1"/>
  <c r="Y528" i="13" s="1" a="1"/>
  <c r="Y528" i="13" s="1"/>
  <c r="Y529" i="13" s="1" a="1"/>
  <c r="Y529" i="13" s="1"/>
  <c r="Y530" i="13" s="1" a="1"/>
  <c r="Y530" i="13" s="1"/>
  <c r="Y531" i="13" s="1" a="1"/>
  <c r="Y531" i="13" s="1"/>
  <c r="Y532" i="13" s="1" a="1"/>
  <c r="Y532" i="13" s="1"/>
  <c r="Y533" i="13" s="1" a="1"/>
  <c r="Y533" i="13" s="1"/>
  <c r="Y534" i="13" s="1" a="1"/>
  <c r="Y534" i="13" s="1"/>
  <c r="Y535" i="13" s="1" a="1"/>
  <c r="Y535" i="13" s="1"/>
  <c r="Y536" i="13" s="1" a="1"/>
  <c r="Y536" i="13" s="1"/>
  <c r="Y537" i="13" s="1" a="1"/>
  <c r="Y537" i="13" s="1"/>
  <c r="Y538" i="13" s="1" a="1"/>
  <c r="Y538" i="13" s="1"/>
  <c r="Y539" i="13" s="1" a="1"/>
  <c r="Y539" i="13" s="1"/>
  <c r="Y540" i="13" s="1" a="1"/>
  <c r="Y540" i="13" s="1"/>
  <c r="Y541" i="13" s="1" a="1"/>
  <c r="Y541" i="13" s="1"/>
  <c r="Y542" i="13" s="1" a="1"/>
  <c r="Y542" i="13" s="1"/>
  <c r="Y543" i="13" s="1" a="1"/>
  <c r="Y543" i="13" s="1"/>
  <c r="Y544" i="13" s="1" a="1"/>
  <c r="Y544" i="13" s="1"/>
  <c r="Y545" i="13" s="1" a="1"/>
  <c r="Y545" i="13" s="1"/>
  <c r="Y546" i="13" s="1" a="1"/>
  <c r="Y546" i="13" s="1"/>
  <c r="Y547" i="13" s="1" a="1"/>
  <c r="Y547" i="13" s="1"/>
  <c r="Y548" i="13" s="1" a="1"/>
  <c r="Y548" i="13" s="1"/>
  <c r="Y549" i="13" s="1" a="1"/>
  <c r="Y549" i="13" s="1"/>
  <c r="Y550" i="13" s="1" a="1"/>
  <c r="Y550" i="13" s="1"/>
  <c r="Y551" i="13" s="1" a="1"/>
  <c r="Y551" i="13" s="1"/>
  <c r="Y552" i="13" s="1" a="1"/>
  <c r="Y552" i="13" s="1"/>
  <c r="Y553" i="13" s="1" a="1"/>
  <c r="Y553" i="13" s="1"/>
  <c r="Y554" i="13" s="1" a="1"/>
  <c r="Y554" i="13" s="1"/>
  <c r="Y555" i="13" s="1" a="1"/>
  <c r="Y555" i="13" s="1"/>
  <c r="Y556" i="13" s="1" a="1"/>
  <c r="Y556" i="13" s="1"/>
  <c r="Y557" i="13" s="1" a="1"/>
  <c r="Y557" i="13" s="1"/>
  <c r="Y558" i="13" s="1" a="1"/>
  <c r="Y558" i="13" s="1"/>
  <c r="Y559" i="13" s="1" a="1"/>
  <c r="Y559" i="13" s="1"/>
  <c r="Y560" i="13" s="1" a="1"/>
  <c r="Y560" i="13" s="1"/>
  <c r="Y561" i="13" s="1" a="1"/>
  <c r="Y561" i="13" s="1"/>
  <c r="Y562" i="13" s="1" a="1"/>
  <c r="Y562" i="13" s="1"/>
  <c r="Y563" i="13" s="1" a="1"/>
  <c r="Y563" i="13" s="1"/>
  <c r="Y564" i="13" s="1" a="1"/>
  <c r="Y564" i="13" s="1"/>
  <c r="Y565" i="13" s="1" a="1"/>
  <c r="Y565" i="13" s="1"/>
  <c r="Y566" i="13" s="1" a="1"/>
  <c r="Y566" i="13" s="1"/>
  <c r="Y567" i="13" s="1" a="1"/>
  <c r="Y567" i="13" s="1"/>
  <c r="Y568" i="13" s="1" a="1"/>
  <c r="Y568" i="13" s="1"/>
  <c r="Y569" i="13" s="1" a="1"/>
  <c r="Y569" i="13" s="1"/>
  <c r="Y570" i="13" s="1" a="1"/>
  <c r="Y570" i="13" s="1"/>
  <c r="Y571" i="13" s="1" a="1"/>
  <c r="Y571" i="13" s="1"/>
  <c r="Y572" i="13" s="1" a="1"/>
  <c r="Y572" i="13" s="1"/>
  <c r="Y573" i="13" s="1" a="1"/>
  <c r="Y573" i="13" s="1"/>
  <c r="Y574" i="13" s="1" a="1"/>
  <c r="Y574" i="13" s="1"/>
  <c r="Y575" i="13" s="1" a="1"/>
  <c r="Y575" i="13" s="1"/>
  <c r="Y576" i="13" s="1" a="1"/>
  <c r="Y576" i="13" s="1"/>
  <c r="Y577" i="13" s="1" a="1"/>
  <c r="Y577" i="13" s="1"/>
  <c r="Y578" i="13" s="1" a="1"/>
  <c r="Y578" i="13" s="1"/>
  <c r="Y579" i="13" s="1" a="1"/>
  <c r="Y579" i="13" s="1"/>
  <c r="Y580" i="13" s="1" a="1"/>
  <c r="Y580" i="13" s="1"/>
  <c r="Y581" i="13" s="1" a="1"/>
  <c r="Y581" i="13" s="1"/>
  <c r="Y582" i="13" s="1" a="1"/>
  <c r="Y582" i="13" s="1"/>
  <c r="Y583" i="13" s="1" a="1"/>
  <c r="Y583" i="13" s="1"/>
  <c r="Y584" i="13" s="1" a="1"/>
  <c r="Y584" i="13" s="1"/>
  <c r="Y585" i="13" s="1" a="1"/>
  <c r="Y585" i="13" s="1"/>
  <c r="Y586" i="13" s="1" a="1"/>
  <c r="Y586" i="13" s="1"/>
  <c r="Y587" i="13" s="1" a="1"/>
  <c r="Y587" i="13" s="1"/>
  <c r="Y588" i="13" s="1" a="1"/>
  <c r="Y588" i="13" s="1"/>
  <c r="Y589" i="13" s="1" a="1"/>
  <c r="Y589" i="13" s="1"/>
  <c r="Y590" i="13" s="1" a="1"/>
  <c r="Y590" i="13" s="1"/>
  <c r="Y591" i="13" s="1" a="1"/>
  <c r="Y591" i="13" s="1"/>
  <c r="Y592" i="13" s="1" a="1"/>
  <c r="Y592" i="13" s="1"/>
  <c r="Y593" i="13" s="1" a="1"/>
  <c r="Y593" i="13" s="1"/>
  <c r="Y594" i="13" s="1" a="1"/>
  <c r="Y594" i="13" s="1"/>
  <c r="Y595" i="13" s="1" a="1"/>
  <c r="Y595" i="13" s="1"/>
  <c r="Y596" i="13" s="1" a="1"/>
  <c r="Y596" i="13" s="1"/>
  <c r="Y597" i="13" s="1" a="1"/>
  <c r="Y597" i="13" s="1"/>
  <c r="Y598" i="13" s="1" a="1"/>
  <c r="Y598" i="13" s="1"/>
  <c r="Y599" i="13" s="1" a="1"/>
  <c r="Y599" i="13" s="1"/>
  <c r="Y600" i="13" s="1" a="1"/>
  <c r="Y600" i="13" s="1"/>
  <c r="Y601" i="13" s="1" a="1"/>
  <c r="Y601" i="13" s="1"/>
  <c r="Y602" i="13" s="1" a="1"/>
  <c r="Y602" i="13" s="1"/>
  <c r="Y603" i="13" s="1" a="1"/>
  <c r="Y603" i="13" s="1"/>
  <c r="Y604" i="13" s="1" a="1"/>
  <c r="Y604" i="13" s="1"/>
  <c r="Y605" i="13" s="1" a="1"/>
  <c r="Y605" i="13" s="1"/>
  <c r="Y606" i="13" s="1" a="1"/>
  <c r="Y606" i="13" s="1"/>
  <c r="Y607" i="13" s="1" a="1"/>
  <c r="Y607" i="13" s="1"/>
  <c r="Y608" i="13" s="1" a="1"/>
  <c r="Y608" i="13" s="1"/>
  <c r="Y609" i="13" s="1" a="1"/>
  <c r="Y609" i="13" s="1"/>
  <c r="Y610" i="13" s="1" a="1"/>
  <c r="Y610" i="13" s="1"/>
  <c r="Y611" i="13" s="1" a="1"/>
  <c r="Y611" i="13" s="1"/>
  <c r="Y612" i="13" s="1" a="1"/>
  <c r="Y612" i="13" s="1"/>
  <c r="Y613" i="13" s="1" a="1"/>
  <c r="Y613" i="13" s="1"/>
  <c r="Y614" i="13" s="1" a="1"/>
  <c r="Y614" i="13" s="1"/>
  <c r="Y615" i="13" s="1" a="1"/>
  <c r="Y615" i="13" s="1"/>
  <c r="Y616" i="13" s="1" a="1"/>
  <c r="Y616" i="13" s="1"/>
  <c r="Y617" i="13" s="1" a="1"/>
  <c r="Y617" i="13" s="1"/>
  <c r="Y618" i="13" s="1" a="1"/>
  <c r="Y618" i="13" s="1"/>
  <c r="Y619" i="13" s="1" a="1"/>
  <c r="Y619" i="13" s="1"/>
  <c r="Y620" i="13" s="1" a="1"/>
  <c r="Y620" i="13" s="1"/>
  <c r="Y621" i="13" s="1" a="1"/>
  <c r="Y621" i="13" s="1"/>
  <c r="Y622" i="13" s="1" a="1"/>
  <c r="Y622" i="13" s="1"/>
  <c r="Y623" i="13" s="1" a="1"/>
  <c r="Y623" i="13" s="1"/>
  <c r="Y624" i="13" s="1" a="1"/>
  <c r="Y624" i="13" s="1"/>
  <c r="Y625" i="13" s="1" a="1"/>
  <c r="Y625" i="13" s="1"/>
  <c r="Y626" i="13" s="1" a="1"/>
  <c r="Y626" i="13" s="1"/>
  <c r="Y627" i="13" s="1" a="1"/>
  <c r="Y627" i="13" s="1"/>
  <c r="Y628" i="13" s="1" a="1"/>
  <c r="Y628" i="13" s="1"/>
  <c r="Y629" i="13" s="1" a="1"/>
  <c r="Y629" i="13" s="1"/>
  <c r="Y630" i="13" s="1" a="1"/>
  <c r="Y630" i="13" s="1"/>
  <c r="Y631" i="13" s="1" a="1"/>
  <c r="Y631" i="13" s="1"/>
  <c r="Y632" i="13" s="1" a="1"/>
  <c r="Y632" i="13" s="1"/>
  <c r="Y633" i="13" s="1" a="1"/>
  <c r="Y633" i="13" s="1"/>
  <c r="Y634" i="13" s="1" a="1"/>
  <c r="Y634" i="13" s="1"/>
  <c r="Y635" i="13" s="1" a="1"/>
  <c r="Y635" i="13" s="1"/>
  <c r="Y636" i="13" s="1" a="1"/>
  <c r="Y636" i="13" s="1"/>
  <c r="Y637" i="13" s="1" a="1"/>
  <c r="Y637" i="13" s="1"/>
  <c r="Y638" i="13" s="1" a="1"/>
  <c r="Y638" i="13" s="1"/>
  <c r="Y639" i="13" s="1" a="1"/>
  <c r="Y639" i="13" s="1"/>
  <c r="Y640" i="13" s="1" a="1"/>
  <c r="Y640" i="13" s="1"/>
  <c r="Y641" i="13" s="1" a="1"/>
  <c r="Y641" i="13" s="1"/>
  <c r="Y642" i="13" s="1" a="1"/>
  <c r="Y642" i="13" s="1"/>
  <c r="Y643" i="13" s="1" a="1"/>
  <c r="Y643" i="13" s="1"/>
  <c r="Y644" i="13" s="1" a="1"/>
  <c r="Y644" i="13" s="1"/>
  <c r="Y645" i="13" s="1" a="1"/>
  <c r="Y645" i="13" s="1"/>
  <c r="Y646" i="13" s="1" a="1"/>
  <c r="Y646" i="13" s="1"/>
  <c r="Y647" i="13" s="1" a="1"/>
  <c r="Y647" i="13" s="1"/>
  <c r="Y648" i="13" s="1" a="1"/>
  <c r="Y648" i="13" s="1"/>
  <c r="Y649" i="13" s="1" a="1"/>
  <c r="Y649" i="13" s="1"/>
  <c r="Y650" i="13" s="1" a="1"/>
  <c r="Y650" i="13" s="1"/>
  <c r="Y651" i="13" s="1" a="1"/>
  <c r="Y651" i="13" s="1"/>
  <c r="Y652" i="13" s="1" a="1"/>
  <c r="Y652" i="13" s="1"/>
  <c r="Y653" i="13" s="1" a="1"/>
  <c r="Y653" i="13" s="1"/>
  <c r="Y654" i="13" s="1" a="1"/>
  <c r="Y654" i="13" s="1"/>
  <c r="Y655" i="13" s="1" a="1"/>
  <c r="Y655" i="13" s="1"/>
  <c r="Y656" i="13" s="1" a="1"/>
  <c r="Y656" i="13" s="1"/>
  <c r="Y657" i="13" s="1" a="1"/>
  <c r="Y657" i="13" s="1"/>
  <c r="Y658" i="13" s="1" a="1"/>
  <c r="Y658" i="13" s="1"/>
  <c r="Y659" i="13" s="1" a="1"/>
  <c r="Y659" i="13" s="1"/>
  <c r="Y660" i="13" s="1" a="1"/>
  <c r="Y660" i="13" s="1"/>
  <c r="Y661" i="13" s="1" a="1"/>
  <c r="Y661" i="13" s="1"/>
  <c r="Y662" i="13" s="1" a="1"/>
  <c r="Y662" i="13" s="1"/>
  <c r="Y663" i="13" s="1" a="1"/>
  <c r="Y663" i="13" s="1"/>
  <c r="Y664" i="13" s="1" a="1"/>
  <c r="Y664" i="13" s="1"/>
  <c r="Y665" i="13" s="1" a="1"/>
  <c r="Y665" i="13" s="1"/>
  <c r="Y666" i="13" s="1" a="1"/>
  <c r="Y666" i="13" s="1"/>
  <c r="Y667" i="13" s="1" a="1"/>
  <c r="Y667" i="13" s="1"/>
  <c r="Y668" i="13" s="1" a="1"/>
  <c r="Y668" i="13" s="1"/>
  <c r="Y669" i="13" s="1" a="1"/>
  <c r="Y669" i="13" s="1"/>
  <c r="Y670" i="13" s="1" a="1"/>
  <c r="Y670" i="13" s="1"/>
  <c r="Y671" i="13" s="1" a="1"/>
  <c r="Y671" i="13" s="1"/>
  <c r="Y672" i="13" s="1" a="1"/>
  <c r="Y672" i="13" s="1"/>
  <c r="Y673" i="13" s="1" a="1"/>
  <c r="Y673" i="13" s="1"/>
  <c r="Y674" i="13" s="1" a="1"/>
  <c r="Y674" i="13" s="1"/>
  <c r="Y675" i="13" s="1" a="1"/>
  <c r="Y675" i="13" s="1"/>
  <c r="Y676" i="13" s="1" a="1"/>
  <c r="Y676" i="13" s="1"/>
  <c r="Y677" i="13" s="1" a="1"/>
  <c r="Y677" i="13" s="1"/>
  <c r="Y678" i="13" s="1" a="1"/>
  <c r="Y678" i="13" s="1"/>
  <c r="Y679" i="13" s="1" a="1"/>
  <c r="Y679" i="13" s="1"/>
  <c r="Y680" i="13" s="1" a="1"/>
  <c r="Y680" i="13" s="1"/>
  <c r="Y681" i="13" s="1" a="1"/>
  <c r="Y681" i="13" s="1"/>
  <c r="Y682" i="13" s="1" a="1"/>
  <c r="Y682" i="13" s="1"/>
  <c r="Y683" i="13" s="1" a="1"/>
  <c r="Y683" i="13" s="1"/>
  <c r="Y684" i="13" s="1" a="1"/>
  <c r="Y684" i="13" s="1"/>
  <c r="Y685" i="13" s="1" a="1"/>
  <c r="Y685" i="13" s="1"/>
  <c r="Y686" i="13" s="1" a="1"/>
  <c r="Y686" i="13" s="1"/>
  <c r="Y687" i="13" s="1" a="1"/>
  <c r="Y687" i="13" s="1"/>
  <c r="Y688" i="13" s="1" a="1"/>
  <c r="Y688" i="13" s="1"/>
  <c r="Y689" i="13" s="1" a="1"/>
  <c r="Y689" i="13" s="1"/>
  <c r="Y690" i="13" s="1" a="1"/>
  <c r="Y690" i="13" s="1"/>
  <c r="Y691" i="13" s="1" a="1"/>
  <c r="Y691" i="13" s="1"/>
  <c r="Y692" i="13" s="1" a="1"/>
  <c r="Y692" i="13" s="1"/>
  <c r="Y693" i="13" s="1" a="1"/>
  <c r="Y693" i="13" s="1"/>
  <c r="Y694" i="13" s="1" a="1"/>
  <c r="Y694" i="13" s="1"/>
  <c r="Y695" i="13" s="1" a="1"/>
  <c r="Y695" i="13" s="1"/>
  <c r="Y696" i="13" s="1" a="1"/>
  <c r="Y696" i="13" s="1"/>
  <c r="Y697" i="13" s="1" a="1"/>
  <c r="Y697" i="13" s="1"/>
  <c r="Y698" i="13" s="1" a="1"/>
  <c r="Y698" i="13" s="1"/>
  <c r="Y699" i="13" s="1" a="1"/>
  <c r="Y699" i="13" s="1"/>
  <c r="Y700" i="13" s="1" a="1"/>
  <c r="Y700" i="13" s="1"/>
  <c r="Y701" i="13" s="1" a="1"/>
  <c r="Y701" i="13" s="1"/>
  <c r="Y702" i="13" s="1" a="1"/>
  <c r="Y702" i="13" s="1"/>
  <c r="Y703" i="13" s="1" a="1"/>
  <c r="Y703" i="13" s="1"/>
  <c r="Y704" i="13" s="1" a="1"/>
  <c r="Y704" i="13" s="1"/>
  <c r="Y705" i="13" s="1" a="1"/>
  <c r="Y705" i="13" s="1"/>
  <c r="Y706" i="13" s="1" a="1"/>
  <c r="Y706" i="13" s="1"/>
  <c r="Y707" i="13" s="1" a="1"/>
  <c r="Y707" i="13" s="1"/>
  <c r="Y708" i="13" s="1" a="1"/>
  <c r="Y708" i="13" s="1"/>
  <c r="Y709" i="13" s="1" a="1"/>
  <c r="Y709" i="13" s="1"/>
  <c r="Y710" i="13" s="1" a="1"/>
  <c r="Y710" i="13" s="1"/>
  <c r="Y711" i="13" s="1" a="1"/>
  <c r="Y711" i="13" s="1"/>
  <c r="Y712" i="13" s="1" a="1"/>
  <c r="Y712" i="13" s="1"/>
  <c r="Y713" i="13" s="1" a="1"/>
  <c r="Y713" i="13" s="1"/>
  <c r="Y714" i="13" s="1" a="1"/>
  <c r="Y714" i="13" s="1"/>
  <c r="Y715" i="13" s="1" a="1"/>
  <c r="Y715" i="13" s="1"/>
  <c r="Y716" i="13" s="1" a="1"/>
  <c r="Y716" i="13" s="1"/>
  <c r="Y717" i="13" s="1" a="1"/>
  <c r="Y717" i="13" s="1"/>
  <c r="Y718" i="13" s="1" a="1"/>
  <c r="Y718" i="13" s="1"/>
  <c r="Y719" i="13" s="1" a="1"/>
  <c r="Y719" i="13" s="1"/>
  <c r="Y720" i="13" s="1" a="1"/>
  <c r="Y720" i="13" s="1"/>
  <c r="Y721" i="13" s="1" a="1"/>
  <c r="Y721" i="13" s="1"/>
  <c r="Y722" i="13" s="1" a="1"/>
  <c r="Y722" i="13" s="1"/>
  <c r="Y723" i="13" s="1" a="1"/>
  <c r="Y723" i="13" s="1"/>
  <c r="Y724" i="13" s="1" a="1"/>
  <c r="Y724" i="13" s="1"/>
  <c r="Y725" i="13" s="1" a="1"/>
  <c r="Y725" i="13" s="1"/>
  <c r="Y726" i="13" s="1" a="1"/>
  <c r="Y726" i="13" s="1"/>
  <c r="Y727" i="13" s="1" a="1"/>
  <c r="Y727" i="13" s="1"/>
  <c r="Y728" i="13" s="1" a="1"/>
  <c r="Y728" i="13" s="1"/>
  <c r="Y729" i="13" s="1" a="1"/>
  <c r="Y729" i="13" s="1"/>
  <c r="Y730" i="13" s="1" a="1"/>
  <c r="Y730" i="13" s="1"/>
  <c r="Y731" i="13" s="1" a="1"/>
  <c r="Y731" i="13" s="1"/>
  <c r="Y732" i="13" s="1" a="1"/>
  <c r="Y732" i="13" s="1"/>
  <c r="Y733" i="13" s="1" a="1"/>
  <c r="Y733" i="13" s="1"/>
  <c r="Y734" i="13" s="1" a="1"/>
  <c r="Y734" i="13" s="1"/>
  <c r="Y735" i="13" s="1" a="1"/>
  <c r="Y735" i="13" s="1"/>
  <c r="Y736" i="13" s="1" a="1"/>
  <c r="Y736" i="13" s="1"/>
  <c r="Y737" i="13" s="1" a="1"/>
  <c r="Y737" i="13" s="1"/>
  <c r="Y738" i="13" s="1" a="1"/>
  <c r="Y738" i="13" s="1"/>
  <c r="Y739" i="13" s="1" a="1"/>
  <c r="Y739" i="13" s="1"/>
  <c r="Y740" i="13" s="1" a="1"/>
  <c r="Y740" i="13" s="1"/>
  <c r="Y741" i="13" s="1" a="1"/>
  <c r="Y741" i="13" s="1"/>
  <c r="Y742" i="13" s="1" a="1"/>
  <c r="Y742" i="13" s="1"/>
  <c r="Y743" i="13" s="1" a="1"/>
  <c r="Y743" i="13" s="1"/>
  <c r="Y744" i="13" s="1" a="1"/>
  <c r="Y744" i="13" s="1"/>
  <c r="Y745" i="13" s="1" a="1"/>
  <c r="Y745" i="13" s="1"/>
  <c r="Y746" i="13" s="1" a="1"/>
  <c r="Y746" i="13" s="1"/>
  <c r="Y747" i="13" s="1" a="1"/>
  <c r="Y747" i="13" s="1"/>
  <c r="Y748" i="13" s="1" a="1"/>
  <c r="Y748" i="13" s="1"/>
  <c r="Y749" i="13" s="1" a="1"/>
  <c r="Y749" i="13" s="1"/>
  <c r="Y750" i="13" s="1" a="1"/>
  <c r="Y750" i="13" s="1"/>
  <c r="Y751" i="13" s="1" a="1"/>
  <c r="Y751" i="13" s="1"/>
  <c r="Y752" i="13" s="1" a="1"/>
  <c r="Y752" i="13" s="1"/>
  <c r="Y753" i="13" s="1" a="1"/>
  <c r="Y753" i="13" s="1"/>
  <c r="Y754" i="13" s="1" a="1"/>
  <c r="Y754" i="13" s="1"/>
  <c r="Y755" i="13" s="1" a="1"/>
  <c r="Y755" i="13" s="1"/>
  <c r="Y756" i="13" s="1" a="1"/>
  <c r="Y756" i="13" s="1"/>
  <c r="Y757" i="13" s="1" a="1"/>
  <c r="Y757" i="13" s="1"/>
  <c r="Y758" i="13" s="1" a="1"/>
  <c r="Y758" i="13" s="1"/>
  <c r="Y759" i="13" s="1" a="1"/>
  <c r="Y759" i="13" s="1"/>
  <c r="Y760" i="13" s="1" a="1"/>
  <c r="Y760" i="13" s="1"/>
  <c r="Y761" i="13" s="1" a="1"/>
  <c r="Y761" i="13" s="1"/>
  <c r="Y762" i="13" s="1" a="1"/>
  <c r="Y762" i="13" s="1"/>
  <c r="Y763" i="13" s="1" a="1"/>
  <c r="Y763" i="13" s="1"/>
  <c r="Y764" i="13" s="1" a="1"/>
  <c r="Y764" i="13" s="1"/>
  <c r="Y765" i="13" s="1" a="1"/>
  <c r="Y765" i="13" s="1"/>
  <c r="Y766" i="13" s="1" a="1"/>
  <c r="Y766" i="13" s="1"/>
  <c r="Y767" i="13" s="1" a="1"/>
  <c r="Y767" i="13" s="1"/>
  <c r="Y768" i="13" s="1" a="1"/>
  <c r="Y768" i="13" s="1"/>
  <c r="Y769" i="13" s="1" a="1"/>
  <c r="Y769" i="13" s="1"/>
  <c r="Y770" i="13" s="1" a="1"/>
  <c r="Y770" i="13" s="1"/>
  <c r="Y771" i="13" s="1" a="1"/>
  <c r="Y771" i="13" s="1"/>
  <c r="Y772" i="13" s="1" a="1"/>
  <c r="Y772" i="13" s="1"/>
  <c r="Y773" i="13" s="1" a="1"/>
  <c r="Y773" i="13" s="1"/>
  <c r="Y774" i="13" s="1" a="1"/>
  <c r="Y774" i="13" s="1"/>
  <c r="Y775" i="13" s="1" a="1"/>
  <c r="Y775" i="13" s="1"/>
  <c r="Y776" i="13" s="1" a="1"/>
  <c r="Y776" i="13" s="1"/>
  <c r="Y777" i="13" s="1" a="1"/>
  <c r="Y777" i="13" s="1"/>
  <c r="Y778" i="13" s="1" a="1"/>
  <c r="Y778" i="13" s="1"/>
  <c r="Y779" i="13" s="1" a="1"/>
  <c r="Y779" i="13" s="1"/>
  <c r="Y780" i="13" s="1" a="1"/>
  <c r="Y780" i="13" s="1"/>
  <c r="Y781" i="13" s="1" a="1"/>
  <c r="Y781" i="13" s="1"/>
  <c r="Y782" i="13" s="1" a="1"/>
  <c r="Y782" i="13" s="1"/>
  <c r="Y783" i="13" s="1" a="1"/>
  <c r="Y783" i="13" s="1"/>
  <c r="Y784" i="13" s="1" a="1"/>
  <c r="Y784" i="13" s="1"/>
  <c r="Y785" i="13" s="1" a="1"/>
  <c r="Y785" i="13" s="1"/>
  <c r="Y786" i="13" s="1" a="1"/>
  <c r="Y786" i="13" s="1"/>
  <c r="Y787" i="13" s="1" a="1"/>
  <c r="Y787" i="13" s="1"/>
  <c r="Y788" i="13" s="1" a="1"/>
  <c r="Y788" i="13" s="1"/>
  <c r="Y789" i="13" s="1" a="1"/>
  <c r="Y789" i="13" s="1"/>
  <c r="Y790" i="13" s="1" a="1"/>
  <c r="Y790" i="13" s="1"/>
  <c r="Y791" i="13" s="1" a="1"/>
  <c r="Y791" i="13" s="1"/>
  <c r="Y792" i="13" s="1" a="1"/>
  <c r="Y792" i="13" s="1"/>
  <c r="Y793" i="13" s="1" a="1"/>
  <c r="Y793" i="13" s="1"/>
  <c r="Y794" i="13" s="1" a="1"/>
  <c r="Y794" i="13" s="1"/>
  <c r="Y795" i="13" s="1" a="1"/>
  <c r="Y795" i="13" s="1"/>
  <c r="Y796" i="13" s="1" a="1"/>
  <c r="Y796" i="13" s="1"/>
  <c r="Y797" i="13" s="1" a="1"/>
  <c r="Y797" i="13" s="1"/>
  <c r="Y798" i="13" s="1" a="1"/>
  <c r="Y798" i="13" s="1"/>
  <c r="Y799" i="13" s="1" a="1"/>
  <c r="Y799" i="13" s="1"/>
  <c r="Y800" i="13" s="1" a="1"/>
  <c r="Y800" i="13" s="1"/>
  <c r="Y801" i="13" s="1" a="1"/>
  <c r="Y801" i="13" s="1"/>
  <c r="Y802" i="13" s="1" a="1"/>
  <c r="Y802" i="13" s="1"/>
  <c r="Y803" i="13" s="1" a="1"/>
  <c r="Y803" i="13" s="1"/>
  <c r="Y804" i="13" s="1" a="1"/>
  <c r="Y804" i="13" s="1"/>
  <c r="Y805" i="13" s="1" a="1"/>
  <c r="Y805" i="13" s="1"/>
  <c r="Y806" i="13" s="1" a="1"/>
  <c r="Y806" i="13" s="1"/>
  <c r="Y807" i="13" s="1" a="1"/>
  <c r="Y807" i="13" s="1"/>
  <c r="Y808" i="13" s="1" a="1"/>
  <c r="Y808" i="13" s="1"/>
  <c r="Y809" i="13" s="1" a="1"/>
  <c r="Y809" i="13" s="1"/>
  <c r="Y810" i="13" s="1" a="1"/>
  <c r="Y810" i="13" s="1"/>
  <c r="Y811" i="13" s="1" a="1"/>
  <c r="Y811" i="13" s="1"/>
  <c r="Y812" i="13" s="1" a="1"/>
  <c r="Y812" i="13" s="1"/>
  <c r="Y813" i="13" s="1" a="1"/>
  <c r="Y813" i="13" s="1"/>
  <c r="Y814" i="13" s="1" a="1"/>
  <c r="Y814" i="13" s="1"/>
  <c r="Y815" i="13" s="1" a="1"/>
  <c r="Y815" i="13" s="1"/>
  <c r="Y816" i="13" s="1" a="1"/>
  <c r="Y816" i="13" s="1"/>
  <c r="Y817" i="13" s="1" a="1"/>
  <c r="Y817" i="13" s="1"/>
  <c r="Y818" i="13" s="1" a="1"/>
  <c r="Y818" i="13" s="1"/>
  <c r="Y819" i="13" s="1" a="1"/>
  <c r="Y819" i="13" s="1"/>
  <c r="Y820" i="13" s="1" a="1"/>
  <c r="Y820" i="13" s="1"/>
  <c r="Y821" i="13" s="1" a="1"/>
  <c r="Y821" i="13" s="1"/>
  <c r="Y822" i="13" s="1" a="1"/>
  <c r="Y822" i="13" s="1"/>
  <c r="Y823" i="13" s="1" a="1"/>
  <c r="Y823" i="13" s="1"/>
  <c r="Y824" i="13" s="1" a="1"/>
  <c r="Y824" i="13" s="1"/>
  <c r="Y825" i="13" s="1" a="1"/>
  <c r="Y825" i="13" s="1"/>
  <c r="Y826" i="13" s="1" a="1"/>
  <c r="Y826" i="13" s="1"/>
  <c r="Y827" i="13" s="1" a="1"/>
  <c r="Y827" i="13" s="1"/>
  <c r="Y828" i="13" s="1" a="1"/>
  <c r="Y828" i="13" s="1"/>
  <c r="Y829" i="13" s="1" a="1"/>
  <c r="Y829" i="13" s="1"/>
  <c r="Y830" i="13" s="1" a="1"/>
  <c r="Y830" i="13" s="1"/>
  <c r="Y831" i="13" s="1" a="1"/>
  <c r="Y831" i="13" s="1"/>
  <c r="Y832" i="13" s="1" a="1"/>
  <c r="Y832" i="13" s="1"/>
  <c r="Y833" i="13" s="1" a="1"/>
  <c r="Y833" i="13" s="1"/>
  <c r="Y834" i="13" s="1" a="1"/>
  <c r="Y834" i="13" s="1"/>
  <c r="Y835" i="13" s="1" a="1"/>
  <c r="Y835" i="13" s="1"/>
  <c r="Y836" i="13" s="1" a="1"/>
  <c r="Y836" i="13" s="1"/>
  <c r="Y837" i="13" s="1" a="1"/>
  <c r="Y837" i="13" s="1"/>
  <c r="Y838" i="13" s="1" a="1"/>
  <c r="Y838" i="13" s="1"/>
  <c r="Y839" i="13" s="1" a="1"/>
  <c r="Y839" i="13" s="1"/>
  <c r="Y840" i="13" s="1" a="1"/>
  <c r="Y840" i="13" s="1"/>
  <c r="Y841" i="13" s="1" a="1"/>
  <c r="Y841" i="13" s="1"/>
  <c r="Y842" i="13" s="1" a="1"/>
  <c r="Y842" i="13" s="1"/>
  <c r="Y843" i="13" s="1" a="1"/>
  <c r="Y843" i="13" s="1"/>
  <c r="Y844" i="13" s="1" a="1"/>
  <c r="Y844" i="13" s="1"/>
  <c r="Y845" i="13" s="1" a="1"/>
  <c r="Y845" i="13" s="1"/>
  <c r="Y846" i="13" s="1" a="1"/>
  <c r="Y846" i="13" s="1"/>
  <c r="Y847" i="13" s="1" a="1"/>
  <c r="Y847" i="13" s="1"/>
  <c r="Y848" i="13" s="1" a="1"/>
  <c r="Y848" i="13" s="1"/>
  <c r="Y849" i="13" s="1" a="1"/>
  <c r="Y849" i="13" s="1"/>
  <c r="Y850" i="13" s="1" a="1"/>
  <c r="Y850" i="13" s="1"/>
  <c r="Y851" i="13" s="1" a="1"/>
  <c r="Y851" i="13" s="1"/>
  <c r="Y852" i="13" s="1" a="1"/>
  <c r="Y852" i="13" s="1"/>
  <c r="Y853" i="13" s="1" a="1"/>
  <c r="Y853" i="13" s="1"/>
  <c r="Y854" i="13" s="1" a="1"/>
  <c r="Y854" i="13" s="1"/>
  <c r="Y855" i="13" s="1" a="1"/>
  <c r="Y855" i="13" s="1"/>
  <c r="Y856" i="13" s="1" a="1"/>
  <c r="Y856" i="13" s="1"/>
  <c r="Y857" i="13" s="1" a="1"/>
  <c r="Y857" i="13" s="1"/>
  <c r="Y858" i="13" s="1" a="1"/>
  <c r="Y858" i="13" s="1"/>
  <c r="Y859" i="13" s="1" a="1"/>
  <c r="Y859" i="13" s="1"/>
  <c r="Y860" i="13" s="1" a="1"/>
  <c r="Y860" i="13" s="1"/>
  <c r="Y861" i="13" s="1" a="1"/>
  <c r="Y861" i="13" s="1"/>
  <c r="Y862" i="13" s="1" a="1"/>
  <c r="Y862" i="13" s="1"/>
  <c r="Y863" i="13" s="1" a="1"/>
  <c r="Y863" i="13" s="1"/>
  <c r="Y864" i="13" s="1" a="1"/>
  <c r="Y864" i="13" s="1"/>
  <c r="Y865" i="13" s="1" a="1"/>
  <c r="Y865" i="13" s="1"/>
  <c r="Y866" i="13" s="1" a="1"/>
  <c r="Y866" i="13" s="1"/>
  <c r="Y867" i="13" s="1" a="1"/>
  <c r="Y867" i="13" s="1"/>
  <c r="Y868" i="13" s="1" a="1"/>
  <c r="Y868" i="13" s="1"/>
  <c r="Y869" i="13" s="1" a="1"/>
  <c r="Y869" i="13" s="1"/>
  <c r="Y870" i="13" s="1" a="1"/>
  <c r="Y870" i="13" s="1"/>
  <c r="Y871" i="13" s="1" a="1"/>
  <c r="Y871" i="13" s="1"/>
  <c r="Y872" i="13" s="1" a="1"/>
  <c r="Y872" i="13" s="1"/>
  <c r="Y873" i="13" s="1" a="1"/>
  <c r="Y873" i="13" s="1"/>
  <c r="Y874" i="13" s="1" a="1"/>
  <c r="Y874" i="13" s="1"/>
  <c r="Y875" i="13" s="1" a="1"/>
  <c r="Y875" i="13" s="1"/>
  <c r="Y876" i="13" s="1" a="1"/>
  <c r="Y876" i="13" s="1"/>
  <c r="Y877" i="13" s="1" a="1"/>
  <c r="Y877" i="13" s="1"/>
  <c r="Y878" i="13" s="1" a="1"/>
  <c r="Y878" i="13" s="1"/>
  <c r="Y879" i="13" s="1" a="1"/>
  <c r="Y879" i="13" s="1"/>
  <c r="Y880" i="13" s="1" a="1"/>
  <c r="Y880" i="13" s="1"/>
  <c r="Y881" i="13" s="1" a="1"/>
  <c r="Y881" i="13" s="1"/>
  <c r="Y882" i="13" s="1" a="1"/>
  <c r="Y882" i="13" s="1"/>
  <c r="Y883" i="13" s="1" a="1"/>
  <c r="Y883" i="13" s="1"/>
  <c r="Y884" i="13" s="1" a="1"/>
  <c r="Y884" i="13" s="1"/>
  <c r="Y885" i="13" s="1" a="1"/>
  <c r="Y885" i="13" s="1"/>
  <c r="Y886" i="13" s="1" a="1"/>
  <c r="Y886" i="13" s="1"/>
  <c r="Y887" i="13" s="1" a="1"/>
  <c r="Y887" i="13" s="1"/>
  <c r="Y888" i="13" s="1" a="1"/>
  <c r="Y888" i="13" s="1"/>
  <c r="Y889" i="13" s="1" a="1"/>
  <c r="Y889" i="13" s="1"/>
  <c r="Y890" i="13" s="1" a="1"/>
  <c r="Y890" i="13" s="1"/>
  <c r="Y891" i="13" s="1" a="1"/>
  <c r="Y891" i="13" s="1"/>
  <c r="Y892" i="13" s="1" a="1"/>
  <c r="Y892" i="13" s="1"/>
  <c r="Y893" i="13" s="1" a="1"/>
  <c r="Y893" i="13" s="1"/>
  <c r="Y894" i="13" s="1" a="1"/>
  <c r="Y894" i="13" s="1"/>
  <c r="Y895" i="13" s="1" a="1"/>
  <c r="Y895" i="13" s="1"/>
  <c r="Y896" i="13" s="1" a="1"/>
  <c r="Y896" i="13" s="1"/>
  <c r="Y897" i="13" s="1" a="1"/>
  <c r="Y897" i="13" s="1"/>
  <c r="Y898" i="13" s="1" a="1"/>
  <c r="Y898" i="13" s="1"/>
  <c r="Y899" i="13" s="1" a="1"/>
  <c r="Y899" i="13" s="1"/>
  <c r="Y900" i="13" s="1" a="1"/>
  <c r="Y900" i="13" s="1"/>
  <c r="Y901" i="13" s="1" a="1"/>
  <c r="Y901" i="13" s="1"/>
  <c r="Y902" i="13" s="1" a="1"/>
  <c r="Y902" i="13" s="1"/>
  <c r="Y903" i="13" s="1" a="1"/>
  <c r="Y903" i="13" s="1"/>
  <c r="Y904" i="13" s="1" a="1"/>
  <c r="Y904" i="13" s="1"/>
  <c r="Y905" i="13" s="1" a="1"/>
  <c r="Y905" i="13" s="1"/>
  <c r="Y906" i="13" s="1" a="1"/>
  <c r="Y906" i="13" s="1"/>
  <c r="Y907" i="13" s="1" a="1"/>
  <c r="Y907" i="13" s="1"/>
  <c r="Y908" i="13" s="1" a="1"/>
  <c r="Y908" i="13" s="1"/>
  <c r="Y909" i="13" s="1" a="1"/>
  <c r="Y909" i="13" s="1"/>
  <c r="Y910" i="13" s="1" a="1"/>
  <c r="Y910" i="13" s="1"/>
  <c r="Y911" i="13" s="1" a="1"/>
  <c r="Y911" i="13" s="1"/>
  <c r="Y912" i="13" s="1" a="1"/>
  <c r="Y912" i="13" s="1"/>
  <c r="Y913" i="13" s="1" a="1"/>
  <c r="Y913" i="13" s="1"/>
  <c r="Y914" i="13" s="1" a="1"/>
  <c r="Y914" i="13" s="1"/>
  <c r="Y915" i="13" s="1" a="1"/>
  <c r="Y915" i="13" s="1"/>
  <c r="Y916" i="13" s="1" a="1"/>
  <c r="Y916" i="13" s="1"/>
  <c r="Y917" i="13" s="1" a="1"/>
  <c r="Y917" i="13" s="1"/>
  <c r="Y918" i="13" s="1" a="1"/>
  <c r="Y918" i="13" s="1"/>
  <c r="Y919" i="13" s="1" a="1"/>
  <c r="Y919" i="13" s="1"/>
  <c r="Y920" i="13" s="1" a="1"/>
  <c r="Y920" i="13" s="1"/>
  <c r="Y921" i="13" s="1" a="1"/>
  <c r="Y921" i="13" s="1"/>
  <c r="Y922" i="13" s="1" a="1"/>
  <c r="Y922" i="13" s="1"/>
  <c r="Y923" i="13" s="1" a="1"/>
  <c r="Y923" i="13" s="1"/>
  <c r="Y924" i="13" s="1" a="1"/>
  <c r="Y924" i="13" s="1"/>
  <c r="Y925" i="13" s="1" a="1"/>
  <c r="Y925" i="13" s="1"/>
  <c r="Y926" i="13" s="1" a="1"/>
  <c r="Y926" i="13" s="1"/>
  <c r="Y927" i="13" s="1" a="1"/>
  <c r="Y927" i="13" s="1"/>
  <c r="Y928" i="13" s="1" a="1"/>
  <c r="Y928" i="13" s="1"/>
  <c r="Y929" i="13" s="1" a="1"/>
  <c r="Y929" i="13" s="1"/>
  <c r="Y930" i="13" s="1" a="1"/>
  <c r="Y930" i="13" s="1"/>
  <c r="Y931" i="13" s="1" a="1"/>
  <c r="Y931" i="13" s="1"/>
  <c r="Y932" i="13" s="1" a="1"/>
  <c r="Y932" i="13" s="1"/>
  <c r="Y933" i="13" s="1" a="1"/>
  <c r="Y933" i="13" s="1"/>
  <c r="Y934" i="13" s="1" a="1"/>
  <c r="Y934" i="13" s="1"/>
  <c r="Y935" i="13" s="1" a="1"/>
  <c r="Y935" i="13" s="1"/>
  <c r="Y936" i="13" s="1" a="1"/>
  <c r="Y936" i="13" s="1"/>
  <c r="Y937" i="13" s="1" a="1"/>
  <c r="Y937" i="13" s="1"/>
  <c r="Y938" i="13" s="1" a="1"/>
  <c r="Y938" i="13" s="1"/>
  <c r="Y939" i="13" s="1" a="1"/>
  <c r="Y939" i="13" s="1"/>
  <c r="Y940" i="13" s="1" a="1"/>
  <c r="Y940" i="13" s="1"/>
  <c r="Y941" i="13" s="1" a="1"/>
  <c r="Y941" i="13" s="1"/>
  <c r="Y942" i="13" s="1" a="1"/>
  <c r="Y942" i="13" s="1"/>
  <c r="Y943" i="13" s="1" a="1"/>
  <c r="Y943" i="13" s="1"/>
  <c r="Y944" i="13" s="1" a="1"/>
  <c r="Y944" i="13" s="1"/>
  <c r="Y945" i="13" s="1" a="1"/>
  <c r="Y945" i="13" s="1"/>
  <c r="Y946" i="13" s="1" a="1"/>
  <c r="Y946" i="13" s="1"/>
  <c r="Y947" i="13" s="1" a="1"/>
  <c r="Y947" i="13" s="1"/>
  <c r="Y948" i="13" s="1" a="1"/>
  <c r="Y948" i="13" s="1"/>
  <c r="Y949" i="13" s="1" a="1"/>
  <c r="Y949" i="13" s="1"/>
  <c r="Y950" i="13" s="1" a="1"/>
  <c r="Y950" i="13" s="1"/>
  <c r="Y951" i="13" s="1" a="1"/>
  <c r="Y951" i="13" s="1"/>
  <c r="Y952" i="13" s="1" a="1"/>
  <c r="Y952" i="13" s="1"/>
  <c r="Y953" i="13" s="1" a="1"/>
  <c r="Y953" i="13" s="1"/>
  <c r="Y954" i="13" s="1" a="1"/>
  <c r="Y954" i="13" s="1"/>
  <c r="Y955" i="13" s="1" a="1"/>
  <c r="Y955" i="13" s="1"/>
  <c r="Y956" i="13" s="1" a="1"/>
  <c r="Y956" i="13" s="1"/>
  <c r="Y957" i="13" s="1" a="1"/>
  <c r="Y957" i="13" s="1"/>
  <c r="Y958" i="13" s="1" a="1"/>
  <c r="Y958" i="13" s="1"/>
  <c r="Y959" i="13" s="1" a="1"/>
  <c r="Y959" i="13" s="1"/>
  <c r="Y960" i="13" s="1" a="1"/>
  <c r="Y960" i="13" s="1"/>
  <c r="Y961" i="13" s="1" a="1"/>
  <c r="Y961" i="13" s="1"/>
  <c r="Y962" i="13" s="1" a="1"/>
  <c r="Y962" i="13" s="1"/>
  <c r="Y963" i="13" s="1" a="1"/>
  <c r="Y963" i="13" s="1"/>
  <c r="Y964" i="13" s="1" a="1"/>
  <c r="Y964" i="13" s="1"/>
  <c r="Y965" i="13" s="1" a="1"/>
  <c r="Y965" i="13" s="1"/>
  <c r="Y966" i="13" s="1" a="1"/>
  <c r="Y966" i="13" s="1"/>
  <c r="Y967" i="13" s="1" a="1"/>
  <c r="Y967" i="13" s="1"/>
  <c r="Y968" i="13" s="1" a="1"/>
  <c r="Y968" i="13" s="1"/>
  <c r="Y969" i="13" s="1" a="1"/>
  <c r="Y969" i="13" s="1"/>
  <c r="Y970" i="13" s="1" a="1"/>
  <c r="Y970" i="13" s="1"/>
  <c r="Y971" i="13" s="1" a="1"/>
  <c r="Y971" i="13" s="1"/>
  <c r="Y972" i="13" s="1" a="1"/>
  <c r="Y972" i="13" s="1"/>
  <c r="Y973" i="13" s="1" a="1"/>
  <c r="Y973" i="13" s="1"/>
  <c r="Y974" i="13" s="1" a="1"/>
  <c r="Y974" i="13" s="1"/>
  <c r="Y975" i="13" s="1" a="1"/>
  <c r="Y975" i="13" s="1"/>
  <c r="Y976" i="13" s="1" a="1"/>
  <c r="Y976" i="13" s="1"/>
  <c r="Y977" i="13" s="1" a="1"/>
  <c r="Y977" i="13" s="1"/>
  <c r="Y978" i="13" s="1" a="1"/>
  <c r="Y978" i="13" s="1"/>
  <c r="Y979" i="13" s="1" a="1"/>
  <c r="Y979" i="13" s="1"/>
  <c r="Y980" i="13" s="1" a="1"/>
  <c r="Y980" i="13" s="1"/>
  <c r="Y981" i="13" s="1" a="1"/>
  <c r="Y981" i="13" s="1"/>
  <c r="Y982" i="13" s="1" a="1"/>
  <c r="Y982" i="13" s="1"/>
  <c r="Y983" i="13" s="1" a="1"/>
  <c r="Y983" i="13" s="1"/>
  <c r="Y984" i="13" s="1" a="1"/>
  <c r="Y984" i="13" s="1"/>
  <c r="Y985" i="13" s="1" a="1"/>
  <c r="Y985" i="13" s="1"/>
  <c r="Y986" i="13" s="1" a="1"/>
  <c r="Y986" i="13" s="1"/>
  <c r="Y987" i="13" s="1" a="1"/>
  <c r="Y987" i="13" s="1"/>
  <c r="Y988" i="13" s="1" a="1"/>
  <c r="Y988" i="13" s="1"/>
  <c r="Y989" i="13" s="1" a="1"/>
  <c r="Y989" i="13" s="1"/>
  <c r="Y990" i="13" s="1" a="1"/>
  <c r="Y990" i="13" s="1"/>
  <c r="Y991" i="13" s="1" a="1"/>
  <c r="Y991" i="13" s="1"/>
  <c r="Y992" i="13" s="1" a="1"/>
  <c r="Y992" i="13" s="1"/>
  <c r="Y993" i="13" s="1" a="1"/>
  <c r="Y993" i="13" s="1"/>
  <c r="Y994" i="13" s="1" a="1"/>
  <c r="Y994" i="13" s="1"/>
  <c r="Y995" i="13" s="1" a="1"/>
  <c r="Y995" i="13" s="1"/>
  <c r="Y996" i="13" s="1" a="1"/>
  <c r="Y996" i="13" s="1"/>
  <c r="Y997" i="13" s="1" a="1"/>
  <c r="Y997" i="13" s="1"/>
  <c r="Y998" i="13" s="1" a="1"/>
  <c r="Y998" i="13" s="1"/>
  <c r="Y999" i="13" s="1" a="1"/>
  <c r="Y999" i="13" s="1"/>
  <c r="Y1000" i="13" s="1" a="1"/>
  <c r="Y1000" i="13" s="1"/>
  <c r="Y1001" i="13" s="1" a="1"/>
  <c r="Y1001" i="13" s="1"/>
  <c r="Y1002" i="13" s="1" a="1"/>
  <c r="Y1002" i="13" s="1"/>
  <c r="Y1003" i="13" s="1" a="1"/>
  <c r="Y1003" i="13" s="1"/>
  <c r="Y1004" i="13" s="1" a="1"/>
  <c r="Y1004" i="13" s="1"/>
  <c r="Y203" i="13"/>
  <c r="Y195" i="13"/>
  <c r="Y187" i="13"/>
  <c r="Y179" i="13"/>
  <c r="Y171" i="13"/>
  <c r="Y163" i="13"/>
  <c r="Y155" i="13"/>
  <c r="Y147" i="13"/>
  <c r="Y139" i="13"/>
  <c r="Y131" i="13"/>
  <c r="Y123" i="13"/>
  <c r="Y115" i="13"/>
  <c r="Y107" i="13"/>
  <c r="Y99" i="13"/>
  <c r="Y91" i="13"/>
  <c r="Y83" i="13"/>
  <c r="Y75" i="13"/>
  <c r="Y191" i="13"/>
  <c r="Y168" i="13"/>
  <c r="Y146" i="13"/>
  <c r="Y127" i="13"/>
  <c r="Y104" i="13"/>
  <c r="Y82" i="13"/>
  <c r="Y186" i="13"/>
  <c r="Y144" i="13"/>
  <c r="Y122" i="13"/>
  <c r="Y80" i="13"/>
  <c r="Y184" i="13"/>
  <c r="Y162" i="13"/>
  <c r="Y143" i="13"/>
  <c r="Y120" i="13"/>
  <c r="Y98" i="13"/>
  <c r="Y79" i="13"/>
  <c r="Y200" i="13"/>
  <c r="Y159" i="13"/>
  <c r="Y136" i="13"/>
  <c r="Y95" i="13"/>
  <c r="Y72" i="13"/>
  <c r="Y202" i="13"/>
  <c r="Y183" i="13"/>
  <c r="Y160" i="13"/>
  <c r="Y138" i="13"/>
  <c r="Y119" i="13"/>
  <c r="Y96" i="13"/>
  <c r="Y74" i="13"/>
  <c r="Y178" i="13"/>
  <c r="Y114" i="13"/>
  <c r="Y199" i="13"/>
  <c r="Y176" i="13"/>
  <c r="Y154" i="13"/>
  <c r="Y135" i="13"/>
  <c r="Y112" i="13"/>
  <c r="Y90" i="13"/>
  <c r="Y4" i="13"/>
  <c r="Y194" i="13"/>
  <c r="Y175" i="13"/>
  <c r="Y152" i="13"/>
  <c r="Y130" i="13"/>
  <c r="Y111" i="13"/>
  <c r="Y88" i="13"/>
  <c r="Y167" i="13"/>
  <c r="Y103" i="13"/>
  <c r="Y192" i="13"/>
  <c r="Y170" i="13"/>
  <c r="Y151" i="13"/>
  <c r="Y128" i="13"/>
  <c r="Y106" i="13"/>
  <c r="Y87" i="13"/>
  <c r="H10" i="4"/>
  <c r="D10" i="4"/>
  <c r="I10" i="4"/>
  <c r="E10" i="4"/>
  <c r="F10" i="4"/>
  <c r="G10" i="4"/>
  <c r="X196" i="13"/>
  <c r="X188" i="13"/>
  <c r="X180" i="13"/>
  <c r="X172" i="13"/>
  <c r="X164" i="13"/>
  <c r="X156" i="13"/>
  <c r="X148" i="13"/>
  <c r="X140" i="13"/>
  <c r="X132" i="13"/>
  <c r="X124" i="13"/>
  <c r="X116" i="13"/>
  <c r="X108" i="13"/>
  <c r="X100" i="13"/>
  <c r="X92" i="13"/>
  <c r="X84" i="13"/>
  <c r="X76" i="13"/>
  <c r="X15" i="13"/>
  <c r="X23" i="13"/>
  <c r="X31" i="13"/>
  <c r="X39" i="13"/>
  <c r="X47" i="13"/>
  <c r="X55" i="13"/>
  <c r="X63" i="13"/>
  <c r="X71" i="13"/>
  <c r="X203" i="13"/>
  <c r="X195" i="13"/>
  <c r="X187" i="13"/>
  <c r="X179" i="13"/>
  <c r="X171" i="13"/>
  <c r="X163" i="13"/>
  <c r="X155" i="13"/>
  <c r="X147" i="13"/>
  <c r="X139" i="13"/>
  <c r="X131" i="13"/>
  <c r="X123" i="13"/>
  <c r="X115" i="13"/>
  <c r="X201" i="13"/>
  <c r="X193" i="13"/>
  <c r="X185" i="13"/>
  <c r="X177" i="13"/>
  <c r="X169" i="13"/>
  <c r="X161" i="13"/>
  <c r="X153" i="13"/>
  <c r="X145" i="13"/>
  <c r="X137" i="13"/>
  <c r="X129" i="13"/>
  <c r="X121" i="13"/>
  <c r="X113" i="13"/>
  <c r="X105" i="13"/>
  <c r="X97" i="13"/>
  <c r="X89" i="13"/>
  <c r="X81" i="13"/>
  <c r="X73" i="13"/>
  <c r="X5" i="13"/>
  <c r="X10" i="13"/>
  <c r="X18" i="13"/>
  <c r="X26" i="13"/>
  <c r="X34" i="13"/>
  <c r="X42" i="13"/>
  <c r="X50" i="13"/>
  <c r="X58" i="13"/>
  <c r="X66" i="13"/>
  <c r="X200" i="13"/>
  <c r="X192" i="13"/>
  <c r="X184" i="13"/>
  <c r="X176" i="13"/>
  <c r="X168" i="13"/>
  <c r="X160" i="13"/>
  <c r="X152" i="13"/>
  <c r="X144" i="13"/>
  <c r="X136" i="13"/>
  <c r="X128" i="13"/>
  <c r="X120" i="13"/>
  <c r="X112" i="13"/>
  <c r="X104" i="13"/>
  <c r="X96" i="13"/>
  <c r="X88" i="13"/>
  <c r="X80" i="13"/>
  <c r="X72" i="13"/>
  <c r="X6" i="13"/>
  <c r="X11" i="13"/>
  <c r="X19" i="13"/>
  <c r="X27" i="13"/>
  <c r="X35" i="13"/>
  <c r="X43" i="13"/>
  <c r="X51" i="13"/>
  <c r="X59" i="13"/>
  <c r="X67" i="13"/>
  <c r="X204" i="13"/>
  <c r="X205" i="13" s="1" a="1"/>
  <c r="X205" i="13" s="1"/>
  <c r="X206" i="13" s="1" a="1"/>
  <c r="X206" i="13" s="1"/>
  <c r="X207" i="13" s="1" a="1"/>
  <c r="X207" i="13" s="1"/>
  <c r="X208" i="13" s="1" a="1"/>
  <c r="X208" i="13" s="1"/>
  <c r="X209" i="13" s="1" a="1"/>
  <c r="X209" i="13" s="1"/>
  <c r="X210" i="13" s="1" a="1"/>
  <c r="X210" i="13" s="1"/>
  <c r="X211" i="13" s="1" a="1"/>
  <c r="X211" i="13" s="1"/>
  <c r="X212" i="13" s="1" a="1"/>
  <c r="X212" i="13" s="1"/>
  <c r="X213" i="13" s="1" a="1"/>
  <c r="X213" i="13" s="1"/>
  <c r="X214" i="13" s="1" a="1"/>
  <c r="X214" i="13" s="1"/>
  <c r="X215" i="13" s="1" a="1"/>
  <c r="X215" i="13" s="1"/>
  <c r="X216" i="13" s="1" a="1"/>
  <c r="X216" i="13" s="1"/>
  <c r="X217" i="13" s="1" a="1"/>
  <c r="X217" i="13" s="1"/>
  <c r="X218" i="13" s="1" a="1"/>
  <c r="X218" i="13" s="1"/>
  <c r="X219" i="13" s="1" a="1"/>
  <c r="X219" i="13" s="1"/>
  <c r="X220" i="13" s="1" a="1"/>
  <c r="X220" i="13" s="1"/>
  <c r="X221" i="13" s="1" a="1"/>
  <c r="X221" i="13" s="1"/>
  <c r="X222" i="13" s="1" a="1"/>
  <c r="X222" i="13" s="1"/>
  <c r="X223" i="13" s="1" a="1"/>
  <c r="X223" i="13" s="1"/>
  <c r="X224" i="13" s="1" a="1"/>
  <c r="X224" i="13" s="1"/>
  <c r="X225" i="13" s="1" a="1"/>
  <c r="X225" i="13" s="1"/>
  <c r="X226" i="13" s="1" a="1"/>
  <c r="X226" i="13" s="1"/>
  <c r="X227" i="13" s="1" a="1"/>
  <c r="X227" i="13" s="1"/>
  <c r="X228" i="13" s="1" a="1"/>
  <c r="X228" i="13" s="1"/>
  <c r="X229" i="13" s="1" a="1"/>
  <c r="X229" i="13" s="1"/>
  <c r="X230" i="13" s="1" a="1"/>
  <c r="X230" i="13" s="1"/>
  <c r="X231" i="13" s="1" a="1"/>
  <c r="X231" i="13" s="1"/>
  <c r="X232" i="13" s="1" a="1"/>
  <c r="X232" i="13" s="1"/>
  <c r="X233" i="13" s="1" a="1"/>
  <c r="X233" i="13" s="1"/>
  <c r="X234" i="13" s="1" a="1"/>
  <c r="X234" i="13" s="1"/>
  <c r="X235" i="13" s="1" a="1"/>
  <c r="X235" i="13" s="1"/>
  <c r="X236" i="13" s="1" a="1"/>
  <c r="X236" i="13" s="1"/>
  <c r="X237" i="13" s="1" a="1"/>
  <c r="X237" i="13" s="1"/>
  <c r="X238" i="13" s="1" a="1"/>
  <c r="X238" i="13" s="1"/>
  <c r="X239" i="13" s="1" a="1"/>
  <c r="X239" i="13" s="1"/>
  <c r="X240" i="13" s="1" a="1"/>
  <c r="X240" i="13" s="1"/>
  <c r="X241" i="13" s="1" a="1"/>
  <c r="X241" i="13" s="1"/>
  <c r="X242" i="13" s="1" a="1"/>
  <c r="X242" i="13" s="1"/>
  <c r="X243" i="13" s="1" a="1"/>
  <c r="X243" i="13" s="1"/>
  <c r="X244" i="13" s="1" a="1"/>
  <c r="X244" i="13" s="1"/>
  <c r="X245" i="13" s="1" a="1"/>
  <c r="X245" i="13" s="1"/>
  <c r="X246" i="13" s="1" a="1"/>
  <c r="X246" i="13" s="1"/>
  <c r="X247" i="13" s="1" a="1"/>
  <c r="X247" i="13" s="1"/>
  <c r="X248" i="13" s="1" a="1"/>
  <c r="X248" i="13" s="1"/>
  <c r="X249" i="13" s="1" a="1"/>
  <c r="X249" i="13" s="1"/>
  <c r="X250" i="13" s="1" a="1"/>
  <c r="X250" i="13" s="1"/>
  <c r="X251" i="13" s="1" a="1"/>
  <c r="X251" i="13" s="1"/>
  <c r="X252" i="13" s="1" a="1"/>
  <c r="X252" i="13" s="1"/>
  <c r="X253" i="13" s="1" a="1"/>
  <c r="X253" i="13" s="1"/>
  <c r="X254" i="13" s="1" a="1"/>
  <c r="X254" i="13" s="1"/>
  <c r="X255" i="13" s="1" a="1"/>
  <c r="X255" i="13" s="1"/>
  <c r="X256" i="13" s="1" a="1"/>
  <c r="X256" i="13" s="1"/>
  <c r="X257" i="13" s="1" a="1"/>
  <c r="X257" i="13" s="1"/>
  <c r="X258" i="13" s="1" a="1"/>
  <c r="X258" i="13" s="1"/>
  <c r="X259" i="13" s="1" a="1"/>
  <c r="X259" i="13" s="1"/>
  <c r="X260" i="13" s="1" a="1"/>
  <c r="X260" i="13" s="1"/>
  <c r="X261" i="13" s="1" a="1"/>
  <c r="X261" i="13" s="1"/>
  <c r="X262" i="13" s="1" a="1"/>
  <c r="X262" i="13" s="1"/>
  <c r="X263" i="13" s="1" a="1"/>
  <c r="X263" i="13" s="1"/>
  <c r="X264" i="13" s="1" a="1"/>
  <c r="X264" i="13" s="1"/>
  <c r="X265" i="13" s="1" a="1"/>
  <c r="X265" i="13" s="1"/>
  <c r="X266" i="13" s="1" a="1"/>
  <c r="X266" i="13" s="1"/>
  <c r="X267" i="13" s="1" a="1"/>
  <c r="X267" i="13" s="1"/>
  <c r="X268" i="13" s="1" a="1"/>
  <c r="X268" i="13" s="1"/>
  <c r="X269" i="13" s="1" a="1"/>
  <c r="X269" i="13" s="1"/>
  <c r="X270" i="13" s="1" a="1"/>
  <c r="X270" i="13" s="1"/>
  <c r="X271" i="13" s="1" a="1"/>
  <c r="X271" i="13" s="1"/>
  <c r="X272" i="13" s="1" a="1"/>
  <c r="X272" i="13" s="1"/>
  <c r="X273" i="13" s="1" a="1"/>
  <c r="X273" i="13" s="1"/>
  <c r="X274" i="13" s="1" a="1"/>
  <c r="X274" i="13" s="1"/>
  <c r="X275" i="13" s="1" a="1"/>
  <c r="X275" i="13" s="1"/>
  <c r="X276" i="13" s="1" a="1"/>
  <c r="X276" i="13" s="1"/>
  <c r="X277" i="13" s="1" a="1"/>
  <c r="X277" i="13" s="1"/>
  <c r="X278" i="13" s="1" a="1"/>
  <c r="X278" i="13" s="1"/>
  <c r="X279" i="13" s="1" a="1"/>
  <c r="X279" i="13" s="1"/>
  <c r="X280" i="13" s="1" a="1"/>
  <c r="X280" i="13" s="1"/>
  <c r="X281" i="13" s="1" a="1"/>
  <c r="X281" i="13" s="1"/>
  <c r="X282" i="13" s="1" a="1"/>
  <c r="X282" i="13" s="1"/>
  <c r="X283" i="13" s="1" a="1"/>
  <c r="X283" i="13" s="1"/>
  <c r="X284" i="13" s="1" a="1"/>
  <c r="X284" i="13" s="1"/>
  <c r="X285" i="13" s="1" a="1"/>
  <c r="X285" i="13" s="1"/>
  <c r="X286" i="13" s="1" a="1"/>
  <c r="X286" i="13" s="1"/>
  <c r="X287" i="13" s="1" a="1"/>
  <c r="X287" i="13" s="1"/>
  <c r="X288" i="13" s="1" a="1"/>
  <c r="X288" i="13" s="1"/>
  <c r="X289" i="13" s="1" a="1"/>
  <c r="X289" i="13" s="1"/>
  <c r="X290" i="13" s="1" a="1"/>
  <c r="X290" i="13" s="1"/>
  <c r="X291" i="13" s="1" a="1"/>
  <c r="X291" i="13" s="1"/>
  <c r="X292" i="13" s="1" a="1"/>
  <c r="X292" i="13" s="1"/>
  <c r="X293" i="13" s="1" a="1"/>
  <c r="X293" i="13" s="1"/>
  <c r="X294" i="13" s="1" a="1"/>
  <c r="X294" i="13" s="1"/>
  <c r="X295" i="13" s="1" a="1"/>
  <c r="X295" i="13" s="1"/>
  <c r="X296" i="13" s="1" a="1"/>
  <c r="X296" i="13" s="1"/>
  <c r="X297" i="13" s="1" a="1"/>
  <c r="X297" i="13" s="1"/>
  <c r="X298" i="13" s="1" a="1"/>
  <c r="X298" i="13" s="1"/>
  <c r="X299" i="13" s="1" a="1"/>
  <c r="X299" i="13" s="1"/>
  <c r="X300" i="13" s="1" a="1"/>
  <c r="X300" i="13" s="1"/>
  <c r="X301" i="13" s="1" a="1"/>
  <c r="X301" i="13" s="1"/>
  <c r="X302" i="13" s="1" a="1"/>
  <c r="X302" i="13" s="1"/>
  <c r="X303" i="13" s="1" a="1"/>
  <c r="X303" i="13" s="1"/>
  <c r="X304" i="13" s="1" a="1"/>
  <c r="X304" i="13" s="1"/>
  <c r="X305" i="13" s="1" a="1"/>
  <c r="X305" i="13" s="1"/>
  <c r="X306" i="13" s="1" a="1"/>
  <c r="X306" i="13" s="1"/>
  <c r="X307" i="13" s="1" a="1"/>
  <c r="X307" i="13" s="1"/>
  <c r="X308" i="13" s="1" a="1"/>
  <c r="X308" i="13" s="1"/>
  <c r="X309" i="13" s="1" a="1"/>
  <c r="X309" i="13" s="1"/>
  <c r="X310" i="13" s="1" a="1"/>
  <c r="X310" i="13" s="1"/>
  <c r="X311" i="13" s="1" a="1"/>
  <c r="X311" i="13" s="1"/>
  <c r="X312" i="13" s="1" a="1"/>
  <c r="X312" i="13" s="1"/>
  <c r="X313" i="13" s="1" a="1"/>
  <c r="X313" i="13" s="1"/>
  <c r="X314" i="13" s="1" a="1"/>
  <c r="X314" i="13" s="1"/>
  <c r="X315" i="13" s="1" a="1"/>
  <c r="X315" i="13" s="1"/>
  <c r="X316" i="13" s="1" a="1"/>
  <c r="X316" i="13" s="1"/>
  <c r="X317" i="13" s="1" a="1"/>
  <c r="X317" i="13" s="1"/>
  <c r="X318" i="13" s="1" a="1"/>
  <c r="X318" i="13" s="1"/>
  <c r="X319" i="13" s="1" a="1"/>
  <c r="X319" i="13" s="1"/>
  <c r="X320" i="13" s="1" a="1"/>
  <c r="X320" i="13" s="1"/>
  <c r="X321" i="13" s="1" a="1"/>
  <c r="X321" i="13" s="1"/>
  <c r="X322" i="13" s="1" a="1"/>
  <c r="X322" i="13" s="1"/>
  <c r="X323" i="13" s="1" a="1"/>
  <c r="X323" i="13" s="1"/>
  <c r="X324" i="13" s="1" a="1"/>
  <c r="X324" i="13" s="1"/>
  <c r="X325" i="13" s="1" a="1"/>
  <c r="X325" i="13" s="1"/>
  <c r="X326" i="13" s="1" a="1"/>
  <c r="X326" i="13" s="1"/>
  <c r="X327" i="13" s="1" a="1"/>
  <c r="X327" i="13" s="1"/>
  <c r="X328" i="13" s="1" a="1"/>
  <c r="X328" i="13" s="1"/>
  <c r="X329" i="13" s="1" a="1"/>
  <c r="X329" i="13" s="1"/>
  <c r="X330" i="13" s="1" a="1"/>
  <c r="X330" i="13" s="1"/>
  <c r="X331" i="13" s="1" a="1"/>
  <c r="X331" i="13" s="1"/>
  <c r="X332" i="13" s="1" a="1"/>
  <c r="X332" i="13" s="1"/>
  <c r="X333" i="13" s="1" a="1"/>
  <c r="X333" i="13" s="1"/>
  <c r="X334" i="13" s="1" a="1"/>
  <c r="X334" i="13" s="1"/>
  <c r="X335" i="13" s="1" a="1"/>
  <c r="X335" i="13" s="1"/>
  <c r="X336" i="13" s="1" a="1"/>
  <c r="X336" i="13" s="1"/>
  <c r="X337" i="13" s="1" a="1"/>
  <c r="X337" i="13" s="1"/>
  <c r="X338" i="13" s="1" a="1"/>
  <c r="X338" i="13" s="1"/>
  <c r="X339" i="13" s="1" a="1"/>
  <c r="X339" i="13" s="1"/>
  <c r="X340" i="13" s="1" a="1"/>
  <c r="X340" i="13" s="1"/>
  <c r="X341" i="13" s="1" a="1"/>
  <c r="X341" i="13" s="1"/>
  <c r="X342" i="13" s="1" a="1"/>
  <c r="X342" i="13" s="1"/>
  <c r="X343" i="13" s="1" a="1"/>
  <c r="X343" i="13" s="1"/>
  <c r="X344" i="13" s="1" a="1"/>
  <c r="X344" i="13" s="1"/>
  <c r="X345" i="13" s="1" a="1"/>
  <c r="X345" i="13" s="1"/>
  <c r="X346" i="13" s="1" a="1"/>
  <c r="X346" i="13" s="1"/>
  <c r="X347" i="13" s="1" a="1"/>
  <c r="X347" i="13" s="1"/>
  <c r="X348" i="13" s="1" a="1"/>
  <c r="X348" i="13" s="1"/>
  <c r="X349" i="13" s="1" a="1"/>
  <c r="X349" i="13" s="1"/>
  <c r="X350" i="13" s="1" a="1"/>
  <c r="X350" i="13" s="1"/>
  <c r="X351" i="13" s="1" a="1"/>
  <c r="X351" i="13" s="1"/>
  <c r="X352" i="13" s="1" a="1"/>
  <c r="X352" i="13" s="1"/>
  <c r="X353" i="13" s="1" a="1"/>
  <c r="X353" i="13" s="1"/>
  <c r="X354" i="13" s="1" a="1"/>
  <c r="X354" i="13" s="1"/>
  <c r="X355" i="13" s="1" a="1"/>
  <c r="X355" i="13" s="1"/>
  <c r="X356" i="13" s="1" a="1"/>
  <c r="X356" i="13" s="1"/>
  <c r="X357" i="13" s="1" a="1"/>
  <c r="X357" i="13" s="1"/>
  <c r="X358" i="13" s="1" a="1"/>
  <c r="X358" i="13" s="1"/>
  <c r="X359" i="13" s="1" a="1"/>
  <c r="X359" i="13" s="1"/>
  <c r="X360" i="13" s="1" a="1"/>
  <c r="X360" i="13" s="1"/>
  <c r="X361" i="13" s="1" a="1"/>
  <c r="X361" i="13" s="1"/>
  <c r="X362" i="13" s="1" a="1"/>
  <c r="X362" i="13" s="1"/>
  <c r="X363" i="13" s="1" a="1"/>
  <c r="X363" i="13" s="1"/>
  <c r="X364" i="13" s="1" a="1"/>
  <c r="X364" i="13" s="1"/>
  <c r="X365" i="13" s="1" a="1"/>
  <c r="X365" i="13" s="1"/>
  <c r="X366" i="13" s="1" a="1"/>
  <c r="X366" i="13" s="1"/>
  <c r="X367" i="13" s="1" a="1"/>
  <c r="X367" i="13" s="1"/>
  <c r="X368" i="13" s="1" a="1"/>
  <c r="X368" i="13" s="1"/>
  <c r="X369" i="13" s="1" a="1"/>
  <c r="X369" i="13" s="1"/>
  <c r="X370" i="13" s="1" a="1"/>
  <c r="X370" i="13" s="1"/>
  <c r="X371" i="13" s="1" a="1"/>
  <c r="X371" i="13" s="1"/>
  <c r="X372" i="13" s="1" a="1"/>
  <c r="X372" i="13" s="1"/>
  <c r="X373" i="13" s="1" a="1"/>
  <c r="X373" i="13" s="1"/>
  <c r="X374" i="13" s="1" a="1"/>
  <c r="X374" i="13" s="1"/>
  <c r="X375" i="13" s="1" a="1"/>
  <c r="X375" i="13" s="1"/>
  <c r="X376" i="13" s="1" a="1"/>
  <c r="X376" i="13" s="1"/>
  <c r="X377" i="13" s="1" a="1"/>
  <c r="X377" i="13" s="1"/>
  <c r="X378" i="13" s="1" a="1"/>
  <c r="X378" i="13" s="1"/>
  <c r="X379" i="13" s="1" a="1"/>
  <c r="X379" i="13" s="1"/>
  <c r="X380" i="13" s="1" a="1"/>
  <c r="X380" i="13" s="1"/>
  <c r="X381" i="13" s="1" a="1"/>
  <c r="X381" i="13" s="1"/>
  <c r="X382" i="13" s="1" a="1"/>
  <c r="X382" i="13" s="1"/>
  <c r="X383" i="13" s="1" a="1"/>
  <c r="X383" i="13" s="1"/>
  <c r="X384" i="13" s="1" a="1"/>
  <c r="X384" i="13" s="1"/>
  <c r="X385" i="13" s="1" a="1"/>
  <c r="X385" i="13" s="1"/>
  <c r="X386" i="13" s="1" a="1"/>
  <c r="X386" i="13" s="1"/>
  <c r="X387" i="13" s="1" a="1"/>
  <c r="X387" i="13" s="1"/>
  <c r="X388" i="13" s="1" a="1"/>
  <c r="X388" i="13" s="1"/>
  <c r="X389" i="13" s="1" a="1"/>
  <c r="X389" i="13" s="1"/>
  <c r="X390" i="13" s="1" a="1"/>
  <c r="X390" i="13" s="1"/>
  <c r="X391" i="13" s="1" a="1"/>
  <c r="X391" i="13" s="1"/>
  <c r="X392" i="13" s="1" a="1"/>
  <c r="X392" i="13" s="1"/>
  <c r="X393" i="13" s="1" a="1"/>
  <c r="X393" i="13" s="1"/>
  <c r="X394" i="13" s="1" a="1"/>
  <c r="X394" i="13" s="1"/>
  <c r="X395" i="13" s="1" a="1"/>
  <c r="X395" i="13" s="1"/>
  <c r="X396" i="13" s="1" a="1"/>
  <c r="X396" i="13" s="1"/>
  <c r="X397" i="13" s="1" a="1"/>
  <c r="X397" i="13" s="1"/>
  <c r="X398" i="13" s="1" a="1"/>
  <c r="X398" i="13" s="1"/>
  <c r="X399" i="13" s="1" a="1"/>
  <c r="X399" i="13" s="1"/>
  <c r="X400" i="13" s="1" a="1"/>
  <c r="X400" i="13" s="1"/>
  <c r="X401" i="13" s="1" a="1"/>
  <c r="X401" i="13" s="1"/>
  <c r="X402" i="13" s="1" a="1"/>
  <c r="X402" i="13" s="1"/>
  <c r="X403" i="13" s="1" a="1"/>
  <c r="X403" i="13" s="1"/>
  <c r="X404" i="13" s="1" a="1"/>
  <c r="X404" i="13" s="1"/>
  <c r="X405" i="13" s="1" a="1"/>
  <c r="X405" i="13" s="1"/>
  <c r="X406" i="13" s="1" a="1"/>
  <c r="X406" i="13" s="1"/>
  <c r="X407" i="13" s="1" a="1"/>
  <c r="X407" i="13" s="1"/>
  <c r="X408" i="13" s="1" a="1"/>
  <c r="X408" i="13" s="1"/>
  <c r="X409" i="13" s="1" a="1"/>
  <c r="X409" i="13" s="1"/>
  <c r="X410" i="13" s="1" a="1"/>
  <c r="X410" i="13" s="1"/>
  <c r="X411" i="13" s="1" a="1"/>
  <c r="X411" i="13" s="1"/>
  <c r="X412" i="13" s="1" a="1"/>
  <c r="X412" i="13" s="1"/>
  <c r="X413" i="13" s="1" a="1"/>
  <c r="X413" i="13" s="1"/>
  <c r="X414" i="13" s="1" a="1"/>
  <c r="X414" i="13" s="1"/>
  <c r="X415" i="13" s="1" a="1"/>
  <c r="X415" i="13" s="1"/>
  <c r="X416" i="13" s="1" a="1"/>
  <c r="X416" i="13" s="1"/>
  <c r="X417" i="13" s="1" a="1"/>
  <c r="X417" i="13" s="1"/>
  <c r="X418" i="13" s="1" a="1"/>
  <c r="X418" i="13" s="1"/>
  <c r="X419" i="13" s="1" a="1"/>
  <c r="X419" i="13" s="1"/>
  <c r="X420" i="13" s="1" a="1"/>
  <c r="X420" i="13" s="1"/>
  <c r="X421" i="13" s="1" a="1"/>
  <c r="X421" i="13" s="1"/>
  <c r="X422" i="13" s="1" a="1"/>
  <c r="X422" i="13" s="1"/>
  <c r="X423" i="13" s="1" a="1"/>
  <c r="X423" i="13" s="1"/>
  <c r="X424" i="13" s="1" a="1"/>
  <c r="X424" i="13" s="1"/>
  <c r="X425" i="13" s="1" a="1"/>
  <c r="X425" i="13" s="1"/>
  <c r="X426" i="13" s="1" a="1"/>
  <c r="X426" i="13" s="1"/>
  <c r="X427" i="13" s="1" a="1"/>
  <c r="X427" i="13" s="1"/>
  <c r="X428" i="13" s="1" a="1"/>
  <c r="X428" i="13" s="1"/>
  <c r="X429" i="13" s="1" a="1"/>
  <c r="X429" i="13" s="1"/>
  <c r="X430" i="13" s="1" a="1"/>
  <c r="X430" i="13" s="1"/>
  <c r="X431" i="13" s="1" a="1"/>
  <c r="X431" i="13" s="1"/>
  <c r="X432" i="13" s="1" a="1"/>
  <c r="X432" i="13" s="1"/>
  <c r="X433" i="13" s="1" a="1"/>
  <c r="X433" i="13" s="1"/>
  <c r="X434" i="13" s="1" a="1"/>
  <c r="X434" i="13" s="1"/>
  <c r="X435" i="13" s="1" a="1"/>
  <c r="X435" i="13" s="1"/>
  <c r="X436" i="13" s="1" a="1"/>
  <c r="X436" i="13" s="1"/>
  <c r="X437" i="13" s="1" a="1"/>
  <c r="X437" i="13" s="1"/>
  <c r="X438" i="13" s="1" a="1"/>
  <c r="X438" i="13" s="1"/>
  <c r="X439" i="13" s="1" a="1"/>
  <c r="X439" i="13" s="1"/>
  <c r="X440" i="13" s="1" a="1"/>
  <c r="X440" i="13" s="1"/>
  <c r="X441" i="13" s="1" a="1"/>
  <c r="X441" i="13" s="1"/>
  <c r="X442" i="13" s="1" a="1"/>
  <c r="X442" i="13" s="1"/>
  <c r="X443" i="13" s="1" a="1"/>
  <c r="X443" i="13" s="1"/>
  <c r="X444" i="13" s="1" a="1"/>
  <c r="X444" i="13" s="1"/>
  <c r="X445" i="13" s="1" a="1"/>
  <c r="X445" i="13" s="1"/>
  <c r="X446" i="13" s="1" a="1"/>
  <c r="X446" i="13" s="1"/>
  <c r="X447" i="13" s="1" a="1"/>
  <c r="X447" i="13" s="1"/>
  <c r="X448" i="13" s="1" a="1"/>
  <c r="X448" i="13" s="1"/>
  <c r="X449" i="13" s="1" a="1"/>
  <c r="X449" i="13" s="1"/>
  <c r="X450" i="13" s="1" a="1"/>
  <c r="X450" i="13" s="1"/>
  <c r="X451" i="13" s="1" a="1"/>
  <c r="X451" i="13" s="1"/>
  <c r="X452" i="13" s="1" a="1"/>
  <c r="X452" i="13" s="1"/>
  <c r="X453" i="13" s="1" a="1"/>
  <c r="X453" i="13" s="1"/>
  <c r="X454" i="13" s="1" a="1"/>
  <c r="X454" i="13" s="1"/>
  <c r="X455" i="13" s="1" a="1"/>
  <c r="X455" i="13" s="1"/>
  <c r="X456" i="13" s="1" a="1"/>
  <c r="X456" i="13" s="1"/>
  <c r="X457" i="13" s="1" a="1"/>
  <c r="X457" i="13" s="1"/>
  <c r="X458" i="13" s="1" a="1"/>
  <c r="X458" i="13" s="1"/>
  <c r="X459" i="13" s="1" a="1"/>
  <c r="X459" i="13" s="1"/>
  <c r="X460" i="13" s="1" a="1"/>
  <c r="X460" i="13" s="1"/>
  <c r="X461" i="13" s="1" a="1"/>
  <c r="X461" i="13" s="1"/>
  <c r="X462" i="13" s="1" a="1"/>
  <c r="X462" i="13" s="1"/>
  <c r="X463" i="13" s="1" a="1"/>
  <c r="X463" i="13" s="1"/>
  <c r="X464" i="13" s="1" a="1"/>
  <c r="X464" i="13" s="1"/>
  <c r="X465" i="13" s="1" a="1"/>
  <c r="X465" i="13" s="1"/>
  <c r="X466" i="13" s="1" a="1"/>
  <c r="X466" i="13" s="1"/>
  <c r="X467" i="13" s="1" a="1"/>
  <c r="X467" i="13" s="1"/>
  <c r="X468" i="13" s="1" a="1"/>
  <c r="X468" i="13" s="1"/>
  <c r="X469" i="13" s="1" a="1"/>
  <c r="X469" i="13" s="1"/>
  <c r="X470" i="13" s="1" a="1"/>
  <c r="X470" i="13" s="1"/>
  <c r="X471" i="13" s="1" a="1"/>
  <c r="X471" i="13" s="1"/>
  <c r="X472" i="13" s="1" a="1"/>
  <c r="X472" i="13" s="1"/>
  <c r="X473" i="13" s="1" a="1"/>
  <c r="X473" i="13" s="1"/>
  <c r="X474" i="13" s="1" a="1"/>
  <c r="X474" i="13" s="1"/>
  <c r="X475" i="13" s="1" a="1"/>
  <c r="X475" i="13" s="1"/>
  <c r="X476" i="13" s="1" a="1"/>
  <c r="X476" i="13" s="1"/>
  <c r="X477" i="13" s="1" a="1"/>
  <c r="X477" i="13" s="1"/>
  <c r="X478" i="13" s="1" a="1"/>
  <c r="X478" i="13" s="1"/>
  <c r="X479" i="13" s="1" a="1"/>
  <c r="X479" i="13" s="1"/>
  <c r="X480" i="13" s="1" a="1"/>
  <c r="X480" i="13" s="1"/>
  <c r="X481" i="13" s="1" a="1"/>
  <c r="X481" i="13" s="1"/>
  <c r="X482" i="13" s="1" a="1"/>
  <c r="X482" i="13" s="1"/>
  <c r="X483" i="13" s="1" a="1"/>
  <c r="X483" i="13" s="1"/>
  <c r="X484" i="13" s="1" a="1"/>
  <c r="X484" i="13" s="1"/>
  <c r="X485" i="13" s="1" a="1"/>
  <c r="X485" i="13" s="1"/>
  <c r="X486" i="13" s="1" a="1"/>
  <c r="X486" i="13" s="1"/>
  <c r="X487" i="13" s="1" a="1"/>
  <c r="X487" i="13" s="1"/>
  <c r="X488" i="13" s="1" a="1"/>
  <c r="X488" i="13" s="1"/>
  <c r="X489" i="13" s="1" a="1"/>
  <c r="X489" i="13" s="1"/>
  <c r="X490" i="13" s="1" a="1"/>
  <c r="X490" i="13" s="1"/>
  <c r="X491" i="13" s="1" a="1"/>
  <c r="X491" i="13" s="1"/>
  <c r="X492" i="13" s="1" a="1"/>
  <c r="X492" i="13" s="1"/>
  <c r="X493" i="13" s="1" a="1"/>
  <c r="X493" i="13" s="1"/>
  <c r="X494" i="13" s="1" a="1"/>
  <c r="X494" i="13" s="1"/>
  <c r="X495" i="13" s="1" a="1"/>
  <c r="X495" i="13" s="1"/>
  <c r="X496" i="13" s="1" a="1"/>
  <c r="X496" i="13" s="1"/>
  <c r="X497" i="13" s="1" a="1"/>
  <c r="X497" i="13" s="1"/>
  <c r="X498" i="13" s="1" a="1"/>
  <c r="X498" i="13" s="1"/>
  <c r="X499" i="13" s="1" a="1"/>
  <c r="X499" i="13" s="1"/>
  <c r="X500" i="13" s="1" a="1"/>
  <c r="X500" i="13" s="1"/>
  <c r="X501" i="13" s="1" a="1"/>
  <c r="X501" i="13" s="1"/>
  <c r="X502" i="13" s="1" a="1"/>
  <c r="X502" i="13" s="1"/>
  <c r="X503" i="13" s="1" a="1"/>
  <c r="X503" i="13" s="1"/>
  <c r="X504" i="13" s="1" a="1"/>
  <c r="X504" i="13" s="1"/>
  <c r="X505" i="13" s="1" a="1"/>
  <c r="X505" i="13" s="1"/>
  <c r="X506" i="13" s="1" a="1"/>
  <c r="X506" i="13" s="1"/>
  <c r="X507" i="13" s="1" a="1"/>
  <c r="X507" i="13" s="1"/>
  <c r="X508" i="13" s="1" a="1"/>
  <c r="X508" i="13" s="1"/>
  <c r="X509" i="13" s="1" a="1"/>
  <c r="X509" i="13" s="1"/>
  <c r="X510" i="13" s="1" a="1"/>
  <c r="X510" i="13" s="1"/>
  <c r="X511" i="13" s="1" a="1"/>
  <c r="X511" i="13" s="1"/>
  <c r="X512" i="13" s="1" a="1"/>
  <c r="X512" i="13" s="1"/>
  <c r="X513" i="13" s="1" a="1"/>
  <c r="X513" i="13" s="1"/>
  <c r="X514" i="13" s="1" a="1"/>
  <c r="X514" i="13" s="1"/>
  <c r="X515" i="13" s="1" a="1"/>
  <c r="X515" i="13" s="1"/>
  <c r="X516" i="13" s="1" a="1"/>
  <c r="X516" i="13" s="1"/>
  <c r="X517" i="13" s="1" a="1"/>
  <c r="X517" i="13" s="1"/>
  <c r="X518" i="13" s="1" a="1"/>
  <c r="X518" i="13" s="1"/>
  <c r="X519" i="13" s="1" a="1"/>
  <c r="X519" i="13" s="1"/>
  <c r="X520" i="13" s="1" a="1"/>
  <c r="X520" i="13" s="1"/>
  <c r="X521" i="13" s="1" a="1"/>
  <c r="X521" i="13" s="1"/>
  <c r="X522" i="13" s="1" a="1"/>
  <c r="X522" i="13" s="1"/>
  <c r="X523" i="13" s="1" a="1"/>
  <c r="X523" i="13" s="1"/>
  <c r="X524" i="13" s="1" a="1"/>
  <c r="X524" i="13" s="1"/>
  <c r="X525" i="13" s="1" a="1"/>
  <c r="X525" i="13" s="1"/>
  <c r="X526" i="13" s="1" a="1"/>
  <c r="X526" i="13" s="1"/>
  <c r="X527" i="13" s="1" a="1"/>
  <c r="X527" i="13" s="1"/>
  <c r="X528" i="13" s="1" a="1"/>
  <c r="X528" i="13" s="1"/>
  <c r="X529" i="13" s="1" a="1"/>
  <c r="X529" i="13" s="1"/>
  <c r="X530" i="13" s="1" a="1"/>
  <c r="X530" i="13" s="1"/>
  <c r="X531" i="13" s="1" a="1"/>
  <c r="X531" i="13" s="1"/>
  <c r="X532" i="13" s="1" a="1"/>
  <c r="X532" i="13" s="1"/>
  <c r="X533" i="13" s="1" a="1"/>
  <c r="X533" i="13" s="1"/>
  <c r="X534" i="13" s="1" a="1"/>
  <c r="X534" i="13" s="1"/>
  <c r="X535" i="13" s="1" a="1"/>
  <c r="X535" i="13" s="1"/>
  <c r="X536" i="13" s="1" a="1"/>
  <c r="X536" i="13" s="1"/>
  <c r="X537" i="13" s="1" a="1"/>
  <c r="X537" i="13" s="1"/>
  <c r="X538" i="13" s="1" a="1"/>
  <c r="X538" i="13" s="1"/>
  <c r="X539" i="13" s="1" a="1"/>
  <c r="X539" i="13" s="1"/>
  <c r="X540" i="13" s="1" a="1"/>
  <c r="X540" i="13" s="1"/>
  <c r="X541" i="13" s="1" a="1"/>
  <c r="X541" i="13" s="1"/>
  <c r="X542" i="13" s="1" a="1"/>
  <c r="X542" i="13" s="1"/>
  <c r="X543" i="13" s="1" a="1"/>
  <c r="X543" i="13" s="1"/>
  <c r="X544" i="13" s="1" a="1"/>
  <c r="X544" i="13" s="1"/>
  <c r="X545" i="13" s="1" a="1"/>
  <c r="X545" i="13" s="1"/>
  <c r="X546" i="13" s="1" a="1"/>
  <c r="X546" i="13" s="1"/>
  <c r="X547" i="13" s="1" a="1"/>
  <c r="X547" i="13" s="1"/>
  <c r="X548" i="13" s="1" a="1"/>
  <c r="X548" i="13" s="1"/>
  <c r="X549" i="13" s="1" a="1"/>
  <c r="X549" i="13" s="1"/>
  <c r="X550" i="13" s="1" a="1"/>
  <c r="X550" i="13" s="1"/>
  <c r="X551" i="13" s="1" a="1"/>
  <c r="X551" i="13" s="1"/>
  <c r="X552" i="13" s="1" a="1"/>
  <c r="X552" i="13" s="1"/>
  <c r="X553" i="13" s="1" a="1"/>
  <c r="X553" i="13" s="1"/>
  <c r="X554" i="13" s="1" a="1"/>
  <c r="X554" i="13" s="1"/>
  <c r="X555" i="13" s="1" a="1"/>
  <c r="X555" i="13" s="1"/>
  <c r="X556" i="13" s="1" a="1"/>
  <c r="X556" i="13" s="1"/>
  <c r="X557" i="13" s="1" a="1"/>
  <c r="X557" i="13" s="1"/>
  <c r="X558" i="13" s="1" a="1"/>
  <c r="X558" i="13" s="1"/>
  <c r="X559" i="13" s="1" a="1"/>
  <c r="X559" i="13" s="1"/>
  <c r="X560" i="13" s="1" a="1"/>
  <c r="X560" i="13" s="1"/>
  <c r="X561" i="13" s="1" a="1"/>
  <c r="X561" i="13" s="1"/>
  <c r="X562" i="13" s="1" a="1"/>
  <c r="X562" i="13" s="1"/>
  <c r="X563" i="13" s="1" a="1"/>
  <c r="X563" i="13" s="1"/>
  <c r="X564" i="13" s="1" a="1"/>
  <c r="X564" i="13" s="1"/>
  <c r="X565" i="13" s="1" a="1"/>
  <c r="X565" i="13" s="1"/>
  <c r="X566" i="13" s="1" a="1"/>
  <c r="X566" i="13" s="1"/>
  <c r="X567" i="13" s="1" a="1"/>
  <c r="X567" i="13" s="1"/>
  <c r="X568" i="13" s="1" a="1"/>
  <c r="X568" i="13" s="1"/>
  <c r="X569" i="13" s="1" a="1"/>
  <c r="X569" i="13" s="1"/>
  <c r="X570" i="13" s="1" a="1"/>
  <c r="X570" i="13" s="1"/>
  <c r="X571" i="13" s="1" a="1"/>
  <c r="X571" i="13" s="1"/>
  <c r="X572" i="13" s="1" a="1"/>
  <c r="X572" i="13" s="1"/>
  <c r="X573" i="13" s="1" a="1"/>
  <c r="X573" i="13" s="1"/>
  <c r="X574" i="13" s="1" a="1"/>
  <c r="X574" i="13" s="1"/>
  <c r="X575" i="13" s="1" a="1"/>
  <c r="X575" i="13" s="1"/>
  <c r="X576" i="13" s="1" a="1"/>
  <c r="X576" i="13" s="1"/>
  <c r="X577" i="13" s="1" a="1"/>
  <c r="X577" i="13" s="1"/>
  <c r="X578" i="13" s="1" a="1"/>
  <c r="X578" i="13" s="1"/>
  <c r="X579" i="13" s="1" a="1"/>
  <c r="X579" i="13" s="1"/>
  <c r="X580" i="13" s="1" a="1"/>
  <c r="X580" i="13" s="1"/>
  <c r="X581" i="13" s="1" a="1"/>
  <c r="X581" i="13" s="1"/>
  <c r="X582" i="13" s="1" a="1"/>
  <c r="X582" i="13" s="1"/>
  <c r="X583" i="13" s="1" a="1"/>
  <c r="X583" i="13" s="1"/>
  <c r="X584" i="13" s="1" a="1"/>
  <c r="X584" i="13" s="1"/>
  <c r="X585" i="13" s="1" a="1"/>
  <c r="X585" i="13" s="1"/>
  <c r="X586" i="13" s="1" a="1"/>
  <c r="X586" i="13" s="1"/>
  <c r="X587" i="13" s="1" a="1"/>
  <c r="X587" i="13" s="1"/>
  <c r="X588" i="13" s="1" a="1"/>
  <c r="X588" i="13" s="1"/>
  <c r="X589" i="13" s="1" a="1"/>
  <c r="X589" i="13" s="1"/>
  <c r="X590" i="13" s="1" a="1"/>
  <c r="X590" i="13" s="1"/>
  <c r="X591" i="13" s="1" a="1"/>
  <c r="X591" i="13" s="1"/>
  <c r="X592" i="13" s="1" a="1"/>
  <c r="X592" i="13" s="1"/>
  <c r="X593" i="13" s="1" a="1"/>
  <c r="X593" i="13" s="1"/>
  <c r="X594" i="13" s="1" a="1"/>
  <c r="X594" i="13" s="1"/>
  <c r="X595" i="13" s="1" a="1"/>
  <c r="X595" i="13" s="1"/>
  <c r="X596" i="13" s="1" a="1"/>
  <c r="X596" i="13" s="1"/>
  <c r="X597" i="13" s="1" a="1"/>
  <c r="X597" i="13" s="1"/>
  <c r="X598" i="13" s="1" a="1"/>
  <c r="X598" i="13" s="1"/>
  <c r="X599" i="13" s="1" a="1"/>
  <c r="X599" i="13" s="1"/>
  <c r="X600" i="13" s="1" a="1"/>
  <c r="X600" i="13" s="1"/>
  <c r="X601" i="13" s="1" a="1"/>
  <c r="X601" i="13" s="1"/>
  <c r="X602" i="13" s="1" a="1"/>
  <c r="X602" i="13" s="1"/>
  <c r="X603" i="13" s="1" a="1"/>
  <c r="X603" i="13" s="1"/>
  <c r="X604" i="13" s="1" a="1"/>
  <c r="X604" i="13" s="1"/>
  <c r="X605" i="13" s="1" a="1"/>
  <c r="X605" i="13" s="1"/>
  <c r="X606" i="13" s="1" a="1"/>
  <c r="X606" i="13" s="1"/>
  <c r="X607" i="13" s="1" a="1"/>
  <c r="X607" i="13" s="1"/>
  <c r="X608" i="13" s="1" a="1"/>
  <c r="X608" i="13" s="1"/>
  <c r="X609" i="13" s="1" a="1"/>
  <c r="X609" i="13" s="1"/>
  <c r="X610" i="13" s="1" a="1"/>
  <c r="X610" i="13" s="1"/>
  <c r="X611" i="13" s="1" a="1"/>
  <c r="X611" i="13" s="1"/>
  <c r="X612" i="13" s="1" a="1"/>
  <c r="X612" i="13" s="1"/>
  <c r="X613" i="13" s="1" a="1"/>
  <c r="X613" i="13" s="1"/>
  <c r="X614" i="13" s="1" a="1"/>
  <c r="X614" i="13" s="1"/>
  <c r="X615" i="13" s="1" a="1"/>
  <c r="X615" i="13" s="1"/>
  <c r="X616" i="13" s="1" a="1"/>
  <c r="X616" i="13" s="1"/>
  <c r="X617" i="13" s="1" a="1"/>
  <c r="X617" i="13" s="1"/>
  <c r="X618" i="13" s="1" a="1"/>
  <c r="X618" i="13" s="1"/>
  <c r="X619" i="13" s="1" a="1"/>
  <c r="X619" i="13" s="1"/>
  <c r="X620" i="13" s="1" a="1"/>
  <c r="X620" i="13" s="1"/>
  <c r="X621" i="13" s="1" a="1"/>
  <c r="X621" i="13" s="1"/>
  <c r="X622" i="13" s="1" a="1"/>
  <c r="X622" i="13" s="1"/>
  <c r="X623" i="13" s="1" a="1"/>
  <c r="X623" i="13" s="1"/>
  <c r="X624" i="13" s="1" a="1"/>
  <c r="X624" i="13" s="1"/>
  <c r="X625" i="13" s="1" a="1"/>
  <c r="X625" i="13" s="1"/>
  <c r="X626" i="13" s="1" a="1"/>
  <c r="X626" i="13" s="1"/>
  <c r="X627" i="13" s="1" a="1"/>
  <c r="X627" i="13" s="1"/>
  <c r="X628" i="13" s="1" a="1"/>
  <c r="X628" i="13" s="1"/>
  <c r="X629" i="13" s="1" a="1"/>
  <c r="X629" i="13" s="1"/>
  <c r="X630" i="13" s="1" a="1"/>
  <c r="X630" i="13" s="1"/>
  <c r="X631" i="13" s="1" a="1"/>
  <c r="X631" i="13" s="1"/>
  <c r="X632" i="13" s="1" a="1"/>
  <c r="X632" i="13" s="1"/>
  <c r="X633" i="13" s="1" a="1"/>
  <c r="X633" i="13" s="1"/>
  <c r="X634" i="13" s="1" a="1"/>
  <c r="X634" i="13" s="1"/>
  <c r="X635" i="13" s="1" a="1"/>
  <c r="X635" i="13" s="1"/>
  <c r="X636" i="13" s="1" a="1"/>
  <c r="X636" i="13" s="1"/>
  <c r="X637" i="13" s="1" a="1"/>
  <c r="X637" i="13" s="1"/>
  <c r="X638" i="13" s="1" a="1"/>
  <c r="X638" i="13" s="1"/>
  <c r="X639" i="13" s="1" a="1"/>
  <c r="X639" i="13" s="1"/>
  <c r="X640" i="13" s="1" a="1"/>
  <c r="X640" i="13" s="1"/>
  <c r="X641" i="13" s="1" a="1"/>
  <c r="X641" i="13" s="1"/>
  <c r="X642" i="13" s="1" a="1"/>
  <c r="X642" i="13" s="1"/>
  <c r="X643" i="13" s="1" a="1"/>
  <c r="X643" i="13" s="1"/>
  <c r="X644" i="13" s="1" a="1"/>
  <c r="X644" i="13" s="1"/>
  <c r="X645" i="13" s="1" a="1"/>
  <c r="X645" i="13" s="1"/>
  <c r="X646" i="13" s="1" a="1"/>
  <c r="X646" i="13" s="1"/>
  <c r="X647" i="13" s="1" a="1"/>
  <c r="X647" i="13" s="1"/>
  <c r="X648" i="13" s="1" a="1"/>
  <c r="X648" i="13" s="1"/>
  <c r="X649" i="13" s="1" a="1"/>
  <c r="X649" i="13" s="1"/>
  <c r="X650" i="13" s="1" a="1"/>
  <c r="X650" i="13" s="1"/>
  <c r="X651" i="13" s="1" a="1"/>
  <c r="X651" i="13" s="1"/>
  <c r="X652" i="13" s="1" a="1"/>
  <c r="X652" i="13" s="1"/>
  <c r="X653" i="13" s="1" a="1"/>
  <c r="X653" i="13" s="1"/>
  <c r="X654" i="13" s="1" a="1"/>
  <c r="X654" i="13" s="1"/>
  <c r="X655" i="13" s="1" a="1"/>
  <c r="X655" i="13" s="1"/>
  <c r="X656" i="13" s="1" a="1"/>
  <c r="X656" i="13" s="1"/>
  <c r="X657" i="13" s="1" a="1"/>
  <c r="X657" i="13" s="1"/>
  <c r="X658" i="13" s="1" a="1"/>
  <c r="X658" i="13" s="1"/>
  <c r="X659" i="13" s="1" a="1"/>
  <c r="X659" i="13" s="1"/>
  <c r="X660" i="13" s="1" a="1"/>
  <c r="X660" i="13" s="1"/>
  <c r="X661" i="13" s="1" a="1"/>
  <c r="X661" i="13" s="1"/>
  <c r="X662" i="13" s="1" a="1"/>
  <c r="X662" i="13" s="1"/>
  <c r="X663" i="13" s="1" a="1"/>
  <c r="X663" i="13" s="1"/>
  <c r="X664" i="13" s="1" a="1"/>
  <c r="X664" i="13" s="1"/>
  <c r="X665" i="13" s="1" a="1"/>
  <c r="X665" i="13" s="1"/>
  <c r="X666" i="13" s="1" a="1"/>
  <c r="X666" i="13" s="1"/>
  <c r="X667" i="13" s="1" a="1"/>
  <c r="X667" i="13" s="1"/>
  <c r="X668" i="13" s="1" a="1"/>
  <c r="X668" i="13" s="1"/>
  <c r="X669" i="13" s="1" a="1"/>
  <c r="X669" i="13" s="1"/>
  <c r="X670" i="13" s="1" a="1"/>
  <c r="X670" i="13" s="1"/>
  <c r="X671" i="13" s="1" a="1"/>
  <c r="X671" i="13" s="1"/>
  <c r="X672" i="13" s="1" a="1"/>
  <c r="X672" i="13" s="1"/>
  <c r="X673" i="13" s="1" a="1"/>
  <c r="X673" i="13" s="1"/>
  <c r="X674" i="13" s="1" a="1"/>
  <c r="X674" i="13" s="1"/>
  <c r="X675" i="13" s="1" a="1"/>
  <c r="X675" i="13" s="1"/>
  <c r="X676" i="13" s="1" a="1"/>
  <c r="X676" i="13" s="1"/>
  <c r="X677" i="13" s="1" a="1"/>
  <c r="X677" i="13" s="1"/>
  <c r="X678" i="13" s="1" a="1"/>
  <c r="X678" i="13" s="1"/>
  <c r="X679" i="13" s="1" a="1"/>
  <c r="X679" i="13" s="1"/>
  <c r="X680" i="13" s="1" a="1"/>
  <c r="X680" i="13" s="1"/>
  <c r="X681" i="13" s="1" a="1"/>
  <c r="X681" i="13" s="1"/>
  <c r="X682" i="13" s="1" a="1"/>
  <c r="X682" i="13" s="1"/>
  <c r="X683" i="13" s="1" a="1"/>
  <c r="X683" i="13" s="1"/>
  <c r="X684" i="13" s="1" a="1"/>
  <c r="X684" i="13" s="1"/>
  <c r="X685" i="13" s="1" a="1"/>
  <c r="X685" i="13" s="1"/>
  <c r="X686" i="13" s="1" a="1"/>
  <c r="X686" i="13" s="1"/>
  <c r="X687" i="13" s="1" a="1"/>
  <c r="X687" i="13" s="1"/>
  <c r="X688" i="13" s="1" a="1"/>
  <c r="X688" i="13" s="1"/>
  <c r="X689" i="13" s="1" a="1"/>
  <c r="X689" i="13" s="1"/>
  <c r="X690" i="13" s="1" a="1"/>
  <c r="X690" i="13" s="1"/>
  <c r="X691" i="13" s="1" a="1"/>
  <c r="X691" i="13" s="1"/>
  <c r="X692" i="13" s="1" a="1"/>
  <c r="X692" i="13" s="1"/>
  <c r="X693" i="13" s="1" a="1"/>
  <c r="X693" i="13" s="1"/>
  <c r="X694" i="13" s="1" a="1"/>
  <c r="X694" i="13" s="1"/>
  <c r="X695" i="13" s="1" a="1"/>
  <c r="X695" i="13" s="1"/>
  <c r="X696" i="13" s="1" a="1"/>
  <c r="X696" i="13" s="1"/>
  <c r="X697" i="13" s="1" a="1"/>
  <c r="X697" i="13" s="1"/>
  <c r="X698" i="13" s="1" a="1"/>
  <c r="X698" i="13" s="1"/>
  <c r="X699" i="13" s="1" a="1"/>
  <c r="X699" i="13" s="1"/>
  <c r="X700" i="13" s="1" a="1"/>
  <c r="X700" i="13" s="1"/>
  <c r="X701" i="13" s="1" a="1"/>
  <c r="X701" i="13" s="1"/>
  <c r="X702" i="13" s="1" a="1"/>
  <c r="X702" i="13" s="1"/>
  <c r="X703" i="13" s="1" a="1"/>
  <c r="X703" i="13" s="1"/>
  <c r="X704" i="13" s="1" a="1"/>
  <c r="X704" i="13" s="1"/>
  <c r="X705" i="13" s="1" a="1"/>
  <c r="X705" i="13" s="1"/>
  <c r="X706" i="13" s="1" a="1"/>
  <c r="X706" i="13" s="1"/>
  <c r="X707" i="13" s="1" a="1"/>
  <c r="X707" i="13" s="1"/>
  <c r="X708" i="13" s="1" a="1"/>
  <c r="X708" i="13" s="1"/>
  <c r="X709" i="13" s="1" a="1"/>
  <c r="X709" i="13" s="1"/>
  <c r="X710" i="13" s="1" a="1"/>
  <c r="X710" i="13" s="1"/>
  <c r="X711" i="13" s="1" a="1"/>
  <c r="X711" i="13" s="1"/>
  <c r="X712" i="13" s="1" a="1"/>
  <c r="X712" i="13" s="1"/>
  <c r="X713" i="13" s="1" a="1"/>
  <c r="X713" i="13" s="1"/>
  <c r="X714" i="13" s="1" a="1"/>
  <c r="X714" i="13" s="1"/>
  <c r="X715" i="13" s="1" a="1"/>
  <c r="X715" i="13" s="1"/>
  <c r="X716" i="13" s="1" a="1"/>
  <c r="X716" i="13" s="1"/>
  <c r="X717" i="13" s="1" a="1"/>
  <c r="X717" i="13" s="1"/>
  <c r="X718" i="13" s="1" a="1"/>
  <c r="X718" i="13" s="1"/>
  <c r="X719" i="13" s="1" a="1"/>
  <c r="X719" i="13" s="1"/>
  <c r="X720" i="13" s="1" a="1"/>
  <c r="X720" i="13" s="1"/>
  <c r="X721" i="13" s="1" a="1"/>
  <c r="X721" i="13" s="1"/>
  <c r="X722" i="13" s="1" a="1"/>
  <c r="X722" i="13" s="1"/>
  <c r="X723" i="13" s="1" a="1"/>
  <c r="X723" i="13" s="1"/>
  <c r="X724" i="13" s="1" a="1"/>
  <c r="X724" i="13" s="1"/>
  <c r="X725" i="13" s="1" a="1"/>
  <c r="X725" i="13" s="1"/>
  <c r="X726" i="13" s="1" a="1"/>
  <c r="X726" i="13" s="1"/>
  <c r="X727" i="13" s="1" a="1"/>
  <c r="X727" i="13" s="1"/>
  <c r="X728" i="13" s="1" a="1"/>
  <c r="X728" i="13" s="1"/>
  <c r="X729" i="13" s="1" a="1"/>
  <c r="X729" i="13" s="1"/>
  <c r="X730" i="13" s="1" a="1"/>
  <c r="X730" i="13" s="1"/>
  <c r="X731" i="13" s="1" a="1"/>
  <c r="X731" i="13" s="1"/>
  <c r="X732" i="13" s="1" a="1"/>
  <c r="X732" i="13" s="1"/>
  <c r="X733" i="13" s="1" a="1"/>
  <c r="X733" i="13" s="1"/>
  <c r="X734" i="13" s="1" a="1"/>
  <c r="X734" i="13" s="1"/>
  <c r="X735" i="13" s="1" a="1"/>
  <c r="X735" i="13" s="1"/>
  <c r="X736" i="13" s="1" a="1"/>
  <c r="X736" i="13" s="1"/>
  <c r="X737" i="13" s="1" a="1"/>
  <c r="X737" i="13" s="1"/>
  <c r="X738" i="13" s="1" a="1"/>
  <c r="X738" i="13" s="1"/>
  <c r="X739" i="13" s="1" a="1"/>
  <c r="X739" i="13" s="1"/>
  <c r="X740" i="13" s="1" a="1"/>
  <c r="X740" i="13" s="1"/>
  <c r="X741" i="13" s="1" a="1"/>
  <c r="X741" i="13" s="1"/>
  <c r="X742" i="13" s="1" a="1"/>
  <c r="X742" i="13" s="1"/>
  <c r="X743" i="13" s="1" a="1"/>
  <c r="X743" i="13" s="1"/>
  <c r="X744" i="13" s="1" a="1"/>
  <c r="X744" i="13" s="1"/>
  <c r="X745" i="13" s="1" a="1"/>
  <c r="X745" i="13" s="1"/>
  <c r="X746" i="13" s="1" a="1"/>
  <c r="X746" i="13" s="1"/>
  <c r="X747" i="13" s="1" a="1"/>
  <c r="X747" i="13" s="1"/>
  <c r="X748" i="13" s="1" a="1"/>
  <c r="X748" i="13" s="1"/>
  <c r="X749" i="13" s="1" a="1"/>
  <c r="X749" i="13" s="1"/>
  <c r="X750" i="13" s="1" a="1"/>
  <c r="X750" i="13" s="1"/>
  <c r="X751" i="13" s="1" a="1"/>
  <c r="X751" i="13" s="1"/>
  <c r="X752" i="13" s="1" a="1"/>
  <c r="X752" i="13" s="1"/>
  <c r="X753" i="13" s="1" a="1"/>
  <c r="X753" i="13" s="1"/>
  <c r="X754" i="13" s="1" a="1"/>
  <c r="X754" i="13" s="1"/>
  <c r="X755" i="13" s="1" a="1"/>
  <c r="X755" i="13" s="1"/>
  <c r="X756" i="13" s="1" a="1"/>
  <c r="X756" i="13" s="1"/>
  <c r="X757" i="13" s="1" a="1"/>
  <c r="X757" i="13" s="1"/>
  <c r="X758" i="13" s="1" a="1"/>
  <c r="X758" i="13" s="1"/>
  <c r="X759" i="13" s="1" a="1"/>
  <c r="X759" i="13" s="1"/>
  <c r="X760" i="13" s="1" a="1"/>
  <c r="X760" i="13" s="1"/>
  <c r="X761" i="13" s="1" a="1"/>
  <c r="X761" i="13" s="1"/>
  <c r="X762" i="13" s="1" a="1"/>
  <c r="X762" i="13" s="1"/>
  <c r="X763" i="13" s="1" a="1"/>
  <c r="X763" i="13" s="1"/>
  <c r="X764" i="13" s="1" a="1"/>
  <c r="X764" i="13" s="1"/>
  <c r="X765" i="13" s="1" a="1"/>
  <c r="X765" i="13" s="1"/>
  <c r="X766" i="13" s="1" a="1"/>
  <c r="X766" i="13" s="1"/>
  <c r="X767" i="13" s="1" a="1"/>
  <c r="X767" i="13" s="1"/>
  <c r="X768" i="13" s="1" a="1"/>
  <c r="X768" i="13" s="1"/>
  <c r="X769" i="13" s="1" a="1"/>
  <c r="X769" i="13" s="1"/>
  <c r="X770" i="13" s="1" a="1"/>
  <c r="X770" i="13" s="1"/>
  <c r="X771" i="13" s="1" a="1"/>
  <c r="X771" i="13" s="1"/>
  <c r="X772" i="13" s="1" a="1"/>
  <c r="X772" i="13" s="1"/>
  <c r="X773" i="13" s="1" a="1"/>
  <c r="X773" i="13" s="1"/>
  <c r="X774" i="13" s="1" a="1"/>
  <c r="X774" i="13" s="1"/>
  <c r="X775" i="13" s="1" a="1"/>
  <c r="X775" i="13" s="1"/>
  <c r="X776" i="13" s="1" a="1"/>
  <c r="X776" i="13" s="1"/>
  <c r="X777" i="13" s="1" a="1"/>
  <c r="X777" i="13" s="1"/>
  <c r="X778" i="13" s="1" a="1"/>
  <c r="X778" i="13" s="1"/>
  <c r="X779" i="13" s="1" a="1"/>
  <c r="X779" i="13" s="1"/>
  <c r="X780" i="13" s="1" a="1"/>
  <c r="X780" i="13" s="1"/>
  <c r="X781" i="13" s="1" a="1"/>
  <c r="X781" i="13" s="1"/>
  <c r="X782" i="13" s="1" a="1"/>
  <c r="X782" i="13" s="1"/>
  <c r="X783" i="13" s="1" a="1"/>
  <c r="X783" i="13" s="1"/>
  <c r="X784" i="13" s="1" a="1"/>
  <c r="X784" i="13" s="1"/>
  <c r="X785" i="13" s="1" a="1"/>
  <c r="X785" i="13" s="1"/>
  <c r="X786" i="13" s="1" a="1"/>
  <c r="X786" i="13" s="1"/>
  <c r="X787" i="13" s="1" a="1"/>
  <c r="X787" i="13" s="1"/>
  <c r="X788" i="13" s="1" a="1"/>
  <c r="X788" i="13" s="1"/>
  <c r="X789" i="13" s="1" a="1"/>
  <c r="X789" i="13" s="1"/>
  <c r="X790" i="13" s="1" a="1"/>
  <c r="X790" i="13" s="1"/>
  <c r="X791" i="13" s="1" a="1"/>
  <c r="X791" i="13" s="1"/>
  <c r="X792" i="13" s="1" a="1"/>
  <c r="X792" i="13" s="1"/>
  <c r="X793" i="13" s="1" a="1"/>
  <c r="X793" i="13" s="1"/>
  <c r="X794" i="13" s="1" a="1"/>
  <c r="X794" i="13" s="1"/>
  <c r="X795" i="13" s="1" a="1"/>
  <c r="X795" i="13" s="1"/>
  <c r="X796" i="13" s="1" a="1"/>
  <c r="X796" i="13" s="1"/>
  <c r="X797" i="13" s="1" a="1"/>
  <c r="X797" i="13" s="1"/>
  <c r="X798" i="13" s="1" a="1"/>
  <c r="X798" i="13" s="1"/>
  <c r="X799" i="13" s="1" a="1"/>
  <c r="X799" i="13" s="1"/>
  <c r="X800" i="13" s="1" a="1"/>
  <c r="X800" i="13" s="1"/>
  <c r="X801" i="13" s="1" a="1"/>
  <c r="X801" i="13" s="1"/>
  <c r="X802" i="13" s="1" a="1"/>
  <c r="X802" i="13" s="1"/>
  <c r="X803" i="13" s="1" a="1"/>
  <c r="X803" i="13" s="1"/>
  <c r="X804" i="13" s="1" a="1"/>
  <c r="X804" i="13" s="1"/>
  <c r="X805" i="13" s="1" a="1"/>
  <c r="X805" i="13" s="1"/>
  <c r="X806" i="13" s="1" a="1"/>
  <c r="X806" i="13" s="1"/>
  <c r="X807" i="13" s="1" a="1"/>
  <c r="X807" i="13" s="1"/>
  <c r="X808" i="13" s="1" a="1"/>
  <c r="X808" i="13" s="1"/>
  <c r="X809" i="13" s="1" a="1"/>
  <c r="X809" i="13" s="1"/>
  <c r="X810" i="13" s="1" a="1"/>
  <c r="X810" i="13" s="1"/>
  <c r="X811" i="13" s="1" a="1"/>
  <c r="X811" i="13" s="1"/>
  <c r="X812" i="13" s="1" a="1"/>
  <c r="X812" i="13" s="1"/>
  <c r="X813" i="13" s="1" a="1"/>
  <c r="X813" i="13" s="1"/>
  <c r="X814" i="13" s="1" a="1"/>
  <c r="X814" i="13" s="1"/>
  <c r="X815" i="13" s="1" a="1"/>
  <c r="X815" i="13" s="1"/>
  <c r="X816" i="13" s="1" a="1"/>
  <c r="X816" i="13" s="1"/>
  <c r="X817" i="13" s="1" a="1"/>
  <c r="X817" i="13" s="1"/>
  <c r="X818" i="13" s="1" a="1"/>
  <c r="X818" i="13" s="1"/>
  <c r="X819" i="13" s="1" a="1"/>
  <c r="X819" i="13" s="1"/>
  <c r="X820" i="13" s="1" a="1"/>
  <c r="X820" i="13" s="1"/>
  <c r="X821" i="13" s="1" a="1"/>
  <c r="X821" i="13" s="1"/>
  <c r="X822" i="13" s="1" a="1"/>
  <c r="X822" i="13" s="1"/>
  <c r="X823" i="13" s="1" a="1"/>
  <c r="X823" i="13" s="1"/>
  <c r="X824" i="13" s="1" a="1"/>
  <c r="X824" i="13" s="1"/>
  <c r="X825" i="13" s="1" a="1"/>
  <c r="X825" i="13" s="1"/>
  <c r="X826" i="13" s="1" a="1"/>
  <c r="X826" i="13" s="1"/>
  <c r="X827" i="13" s="1" a="1"/>
  <c r="X827" i="13" s="1"/>
  <c r="X828" i="13" s="1" a="1"/>
  <c r="X828" i="13" s="1"/>
  <c r="X829" i="13" s="1" a="1"/>
  <c r="X829" i="13" s="1"/>
  <c r="X830" i="13" s="1" a="1"/>
  <c r="X830" i="13" s="1"/>
  <c r="X831" i="13" s="1" a="1"/>
  <c r="X831" i="13" s="1"/>
  <c r="X832" i="13" s="1" a="1"/>
  <c r="X832" i="13" s="1"/>
  <c r="X833" i="13" s="1" a="1"/>
  <c r="X833" i="13" s="1"/>
  <c r="X834" i="13" s="1" a="1"/>
  <c r="X834" i="13" s="1"/>
  <c r="X835" i="13" s="1" a="1"/>
  <c r="X835" i="13" s="1"/>
  <c r="X836" i="13" s="1" a="1"/>
  <c r="X836" i="13" s="1"/>
  <c r="X837" i="13" s="1" a="1"/>
  <c r="X837" i="13" s="1"/>
  <c r="X838" i="13" s="1" a="1"/>
  <c r="X838" i="13" s="1"/>
  <c r="X839" i="13" s="1" a="1"/>
  <c r="X839" i="13" s="1"/>
  <c r="X840" i="13" s="1" a="1"/>
  <c r="X840" i="13" s="1"/>
  <c r="X841" i="13" s="1" a="1"/>
  <c r="X841" i="13" s="1"/>
  <c r="X842" i="13" s="1" a="1"/>
  <c r="X842" i="13" s="1"/>
  <c r="X843" i="13" s="1" a="1"/>
  <c r="X843" i="13" s="1"/>
  <c r="X844" i="13" s="1" a="1"/>
  <c r="X844" i="13" s="1"/>
  <c r="X845" i="13" s="1" a="1"/>
  <c r="X845" i="13" s="1"/>
  <c r="X846" i="13" s="1" a="1"/>
  <c r="X846" i="13" s="1"/>
  <c r="X847" i="13" s="1" a="1"/>
  <c r="X847" i="13" s="1"/>
  <c r="X848" i="13" s="1" a="1"/>
  <c r="X848" i="13" s="1"/>
  <c r="X849" i="13" s="1" a="1"/>
  <c r="X849" i="13" s="1"/>
  <c r="X850" i="13" s="1" a="1"/>
  <c r="X850" i="13" s="1"/>
  <c r="X851" i="13" s="1" a="1"/>
  <c r="X851" i="13" s="1"/>
  <c r="X852" i="13" s="1" a="1"/>
  <c r="X852" i="13" s="1"/>
  <c r="X853" i="13" s="1" a="1"/>
  <c r="X853" i="13" s="1"/>
  <c r="X854" i="13" s="1" a="1"/>
  <c r="X854" i="13" s="1"/>
  <c r="X855" i="13" s="1" a="1"/>
  <c r="X855" i="13" s="1"/>
  <c r="X856" i="13" s="1" a="1"/>
  <c r="X856" i="13" s="1"/>
  <c r="X857" i="13" s="1" a="1"/>
  <c r="X857" i="13" s="1"/>
  <c r="X858" i="13" s="1" a="1"/>
  <c r="X858" i="13" s="1"/>
  <c r="X859" i="13" s="1" a="1"/>
  <c r="X859" i="13" s="1"/>
  <c r="X860" i="13" s="1" a="1"/>
  <c r="X860" i="13" s="1"/>
  <c r="X861" i="13" s="1" a="1"/>
  <c r="X861" i="13" s="1"/>
  <c r="X862" i="13" s="1" a="1"/>
  <c r="X862" i="13" s="1"/>
  <c r="X863" i="13" s="1" a="1"/>
  <c r="X863" i="13" s="1"/>
  <c r="X864" i="13" s="1" a="1"/>
  <c r="X864" i="13" s="1"/>
  <c r="X865" i="13" s="1" a="1"/>
  <c r="X865" i="13" s="1"/>
  <c r="X866" i="13" s="1" a="1"/>
  <c r="X866" i="13" s="1"/>
  <c r="X867" i="13" s="1" a="1"/>
  <c r="X867" i="13" s="1"/>
  <c r="X868" i="13" s="1" a="1"/>
  <c r="X868" i="13" s="1"/>
  <c r="X869" i="13" s="1" a="1"/>
  <c r="X869" i="13" s="1"/>
  <c r="X870" i="13" s="1" a="1"/>
  <c r="X870" i="13" s="1"/>
  <c r="X871" i="13" s="1" a="1"/>
  <c r="X871" i="13" s="1"/>
  <c r="X872" i="13" s="1" a="1"/>
  <c r="X872" i="13" s="1"/>
  <c r="X873" i="13" s="1" a="1"/>
  <c r="X873" i="13" s="1"/>
  <c r="X874" i="13" s="1" a="1"/>
  <c r="X874" i="13" s="1"/>
  <c r="X875" i="13" s="1" a="1"/>
  <c r="X875" i="13" s="1"/>
  <c r="X876" i="13" s="1" a="1"/>
  <c r="X876" i="13" s="1"/>
  <c r="X877" i="13" s="1" a="1"/>
  <c r="X877" i="13" s="1"/>
  <c r="X878" i="13" s="1" a="1"/>
  <c r="X878" i="13" s="1"/>
  <c r="X879" i="13" s="1" a="1"/>
  <c r="X879" i="13" s="1"/>
  <c r="X880" i="13" s="1" a="1"/>
  <c r="X880" i="13" s="1"/>
  <c r="X881" i="13" s="1" a="1"/>
  <c r="X881" i="13" s="1"/>
  <c r="X882" i="13" s="1" a="1"/>
  <c r="X882" i="13" s="1"/>
  <c r="X883" i="13" s="1" a="1"/>
  <c r="X883" i="13" s="1"/>
  <c r="X884" i="13" s="1" a="1"/>
  <c r="X884" i="13" s="1"/>
  <c r="X885" i="13" s="1" a="1"/>
  <c r="X885" i="13" s="1"/>
  <c r="X886" i="13" s="1" a="1"/>
  <c r="X886" i="13" s="1"/>
  <c r="X887" i="13" s="1" a="1"/>
  <c r="X887" i="13" s="1"/>
  <c r="X888" i="13" s="1" a="1"/>
  <c r="X888" i="13" s="1"/>
  <c r="X889" i="13" s="1" a="1"/>
  <c r="X889" i="13" s="1"/>
  <c r="X890" i="13" s="1" a="1"/>
  <c r="X890" i="13" s="1"/>
  <c r="X891" i="13" s="1" a="1"/>
  <c r="X891" i="13" s="1"/>
  <c r="X892" i="13" s="1" a="1"/>
  <c r="X892" i="13" s="1"/>
  <c r="X893" i="13" s="1" a="1"/>
  <c r="X893" i="13" s="1"/>
  <c r="X894" i="13" s="1" a="1"/>
  <c r="X894" i="13" s="1"/>
  <c r="X895" i="13" s="1" a="1"/>
  <c r="X895" i="13" s="1"/>
  <c r="X896" i="13" s="1" a="1"/>
  <c r="X896" i="13" s="1"/>
  <c r="X897" i="13" s="1" a="1"/>
  <c r="X897" i="13" s="1"/>
  <c r="X898" i="13" s="1" a="1"/>
  <c r="X898" i="13" s="1"/>
  <c r="X899" i="13" s="1" a="1"/>
  <c r="X899" i="13" s="1"/>
  <c r="X900" i="13" s="1" a="1"/>
  <c r="X900" i="13" s="1"/>
  <c r="X901" i="13" s="1" a="1"/>
  <c r="X901" i="13" s="1"/>
  <c r="X902" i="13" s="1" a="1"/>
  <c r="X902" i="13" s="1"/>
  <c r="X903" i="13" s="1" a="1"/>
  <c r="X903" i="13" s="1"/>
  <c r="X904" i="13" s="1" a="1"/>
  <c r="X904" i="13" s="1"/>
  <c r="X905" i="13" s="1" a="1"/>
  <c r="X905" i="13" s="1"/>
  <c r="X906" i="13" s="1" a="1"/>
  <c r="X906" i="13" s="1"/>
  <c r="X907" i="13" s="1" a="1"/>
  <c r="X907" i="13" s="1"/>
  <c r="X908" i="13" s="1" a="1"/>
  <c r="X908" i="13" s="1"/>
  <c r="X909" i="13" s="1" a="1"/>
  <c r="X909" i="13" s="1"/>
  <c r="X910" i="13" s="1" a="1"/>
  <c r="X910" i="13" s="1"/>
  <c r="X911" i="13" s="1" a="1"/>
  <c r="X911" i="13" s="1"/>
  <c r="X912" i="13" s="1" a="1"/>
  <c r="X912" i="13" s="1"/>
  <c r="X913" i="13" s="1" a="1"/>
  <c r="X913" i="13" s="1"/>
  <c r="X914" i="13" s="1" a="1"/>
  <c r="X914" i="13" s="1"/>
  <c r="X915" i="13" s="1" a="1"/>
  <c r="X915" i="13" s="1"/>
  <c r="X916" i="13" s="1" a="1"/>
  <c r="X916" i="13" s="1"/>
  <c r="X917" i="13" s="1" a="1"/>
  <c r="X917" i="13" s="1"/>
  <c r="X918" i="13" s="1" a="1"/>
  <c r="X918" i="13" s="1"/>
  <c r="X919" i="13" s="1" a="1"/>
  <c r="X919" i="13" s="1"/>
  <c r="X920" i="13" s="1" a="1"/>
  <c r="X920" i="13" s="1"/>
  <c r="X921" i="13" s="1" a="1"/>
  <c r="X921" i="13" s="1"/>
  <c r="X922" i="13" s="1" a="1"/>
  <c r="X922" i="13" s="1"/>
  <c r="X923" i="13" s="1" a="1"/>
  <c r="X923" i="13" s="1"/>
  <c r="X924" i="13" s="1" a="1"/>
  <c r="X924" i="13" s="1"/>
  <c r="X925" i="13" s="1" a="1"/>
  <c r="X925" i="13" s="1"/>
  <c r="X926" i="13" s="1" a="1"/>
  <c r="X926" i="13" s="1"/>
  <c r="X927" i="13" s="1" a="1"/>
  <c r="X927" i="13" s="1"/>
  <c r="X928" i="13" s="1" a="1"/>
  <c r="X928" i="13" s="1"/>
  <c r="X929" i="13" s="1" a="1"/>
  <c r="X929" i="13" s="1"/>
  <c r="X930" i="13" s="1" a="1"/>
  <c r="X930" i="13" s="1"/>
  <c r="X931" i="13" s="1" a="1"/>
  <c r="X931" i="13" s="1"/>
  <c r="X932" i="13" s="1" a="1"/>
  <c r="X932" i="13" s="1"/>
  <c r="X933" i="13" s="1" a="1"/>
  <c r="X933" i="13" s="1"/>
  <c r="X934" i="13" s="1" a="1"/>
  <c r="X934" i="13" s="1"/>
  <c r="X935" i="13" s="1" a="1"/>
  <c r="X935" i="13" s="1"/>
  <c r="X936" i="13" s="1" a="1"/>
  <c r="X936" i="13" s="1"/>
  <c r="X937" i="13" s="1" a="1"/>
  <c r="X937" i="13" s="1"/>
  <c r="X938" i="13" s="1" a="1"/>
  <c r="X938" i="13" s="1"/>
  <c r="X939" i="13" s="1" a="1"/>
  <c r="X939" i="13" s="1"/>
  <c r="X940" i="13" s="1" a="1"/>
  <c r="X940" i="13" s="1"/>
  <c r="X941" i="13" s="1" a="1"/>
  <c r="X941" i="13" s="1"/>
  <c r="X942" i="13" s="1" a="1"/>
  <c r="X942" i="13" s="1"/>
  <c r="X943" i="13" s="1" a="1"/>
  <c r="X943" i="13" s="1"/>
  <c r="X944" i="13" s="1" a="1"/>
  <c r="X944" i="13" s="1"/>
  <c r="X945" i="13" s="1" a="1"/>
  <c r="X945" i="13" s="1"/>
  <c r="X946" i="13" s="1" a="1"/>
  <c r="X946" i="13" s="1"/>
  <c r="X947" i="13" s="1" a="1"/>
  <c r="X947" i="13" s="1"/>
  <c r="X948" i="13" s="1" a="1"/>
  <c r="X948" i="13" s="1"/>
  <c r="X949" i="13" s="1" a="1"/>
  <c r="X949" i="13" s="1"/>
  <c r="X950" i="13" s="1" a="1"/>
  <c r="X950" i="13" s="1"/>
  <c r="X951" i="13" s="1" a="1"/>
  <c r="X951" i="13" s="1"/>
  <c r="X952" i="13" s="1" a="1"/>
  <c r="X952" i="13" s="1"/>
  <c r="X953" i="13" s="1" a="1"/>
  <c r="X953" i="13" s="1"/>
  <c r="X954" i="13" s="1" a="1"/>
  <c r="X954" i="13" s="1"/>
  <c r="X955" i="13" s="1" a="1"/>
  <c r="X955" i="13" s="1"/>
  <c r="X956" i="13" s="1" a="1"/>
  <c r="X956" i="13" s="1"/>
  <c r="X957" i="13" s="1" a="1"/>
  <c r="X957" i="13" s="1"/>
  <c r="X958" i="13" s="1" a="1"/>
  <c r="X958" i="13" s="1"/>
  <c r="X959" i="13" s="1" a="1"/>
  <c r="X959" i="13" s="1"/>
  <c r="X960" i="13" s="1" a="1"/>
  <c r="X960" i="13" s="1"/>
  <c r="X961" i="13" s="1" a="1"/>
  <c r="X961" i="13" s="1"/>
  <c r="X962" i="13" s="1" a="1"/>
  <c r="X962" i="13" s="1"/>
  <c r="X963" i="13" s="1" a="1"/>
  <c r="X963" i="13" s="1"/>
  <c r="X964" i="13" s="1" a="1"/>
  <c r="X964" i="13" s="1"/>
  <c r="X965" i="13" s="1" a="1"/>
  <c r="X965" i="13" s="1"/>
  <c r="X966" i="13" s="1" a="1"/>
  <c r="X966" i="13" s="1"/>
  <c r="X967" i="13" s="1" a="1"/>
  <c r="X967" i="13" s="1"/>
  <c r="X968" i="13" s="1" a="1"/>
  <c r="X968" i="13" s="1"/>
  <c r="X969" i="13" s="1" a="1"/>
  <c r="X969" i="13" s="1"/>
  <c r="X970" i="13" s="1" a="1"/>
  <c r="X970" i="13" s="1"/>
  <c r="X971" i="13" s="1" a="1"/>
  <c r="X971" i="13" s="1"/>
  <c r="X972" i="13" s="1" a="1"/>
  <c r="X972" i="13" s="1"/>
  <c r="X973" i="13" s="1" a="1"/>
  <c r="X973" i="13" s="1"/>
  <c r="X974" i="13" s="1" a="1"/>
  <c r="X974" i="13" s="1"/>
  <c r="X975" i="13" s="1" a="1"/>
  <c r="X975" i="13" s="1"/>
  <c r="X976" i="13" s="1" a="1"/>
  <c r="X976" i="13" s="1"/>
  <c r="X977" i="13" s="1" a="1"/>
  <c r="X977" i="13" s="1"/>
  <c r="X978" i="13" s="1" a="1"/>
  <c r="X978" i="13" s="1"/>
  <c r="X979" i="13" s="1" a="1"/>
  <c r="X979" i="13" s="1"/>
  <c r="X980" i="13" s="1" a="1"/>
  <c r="X980" i="13" s="1"/>
  <c r="X981" i="13" s="1" a="1"/>
  <c r="X981" i="13" s="1"/>
  <c r="X982" i="13" s="1" a="1"/>
  <c r="X982" i="13" s="1"/>
  <c r="X983" i="13" s="1" a="1"/>
  <c r="X983" i="13" s="1"/>
  <c r="X984" i="13" s="1" a="1"/>
  <c r="X984" i="13" s="1"/>
  <c r="X985" i="13" s="1" a="1"/>
  <c r="X985" i="13" s="1"/>
  <c r="X986" i="13" s="1" a="1"/>
  <c r="X986" i="13" s="1"/>
  <c r="X987" i="13" s="1" a="1"/>
  <c r="X987" i="13" s="1"/>
  <c r="X988" i="13" s="1" a="1"/>
  <c r="X988" i="13" s="1"/>
  <c r="X989" i="13" s="1" a="1"/>
  <c r="X989" i="13" s="1"/>
  <c r="X990" i="13" s="1" a="1"/>
  <c r="X990" i="13" s="1"/>
  <c r="X991" i="13" s="1" a="1"/>
  <c r="X991" i="13" s="1"/>
  <c r="X992" i="13" s="1" a="1"/>
  <c r="X992" i="13" s="1"/>
  <c r="X993" i="13" s="1" a="1"/>
  <c r="X993" i="13" s="1"/>
  <c r="X994" i="13" s="1" a="1"/>
  <c r="X994" i="13" s="1"/>
  <c r="X995" i="13" s="1" a="1"/>
  <c r="X995" i="13" s="1"/>
  <c r="X996" i="13" s="1" a="1"/>
  <c r="X996" i="13" s="1"/>
  <c r="X997" i="13" s="1" a="1"/>
  <c r="X997" i="13" s="1"/>
  <c r="X998" i="13" s="1" a="1"/>
  <c r="X998" i="13" s="1"/>
  <c r="X999" i="13" s="1" a="1"/>
  <c r="X999" i="13" s="1"/>
  <c r="X1000" i="13" s="1" a="1"/>
  <c r="X1000" i="13" s="1"/>
  <c r="X1001" i="13" s="1" a="1"/>
  <c r="X1001" i="13" s="1"/>
  <c r="X1002" i="13" s="1" a="1"/>
  <c r="X1002" i="13" s="1"/>
  <c r="X1003" i="13" s="1" a="1"/>
  <c r="X1003" i="13" s="1"/>
  <c r="X1004" i="13" s="1" a="1"/>
  <c r="X1004" i="13" s="1"/>
  <c r="X199" i="13"/>
  <c r="X191" i="13"/>
  <c r="X183" i="13"/>
  <c r="X175" i="13"/>
  <c r="X167" i="13"/>
  <c r="X159" i="13"/>
  <c r="X151" i="13"/>
  <c r="X143" i="13"/>
  <c r="X135" i="13"/>
  <c r="X127" i="13"/>
  <c r="X119" i="13"/>
  <c r="X111" i="13"/>
  <c r="X103" i="13"/>
  <c r="X95" i="13"/>
  <c r="X87" i="13"/>
  <c r="X79" i="13"/>
  <c r="X4" i="13"/>
  <c r="X7" i="13"/>
  <c r="X12" i="13"/>
  <c r="X20" i="13"/>
  <c r="X28" i="13"/>
  <c r="X36" i="13"/>
  <c r="X44" i="13"/>
  <c r="X52" i="13"/>
  <c r="X60" i="13"/>
  <c r="X68" i="13"/>
  <c r="X198" i="13"/>
  <c r="X190" i="13"/>
  <c r="X182" i="13"/>
  <c r="X174" i="13"/>
  <c r="X166" i="13"/>
  <c r="X158" i="13"/>
  <c r="X150" i="13"/>
  <c r="X142" i="13"/>
  <c r="X134" i="13"/>
  <c r="X126" i="13"/>
  <c r="X118" i="13"/>
  <c r="X110" i="13"/>
  <c r="X102" i="13"/>
  <c r="X94" i="13"/>
  <c r="X86" i="13"/>
  <c r="X78" i="13"/>
  <c r="X8" i="13"/>
  <c r="X13" i="13"/>
  <c r="X21" i="13"/>
  <c r="X29" i="13"/>
  <c r="X37" i="13"/>
  <c r="X45" i="13"/>
  <c r="X53" i="13"/>
  <c r="X61" i="13"/>
  <c r="X69" i="13"/>
  <c r="X189" i="13"/>
  <c r="X157" i="13"/>
  <c r="X125" i="13"/>
  <c r="X99" i="13"/>
  <c r="X77" i="13"/>
  <c r="X30" i="13"/>
  <c r="X49" i="13"/>
  <c r="X186" i="13"/>
  <c r="X122" i="13"/>
  <c r="X98" i="13"/>
  <c r="X9" i="13"/>
  <c r="X54" i="13"/>
  <c r="X181" i="13"/>
  <c r="X149" i="13"/>
  <c r="X117" i="13"/>
  <c r="X93" i="13"/>
  <c r="X74" i="13"/>
  <c r="X14" i="13"/>
  <c r="X33" i="13"/>
  <c r="X56" i="13"/>
  <c r="X173" i="13"/>
  <c r="X141" i="13"/>
  <c r="X90" i="13"/>
  <c r="X17" i="13"/>
  <c r="X62" i="13"/>
  <c r="X178" i="13"/>
  <c r="X146" i="13"/>
  <c r="X114" i="13"/>
  <c r="X91" i="13"/>
  <c r="X16" i="13"/>
  <c r="X38" i="13"/>
  <c r="X57" i="13"/>
  <c r="X109" i="13"/>
  <c r="X40" i="13"/>
  <c r="X202" i="13"/>
  <c r="X170" i="13"/>
  <c r="X138" i="13"/>
  <c r="X107" i="13"/>
  <c r="X85" i="13"/>
  <c r="X22" i="13"/>
  <c r="X41" i="13"/>
  <c r="X64" i="13"/>
  <c r="X197" i="13"/>
  <c r="X165" i="13"/>
  <c r="X133" i="13"/>
  <c r="X106" i="13"/>
  <c r="X83" i="13"/>
  <c r="X24" i="13"/>
  <c r="X46" i="13"/>
  <c r="X65" i="13"/>
  <c r="X154" i="13"/>
  <c r="X75" i="13"/>
  <c r="X32" i="13"/>
  <c r="X194" i="13"/>
  <c r="X162" i="13"/>
  <c r="X130" i="13"/>
  <c r="X101" i="13"/>
  <c r="X82" i="13"/>
  <c r="X25" i="13"/>
  <c r="X48" i="13"/>
  <c r="X70" i="13"/>
  <c r="AB7" i="13"/>
  <c r="AB11" i="13"/>
  <c r="AB15" i="13"/>
  <c r="AB19" i="13"/>
  <c r="AB23" i="13"/>
  <c r="AB27" i="13"/>
  <c r="AB31" i="13"/>
  <c r="AB35" i="13"/>
  <c r="AB39" i="13"/>
  <c r="AB43" i="13"/>
  <c r="AB47" i="13"/>
  <c r="AB51" i="13"/>
  <c r="AB55" i="13"/>
  <c r="AB59" i="13"/>
  <c r="AB63" i="13"/>
  <c r="AB67" i="13"/>
  <c r="AB71" i="13"/>
  <c r="AB13" i="13"/>
  <c r="AB22" i="13"/>
  <c r="AB36" i="13"/>
  <c r="AB45" i="13"/>
  <c r="AB54" i="13"/>
  <c r="AB68" i="13"/>
  <c r="AB9" i="13"/>
  <c r="AB18" i="13"/>
  <c r="AB32" i="13"/>
  <c r="AB41" i="13"/>
  <c r="AB50" i="13"/>
  <c r="AB64" i="13"/>
  <c r="AB5" i="13"/>
  <c r="AB14" i="13"/>
  <c r="AB28" i="13"/>
  <c r="AB37" i="13"/>
  <c r="AB46" i="13"/>
  <c r="AB60" i="13"/>
  <c r="AB69" i="13"/>
  <c r="AB21" i="13"/>
  <c r="AB29" i="13"/>
  <c r="AB44" i="13"/>
  <c r="AB52" i="13"/>
  <c r="AB58" i="13"/>
  <c r="AB66" i="13"/>
  <c r="AB8" i="13"/>
  <c r="AB16" i="13"/>
  <c r="AB24" i="13"/>
  <c r="AB30" i="13"/>
  <c r="AB38" i="13"/>
  <c r="AB10" i="13"/>
  <c r="AB53" i="13"/>
  <c r="AB61" i="13"/>
  <c r="AB17" i="13"/>
  <c r="AB25" i="13"/>
  <c r="AB33" i="13"/>
  <c r="AB40" i="13"/>
  <c r="AB48" i="13"/>
  <c r="AB56" i="13"/>
  <c r="AB62" i="13"/>
  <c r="AB70" i="13"/>
  <c r="AB12" i="13"/>
  <c r="AB20" i="13"/>
  <c r="AB26" i="13"/>
  <c r="AB34" i="13"/>
  <c r="AB42" i="13"/>
  <c r="AB6" i="13"/>
  <c r="AB49" i="13"/>
  <c r="AB57" i="13"/>
  <c r="AB65" i="13"/>
  <c r="AB4" i="13"/>
  <c r="AB79" i="13"/>
  <c r="AB87" i="13"/>
  <c r="AB95" i="13"/>
  <c r="AB103" i="13"/>
  <c r="AB111" i="13"/>
  <c r="AB119" i="13"/>
  <c r="AB127" i="13"/>
  <c r="AB135" i="13"/>
  <c r="AB143" i="13"/>
  <c r="AB151" i="13"/>
  <c r="AB159" i="13"/>
  <c r="AB167" i="13"/>
  <c r="AB175" i="13"/>
  <c r="AB183" i="13"/>
  <c r="AB191" i="13"/>
  <c r="AB199" i="13"/>
  <c r="AB72" i="13"/>
  <c r="AB80" i="13"/>
  <c r="AB88" i="13"/>
  <c r="AB96" i="13"/>
  <c r="AB104" i="13"/>
  <c r="AB112" i="13"/>
  <c r="AB120" i="13"/>
  <c r="AB128" i="13"/>
  <c r="AB136" i="13"/>
  <c r="AB144" i="13"/>
  <c r="AB152" i="13"/>
  <c r="AB160" i="13"/>
  <c r="AB168" i="13"/>
  <c r="AB176" i="13"/>
  <c r="AB184" i="13"/>
  <c r="AB192" i="13"/>
  <c r="AB200" i="13"/>
  <c r="AB73" i="13"/>
  <c r="AB81" i="13"/>
  <c r="AB89" i="13"/>
  <c r="AB97" i="13"/>
  <c r="AB105" i="13"/>
  <c r="AB113" i="13"/>
  <c r="AB121" i="13"/>
  <c r="AB129" i="13"/>
  <c r="AB137" i="13"/>
  <c r="AB145" i="13"/>
  <c r="AB153" i="13"/>
  <c r="AB161" i="13"/>
  <c r="AB169" i="13"/>
  <c r="AB177" i="13"/>
  <c r="AB185" i="13"/>
  <c r="AB193" i="13"/>
  <c r="AB201" i="13"/>
  <c r="AB74" i="13"/>
  <c r="AB82" i="13"/>
  <c r="AB90" i="13"/>
  <c r="AB98" i="13"/>
  <c r="AB106" i="13"/>
  <c r="AB114" i="13"/>
  <c r="AB122" i="13"/>
  <c r="AB130" i="13"/>
  <c r="AB138" i="13"/>
  <c r="AB146" i="13"/>
  <c r="AB154" i="13"/>
  <c r="AB162" i="13"/>
  <c r="AB170" i="13"/>
  <c r="AB178" i="13"/>
  <c r="AB186" i="13"/>
  <c r="AB194" i="13"/>
  <c r="AB202" i="13"/>
  <c r="AB75" i="13"/>
  <c r="AB83" i="13"/>
  <c r="AB91" i="13"/>
  <c r="AB99" i="13"/>
  <c r="AB107" i="13"/>
  <c r="AB115" i="13"/>
  <c r="AB123" i="13"/>
  <c r="AB131" i="13"/>
  <c r="AB139" i="13"/>
  <c r="AB147" i="13"/>
  <c r="AB155" i="13"/>
  <c r="AB163" i="13"/>
  <c r="AB171" i="13"/>
  <c r="AB179" i="13"/>
  <c r="AB187" i="13"/>
  <c r="AB195" i="13"/>
  <c r="AB203" i="13"/>
  <c r="AB76" i="13"/>
  <c r="AB84" i="13"/>
  <c r="AB92" i="13"/>
  <c r="AB100" i="13"/>
  <c r="AB108" i="13"/>
  <c r="AB116" i="13"/>
  <c r="AB124" i="13"/>
  <c r="AB132" i="13"/>
  <c r="AB140" i="13"/>
  <c r="AB148" i="13"/>
  <c r="AB156" i="13"/>
  <c r="AB164" i="13"/>
  <c r="AB172" i="13"/>
  <c r="AB180" i="13"/>
  <c r="AB188" i="13"/>
  <c r="AB196" i="13"/>
  <c r="AB204" i="13"/>
  <c r="AB205" i="13" s="1" a="1"/>
  <c r="AB205" i="13" s="1"/>
  <c r="AB206" i="13" s="1" a="1"/>
  <c r="AB206" i="13" s="1"/>
  <c r="AB207" i="13" s="1" a="1"/>
  <c r="AB207" i="13" s="1"/>
  <c r="AB208" i="13" s="1" a="1"/>
  <c r="AB208" i="13" s="1"/>
  <c r="AB209" i="13" s="1" a="1"/>
  <c r="AB209" i="13" s="1"/>
  <c r="AB210" i="13" s="1" a="1"/>
  <c r="AB210" i="13" s="1"/>
  <c r="AB211" i="13" s="1" a="1"/>
  <c r="AB211" i="13" s="1"/>
  <c r="AB212" i="13" s="1" a="1"/>
  <c r="AB212" i="13" s="1"/>
  <c r="AB213" i="13" s="1" a="1"/>
  <c r="AB213" i="13" s="1"/>
  <c r="AB214" i="13" s="1" a="1"/>
  <c r="AB214" i="13" s="1"/>
  <c r="AB215" i="13" s="1" a="1"/>
  <c r="AB215" i="13" s="1"/>
  <c r="AB216" i="13" s="1" a="1"/>
  <c r="AB216" i="13" s="1"/>
  <c r="AB217" i="13" s="1" a="1"/>
  <c r="AB217" i="13" s="1"/>
  <c r="AB218" i="13" s="1" a="1"/>
  <c r="AB218" i="13" s="1"/>
  <c r="AB219" i="13" s="1" a="1"/>
  <c r="AB219" i="13" s="1"/>
  <c r="AB220" i="13" s="1" a="1"/>
  <c r="AB220" i="13" s="1"/>
  <c r="AB221" i="13" s="1" a="1"/>
  <c r="AB221" i="13" s="1"/>
  <c r="AB222" i="13" s="1" a="1"/>
  <c r="AB222" i="13" s="1"/>
  <c r="AB223" i="13" s="1" a="1"/>
  <c r="AB223" i="13" s="1"/>
  <c r="AB224" i="13" s="1" a="1"/>
  <c r="AB224" i="13" s="1"/>
  <c r="AB225" i="13" s="1" a="1"/>
  <c r="AB225" i="13" s="1"/>
  <c r="AB226" i="13" s="1" a="1"/>
  <c r="AB226" i="13" s="1"/>
  <c r="AB227" i="13" s="1" a="1"/>
  <c r="AB227" i="13" s="1"/>
  <c r="AB228" i="13" s="1" a="1"/>
  <c r="AB228" i="13" s="1"/>
  <c r="AB229" i="13" s="1" a="1"/>
  <c r="AB229" i="13" s="1"/>
  <c r="AB230" i="13" s="1" a="1"/>
  <c r="AB230" i="13" s="1"/>
  <c r="AB231" i="13" s="1" a="1"/>
  <c r="AB231" i="13" s="1"/>
  <c r="AB232" i="13" s="1" a="1"/>
  <c r="AB232" i="13" s="1"/>
  <c r="AB233" i="13" s="1" a="1"/>
  <c r="AB233" i="13" s="1"/>
  <c r="AB234" i="13" s="1" a="1"/>
  <c r="AB234" i="13" s="1"/>
  <c r="AB235" i="13" s="1" a="1"/>
  <c r="AB235" i="13" s="1"/>
  <c r="AB236" i="13" s="1" a="1"/>
  <c r="AB236" i="13" s="1"/>
  <c r="AB237" i="13" s="1" a="1"/>
  <c r="AB237" i="13" s="1"/>
  <c r="AB238" i="13" s="1" a="1"/>
  <c r="AB238" i="13" s="1"/>
  <c r="AB239" i="13" s="1" a="1"/>
  <c r="AB239" i="13" s="1"/>
  <c r="AB240" i="13" s="1" a="1"/>
  <c r="AB240" i="13" s="1"/>
  <c r="AB241" i="13" s="1" a="1"/>
  <c r="AB241" i="13" s="1"/>
  <c r="AB242" i="13" s="1" a="1"/>
  <c r="AB242" i="13" s="1"/>
  <c r="AB243" i="13" s="1" a="1"/>
  <c r="AB243" i="13" s="1"/>
  <c r="AB244" i="13" s="1" a="1"/>
  <c r="AB244" i="13" s="1"/>
  <c r="AB245" i="13" s="1" a="1"/>
  <c r="AB245" i="13" s="1"/>
  <c r="AB246" i="13" s="1" a="1"/>
  <c r="AB246" i="13" s="1"/>
  <c r="AB247" i="13" s="1" a="1"/>
  <c r="AB247" i="13" s="1"/>
  <c r="AB248" i="13" s="1" a="1"/>
  <c r="AB248" i="13" s="1"/>
  <c r="AB249" i="13" s="1" a="1"/>
  <c r="AB249" i="13" s="1"/>
  <c r="AB250" i="13" s="1" a="1"/>
  <c r="AB250" i="13" s="1"/>
  <c r="AB251" i="13" s="1" a="1"/>
  <c r="AB251" i="13" s="1"/>
  <c r="AB252" i="13" s="1" a="1"/>
  <c r="AB252" i="13" s="1"/>
  <c r="AB253" i="13" s="1" a="1"/>
  <c r="AB253" i="13" s="1"/>
  <c r="AB254" i="13" s="1" a="1"/>
  <c r="AB254" i="13" s="1"/>
  <c r="AB255" i="13" s="1" a="1"/>
  <c r="AB255" i="13" s="1"/>
  <c r="AB256" i="13" s="1" a="1"/>
  <c r="AB256" i="13" s="1"/>
  <c r="AB257" i="13" s="1" a="1"/>
  <c r="AB257" i="13" s="1"/>
  <c r="AB258" i="13" s="1" a="1"/>
  <c r="AB258" i="13" s="1"/>
  <c r="AB259" i="13" s="1" a="1"/>
  <c r="AB259" i="13" s="1"/>
  <c r="AB260" i="13" s="1" a="1"/>
  <c r="AB260" i="13" s="1"/>
  <c r="AB261" i="13" s="1" a="1"/>
  <c r="AB261" i="13" s="1"/>
  <c r="AB262" i="13" s="1" a="1"/>
  <c r="AB262" i="13" s="1"/>
  <c r="AB263" i="13" s="1" a="1"/>
  <c r="AB263" i="13" s="1"/>
  <c r="AB264" i="13" s="1" a="1"/>
  <c r="AB264" i="13" s="1"/>
  <c r="AB265" i="13" s="1" a="1"/>
  <c r="AB265" i="13" s="1"/>
  <c r="AB266" i="13" s="1" a="1"/>
  <c r="AB266" i="13" s="1"/>
  <c r="AB267" i="13" s="1" a="1"/>
  <c r="AB267" i="13" s="1"/>
  <c r="AB268" i="13" s="1" a="1"/>
  <c r="AB268" i="13" s="1"/>
  <c r="AB269" i="13" s="1" a="1"/>
  <c r="AB269" i="13" s="1"/>
  <c r="AB270" i="13" s="1" a="1"/>
  <c r="AB270" i="13" s="1"/>
  <c r="AB271" i="13" s="1" a="1"/>
  <c r="AB271" i="13" s="1"/>
  <c r="AB272" i="13" s="1" a="1"/>
  <c r="AB272" i="13" s="1"/>
  <c r="AB273" i="13" s="1" a="1"/>
  <c r="AB273" i="13" s="1"/>
  <c r="AB274" i="13" s="1" a="1"/>
  <c r="AB274" i="13" s="1"/>
  <c r="AB275" i="13" s="1" a="1"/>
  <c r="AB275" i="13" s="1"/>
  <c r="AB276" i="13" s="1" a="1"/>
  <c r="AB276" i="13" s="1"/>
  <c r="AB277" i="13" s="1" a="1"/>
  <c r="AB277" i="13" s="1"/>
  <c r="AB278" i="13" s="1" a="1"/>
  <c r="AB278" i="13" s="1"/>
  <c r="AB279" i="13" s="1" a="1"/>
  <c r="AB279" i="13" s="1"/>
  <c r="AB280" i="13" s="1" a="1"/>
  <c r="AB280" i="13" s="1"/>
  <c r="AB281" i="13" s="1" a="1"/>
  <c r="AB281" i="13" s="1"/>
  <c r="AB282" i="13" s="1" a="1"/>
  <c r="AB282" i="13" s="1"/>
  <c r="AB283" i="13" s="1" a="1"/>
  <c r="AB283" i="13" s="1"/>
  <c r="AB284" i="13" s="1" a="1"/>
  <c r="AB284" i="13" s="1"/>
  <c r="AB285" i="13" s="1" a="1"/>
  <c r="AB285" i="13" s="1"/>
  <c r="AB286" i="13" s="1" a="1"/>
  <c r="AB286" i="13" s="1"/>
  <c r="AB287" i="13" s="1" a="1"/>
  <c r="AB287" i="13" s="1"/>
  <c r="AB288" i="13" s="1" a="1"/>
  <c r="AB288" i="13" s="1"/>
  <c r="AB289" i="13" s="1" a="1"/>
  <c r="AB289" i="13" s="1"/>
  <c r="AB290" i="13" s="1" a="1"/>
  <c r="AB290" i="13" s="1"/>
  <c r="AB291" i="13" s="1" a="1"/>
  <c r="AB291" i="13" s="1"/>
  <c r="AB292" i="13" s="1" a="1"/>
  <c r="AB292" i="13" s="1"/>
  <c r="AB293" i="13" s="1" a="1"/>
  <c r="AB293" i="13" s="1"/>
  <c r="AB294" i="13" s="1" a="1"/>
  <c r="AB294" i="13" s="1"/>
  <c r="AB295" i="13" s="1" a="1"/>
  <c r="AB295" i="13" s="1"/>
  <c r="AB296" i="13" s="1" a="1"/>
  <c r="AB296" i="13" s="1"/>
  <c r="AB297" i="13" s="1" a="1"/>
  <c r="AB297" i="13" s="1"/>
  <c r="AB298" i="13" s="1" a="1"/>
  <c r="AB298" i="13" s="1"/>
  <c r="AB299" i="13" s="1" a="1"/>
  <c r="AB299" i="13" s="1"/>
  <c r="AB300" i="13" s="1" a="1"/>
  <c r="AB300" i="13" s="1"/>
  <c r="AB301" i="13" s="1" a="1"/>
  <c r="AB301" i="13" s="1"/>
  <c r="AB302" i="13" s="1" a="1"/>
  <c r="AB302" i="13" s="1"/>
  <c r="AB303" i="13" s="1" a="1"/>
  <c r="AB303" i="13" s="1"/>
  <c r="AB304" i="13" s="1" a="1"/>
  <c r="AB304" i="13" s="1"/>
  <c r="AB305" i="13" s="1" a="1"/>
  <c r="AB305" i="13" s="1"/>
  <c r="AB306" i="13" s="1" a="1"/>
  <c r="AB306" i="13" s="1"/>
  <c r="AB307" i="13" s="1" a="1"/>
  <c r="AB307" i="13" s="1"/>
  <c r="AB308" i="13" s="1" a="1"/>
  <c r="AB308" i="13" s="1"/>
  <c r="AB309" i="13" s="1" a="1"/>
  <c r="AB309" i="13" s="1"/>
  <c r="AB310" i="13" s="1" a="1"/>
  <c r="AB310" i="13" s="1"/>
  <c r="AB311" i="13" s="1" a="1"/>
  <c r="AB311" i="13" s="1"/>
  <c r="AB312" i="13" s="1" a="1"/>
  <c r="AB312" i="13" s="1"/>
  <c r="AB313" i="13" s="1" a="1"/>
  <c r="AB313" i="13" s="1"/>
  <c r="AB314" i="13" s="1" a="1"/>
  <c r="AB314" i="13" s="1"/>
  <c r="AB315" i="13" s="1" a="1"/>
  <c r="AB315" i="13" s="1"/>
  <c r="AB316" i="13" s="1" a="1"/>
  <c r="AB316" i="13" s="1"/>
  <c r="AB317" i="13" s="1" a="1"/>
  <c r="AB317" i="13" s="1"/>
  <c r="AB318" i="13" s="1" a="1"/>
  <c r="AB318" i="13" s="1"/>
  <c r="AB319" i="13" s="1" a="1"/>
  <c r="AB319" i="13" s="1"/>
  <c r="AB320" i="13" s="1" a="1"/>
  <c r="AB320" i="13" s="1"/>
  <c r="AB321" i="13" s="1" a="1"/>
  <c r="AB321" i="13" s="1"/>
  <c r="AB322" i="13" s="1" a="1"/>
  <c r="AB322" i="13" s="1"/>
  <c r="AB323" i="13" s="1" a="1"/>
  <c r="AB323" i="13" s="1"/>
  <c r="AB324" i="13" s="1" a="1"/>
  <c r="AB324" i="13" s="1"/>
  <c r="AB325" i="13" s="1" a="1"/>
  <c r="AB325" i="13" s="1"/>
  <c r="AB326" i="13" s="1" a="1"/>
  <c r="AB326" i="13" s="1"/>
  <c r="AB327" i="13" s="1" a="1"/>
  <c r="AB327" i="13" s="1"/>
  <c r="AB328" i="13" s="1" a="1"/>
  <c r="AB328" i="13" s="1"/>
  <c r="AB329" i="13" s="1" a="1"/>
  <c r="AB329" i="13" s="1"/>
  <c r="AB330" i="13" s="1" a="1"/>
  <c r="AB330" i="13" s="1"/>
  <c r="AB331" i="13" s="1" a="1"/>
  <c r="AB331" i="13" s="1"/>
  <c r="AB332" i="13" s="1" a="1"/>
  <c r="AB332" i="13" s="1"/>
  <c r="AB333" i="13" s="1" a="1"/>
  <c r="AB333" i="13" s="1"/>
  <c r="AB334" i="13" s="1" a="1"/>
  <c r="AB334" i="13" s="1"/>
  <c r="AB335" i="13" s="1" a="1"/>
  <c r="AB335" i="13" s="1"/>
  <c r="AB336" i="13" s="1" a="1"/>
  <c r="AB336" i="13" s="1"/>
  <c r="AB337" i="13" s="1" a="1"/>
  <c r="AB337" i="13" s="1"/>
  <c r="AB338" i="13" s="1" a="1"/>
  <c r="AB338" i="13" s="1"/>
  <c r="AB339" i="13" s="1" a="1"/>
  <c r="AB339" i="13" s="1"/>
  <c r="AB340" i="13" s="1" a="1"/>
  <c r="AB340" i="13" s="1"/>
  <c r="AB341" i="13" s="1" a="1"/>
  <c r="AB341" i="13" s="1"/>
  <c r="AB342" i="13" s="1" a="1"/>
  <c r="AB342" i="13" s="1"/>
  <c r="AB343" i="13" s="1" a="1"/>
  <c r="AB343" i="13" s="1"/>
  <c r="AB344" i="13" s="1" a="1"/>
  <c r="AB344" i="13" s="1"/>
  <c r="AB345" i="13" s="1" a="1"/>
  <c r="AB345" i="13" s="1"/>
  <c r="AB346" i="13" s="1" a="1"/>
  <c r="AB346" i="13" s="1"/>
  <c r="AB347" i="13" s="1" a="1"/>
  <c r="AB347" i="13" s="1"/>
  <c r="AB348" i="13" s="1" a="1"/>
  <c r="AB348" i="13" s="1"/>
  <c r="AB349" i="13" s="1" a="1"/>
  <c r="AB349" i="13" s="1"/>
  <c r="AB350" i="13" s="1" a="1"/>
  <c r="AB350" i="13" s="1"/>
  <c r="AB351" i="13" s="1" a="1"/>
  <c r="AB351" i="13" s="1"/>
  <c r="AB352" i="13" s="1" a="1"/>
  <c r="AB352" i="13" s="1"/>
  <c r="AB353" i="13" s="1" a="1"/>
  <c r="AB353" i="13" s="1"/>
  <c r="AB354" i="13" s="1" a="1"/>
  <c r="AB354" i="13" s="1"/>
  <c r="AB355" i="13" s="1" a="1"/>
  <c r="AB355" i="13" s="1"/>
  <c r="AB356" i="13" s="1" a="1"/>
  <c r="AB356" i="13" s="1"/>
  <c r="AB357" i="13" s="1" a="1"/>
  <c r="AB357" i="13" s="1"/>
  <c r="AB358" i="13" s="1" a="1"/>
  <c r="AB358" i="13" s="1"/>
  <c r="AB359" i="13" s="1" a="1"/>
  <c r="AB359" i="13" s="1"/>
  <c r="AB360" i="13" s="1" a="1"/>
  <c r="AB360" i="13" s="1"/>
  <c r="AB361" i="13" s="1" a="1"/>
  <c r="AB361" i="13" s="1"/>
  <c r="AB362" i="13" s="1" a="1"/>
  <c r="AB362" i="13" s="1"/>
  <c r="AB363" i="13" s="1" a="1"/>
  <c r="AB363" i="13" s="1"/>
  <c r="AB364" i="13" s="1" a="1"/>
  <c r="AB364" i="13" s="1"/>
  <c r="AB365" i="13" s="1" a="1"/>
  <c r="AB365" i="13" s="1"/>
  <c r="AB366" i="13" s="1" a="1"/>
  <c r="AB366" i="13" s="1"/>
  <c r="AB367" i="13" s="1" a="1"/>
  <c r="AB367" i="13" s="1"/>
  <c r="AB368" i="13" s="1" a="1"/>
  <c r="AB368" i="13" s="1"/>
  <c r="AB369" i="13" s="1" a="1"/>
  <c r="AB369" i="13" s="1"/>
  <c r="AB370" i="13" s="1" a="1"/>
  <c r="AB370" i="13" s="1"/>
  <c r="AB371" i="13" s="1" a="1"/>
  <c r="AB371" i="13" s="1"/>
  <c r="AB372" i="13" s="1" a="1"/>
  <c r="AB372" i="13" s="1"/>
  <c r="AB373" i="13" s="1" a="1"/>
  <c r="AB373" i="13" s="1"/>
  <c r="AB374" i="13" s="1" a="1"/>
  <c r="AB374" i="13" s="1"/>
  <c r="AB375" i="13" s="1" a="1"/>
  <c r="AB375" i="13" s="1"/>
  <c r="AB376" i="13" s="1" a="1"/>
  <c r="AB376" i="13" s="1"/>
  <c r="AB377" i="13" s="1" a="1"/>
  <c r="AB377" i="13" s="1"/>
  <c r="AB378" i="13" s="1" a="1"/>
  <c r="AB378" i="13" s="1"/>
  <c r="AB379" i="13" s="1" a="1"/>
  <c r="AB379" i="13" s="1"/>
  <c r="AB380" i="13" s="1" a="1"/>
  <c r="AB380" i="13" s="1"/>
  <c r="AB381" i="13" s="1" a="1"/>
  <c r="AB381" i="13" s="1"/>
  <c r="AB382" i="13" s="1" a="1"/>
  <c r="AB382" i="13" s="1"/>
  <c r="AB383" i="13" s="1" a="1"/>
  <c r="AB383" i="13" s="1"/>
  <c r="AB384" i="13" s="1" a="1"/>
  <c r="AB384" i="13" s="1"/>
  <c r="AB385" i="13" s="1" a="1"/>
  <c r="AB385" i="13" s="1"/>
  <c r="AB386" i="13" s="1" a="1"/>
  <c r="AB386" i="13" s="1"/>
  <c r="AB387" i="13" s="1" a="1"/>
  <c r="AB387" i="13" s="1"/>
  <c r="AB388" i="13" s="1" a="1"/>
  <c r="AB388" i="13" s="1"/>
  <c r="AB389" i="13" s="1" a="1"/>
  <c r="AB389" i="13" s="1"/>
  <c r="AB390" i="13" s="1" a="1"/>
  <c r="AB390" i="13" s="1"/>
  <c r="AB391" i="13" s="1" a="1"/>
  <c r="AB391" i="13" s="1"/>
  <c r="AB392" i="13" s="1" a="1"/>
  <c r="AB392" i="13" s="1"/>
  <c r="AB393" i="13" s="1" a="1"/>
  <c r="AB393" i="13" s="1"/>
  <c r="AB394" i="13" s="1" a="1"/>
  <c r="AB394" i="13" s="1"/>
  <c r="AB395" i="13" s="1" a="1"/>
  <c r="AB395" i="13" s="1"/>
  <c r="AB396" i="13" s="1" a="1"/>
  <c r="AB396" i="13" s="1"/>
  <c r="AB397" i="13" s="1" a="1"/>
  <c r="AB397" i="13" s="1"/>
  <c r="AB398" i="13" s="1" a="1"/>
  <c r="AB398" i="13" s="1"/>
  <c r="AB399" i="13" s="1" a="1"/>
  <c r="AB399" i="13" s="1"/>
  <c r="AB400" i="13" s="1" a="1"/>
  <c r="AB400" i="13" s="1"/>
  <c r="AB401" i="13" s="1" a="1"/>
  <c r="AB401" i="13" s="1"/>
  <c r="AB402" i="13" s="1" a="1"/>
  <c r="AB402" i="13" s="1"/>
  <c r="AB403" i="13" s="1" a="1"/>
  <c r="AB403" i="13" s="1"/>
  <c r="AB404" i="13" s="1" a="1"/>
  <c r="AB404" i="13" s="1"/>
  <c r="AB405" i="13" s="1" a="1"/>
  <c r="AB405" i="13" s="1"/>
  <c r="AB406" i="13" s="1" a="1"/>
  <c r="AB406" i="13" s="1"/>
  <c r="AB407" i="13" s="1" a="1"/>
  <c r="AB407" i="13" s="1"/>
  <c r="AB408" i="13" s="1" a="1"/>
  <c r="AB408" i="13" s="1"/>
  <c r="AB409" i="13" s="1" a="1"/>
  <c r="AB409" i="13" s="1"/>
  <c r="AB410" i="13" s="1" a="1"/>
  <c r="AB410" i="13" s="1"/>
  <c r="AB411" i="13" s="1" a="1"/>
  <c r="AB411" i="13" s="1"/>
  <c r="AB412" i="13" s="1" a="1"/>
  <c r="AB412" i="13" s="1"/>
  <c r="AB413" i="13" s="1" a="1"/>
  <c r="AB413" i="13" s="1"/>
  <c r="AB414" i="13" s="1" a="1"/>
  <c r="AB414" i="13" s="1"/>
  <c r="AB415" i="13" s="1" a="1"/>
  <c r="AB415" i="13" s="1"/>
  <c r="AB416" i="13" s="1" a="1"/>
  <c r="AB416" i="13" s="1"/>
  <c r="AB417" i="13" s="1" a="1"/>
  <c r="AB417" i="13" s="1"/>
  <c r="AB418" i="13" s="1" a="1"/>
  <c r="AB418" i="13" s="1"/>
  <c r="AB419" i="13" s="1" a="1"/>
  <c r="AB419" i="13" s="1"/>
  <c r="AB420" i="13" s="1" a="1"/>
  <c r="AB420" i="13" s="1"/>
  <c r="AB421" i="13" s="1" a="1"/>
  <c r="AB421" i="13" s="1"/>
  <c r="AB422" i="13" s="1" a="1"/>
  <c r="AB422" i="13" s="1"/>
  <c r="AB423" i="13" s="1" a="1"/>
  <c r="AB423" i="13" s="1"/>
  <c r="AB424" i="13" s="1" a="1"/>
  <c r="AB424" i="13" s="1"/>
  <c r="AB425" i="13" s="1" a="1"/>
  <c r="AB425" i="13" s="1"/>
  <c r="AB426" i="13" s="1" a="1"/>
  <c r="AB426" i="13" s="1"/>
  <c r="AB427" i="13" s="1" a="1"/>
  <c r="AB427" i="13" s="1"/>
  <c r="AB428" i="13" s="1" a="1"/>
  <c r="AB428" i="13" s="1"/>
  <c r="AB429" i="13" s="1" a="1"/>
  <c r="AB429" i="13" s="1"/>
  <c r="AB430" i="13" s="1" a="1"/>
  <c r="AB430" i="13" s="1"/>
  <c r="AB431" i="13" s="1" a="1"/>
  <c r="AB431" i="13" s="1"/>
  <c r="AB432" i="13" s="1" a="1"/>
  <c r="AB432" i="13" s="1"/>
  <c r="AB433" i="13" s="1" a="1"/>
  <c r="AB433" i="13" s="1"/>
  <c r="AB434" i="13" s="1" a="1"/>
  <c r="AB434" i="13" s="1"/>
  <c r="AB435" i="13" s="1" a="1"/>
  <c r="AB435" i="13" s="1"/>
  <c r="AB436" i="13" s="1" a="1"/>
  <c r="AB436" i="13" s="1"/>
  <c r="AB437" i="13" s="1" a="1"/>
  <c r="AB437" i="13" s="1"/>
  <c r="AB438" i="13" s="1" a="1"/>
  <c r="AB438" i="13" s="1"/>
  <c r="AB439" i="13" s="1" a="1"/>
  <c r="AB439" i="13" s="1"/>
  <c r="AB440" i="13" s="1" a="1"/>
  <c r="AB440" i="13" s="1"/>
  <c r="AB441" i="13" s="1" a="1"/>
  <c r="AB441" i="13" s="1"/>
  <c r="AB442" i="13" s="1" a="1"/>
  <c r="AB442" i="13" s="1"/>
  <c r="AB443" i="13" s="1" a="1"/>
  <c r="AB443" i="13" s="1"/>
  <c r="AB444" i="13" s="1" a="1"/>
  <c r="AB444" i="13" s="1"/>
  <c r="AB445" i="13" s="1" a="1"/>
  <c r="AB445" i="13" s="1"/>
  <c r="AB446" i="13" s="1" a="1"/>
  <c r="AB446" i="13" s="1"/>
  <c r="AB447" i="13" s="1" a="1"/>
  <c r="AB447" i="13" s="1"/>
  <c r="AB448" i="13" s="1" a="1"/>
  <c r="AB448" i="13" s="1"/>
  <c r="AB449" i="13" s="1" a="1"/>
  <c r="AB449" i="13" s="1"/>
  <c r="AB450" i="13" s="1" a="1"/>
  <c r="AB450" i="13" s="1"/>
  <c r="AB451" i="13" s="1" a="1"/>
  <c r="AB451" i="13" s="1"/>
  <c r="AB452" i="13" s="1" a="1"/>
  <c r="AB452" i="13" s="1"/>
  <c r="AB453" i="13" s="1" a="1"/>
  <c r="AB453" i="13" s="1"/>
  <c r="AB454" i="13" s="1" a="1"/>
  <c r="AB454" i="13" s="1"/>
  <c r="AB455" i="13" s="1" a="1"/>
  <c r="AB455" i="13" s="1"/>
  <c r="AB456" i="13" s="1" a="1"/>
  <c r="AB456" i="13" s="1"/>
  <c r="AB457" i="13" s="1" a="1"/>
  <c r="AB457" i="13" s="1"/>
  <c r="AB458" i="13" s="1" a="1"/>
  <c r="AB458" i="13" s="1"/>
  <c r="AB459" i="13" s="1" a="1"/>
  <c r="AB459" i="13" s="1"/>
  <c r="AB460" i="13" s="1" a="1"/>
  <c r="AB460" i="13" s="1"/>
  <c r="AB461" i="13" s="1" a="1"/>
  <c r="AB461" i="13" s="1"/>
  <c r="AB462" i="13" s="1" a="1"/>
  <c r="AB462" i="13" s="1"/>
  <c r="AB463" i="13" s="1" a="1"/>
  <c r="AB463" i="13" s="1"/>
  <c r="AB464" i="13" s="1" a="1"/>
  <c r="AB464" i="13" s="1"/>
  <c r="AB465" i="13" s="1" a="1"/>
  <c r="AB465" i="13" s="1"/>
  <c r="AB466" i="13" s="1" a="1"/>
  <c r="AB466" i="13" s="1"/>
  <c r="AB467" i="13" s="1" a="1"/>
  <c r="AB467" i="13" s="1"/>
  <c r="AB468" i="13" s="1" a="1"/>
  <c r="AB468" i="13" s="1"/>
  <c r="AB469" i="13" s="1" a="1"/>
  <c r="AB469" i="13" s="1"/>
  <c r="AB470" i="13" s="1" a="1"/>
  <c r="AB470" i="13" s="1"/>
  <c r="AB471" i="13" s="1" a="1"/>
  <c r="AB471" i="13" s="1"/>
  <c r="AB472" i="13" s="1" a="1"/>
  <c r="AB472" i="13" s="1"/>
  <c r="AB473" i="13" s="1" a="1"/>
  <c r="AB473" i="13" s="1"/>
  <c r="AB474" i="13" s="1" a="1"/>
  <c r="AB474" i="13" s="1"/>
  <c r="AB475" i="13" s="1" a="1"/>
  <c r="AB475" i="13" s="1"/>
  <c r="AB476" i="13" s="1" a="1"/>
  <c r="AB476" i="13" s="1"/>
  <c r="AB477" i="13" s="1" a="1"/>
  <c r="AB477" i="13" s="1"/>
  <c r="AB478" i="13" s="1" a="1"/>
  <c r="AB478" i="13" s="1"/>
  <c r="AB479" i="13" s="1" a="1"/>
  <c r="AB479" i="13" s="1"/>
  <c r="AB480" i="13" s="1" a="1"/>
  <c r="AB480" i="13" s="1"/>
  <c r="AB481" i="13" s="1" a="1"/>
  <c r="AB481" i="13" s="1"/>
  <c r="AB482" i="13" s="1" a="1"/>
  <c r="AB482" i="13" s="1"/>
  <c r="AB483" i="13" s="1" a="1"/>
  <c r="AB483" i="13" s="1"/>
  <c r="AB484" i="13" s="1" a="1"/>
  <c r="AB484" i="13" s="1"/>
  <c r="AB485" i="13" s="1" a="1"/>
  <c r="AB485" i="13" s="1"/>
  <c r="AB486" i="13" s="1" a="1"/>
  <c r="AB486" i="13" s="1"/>
  <c r="AB487" i="13" s="1" a="1"/>
  <c r="AB487" i="13" s="1"/>
  <c r="AB488" i="13" s="1" a="1"/>
  <c r="AB488" i="13" s="1"/>
  <c r="AB489" i="13" s="1" a="1"/>
  <c r="AB489" i="13" s="1"/>
  <c r="AB490" i="13" s="1" a="1"/>
  <c r="AB490" i="13" s="1"/>
  <c r="AB491" i="13" s="1" a="1"/>
  <c r="AB491" i="13" s="1"/>
  <c r="AB492" i="13" s="1" a="1"/>
  <c r="AB492" i="13" s="1"/>
  <c r="AB493" i="13" s="1" a="1"/>
  <c r="AB493" i="13" s="1"/>
  <c r="AB494" i="13" s="1" a="1"/>
  <c r="AB494" i="13" s="1"/>
  <c r="AB495" i="13" s="1" a="1"/>
  <c r="AB495" i="13" s="1"/>
  <c r="AB496" i="13" s="1" a="1"/>
  <c r="AB496" i="13" s="1"/>
  <c r="AB497" i="13" s="1" a="1"/>
  <c r="AB497" i="13" s="1"/>
  <c r="AB498" i="13" s="1" a="1"/>
  <c r="AB498" i="13" s="1"/>
  <c r="AB499" i="13" s="1" a="1"/>
  <c r="AB499" i="13" s="1"/>
  <c r="AB500" i="13" s="1" a="1"/>
  <c r="AB500" i="13" s="1"/>
  <c r="AB501" i="13" s="1" a="1"/>
  <c r="AB501" i="13" s="1"/>
  <c r="AB502" i="13" s="1" a="1"/>
  <c r="AB502" i="13" s="1"/>
  <c r="AB503" i="13" s="1" a="1"/>
  <c r="AB503" i="13" s="1"/>
  <c r="AB504" i="13" s="1" a="1"/>
  <c r="AB504" i="13" s="1"/>
  <c r="AB505" i="13" s="1" a="1"/>
  <c r="AB505" i="13" s="1"/>
  <c r="AB506" i="13" s="1" a="1"/>
  <c r="AB506" i="13" s="1"/>
  <c r="AB507" i="13" s="1" a="1"/>
  <c r="AB507" i="13" s="1"/>
  <c r="AB508" i="13" s="1" a="1"/>
  <c r="AB508" i="13" s="1"/>
  <c r="AB509" i="13" s="1" a="1"/>
  <c r="AB509" i="13" s="1"/>
  <c r="AB510" i="13" s="1" a="1"/>
  <c r="AB510" i="13" s="1"/>
  <c r="AB511" i="13" s="1" a="1"/>
  <c r="AB511" i="13" s="1"/>
  <c r="AB512" i="13" s="1" a="1"/>
  <c r="AB512" i="13" s="1"/>
  <c r="AB513" i="13" s="1" a="1"/>
  <c r="AB513" i="13" s="1"/>
  <c r="AB514" i="13" s="1" a="1"/>
  <c r="AB514" i="13" s="1"/>
  <c r="AB515" i="13" s="1" a="1"/>
  <c r="AB515" i="13" s="1"/>
  <c r="AB516" i="13" s="1" a="1"/>
  <c r="AB516" i="13" s="1"/>
  <c r="AB517" i="13" s="1" a="1"/>
  <c r="AB517" i="13" s="1"/>
  <c r="AB518" i="13" s="1" a="1"/>
  <c r="AB518" i="13" s="1"/>
  <c r="AB519" i="13" s="1" a="1"/>
  <c r="AB519" i="13" s="1"/>
  <c r="AB520" i="13" s="1" a="1"/>
  <c r="AB520" i="13" s="1"/>
  <c r="AB521" i="13" s="1" a="1"/>
  <c r="AB521" i="13" s="1"/>
  <c r="AB522" i="13" s="1" a="1"/>
  <c r="AB522" i="13" s="1"/>
  <c r="AB523" i="13" s="1" a="1"/>
  <c r="AB523" i="13" s="1"/>
  <c r="AB524" i="13" s="1" a="1"/>
  <c r="AB524" i="13" s="1"/>
  <c r="AB525" i="13" s="1" a="1"/>
  <c r="AB525" i="13" s="1"/>
  <c r="AB526" i="13" s="1" a="1"/>
  <c r="AB526" i="13" s="1"/>
  <c r="AB527" i="13" s="1" a="1"/>
  <c r="AB527" i="13" s="1"/>
  <c r="AB528" i="13" s="1" a="1"/>
  <c r="AB528" i="13" s="1"/>
  <c r="AB529" i="13" s="1" a="1"/>
  <c r="AB529" i="13" s="1"/>
  <c r="AB530" i="13" s="1" a="1"/>
  <c r="AB530" i="13" s="1"/>
  <c r="AB531" i="13" s="1" a="1"/>
  <c r="AB531" i="13" s="1"/>
  <c r="AB532" i="13" s="1" a="1"/>
  <c r="AB532" i="13" s="1"/>
  <c r="AB533" i="13" s="1" a="1"/>
  <c r="AB533" i="13" s="1"/>
  <c r="AB534" i="13" s="1" a="1"/>
  <c r="AB534" i="13" s="1"/>
  <c r="AB535" i="13" s="1" a="1"/>
  <c r="AB535" i="13" s="1"/>
  <c r="AB536" i="13" s="1" a="1"/>
  <c r="AB536" i="13" s="1"/>
  <c r="AB537" i="13" s="1" a="1"/>
  <c r="AB537" i="13" s="1"/>
  <c r="AB538" i="13" s="1" a="1"/>
  <c r="AB538" i="13" s="1"/>
  <c r="AB539" i="13" s="1" a="1"/>
  <c r="AB539" i="13" s="1"/>
  <c r="AB540" i="13" s="1" a="1"/>
  <c r="AB540" i="13" s="1"/>
  <c r="AB541" i="13" s="1" a="1"/>
  <c r="AB541" i="13" s="1"/>
  <c r="AB542" i="13" s="1" a="1"/>
  <c r="AB542" i="13" s="1"/>
  <c r="AB543" i="13" s="1" a="1"/>
  <c r="AB543" i="13" s="1"/>
  <c r="AB544" i="13" s="1" a="1"/>
  <c r="AB544" i="13" s="1"/>
  <c r="AB545" i="13" s="1" a="1"/>
  <c r="AB545" i="13" s="1"/>
  <c r="AB546" i="13" s="1" a="1"/>
  <c r="AB546" i="13" s="1"/>
  <c r="AB547" i="13" s="1" a="1"/>
  <c r="AB547" i="13" s="1"/>
  <c r="AB548" i="13" s="1" a="1"/>
  <c r="AB548" i="13" s="1"/>
  <c r="AB549" i="13" s="1" a="1"/>
  <c r="AB549" i="13" s="1"/>
  <c r="AB550" i="13" s="1" a="1"/>
  <c r="AB550" i="13" s="1"/>
  <c r="AB551" i="13" s="1" a="1"/>
  <c r="AB551" i="13" s="1"/>
  <c r="AB552" i="13" s="1" a="1"/>
  <c r="AB552" i="13" s="1"/>
  <c r="AB553" i="13" s="1" a="1"/>
  <c r="AB553" i="13" s="1"/>
  <c r="AB554" i="13" s="1" a="1"/>
  <c r="AB554" i="13" s="1"/>
  <c r="AB555" i="13" s="1" a="1"/>
  <c r="AB555" i="13" s="1"/>
  <c r="AB556" i="13" s="1" a="1"/>
  <c r="AB556" i="13" s="1"/>
  <c r="AB557" i="13" s="1" a="1"/>
  <c r="AB557" i="13" s="1"/>
  <c r="AB558" i="13" s="1" a="1"/>
  <c r="AB558" i="13" s="1"/>
  <c r="AB559" i="13" s="1" a="1"/>
  <c r="AB559" i="13" s="1"/>
  <c r="AB560" i="13" s="1" a="1"/>
  <c r="AB560" i="13" s="1"/>
  <c r="AB561" i="13" s="1" a="1"/>
  <c r="AB561" i="13" s="1"/>
  <c r="AB562" i="13" s="1" a="1"/>
  <c r="AB562" i="13" s="1"/>
  <c r="AB563" i="13" s="1" a="1"/>
  <c r="AB563" i="13" s="1"/>
  <c r="AB564" i="13" s="1" a="1"/>
  <c r="AB564" i="13" s="1"/>
  <c r="AB565" i="13" s="1" a="1"/>
  <c r="AB565" i="13" s="1"/>
  <c r="AB566" i="13" s="1" a="1"/>
  <c r="AB566" i="13" s="1"/>
  <c r="AB567" i="13" s="1" a="1"/>
  <c r="AB567" i="13" s="1"/>
  <c r="AB568" i="13" s="1" a="1"/>
  <c r="AB568" i="13" s="1"/>
  <c r="AB569" i="13" s="1" a="1"/>
  <c r="AB569" i="13" s="1"/>
  <c r="AB570" i="13" s="1" a="1"/>
  <c r="AB570" i="13" s="1"/>
  <c r="AB571" i="13" s="1" a="1"/>
  <c r="AB571" i="13" s="1"/>
  <c r="AB572" i="13" s="1" a="1"/>
  <c r="AB572" i="13" s="1"/>
  <c r="AB573" i="13" s="1" a="1"/>
  <c r="AB573" i="13" s="1"/>
  <c r="AB574" i="13" s="1" a="1"/>
  <c r="AB574" i="13" s="1"/>
  <c r="AB575" i="13" s="1" a="1"/>
  <c r="AB575" i="13" s="1"/>
  <c r="AB576" i="13" s="1" a="1"/>
  <c r="AB576" i="13" s="1"/>
  <c r="AB577" i="13" s="1" a="1"/>
  <c r="AB577" i="13" s="1"/>
  <c r="AB578" i="13" s="1" a="1"/>
  <c r="AB578" i="13" s="1"/>
  <c r="AB579" i="13" s="1" a="1"/>
  <c r="AB579" i="13" s="1"/>
  <c r="AB580" i="13" s="1" a="1"/>
  <c r="AB580" i="13" s="1"/>
  <c r="AB581" i="13" s="1" a="1"/>
  <c r="AB581" i="13" s="1"/>
  <c r="AB582" i="13" s="1" a="1"/>
  <c r="AB582" i="13" s="1"/>
  <c r="AB583" i="13" s="1" a="1"/>
  <c r="AB583" i="13" s="1"/>
  <c r="AB584" i="13" s="1" a="1"/>
  <c r="AB584" i="13" s="1"/>
  <c r="AB585" i="13" s="1" a="1"/>
  <c r="AB585" i="13" s="1"/>
  <c r="AB586" i="13" s="1" a="1"/>
  <c r="AB586" i="13" s="1"/>
  <c r="AB587" i="13" s="1" a="1"/>
  <c r="AB587" i="13" s="1"/>
  <c r="AB588" i="13" s="1" a="1"/>
  <c r="AB588" i="13" s="1"/>
  <c r="AB589" i="13" s="1" a="1"/>
  <c r="AB589" i="13" s="1"/>
  <c r="AB590" i="13" s="1" a="1"/>
  <c r="AB590" i="13" s="1"/>
  <c r="AB591" i="13" s="1" a="1"/>
  <c r="AB591" i="13" s="1"/>
  <c r="AB592" i="13" s="1" a="1"/>
  <c r="AB592" i="13" s="1"/>
  <c r="AB593" i="13" s="1" a="1"/>
  <c r="AB593" i="13" s="1"/>
  <c r="AB594" i="13" s="1" a="1"/>
  <c r="AB594" i="13" s="1"/>
  <c r="AB595" i="13" s="1" a="1"/>
  <c r="AB595" i="13" s="1"/>
  <c r="AB596" i="13" s="1" a="1"/>
  <c r="AB596" i="13" s="1"/>
  <c r="AB597" i="13" s="1" a="1"/>
  <c r="AB597" i="13" s="1"/>
  <c r="AB598" i="13" s="1" a="1"/>
  <c r="AB598" i="13" s="1"/>
  <c r="AB599" i="13" s="1" a="1"/>
  <c r="AB599" i="13" s="1"/>
  <c r="AB600" i="13" s="1" a="1"/>
  <c r="AB600" i="13" s="1"/>
  <c r="AB601" i="13" s="1" a="1"/>
  <c r="AB601" i="13" s="1"/>
  <c r="AB602" i="13" s="1" a="1"/>
  <c r="AB602" i="13" s="1"/>
  <c r="AB603" i="13" s="1" a="1"/>
  <c r="AB603" i="13" s="1"/>
  <c r="AB604" i="13" s="1" a="1"/>
  <c r="AB604" i="13" s="1"/>
  <c r="AB605" i="13" s="1" a="1"/>
  <c r="AB605" i="13" s="1"/>
  <c r="AB606" i="13" s="1" a="1"/>
  <c r="AB606" i="13" s="1"/>
  <c r="AB607" i="13" s="1" a="1"/>
  <c r="AB607" i="13" s="1"/>
  <c r="AB608" i="13" s="1" a="1"/>
  <c r="AB608" i="13" s="1"/>
  <c r="AB609" i="13" s="1" a="1"/>
  <c r="AB609" i="13" s="1"/>
  <c r="AB610" i="13" s="1" a="1"/>
  <c r="AB610" i="13" s="1"/>
  <c r="AB611" i="13" s="1" a="1"/>
  <c r="AB611" i="13" s="1"/>
  <c r="AB612" i="13" s="1" a="1"/>
  <c r="AB612" i="13" s="1"/>
  <c r="AB613" i="13" s="1" a="1"/>
  <c r="AB613" i="13" s="1"/>
  <c r="AB614" i="13" s="1" a="1"/>
  <c r="AB614" i="13" s="1"/>
  <c r="AB615" i="13" s="1" a="1"/>
  <c r="AB615" i="13" s="1"/>
  <c r="AB616" i="13" s="1" a="1"/>
  <c r="AB616" i="13" s="1"/>
  <c r="AB617" i="13" s="1" a="1"/>
  <c r="AB617" i="13" s="1"/>
  <c r="AB618" i="13" s="1" a="1"/>
  <c r="AB618" i="13" s="1"/>
  <c r="AB619" i="13" s="1" a="1"/>
  <c r="AB619" i="13" s="1"/>
  <c r="AB620" i="13" s="1" a="1"/>
  <c r="AB620" i="13" s="1"/>
  <c r="AB621" i="13" s="1" a="1"/>
  <c r="AB621" i="13" s="1"/>
  <c r="AB622" i="13" s="1" a="1"/>
  <c r="AB622" i="13" s="1"/>
  <c r="AB623" i="13" s="1" a="1"/>
  <c r="AB623" i="13" s="1"/>
  <c r="AB624" i="13" s="1" a="1"/>
  <c r="AB624" i="13" s="1"/>
  <c r="AB625" i="13" s="1" a="1"/>
  <c r="AB625" i="13" s="1"/>
  <c r="AB626" i="13" s="1" a="1"/>
  <c r="AB626" i="13" s="1"/>
  <c r="AB627" i="13" s="1" a="1"/>
  <c r="AB627" i="13" s="1"/>
  <c r="AB628" i="13" s="1" a="1"/>
  <c r="AB628" i="13" s="1"/>
  <c r="AB629" i="13" s="1" a="1"/>
  <c r="AB629" i="13" s="1"/>
  <c r="AB630" i="13" s="1" a="1"/>
  <c r="AB630" i="13" s="1"/>
  <c r="AB631" i="13" s="1" a="1"/>
  <c r="AB631" i="13" s="1"/>
  <c r="AB632" i="13" s="1" a="1"/>
  <c r="AB632" i="13" s="1"/>
  <c r="AB633" i="13" s="1" a="1"/>
  <c r="AB633" i="13" s="1"/>
  <c r="AB634" i="13" s="1" a="1"/>
  <c r="AB634" i="13" s="1"/>
  <c r="AB635" i="13" s="1" a="1"/>
  <c r="AB635" i="13" s="1"/>
  <c r="AB636" i="13" s="1" a="1"/>
  <c r="AB636" i="13" s="1"/>
  <c r="AB637" i="13" s="1" a="1"/>
  <c r="AB637" i="13" s="1"/>
  <c r="AB638" i="13" s="1" a="1"/>
  <c r="AB638" i="13" s="1"/>
  <c r="AB639" i="13" s="1" a="1"/>
  <c r="AB639" i="13" s="1"/>
  <c r="AB640" i="13" s="1" a="1"/>
  <c r="AB640" i="13" s="1"/>
  <c r="AB641" i="13" s="1" a="1"/>
  <c r="AB641" i="13" s="1"/>
  <c r="AB642" i="13" s="1" a="1"/>
  <c r="AB642" i="13" s="1"/>
  <c r="AB643" i="13" s="1" a="1"/>
  <c r="AB643" i="13" s="1"/>
  <c r="AB644" i="13" s="1" a="1"/>
  <c r="AB644" i="13" s="1"/>
  <c r="AB645" i="13" s="1" a="1"/>
  <c r="AB645" i="13" s="1"/>
  <c r="AB646" i="13" s="1" a="1"/>
  <c r="AB646" i="13" s="1"/>
  <c r="AB647" i="13" s="1" a="1"/>
  <c r="AB647" i="13" s="1"/>
  <c r="AB648" i="13" s="1" a="1"/>
  <c r="AB648" i="13" s="1"/>
  <c r="AB649" i="13" s="1" a="1"/>
  <c r="AB649" i="13" s="1"/>
  <c r="AB650" i="13" s="1" a="1"/>
  <c r="AB650" i="13" s="1"/>
  <c r="AB651" i="13" s="1" a="1"/>
  <c r="AB651" i="13" s="1"/>
  <c r="AB652" i="13" s="1" a="1"/>
  <c r="AB652" i="13" s="1"/>
  <c r="AB653" i="13" s="1" a="1"/>
  <c r="AB653" i="13" s="1"/>
  <c r="AB654" i="13" s="1" a="1"/>
  <c r="AB654" i="13" s="1"/>
  <c r="AB655" i="13" s="1" a="1"/>
  <c r="AB655" i="13" s="1"/>
  <c r="AB656" i="13" s="1" a="1"/>
  <c r="AB656" i="13" s="1"/>
  <c r="AB657" i="13" s="1" a="1"/>
  <c r="AB657" i="13" s="1"/>
  <c r="AB658" i="13" s="1" a="1"/>
  <c r="AB658" i="13" s="1"/>
  <c r="AB659" i="13" s="1" a="1"/>
  <c r="AB659" i="13" s="1"/>
  <c r="AB660" i="13" s="1" a="1"/>
  <c r="AB660" i="13" s="1"/>
  <c r="AB661" i="13" s="1" a="1"/>
  <c r="AB661" i="13" s="1"/>
  <c r="AB662" i="13" s="1" a="1"/>
  <c r="AB662" i="13" s="1"/>
  <c r="AB663" i="13" s="1" a="1"/>
  <c r="AB663" i="13" s="1"/>
  <c r="AB664" i="13" s="1" a="1"/>
  <c r="AB664" i="13" s="1"/>
  <c r="AB665" i="13" s="1" a="1"/>
  <c r="AB665" i="13" s="1"/>
  <c r="AB666" i="13" s="1" a="1"/>
  <c r="AB666" i="13" s="1"/>
  <c r="AB667" i="13" s="1" a="1"/>
  <c r="AB667" i="13" s="1"/>
  <c r="AB668" i="13" s="1" a="1"/>
  <c r="AB668" i="13" s="1"/>
  <c r="AB669" i="13" s="1" a="1"/>
  <c r="AB669" i="13" s="1"/>
  <c r="AB670" i="13" s="1" a="1"/>
  <c r="AB670" i="13" s="1"/>
  <c r="AB671" i="13" s="1" a="1"/>
  <c r="AB671" i="13" s="1"/>
  <c r="AB672" i="13" s="1" a="1"/>
  <c r="AB672" i="13" s="1"/>
  <c r="AB673" i="13" s="1" a="1"/>
  <c r="AB673" i="13" s="1"/>
  <c r="AB674" i="13" s="1" a="1"/>
  <c r="AB674" i="13" s="1"/>
  <c r="AB675" i="13" s="1" a="1"/>
  <c r="AB675" i="13" s="1"/>
  <c r="AB676" i="13" s="1" a="1"/>
  <c r="AB676" i="13" s="1"/>
  <c r="AB677" i="13" s="1" a="1"/>
  <c r="AB677" i="13" s="1"/>
  <c r="AB678" i="13" s="1" a="1"/>
  <c r="AB678" i="13" s="1"/>
  <c r="AB679" i="13" s="1" a="1"/>
  <c r="AB679" i="13" s="1"/>
  <c r="AB680" i="13" s="1" a="1"/>
  <c r="AB680" i="13" s="1"/>
  <c r="AB681" i="13" s="1" a="1"/>
  <c r="AB681" i="13" s="1"/>
  <c r="AB682" i="13" s="1" a="1"/>
  <c r="AB682" i="13" s="1"/>
  <c r="AB683" i="13" s="1" a="1"/>
  <c r="AB683" i="13" s="1"/>
  <c r="AB684" i="13" s="1" a="1"/>
  <c r="AB684" i="13" s="1"/>
  <c r="AB685" i="13" s="1" a="1"/>
  <c r="AB685" i="13" s="1"/>
  <c r="AB686" i="13" s="1" a="1"/>
  <c r="AB686" i="13" s="1"/>
  <c r="AB687" i="13" s="1" a="1"/>
  <c r="AB687" i="13" s="1"/>
  <c r="AB688" i="13" s="1" a="1"/>
  <c r="AB688" i="13" s="1"/>
  <c r="AB689" i="13" s="1" a="1"/>
  <c r="AB689" i="13" s="1"/>
  <c r="AB690" i="13" s="1" a="1"/>
  <c r="AB690" i="13" s="1"/>
  <c r="AB691" i="13" s="1" a="1"/>
  <c r="AB691" i="13" s="1"/>
  <c r="AB692" i="13" s="1" a="1"/>
  <c r="AB692" i="13" s="1"/>
  <c r="AB693" i="13" s="1" a="1"/>
  <c r="AB693" i="13" s="1"/>
  <c r="AB694" i="13" s="1" a="1"/>
  <c r="AB694" i="13" s="1"/>
  <c r="AB695" i="13" s="1" a="1"/>
  <c r="AB695" i="13" s="1"/>
  <c r="AB696" i="13" s="1" a="1"/>
  <c r="AB696" i="13" s="1"/>
  <c r="AB697" i="13" s="1" a="1"/>
  <c r="AB697" i="13" s="1"/>
  <c r="AB698" i="13" s="1" a="1"/>
  <c r="AB698" i="13" s="1"/>
  <c r="AB699" i="13" s="1" a="1"/>
  <c r="AB699" i="13" s="1"/>
  <c r="AB700" i="13" s="1" a="1"/>
  <c r="AB700" i="13" s="1"/>
  <c r="AB701" i="13" s="1" a="1"/>
  <c r="AB701" i="13" s="1"/>
  <c r="AB702" i="13" s="1" a="1"/>
  <c r="AB702" i="13" s="1"/>
  <c r="AB703" i="13" s="1" a="1"/>
  <c r="AB703" i="13" s="1"/>
  <c r="AB704" i="13" s="1" a="1"/>
  <c r="AB704" i="13" s="1"/>
  <c r="AB705" i="13" s="1" a="1"/>
  <c r="AB705" i="13" s="1"/>
  <c r="AB706" i="13" s="1" a="1"/>
  <c r="AB706" i="13" s="1"/>
  <c r="AB707" i="13" s="1" a="1"/>
  <c r="AB707" i="13" s="1"/>
  <c r="AB708" i="13" s="1" a="1"/>
  <c r="AB708" i="13" s="1"/>
  <c r="AB709" i="13" s="1" a="1"/>
  <c r="AB709" i="13" s="1"/>
  <c r="AB710" i="13" s="1" a="1"/>
  <c r="AB710" i="13" s="1"/>
  <c r="AB711" i="13" s="1" a="1"/>
  <c r="AB711" i="13" s="1"/>
  <c r="AB712" i="13" s="1" a="1"/>
  <c r="AB712" i="13" s="1"/>
  <c r="AB713" i="13" s="1" a="1"/>
  <c r="AB713" i="13" s="1"/>
  <c r="AB714" i="13" s="1" a="1"/>
  <c r="AB714" i="13" s="1"/>
  <c r="AB715" i="13" s="1" a="1"/>
  <c r="AB715" i="13" s="1"/>
  <c r="AB716" i="13" s="1" a="1"/>
  <c r="AB716" i="13" s="1"/>
  <c r="AB717" i="13" s="1" a="1"/>
  <c r="AB717" i="13" s="1"/>
  <c r="AB718" i="13" s="1" a="1"/>
  <c r="AB718" i="13" s="1"/>
  <c r="AB719" i="13" s="1" a="1"/>
  <c r="AB719" i="13" s="1"/>
  <c r="AB720" i="13" s="1" a="1"/>
  <c r="AB720" i="13" s="1"/>
  <c r="AB721" i="13" s="1" a="1"/>
  <c r="AB721" i="13" s="1"/>
  <c r="AB722" i="13" s="1" a="1"/>
  <c r="AB722" i="13" s="1"/>
  <c r="AB723" i="13" s="1" a="1"/>
  <c r="AB723" i="13" s="1"/>
  <c r="AB724" i="13" s="1" a="1"/>
  <c r="AB724" i="13" s="1"/>
  <c r="AB725" i="13" s="1" a="1"/>
  <c r="AB725" i="13" s="1"/>
  <c r="AB726" i="13" s="1" a="1"/>
  <c r="AB726" i="13" s="1"/>
  <c r="AB727" i="13" s="1" a="1"/>
  <c r="AB727" i="13" s="1"/>
  <c r="AB728" i="13" s="1" a="1"/>
  <c r="AB728" i="13" s="1"/>
  <c r="AB729" i="13" s="1" a="1"/>
  <c r="AB729" i="13" s="1"/>
  <c r="AB730" i="13" s="1" a="1"/>
  <c r="AB730" i="13" s="1"/>
  <c r="AB731" i="13" s="1" a="1"/>
  <c r="AB731" i="13" s="1"/>
  <c r="AB732" i="13" s="1" a="1"/>
  <c r="AB732" i="13" s="1"/>
  <c r="AB733" i="13" s="1" a="1"/>
  <c r="AB733" i="13" s="1"/>
  <c r="AB734" i="13" s="1" a="1"/>
  <c r="AB734" i="13" s="1"/>
  <c r="AB735" i="13" s="1" a="1"/>
  <c r="AB735" i="13" s="1"/>
  <c r="AB736" i="13" s="1" a="1"/>
  <c r="AB736" i="13" s="1"/>
  <c r="AB737" i="13" s="1" a="1"/>
  <c r="AB737" i="13" s="1"/>
  <c r="AB738" i="13" s="1" a="1"/>
  <c r="AB738" i="13" s="1"/>
  <c r="AB739" i="13" s="1" a="1"/>
  <c r="AB739" i="13" s="1"/>
  <c r="AB740" i="13" s="1" a="1"/>
  <c r="AB740" i="13" s="1"/>
  <c r="AB741" i="13" s="1" a="1"/>
  <c r="AB741" i="13" s="1"/>
  <c r="AB742" i="13" s="1" a="1"/>
  <c r="AB742" i="13" s="1"/>
  <c r="AB743" i="13" s="1" a="1"/>
  <c r="AB743" i="13" s="1"/>
  <c r="AB744" i="13" s="1" a="1"/>
  <c r="AB744" i="13" s="1"/>
  <c r="AB745" i="13" s="1" a="1"/>
  <c r="AB745" i="13" s="1"/>
  <c r="AB746" i="13" s="1" a="1"/>
  <c r="AB746" i="13" s="1"/>
  <c r="AB747" i="13" s="1" a="1"/>
  <c r="AB747" i="13" s="1"/>
  <c r="AB748" i="13" s="1" a="1"/>
  <c r="AB748" i="13" s="1"/>
  <c r="AB749" i="13" s="1" a="1"/>
  <c r="AB749" i="13" s="1"/>
  <c r="AB750" i="13" s="1" a="1"/>
  <c r="AB750" i="13" s="1"/>
  <c r="AB751" i="13" s="1" a="1"/>
  <c r="AB751" i="13" s="1"/>
  <c r="AB752" i="13" s="1" a="1"/>
  <c r="AB752" i="13" s="1"/>
  <c r="AB753" i="13" s="1" a="1"/>
  <c r="AB753" i="13" s="1"/>
  <c r="AB754" i="13" s="1" a="1"/>
  <c r="AB754" i="13" s="1"/>
  <c r="AB755" i="13" s="1" a="1"/>
  <c r="AB755" i="13" s="1"/>
  <c r="AB756" i="13" s="1" a="1"/>
  <c r="AB756" i="13" s="1"/>
  <c r="AB757" i="13" s="1" a="1"/>
  <c r="AB757" i="13" s="1"/>
  <c r="AB758" i="13" s="1" a="1"/>
  <c r="AB758" i="13" s="1"/>
  <c r="AB759" i="13" s="1" a="1"/>
  <c r="AB759" i="13" s="1"/>
  <c r="AB760" i="13" s="1" a="1"/>
  <c r="AB760" i="13" s="1"/>
  <c r="AB761" i="13" s="1" a="1"/>
  <c r="AB761" i="13" s="1"/>
  <c r="AB762" i="13" s="1" a="1"/>
  <c r="AB762" i="13" s="1"/>
  <c r="AB763" i="13" s="1" a="1"/>
  <c r="AB763" i="13" s="1"/>
  <c r="AB764" i="13" s="1" a="1"/>
  <c r="AB764" i="13" s="1"/>
  <c r="AB765" i="13" s="1" a="1"/>
  <c r="AB765" i="13" s="1"/>
  <c r="AB766" i="13" s="1" a="1"/>
  <c r="AB766" i="13" s="1"/>
  <c r="AB767" i="13" s="1" a="1"/>
  <c r="AB767" i="13" s="1"/>
  <c r="AB768" i="13" s="1" a="1"/>
  <c r="AB768" i="13" s="1"/>
  <c r="AB769" i="13" s="1" a="1"/>
  <c r="AB769" i="13" s="1"/>
  <c r="AB770" i="13" s="1" a="1"/>
  <c r="AB770" i="13" s="1"/>
  <c r="AB771" i="13" s="1" a="1"/>
  <c r="AB771" i="13" s="1"/>
  <c r="AB772" i="13" s="1" a="1"/>
  <c r="AB772" i="13" s="1"/>
  <c r="AB773" i="13" s="1" a="1"/>
  <c r="AB773" i="13" s="1"/>
  <c r="AB774" i="13" s="1" a="1"/>
  <c r="AB774" i="13" s="1"/>
  <c r="AB775" i="13" s="1" a="1"/>
  <c r="AB775" i="13" s="1"/>
  <c r="AB776" i="13" s="1" a="1"/>
  <c r="AB776" i="13" s="1"/>
  <c r="AB777" i="13" s="1" a="1"/>
  <c r="AB777" i="13" s="1"/>
  <c r="AB778" i="13" s="1" a="1"/>
  <c r="AB778" i="13" s="1"/>
  <c r="AB779" i="13" s="1" a="1"/>
  <c r="AB779" i="13" s="1"/>
  <c r="AB780" i="13" s="1" a="1"/>
  <c r="AB780" i="13" s="1"/>
  <c r="AB781" i="13" s="1" a="1"/>
  <c r="AB781" i="13" s="1"/>
  <c r="AB782" i="13" s="1" a="1"/>
  <c r="AB782" i="13" s="1"/>
  <c r="AB783" i="13" s="1" a="1"/>
  <c r="AB783" i="13" s="1"/>
  <c r="AB784" i="13" s="1" a="1"/>
  <c r="AB784" i="13" s="1"/>
  <c r="AB785" i="13" s="1" a="1"/>
  <c r="AB785" i="13" s="1"/>
  <c r="AB786" i="13" s="1" a="1"/>
  <c r="AB786" i="13" s="1"/>
  <c r="AB787" i="13" s="1" a="1"/>
  <c r="AB787" i="13" s="1"/>
  <c r="AB788" i="13" s="1" a="1"/>
  <c r="AB788" i="13" s="1"/>
  <c r="AB789" i="13" s="1" a="1"/>
  <c r="AB789" i="13" s="1"/>
  <c r="AB790" i="13" s="1" a="1"/>
  <c r="AB790" i="13" s="1"/>
  <c r="AB791" i="13" s="1" a="1"/>
  <c r="AB791" i="13" s="1"/>
  <c r="AB792" i="13" s="1" a="1"/>
  <c r="AB792" i="13" s="1"/>
  <c r="AB793" i="13" s="1" a="1"/>
  <c r="AB793" i="13" s="1"/>
  <c r="AB794" i="13" s="1" a="1"/>
  <c r="AB794" i="13" s="1"/>
  <c r="AB795" i="13" s="1" a="1"/>
  <c r="AB795" i="13" s="1"/>
  <c r="AB796" i="13" s="1" a="1"/>
  <c r="AB796" i="13" s="1"/>
  <c r="AB797" i="13" s="1" a="1"/>
  <c r="AB797" i="13" s="1"/>
  <c r="AB798" i="13" s="1" a="1"/>
  <c r="AB798" i="13" s="1"/>
  <c r="AB799" i="13" s="1" a="1"/>
  <c r="AB799" i="13" s="1"/>
  <c r="AB800" i="13" s="1" a="1"/>
  <c r="AB800" i="13" s="1"/>
  <c r="AB801" i="13" s="1" a="1"/>
  <c r="AB801" i="13" s="1"/>
  <c r="AB802" i="13" s="1" a="1"/>
  <c r="AB802" i="13" s="1"/>
  <c r="AB803" i="13" s="1" a="1"/>
  <c r="AB803" i="13" s="1"/>
  <c r="AB804" i="13" s="1" a="1"/>
  <c r="AB804" i="13" s="1"/>
  <c r="AB805" i="13" s="1" a="1"/>
  <c r="AB805" i="13" s="1"/>
  <c r="AB806" i="13" s="1" a="1"/>
  <c r="AB806" i="13" s="1"/>
  <c r="AB807" i="13" s="1" a="1"/>
  <c r="AB807" i="13" s="1"/>
  <c r="AB808" i="13" s="1" a="1"/>
  <c r="AB808" i="13" s="1"/>
  <c r="AB809" i="13" s="1" a="1"/>
  <c r="AB809" i="13" s="1"/>
  <c r="AB810" i="13" s="1" a="1"/>
  <c r="AB810" i="13" s="1"/>
  <c r="AB811" i="13" s="1" a="1"/>
  <c r="AB811" i="13" s="1"/>
  <c r="AB812" i="13" s="1" a="1"/>
  <c r="AB812" i="13" s="1"/>
  <c r="AB813" i="13" s="1" a="1"/>
  <c r="AB813" i="13" s="1"/>
  <c r="AB814" i="13" s="1" a="1"/>
  <c r="AB814" i="13" s="1"/>
  <c r="AB815" i="13" s="1" a="1"/>
  <c r="AB815" i="13" s="1"/>
  <c r="AB816" i="13" s="1" a="1"/>
  <c r="AB816" i="13" s="1"/>
  <c r="AB817" i="13" s="1" a="1"/>
  <c r="AB817" i="13" s="1"/>
  <c r="AB818" i="13" s="1" a="1"/>
  <c r="AB818" i="13" s="1"/>
  <c r="AB819" i="13" s="1" a="1"/>
  <c r="AB819" i="13" s="1"/>
  <c r="AB820" i="13" s="1" a="1"/>
  <c r="AB820" i="13" s="1"/>
  <c r="AB821" i="13" s="1" a="1"/>
  <c r="AB821" i="13" s="1"/>
  <c r="AB822" i="13" s="1" a="1"/>
  <c r="AB822" i="13" s="1"/>
  <c r="AB823" i="13" s="1" a="1"/>
  <c r="AB823" i="13" s="1"/>
  <c r="AB824" i="13" s="1" a="1"/>
  <c r="AB824" i="13" s="1"/>
  <c r="AB825" i="13" s="1" a="1"/>
  <c r="AB825" i="13" s="1"/>
  <c r="AB826" i="13" s="1" a="1"/>
  <c r="AB826" i="13" s="1"/>
  <c r="AB827" i="13" s="1" a="1"/>
  <c r="AB827" i="13" s="1"/>
  <c r="AB828" i="13" s="1" a="1"/>
  <c r="AB828" i="13" s="1"/>
  <c r="AB829" i="13" s="1" a="1"/>
  <c r="AB829" i="13" s="1"/>
  <c r="AB830" i="13" s="1" a="1"/>
  <c r="AB830" i="13" s="1"/>
  <c r="AB831" i="13" s="1" a="1"/>
  <c r="AB831" i="13" s="1"/>
  <c r="AB832" i="13" s="1" a="1"/>
  <c r="AB832" i="13" s="1"/>
  <c r="AB833" i="13" s="1" a="1"/>
  <c r="AB833" i="13" s="1"/>
  <c r="AB834" i="13" s="1" a="1"/>
  <c r="AB834" i="13" s="1"/>
  <c r="AB835" i="13" s="1" a="1"/>
  <c r="AB835" i="13" s="1"/>
  <c r="AB836" i="13" s="1" a="1"/>
  <c r="AB836" i="13" s="1"/>
  <c r="AB837" i="13" s="1" a="1"/>
  <c r="AB837" i="13" s="1"/>
  <c r="AB838" i="13" s="1" a="1"/>
  <c r="AB838" i="13" s="1"/>
  <c r="AB839" i="13" s="1" a="1"/>
  <c r="AB839" i="13" s="1"/>
  <c r="AB840" i="13" s="1" a="1"/>
  <c r="AB840" i="13" s="1"/>
  <c r="AB841" i="13" s="1" a="1"/>
  <c r="AB841" i="13" s="1"/>
  <c r="AB842" i="13" s="1" a="1"/>
  <c r="AB842" i="13" s="1"/>
  <c r="AB843" i="13" s="1" a="1"/>
  <c r="AB843" i="13" s="1"/>
  <c r="AB844" i="13" s="1" a="1"/>
  <c r="AB844" i="13" s="1"/>
  <c r="AB845" i="13" s="1" a="1"/>
  <c r="AB845" i="13" s="1"/>
  <c r="AB846" i="13" s="1" a="1"/>
  <c r="AB846" i="13" s="1"/>
  <c r="AB847" i="13" s="1" a="1"/>
  <c r="AB847" i="13" s="1"/>
  <c r="AB848" i="13" s="1" a="1"/>
  <c r="AB848" i="13" s="1"/>
  <c r="AB849" i="13" s="1" a="1"/>
  <c r="AB849" i="13" s="1"/>
  <c r="AB850" i="13" s="1" a="1"/>
  <c r="AB850" i="13" s="1"/>
  <c r="AB851" i="13" s="1" a="1"/>
  <c r="AB851" i="13" s="1"/>
  <c r="AB852" i="13" s="1" a="1"/>
  <c r="AB852" i="13" s="1"/>
  <c r="AB853" i="13" s="1" a="1"/>
  <c r="AB853" i="13" s="1"/>
  <c r="AB854" i="13" s="1" a="1"/>
  <c r="AB854" i="13" s="1"/>
  <c r="AB855" i="13" s="1" a="1"/>
  <c r="AB855" i="13" s="1"/>
  <c r="AB856" i="13" s="1" a="1"/>
  <c r="AB856" i="13" s="1"/>
  <c r="AB857" i="13" s="1" a="1"/>
  <c r="AB857" i="13" s="1"/>
  <c r="AB858" i="13" s="1" a="1"/>
  <c r="AB858" i="13" s="1"/>
  <c r="AB859" i="13" s="1" a="1"/>
  <c r="AB859" i="13" s="1"/>
  <c r="AB860" i="13" s="1" a="1"/>
  <c r="AB860" i="13" s="1"/>
  <c r="AB861" i="13" s="1" a="1"/>
  <c r="AB861" i="13" s="1"/>
  <c r="AB862" i="13" s="1" a="1"/>
  <c r="AB862" i="13" s="1"/>
  <c r="AB863" i="13" s="1" a="1"/>
  <c r="AB863" i="13" s="1"/>
  <c r="AB864" i="13" s="1" a="1"/>
  <c r="AB864" i="13" s="1"/>
  <c r="AB865" i="13" s="1" a="1"/>
  <c r="AB865" i="13" s="1"/>
  <c r="AB866" i="13" s="1" a="1"/>
  <c r="AB866" i="13" s="1"/>
  <c r="AB867" i="13" s="1" a="1"/>
  <c r="AB867" i="13" s="1"/>
  <c r="AB868" i="13" s="1" a="1"/>
  <c r="AB868" i="13" s="1"/>
  <c r="AB869" i="13" s="1" a="1"/>
  <c r="AB869" i="13" s="1"/>
  <c r="AB870" i="13" s="1" a="1"/>
  <c r="AB870" i="13" s="1"/>
  <c r="AB871" i="13" s="1" a="1"/>
  <c r="AB871" i="13" s="1"/>
  <c r="AB872" i="13" s="1" a="1"/>
  <c r="AB872" i="13" s="1"/>
  <c r="AB873" i="13" s="1" a="1"/>
  <c r="AB873" i="13" s="1"/>
  <c r="AB874" i="13" s="1" a="1"/>
  <c r="AB874" i="13" s="1"/>
  <c r="AB875" i="13" s="1" a="1"/>
  <c r="AB875" i="13" s="1"/>
  <c r="AB876" i="13" s="1" a="1"/>
  <c r="AB876" i="13" s="1"/>
  <c r="AB877" i="13" s="1" a="1"/>
  <c r="AB877" i="13" s="1"/>
  <c r="AB878" i="13" s="1" a="1"/>
  <c r="AB878" i="13" s="1"/>
  <c r="AB879" i="13" s="1" a="1"/>
  <c r="AB879" i="13" s="1"/>
  <c r="AB880" i="13" s="1" a="1"/>
  <c r="AB880" i="13" s="1"/>
  <c r="AB881" i="13" s="1" a="1"/>
  <c r="AB881" i="13" s="1"/>
  <c r="AB882" i="13" s="1" a="1"/>
  <c r="AB882" i="13" s="1"/>
  <c r="AB883" i="13" s="1" a="1"/>
  <c r="AB883" i="13" s="1"/>
  <c r="AB884" i="13" s="1" a="1"/>
  <c r="AB884" i="13" s="1"/>
  <c r="AB885" i="13" s="1" a="1"/>
  <c r="AB885" i="13" s="1"/>
  <c r="AB886" i="13" s="1" a="1"/>
  <c r="AB886" i="13" s="1"/>
  <c r="AB887" i="13" s="1" a="1"/>
  <c r="AB887" i="13" s="1"/>
  <c r="AB888" i="13" s="1" a="1"/>
  <c r="AB888" i="13" s="1"/>
  <c r="AB889" i="13" s="1" a="1"/>
  <c r="AB889" i="13" s="1"/>
  <c r="AB890" i="13" s="1" a="1"/>
  <c r="AB890" i="13" s="1"/>
  <c r="AB891" i="13" s="1" a="1"/>
  <c r="AB891" i="13" s="1"/>
  <c r="AB892" i="13" s="1" a="1"/>
  <c r="AB892" i="13" s="1"/>
  <c r="AB893" i="13" s="1" a="1"/>
  <c r="AB893" i="13" s="1"/>
  <c r="AB894" i="13" s="1" a="1"/>
  <c r="AB894" i="13" s="1"/>
  <c r="AB895" i="13" s="1" a="1"/>
  <c r="AB895" i="13" s="1"/>
  <c r="AB896" i="13" s="1" a="1"/>
  <c r="AB896" i="13" s="1"/>
  <c r="AB897" i="13" s="1" a="1"/>
  <c r="AB897" i="13" s="1"/>
  <c r="AB898" i="13" s="1" a="1"/>
  <c r="AB898" i="13" s="1"/>
  <c r="AB899" i="13" s="1" a="1"/>
  <c r="AB899" i="13" s="1"/>
  <c r="AB900" i="13" s="1" a="1"/>
  <c r="AB900" i="13" s="1"/>
  <c r="AB901" i="13" s="1" a="1"/>
  <c r="AB901" i="13" s="1"/>
  <c r="AB902" i="13" s="1" a="1"/>
  <c r="AB902" i="13" s="1"/>
  <c r="AB903" i="13" s="1" a="1"/>
  <c r="AB903" i="13" s="1"/>
  <c r="AB904" i="13" s="1" a="1"/>
  <c r="AB904" i="13" s="1"/>
  <c r="AB905" i="13" s="1" a="1"/>
  <c r="AB905" i="13" s="1"/>
  <c r="AB906" i="13" s="1" a="1"/>
  <c r="AB906" i="13" s="1"/>
  <c r="AB907" i="13" s="1" a="1"/>
  <c r="AB907" i="13" s="1"/>
  <c r="AB908" i="13" s="1" a="1"/>
  <c r="AB908" i="13" s="1"/>
  <c r="AB909" i="13" s="1" a="1"/>
  <c r="AB909" i="13" s="1"/>
  <c r="AB910" i="13" s="1" a="1"/>
  <c r="AB910" i="13" s="1"/>
  <c r="AB911" i="13" s="1" a="1"/>
  <c r="AB911" i="13" s="1"/>
  <c r="AB912" i="13" s="1" a="1"/>
  <c r="AB912" i="13" s="1"/>
  <c r="AB913" i="13" s="1" a="1"/>
  <c r="AB913" i="13" s="1"/>
  <c r="AB914" i="13" s="1" a="1"/>
  <c r="AB914" i="13" s="1"/>
  <c r="AB915" i="13" s="1" a="1"/>
  <c r="AB915" i="13" s="1"/>
  <c r="AB916" i="13" s="1" a="1"/>
  <c r="AB916" i="13" s="1"/>
  <c r="AB917" i="13" s="1" a="1"/>
  <c r="AB917" i="13" s="1"/>
  <c r="AB918" i="13" s="1" a="1"/>
  <c r="AB918" i="13" s="1"/>
  <c r="AB919" i="13" s="1" a="1"/>
  <c r="AB919" i="13" s="1"/>
  <c r="AB920" i="13" s="1" a="1"/>
  <c r="AB920" i="13" s="1"/>
  <c r="AB921" i="13" s="1" a="1"/>
  <c r="AB921" i="13" s="1"/>
  <c r="AB922" i="13" s="1" a="1"/>
  <c r="AB922" i="13" s="1"/>
  <c r="AB923" i="13" s="1" a="1"/>
  <c r="AB923" i="13" s="1"/>
  <c r="AB924" i="13" s="1" a="1"/>
  <c r="AB924" i="13" s="1"/>
  <c r="AB925" i="13" s="1" a="1"/>
  <c r="AB925" i="13" s="1"/>
  <c r="AB926" i="13" s="1" a="1"/>
  <c r="AB926" i="13" s="1"/>
  <c r="AB927" i="13" s="1" a="1"/>
  <c r="AB927" i="13" s="1"/>
  <c r="AB928" i="13" s="1" a="1"/>
  <c r="AB928" i="13" s="1"/>
  <c r="AB929" i="13" s="1" a="1"/>
  <c r="AB929" i="13" s="1"/>
  <c r="AB930" i="13" s="1" a="1"/>
  <c r="AB930" i="13" s="1"/>
  <c r="AB931" i="13" s="1" a="1"/>
  <c r="AB931" i="13" s="1"/>
  <c r="AB932" i="13" s="1" a="1"/>
  <c r="AB932" i="13" s="1"/>
  <c r="AB933" i="13" s="1" a="1"/>
  <c r="AB933" i="13" s="1"/>
  <c r="AB934" i="13" s="1" a="1"/>
  <c r="AB934" i="13" s="1"/>
  <c r="AB935" i="13" s="1" a="1"/>
  <c r="AB935" i="13" s="1"/>
  <c r="AB936" i="13" s="1" a="1"/>
  <c r="AB936" i="13" s="1"/>
  <c r="AB937" i="13" s="1" a="1"/>
  <c r="AB937" i="13" s="1"/>
  <c r="AB938" i="13" s="1" a="1"/>
  <c r="AB938" i="13" s="1"/>
  <c r="AB939" i="13" s="1" a="1"/>
  <c r="AB939" i="13" s="1"/>
  <c r="AB940" i="13" s="1" a="1"/>
  <c r="AB940" i="13" s="1"/>
  <c r="AB941" i="13" s="1" a="1"/>
  <c r="AB941" i="13" s="1"/>
  <c r="AB942" i="13" s="1" a="1"/>
  <c r="AB942" i="13" s="1"/>
  <c r="AB943" i="13" s="1" a="1"/>
  <c r="AB943" i="13" s="1"/>
  <c r="AB944" i="13" s="1" a="1"/>
  <c r="AB944" i="13" s="1"/>
  <c r="AB945" i="13" s="1" a="1"/>
  <c r="AB945" i="13" s="1"/>
  <c r="AB946" i="13" s="1" a="1"/>
  <c r="AB946" i="13" s="1"/>
  <c r="AB947" i="13" s="1" a="1"/>
  <c r="AB947" i="13" s="1"/>
  <c r="AB948" i="13" s="1" a="1"/>
  <c r="AB948" i="13" s="1"/>
  <c r="AB949" i="13" s="1" a="1"/>
  <c r="AB949" i="13" s="1"/>
  <c r="AB950" i="13" s="1" a="1"/>
  <c r="AB950" i="13" s="1"/>
  <c r="AB951" i="13" s="1" a="1"/>
  <c r="AB951" i="13" s="1"/>
  <c r="AB952" i="13" s="1" a="1"/>
  <c r="AB952" i="13" s="1"/>
  <c r="AB953" i="13" s="1" a="1"/>
  <c r="AB953" i="13" s="1"/>
  <c r="AB954" i="13" s="1" a="1"/>
  <c r="AB954" i="13" s="1"/>
  <c r="AB955" i="13" s="1" a="1"/>
  <c r="AB955" i="13" s="1"/>
  <c r="AB956" i="13" s="1" a="1"/>
  <c r="AB956" i="13" s="1"/>
  <c r="AB957" i="13" s="1" a="1"/>
  <c r="AB957" i="13" s="1"/>
  <c r="AB958" i="13" s="1" a="1"/>
  <c r="AB958" i="13" s="1"/>
  <c r="AB959" i="13" s="1" a="1"/>
  <c r="AB959" i="13" s="1"/>
  <c r="AB960" i="13" s="1" a="1"/>
  <c r="AB960" i="13" s="1"/>
  <c r="AB961" i="13" s="1" a="1"/>
  <c r="AB961" i="13" s="1"/>
  <c r="AB962" i="13" s="1" a="1"/>
  <c r="AB962" i="13" s="1"/>
  <c r="AB963" i="13" s="1" a="1"/>
  <c r="AB963" i="13" s="1"/>
  <c r="AB964" i="13" s="1" a="1"/>
  <c r="AB964" i="13" s="1"/>
  <c r="AB965" i="13" s="1" a="1"/>
  <c r="AB965" i="13" s="1"/>
  <c r="AB966" i="13" s="1" a="1"/>
  <c r="AB966" i="13" s="1"/>
  <c r="AB967" i="13" s="1" a="1"/>
  <c r="AB967" i="13" s="1"/>
  <c r="AB968" i="13" s="1" a="1"/>
  <c r="AB968" i="13" s="1"/>
  <c r="AB969" i="13" s="1" a="1"/>
  <c r="AB969" i="13" s="1"/>
  <c r="AB970" i="13" s="1" a="1"/>
  <c r="AB970" i="13" s="1"/>
  <c r="AB971" i="13" s="1" a="1"/>
  <c r="AB971" i="13" s="1"/>
  <c r="AB972" i="13" s="1" a="1"/>
  <c r="AB972" i="13" s="1"/>
  <c r="AB973" i="13" s="1" a="1"/>
  <c r="AB973" i="13" s="1"/>
  <c r="AB974" i="13" s="1" a="1"/>
  <c r="AB974" i="13" s="1"/>
  <c r="AB975" i="13" s="1" a="1"/>
  <c r="AB975" i="13" s="1"/>
  <c r="AB976" i="13" s="1" a="1"/>
  <c r="AB976" i="13" s="1"/>
  <c r="AB977" i="13" s="1" a="1"/>
  <c r="AB977" i="13" s="1"/>
  <c r="AB978" i="13" s="1" a="1"/>
  <c r="AB978" i="13" s="1"/>
  <c r="AB979" i="13" s="1" a="1"/>
  <c r="AB979" i="13" s="1"/>
  <c r="AB980" i="13" s="1" a="1"/>
  <c r="AB980" i="13" s="1"/>
  <c r="AB981" i="13" s="1" a="1"/>
  <c r="AB981" i="13" s="1"/>
  <c r="AB982" i="13" s="1" a="1"/>
  <c r="AB982" i="13" s="1"/>
  <c r="AB983" i="13" s="1" a="1"/>
  <c r="AB983" i="13" s="1"/>
  <c r="AB984" i="13" s="1" a="1"/>
  <c r="AB984" i="13" s="1"/>
  <c r="AB985" i="13" s="1" a="1"/>
  <c r="AB985" i="13" s="1"/>
  <c r="AB986" i="13" s="1" a="1"/>
  <c r="AB986" i="13" s="1"/>
  <c r="AB987" i="13" s="1" a="1"/>
  <c r="AB987" i="13" s="1"/>
  <c r="AB988" i="13" s="1" a="1"/>
  <c r="AB988" i="13" s="1"/>
  <c r="AB989" i="13" s="1" a="1"/>
  <c r="AB989" i="13" s="1"/>
  <c r="AB990" i="13" s="1" a="1"/>
  <c r="AB990" i="13" s="1"/>
  <c r="AB991" i="13" s="1" a="1"/>
  <c r="AB991" i="13" s="1"/>
  <c r="AB992" i="13" s="1" a="1"/>
  <c r="AB992" i="13" s="1"/>
  <c r="AB993" i="13" s="1" a="1"/>
  <c r="AB993" i="13" s="1"/>
  <c r="AB994" i="13" s="1" a="1"/>
  <c r="AB994" i="13" s="1"/>
  <c r="AB995" i="13" s="1" a="1"/>
  <c r="AB995" i="13" s="1"/>
  <c r="AB996" i="13" s="1" a="1"/>
  <c r="AB996" i="13" s="1"/>
  <c r="AB997" i="13" s="1" a="1"/>
  <c r="AB997" i="13" s="1"/>
  <c r="AB998" i="13" s="1" a="1"/>
  <c r="AB998" i="13" s="1"/>
  <c r="AB999" i="13" s="1" a="1"/>
  <c r="AB999" i="13" s="1"/>
  <c r="AB1000" i="13" s="1" a="1"/>
  <c r="AB1000" i="13" s="1"/>
  <c r="AB1001" i="13" s="1" a="1"/>
  <c r="AB1001" i="13" s="1"/>
  <c r="AB1002" i="13" s="1" a="1"/>
  <c r="AB1002" i="13" s="1"/>
  <c r="AB1003" i="13" s="1" a="1"/>
  <c r="AB1003" i="13" s="1"/>
  <c r="AB1004" i="13" s="1" a="1"/>
  <c r="AB1004" i="13" s="1"/>
  <c r="AB77" i="13"/>
  <c r="AB85" i="13"/>
  <c r="AB93" i="13"/>
  <c r="AB101" i="13"/>
  <c r="AB109" i="13"/>
  <c r="AB117" i="13"/>
  <c r="AB125" i="13"/>
  <c r="AB133" i="13"/>
  <c r="AB141" i="13"/>
  <c r="AB149" i="13"/>
  <c r="AB157" i="13"/>
  <c r="AB165" i="13"/>
  <c r="AB173" i="13"/>
  <c r="AB181" i="13"/>
  <c r="AB189" i="13"/>
  <c r="AB197" i="13"/>
  <c r="AB78" i="13"/>
  <c r="AB86" i="13"/>
  <c r="AB94" i="13"/>
  <c r="AB102" i="13"/>
  <c r="AB110" i="13"/>
  <c r="AB118" i="13"/>
  <c r="AB126" i="13"/>
  <c r="AB134" i="13"/>
  <c r="AB142" i="13"/>
  <c r="AB150" i="13"/>
  <c r="AB158" i="13"/>
  <c r="AB166" i="13"/>
  <c r="AB174" i="13"/>
  <c r="AB182" i="13"/>
  <c r="AB190" i="13"/>
  <c r="AB198" i="13"/>
  <c r="E37" i="2" l="1" a="1"/>
  <c r="E37" i="2" s="1"/>
  <c r="C5" i="2"/>
  <c r="F13" i="2"/>
  <c r="G13" i="2" s="1"/>
  <c r="I13" i="2" s="1"/>
  <c r="E7" i="2" s="1"/>
  <c r="E38" i="2" a="1"/>
  <c r="E38" i="2" s="1"/>
  <c r="H38" i="2" s="1"/>
  <c r="D4" i="15" a="1"/>
  <c r="D685" i="15" s="1"/>
  <c r="H19" i="2"/>
  <c r="I19" i="2"/>
  <c r="F17" i="2"/>
  <c r="F16" i="2"/>
  <c r="F12" i="2"/>
  <c r="G12" i="2" s="1"/>
  <c r="G27" i="2"/>
  <c r="H27" i="2" s="1"/>
  <c r="F20" i="2"/>
  <c r="F15" i="2"/>
  <c r="G15" i="2" s="1"/>
  <c r="I15" i="2" s="1"/>
  <c r="C7" i="2"/>
  <c r="AO4" i="16" s="1"/>
  <c r="AF14" i="16" s="1"/>
  <c r="AF15" i="16" s="1"/>
  <c r="F19" i="2"/>
  <c r="F18" i="2"/>
  <c r="K14" i="2"/>
  <c r="J14" i="2"/>
  <c r="X1" i="13"/>
  <c r="L15" i="2" s="1"/>
  <c r="I17" i="2"/>
  <c r="H17" i="2"/>
  <c r="I14" i="2"/>
  <c r="H14" i="2"/>
  <c r="H18" i="2"/>
  <c r="I18" i="2"/>
  <c r="I21" i="2"/>
  <c r="H21" i="2"/>
  <c r="D6" i="4"/>
  <c r="E6" i="4"/>
  <c r="I20" i="2"/>
  <c r="H20" i="2"/>
  <c r="W1" i="13"/>
  <c r="L14" i="2" s="1"/>
  <c r="V1" i="13"/>
  <c r="L13" i="2" s="1"/>
  <c r="M1000" i="16"/>
  <c r="O1000" i="16" s="1"/>
  <c r="A1001" i="15"/>
  <c r="C1001" i="15"/>
  <c r="M918" i="16"/>
  <c r="O918" i="16" s="1"/>
  <c r="A919" i="15"/>
  <c r="C919" i="15"/>
  <c r="M836" i="16"/>
  <c r="O836" i="16" s="1"/>
  <c r="A837" i="15"/>
  <c r="C837" i="15"/>
  <c r="M953" i="16"/>
  <c r="O953" i="16" s="1"/>
  <c r="A954" i="15"/>
  <c r="C954" i="15"/>
  <c r="M861" i="16"/>
  <c r="O861" i="16" s="1"/>
  <c r="A862" i="15"/>
  <c r="C862" i="15"/>
  <c r="M974" i="16"/>
  <c r="O974" i="16" s="1"/>
  <c r="A975" i="15"/>
  <c r="C975" i="15"/>
  <c r="M892" i="16"/>
  <c r="O892" i="16" s="1"/>
  <c r="A893" i="15"/>
  <c r="C893" i="15"/>
  <c r="M779" i="16"/>
  <c r="O779" i="16" s="1"/>
  <c r="A780" i="15"/>
  <c r="C780" i="15"/>
  <c r="M917" i="16"/>
  <c r="O917" i="16" s="1"/>
  <c r="A918" i="15"/>
  <c r="C918" i="15"/>
  <c r="M835" i="16"/>
  <c r="O835" i="16" s="1"/>
  <c r="A836" i="15"/>
  <c r="C836" i="15"/>
  <c r="M952" i="16"/>
  <c r="O952" i="16" s="1"/>
  <c r="A953" i="15"/>
  <c r="C953" i="15"/>
  <c r="M870" i="16"/>
  <c r="O870" i="16" s="1"/>
  <c r="A871" i="15"/>
  <c r="C871" i="15"/>
  <c r="M987" i="16"/>
  <c r="O987" i="16" s="1"/>
  <c r="A988" i="15"/>
  <c r="C988" i="15"/>
  <c r="M905" i="16"/>
  <c r="O905" i="16" s="1"/>
  <c r="A906" i="15"/>
  <c r="C906" i="15"/>
  <c r="M817" i="16"/>
  <c r="O817" i="16" s="1"/>
  <c r="A818" i="15"/>
  <c r="C818" i="15"/>
  <c r="M940" i="16"/>
  <c r="O940" i="16" s="1"/>
  <c r="A941" i="15"/>
  <c r="C941" i="15"/>
  <c r="M848" i="16"/>
  <c r="O848" i="16" s="1"/>
  <c r="A849" i="15"/>
  <c r="C849" i="15"/>
  <c r="M965" i="16"/>
  <c r="O965" i="16" s="1"/>
  <c r="A966" i="15"/>
  <c r="C966" i="15"/>
  <c r="M883" i="16"/>
  <c r="O883" i="16" s="1"/>
  <c r="A884" i="15"/>
  <c r="C884" i="15"/>
  <c r="M782" i="16"/>
  <c r="O782" i="16" s="1"/>
  <c r="A783" i="15"/>
  <c r="C783" i="15"/>
  <c r="M729" i="16"/>
  <c r="O729" i="16" s="1"/>
  <c r="A730" i="15"/>
  <c r="C730" i="15"/>
  <c r="M645" i="16"/>
  <c r="O645" i="16" s="1"/>
  <c r="A646" i="15"/>
  <c r="C646" i="15"/>
  <c r="M550" i="16"/>
  <c r="O550" i="16" s="1"/>
  <c r="A551" i="15"/>
  <c r="C551" i="15"/>
  <c r="M750" i="16"/>
  <c r="O750" i="16" s="1"/>
  <c r="A751" i="15"/>
  <c r="C751" i="15"/>
  <c r="M680" i="16"/>
  <c r="O680" i="16" s="1"/>
  <c r="A681" i="15"/>
  <c r="C681" i="15"/>
  <c r="M587" i="16"/>
  <c r="O587" i="16" s="1"/>
  <c r="A588" i="15"/>
  <c r="C588" i="15"/>
  <c r="M763" i="16"/>
  <c r="O763" i="16" s="1"/>
  <c r="A764" i="15"/>
  <c r="C764" i="15"/>
  <c r="M697" i="16"/>
  <c r="O697" i="16" s="1"/>
  <c r="A698" i="15"/>
  <c r="C698" i="15"/>
  <c r="M605" i="16"/>
  <c r="O605" i="16" s="1"/>
  <c r="A606" i="15"/>
  <c r="C606" i="15"/>
  <c r="M424" i="16"/>
  <c r="O424" i="16" s="1"/>
  <c r="A425" i="15"/>
  <c r="C425" i="15"/>
  <c r="M744" i="16"/>
  <c r="O744" i="16" s="1"/>
  <c r="A745" i="15"/>
  <c r="C745" i="15"/>
  <c r="M668" i="16"/>
  <c r="O668" i="16" s="1"/>
  <c r="A669" i="15"/>
  <c r="C669" i="15"/>
  <c r="M569" i="16"/>
  <c r="O569" i="16" s="1"/>
  <c r="A570" i="15"/>
  <c r="C570" i="15"/>
  <c r="M821" i="16"/>
  <c r="O821" i="16" s="1"/>
  <c r="A822" i="15"/>
  <c r="C822" i="15"/>
  <c r="M757" i="16"/>
  <c r="O757" i="16" s="1"/>
  <c r="A758" i="15"/>
  <c r="C758" i="15"/>
  <c r="M689" i="16"/>
  <c r="O689" i="16" s="1"/>
  <c r="A690" i="15"/>
  <c r="C690" i="15"/>
  <c r="M590" i="16"/>
  <c r="O590" i="16" s="1"/>
  <c r="A591" i="15"/>
  <c r="C591" i="15"/>
  <c r="M364" i="16"/>
  <c r="O364" i="16" s="1"/>
  <c r="A365" i="15"/>
  <c r="C365" i="15"/>
  <c r="M946" i="16"/>
  <c r="O946" i="16" s="1"/>
  <c r="A947" i="15"/>
  <c r="C947" i="15"/>
  <c r="M882" i="16"/>
  <c r="O882" i="16" s="1"/>
  <c r="A883" i="15"/>
  <c r="C883" i="15"/>
  <c r="M818" i="16"/>
  <c r="O818" i="16" s="1"/>
  <c r="A819" i="15"/>
  <c r="C819" i="15"/>
  <c r="M754" i="16"/>
  <c r="O754" i="16" s="1"/>
  <c r="A755" i="15"/>
  <c r="C755" i="15"/>
  <c r="M678" i="16"/>
  <c r="O678" i="16" s="1"/>
  <c r="A679" i="15"/>
  <c r="C679" i="15"/>
  <c r="M595" i="16"/>
  <c r="O595" i="16" s="1"/>
  <c r="A596" i="15"/>
  <c r="C596" i="15"/>
  <c r="M489" i="16"/>
  <c r="O489" i="16" s="1"/>
  <c r="A490" i="15"/>
  <c r="C490" i="15"/>
  <c r="M967" i="16"/>
  <c r="O967" i="16" s="1"/>
  <c r="A968" i="15"/>
  <c r="C968" i="15"/>
  <c r="M903" i="16"/>
  <c r="O903" i="16" s="1"/>
  <c r="A904" i="15"/>
  <c r="C904" i="15"/>
  <c r="M839" i="16"/>
  <c r="O839" i="16" s="1"/>
  <c r="A840" i="15"/>
  <c r="C840" i="15"/>
  <c r="M775" i="16"/>
  <c r="O775" i="16" s="1"/>
  <c r="A776" i="15"/>
  <c r="C776" i="15"/>
  <c r="M713" i="16"/>
  <c r="O713" i="16" s="1"/>
  <c r="A714" i="15"/>
  <c r="C714" i="15"/>
  <c r="M621" i="16"/>
  <c r="O621" i="16" s="1"/>
  <c r="A622" i="15"/>
  <c r="C622" i="15"/>
  <c r="M474" i="16"/>
  <c r="O474" i="16" s="1"/>
  <c r="A475" i="15"/>
  <c r="C475" i="15"/>
  <c r="M788" i="16"/>
  <c r="O788" i="16" s="1"/>
  <c r="A789" i="15"/>
  <c r="C789" i="15"/>
  <c r="M724" i="16"/>
  <c r="O724" i="16" s="1"/>
  <c r="A725" i="15"/>
  <c r="C725" i="15"/>
  <c r="M638" i="16"/>
  <c r="O638" i="16" s="1"/>
  <c r="A639" i="15"/>
  <c r="C639" i="15"/>
  <c r="M517" i="16"/>
  <c r="O517" i="16" s="1"/>
  <c r="A518" i="15"/>
  <c r="C518" i="15"/>
  <c r="M346" i="16"/>
  <c r="O346" i="16" s="1"/>
  <c r="A347" i="15"/>
  <c r="C347" i="15"/>
  <c r="M445" i="16"/>
  <c r="O445" i="16" s="1"/>
  <c r="A446" i="15"/>
  <c r="C446" i="15"/>
  <c r="M353" i="16"/>
  <c r="O353" i="16" s="1"/>
  <c r="A354" i="15"/>
  <c r="C354" i="15"/>
  <c r="M466" i="16"/>
  <c r="O466" i="16" s="1"/>
  <c r="A467" i="15"/>
  <c r="C467" i="15"/>
  <c r="M384" i="16"/>
  <c r="O384" i="16" s="1"/>
  <c r="A385" i="15"/>
  <c r="C385" i="15"/>
  <c r="M589" i="16"/>
  <c r="O589" i="16" s="1"/>
  <c r="A590" i="15"/>
  <c r="C590" i="15"/>
  <c r="M519" i="16"/>
  <c r="O519" i="16" s="1"/>
  <c r="A520" i="15"/>
  <c r="C520" i="15"/>
  <c r="M437" i="16"/>
  <c r="O437" i="16" s="1"/>
  <c r="A438" i="15"/>
  <c r="C438" i="15"/>
  <c r="M345" i="16"/>
  <c r="O345" i="16" s="1"/>
  <c r="A346" i="15"/>
  <c r="C346" i="15"/>
  <c r="M674" i="16"/>
  <c r="O674" i="16" s="1"/>
  <c r="A675" i="15"/>
  <c r="C675" i="15"/>
  <c r="M610" i="16"/>
  <c r="O610" i="16" s="1"/>
  <c r="A611" i="15"/>
  <c r="C611" i="15"/>
  <c r="M546" i="16"/>
  <c r="O546" i="16" s="1"/>
  <c r="A547" i="15"/>
  <c r="C547" i="15"/>
  <c r="M472" i="16"/>
  <c r="O472" i="16" s="1"/>
  <c r="A473" i="15"/>
  <c r="C473" i="15"/>
  <c r="M380" i="16"/>
  <c r="O380" i="16" s="1"/>
  <c r="A381" i="15"/>
  <c r="C381" i="15"/>
  <c r="M703" i="16"/>
  <c r="O703" i="16" s="1"/>
  <c r="A704" i="15"/>
  <c r="C704" i="15"/>
  <c r="M639" i="16"/>
  <c r="O639" i="16" s="1"/>
  <c r="A640" i="15"/>
  <c r="C640" i="15"/>
  <c r="M575" i="16"/>
  <c r="O575" i="16" s="1"/>
  <c r="A576" i="15"/>
  <c r="C576" i="15"/>
  <c r="M497" i="16"/>
  <c r="O497" i="16" s="1"/>
  <c r="A498" i="15"/>
  <c r="C498" i="15"/>
  <c r="M415" i="16"/>
  <c r="O415" i="16" s="1"/>
  <c r="A416" i="15"/>
  <c r="C416" i="15"/>
  <c r="M333" i="16"/>
  <c r="O333" i="16" s="1"/>
  <c r="A334" i="15"/>
  <c r="C334" i="15"/>
  <c r="M548" i="16"/>
  <c r="O548" i="16" s="1"/>
  <c r="A549" i="15"/>
  <c r="C549" i="15"/>
  <c r="M464" i="16"/>
  <c r="O464" i="16" s="1"/>
  <c r="A465" i="15"/>
  <c r="C465" i="15"/>
  <c r="M372" i="16"/>
  <c r="O372" i="16" s="1"/>
  <c r="A373" i="15"/>
  <c r="C373" i="15"/>
  <c r="M526" i="16"/>
  <c r="O526" i="16" s="1"/>
  <c r="A527" i="15"/>
  <c r="C527" i="15"/>
  <c r="M462" i="16"/>
  <c r="O462" i="16" s="1"/>
  <c r="A463" i="15"/>
  <c r="C463" i="15"/>
  <c r="M398" i="16"/>
  <c r="O398" i="16" s="1"/>
  <c r="A399" i="15"/>
  <c r="C399" i="15"/>
  <c r="M334" i="16"/>
  <c r="O334" i="16" s="1"/>
  <c r="A335" i="15"/>
  <c r="C335" i="15"/>
  <c r="M499" i="16"/>
  <c r="O499" i="16" s="1"/>
  <c r="A500" i="15"/>
  <c r="C500" i="15"/>
  <c r="M435" i="16"/>
  <c r="O435" i="16" s="1"/>
  <c r="A436" i="15"/>
  <c r="C436" i="15"/>
  <c r="M371" i="16"/>
  <c r="O371" i="16" s="1"/>
  <c r="A372" i="15"/>
  <c r="C372" i="15"/>
  <c r="M310" i="16"/>
  <c r="O310" i="16" s="1"/>
  <c r="A311" i="15"/>
  <c r="C311" i="15"/>
  <c r="M246" i="16"/>
  <c r="O246" i="16" s="1"/>
  <c r="A247" i="15"/>
  <c r="C247" i="15"/>
  <c r="M173" i="16"/>
  <c r="O173" i="16" s="1"/>
  <c r="A174" i="15"/>
  <c r="C174" i="15"/>
  <c r="M61" i="16"/>
  <c r="O61" i="16" s="1"/>
  <c r="C62" i="15"/>
  <c r="M283" i="16"/>
  <c r="O283" i="16" s="1"/>
  <c r="A284" i="15"/>
  <c r="C284" i="15"/>
  <c r="M219" i="16"/>
  <c r="O219" i="16" s="1"/>
  <c r="A220" i="15"/>
  <c r="C220" i="15"/>
  <c r="M103" i="16"/>
  <c r="O103" i="16" s="1"/>
  <c r="A104" i="15"/>
  <c r="C104" i="15"/>
  <c r="M304" i="16"/>
  <c r="O304" i="16" s="1"/>
  <c r="A305" i="15"/>
  <c r="C305" i="15"/>
  <c r="M240" i="16"/>
  <c r="O240" i="16" s="1"/>
  <c r="A241" i="15"/>
  <c r="C241" i="15"/>
  <c r="M184" i="16"/>
  <c r="O184" i="16" s="1"/>
  <c r="A185" i="15"/>
  <c r="C185" i="15"/>
  <c r="M59" i="16"/>
  <c r="O59" i="16" s="1"/>
  <c r="C60" i="15"/>
  <c r="M285" i="16"/>
  <c r="O285" i="16" s="1"/>
  <c r="A286" i="15"/>
  <c r="C286" i="15"/>
  <c r="M221" i="16"/>
  <c r="O221" i="16" s="1"/>
  <c r="A222" i="15"/>
  <c r="C222" i="15"/>
  <c r="M128" i="16"/>
  <c r="O128" i="16" s="1"/>
  <c r="A129" i="15"/>
  <c r="C129" i="15"/>
  <c r="M314" i="16"/>
  <c r="O314" i="16" s="1"/>
  <c r="A315" i="15"/>
  <c r="C315" i="15"/>
  <c r="M250" i="16"/>
  <c r="O250" i="16" s="1"/>
  <c r="A251" i="15"/>
  <c r="C251" i="15"/>
  <c r="M190" i="16"/>
  <c r="O190" i="16" s="1"/>
  <c r="A191" i="15"/>
  <c r="C191" i="15"/>
  <c r="M85" i="16"/>
  <c r="O85" i="16" s="1"/>
  <c r="A86" i="15"/>
  <c r="C86" i="15"/>
  <c r="M295" i="16"/>
  <c r="O295" i="16" s="1"/>
  <c r="A296" i="15"/>
  <c r="C296" i="15"/>
  <c r="M231" i="16"/>
  <c r="O231" i="16" s="1"/>
  <c r="A232" i="15"/>
  <c r="C232" i="15"/>
  <c r="M127" i="16"/>
  <c r="O127" i="16" s="1"/>
  <c r="A128" i="15"/>
  <c r="C128" i="15"/>
  <c r="M316" i="16"/>
  <c r="O316" i="16" s="1"/>
  <c r="A317" i="15"/>
  <c r="C317" i="15"/>
  <c r="M252" i="16"/>
  <c r="O252" i="16" s="1"/>
  <c r="A253" i="15"/>
  <c r="C253" i="15"/>
  <c r="M161" i="16"/>
  <c r="O161" i="16" s="1"/>
  <c r="A162" i="15"/>
  <c r="C162" i="15"/>
  <c r="M51" i="16"/>
  <c r="O51" i="16" s="1"/>
  <c r="C52" i="15"/>
  <c r="M257" i="16"/>
  <c r="O257" i="16" s="1"/>
  <c r="A258" i="15"/>
  <c r="C258" i="15"/>
  <c r="M203" i="16"/>
  <c r="O203" i="16" s="1"/>
  <c r="A204" i="15"/>
  <c r="C204" i="15"/>
  <c r="M120" i="16"/>
  <c r="O120" i="16" s="1"/>
  <c r="A121" i="15"/>
  <c r="C121" i="15"/>
  <c r="M196" i="16"/>
  <c r="O196" i="16" s="1"/>
  <c r="A197" i="15"/>
  <c r="C197" i="15"/>
  <c r="M132" i="16"/>
  <c r="O132" i="16" s="1"/>
  <c r="A133" i="15"/>
  <c r="C133" i="15"/>
  <c r="M68" i="16"/>
  <c r="O68" i="16" s="1"/>
  <c r="C69" i="15"/>
  <c r="M4" i="16"/>
  <c r="O4" i="16" s="1"/>
  <c r="A5" i="15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C5" i="15"/>
  <c r="M73" i="16"/>
  <c r="O73" i="16" s="1"/>
  <c r="A74" i="15"/>
  <c r="C74" i="15"/>
  <c r="M9" i="16"/>
  <c r="O9" i="16" s="1"/>
  <c r="C10" i="15"/>
  <c r="M118" i="16"/>
  <c r="O118" i="16" s="1"/>
  <c r="A119" i="15"/>
  <c r="C119" i="15"/>
  <c r="M54" i="16"/>
  <c r="O54" i="16" s="1"/>
  <c r="C55" i="15"/>
  <c r="M194" i="16"/>
  <c r="O194" i="16" s="1"/>
  <c r="A195" i="15"/>
  <c r="C195" i="15"/>
  <c r="M130" i="16"/>
  <c r="O130" i="16" s="1"/>
  <c r="A131" i="15"/>
  <c r="C131" i="15"/>
  <c r="M66" i="16"/>
  <c r="O66" i="16" s="1"/>
  <c r="C67" i="15"/>
  <c r="Y1" i="13"/>
  <c r="L16" i="2" s="1"/>
  <c r="M996" i="16"/>
  <c r="O996" i="16" s="1"/>
  <c r="A997" i="15"/>
  <c r="C997" i="15"/>
  <c r="M904" i="16"/>
  <c r="O904" i="16" s="1"/>
  <c r="A905" i="15"/>
  <c r="C905" i="15"/>
  <c r="M832" i="16"/>
  <c r="O832" i="16" s="1"/>
  <c r="A833" i="15"/>
  <c r="C833" i="15"/>
  <c r="M939" i="16"/>
  <c r="O939" i="16" s="1"/>
  <c r="A940" i="15"/>
  <c r="C940" i="15"/>
  <c r="M857" i="16"/>
  <c r="O857" i="16" s="1"/>
  <c r="A858" i="15"/>
  <c r="C858" i="15"/>
  <c r="M960" i="16"/>
  <c r="O960" i="16" s="1"/>
  <c r="A961" i="15"/>
  <c r="C961" i="15"/>
  <c r="M878" i="16"/>
  <c r="O878" i="16" s="1"/>
  <c r="A879" i="15"/>
  <c r="C879" i="15"/>
  <c r="M995" i="16"/>
  <c r="O995" i="16" s="1"/>
  <c r="A996" i="15"/>
  <c r="C996" i="15"/>
  <c r="M913" i="16"/>
  <c r="O913" i="16" s="1"/>
  <c r="A914" i="15"/>
  <c r="C914" i="15"/>
  <c r="M819" i="16"/>
  <c r="O819" i="16" s="1"/>
  <c r="A820" i="15"/>
  <c r="C820" i="15"/>
  <c r="M948" i="16"/>
  <c r="O948" i="16" s="1"/>
  <c r="A949" i="15"/>
  <c r="C949" i="15"/>
  <c r="M856" i="16"/>
  <c r="O856" i="16" s="1"/>
  <c r="A857" i="15"/>
  <c r="C857" i="15"/>
  <c r="M973" i="16"/>
  <c r="O973" i="16" s="1"/>
  <c r="A974" i="15"/>
  <c r="C974" i="15"/>
  <c r="M891" i="16"/>
  <c r="O891" i="16" s="1"/>
  <c r="A892" i="15"/>
  <c r="C892" i="15"/>
  <c r="M801" i="16"/>
  <c r="O801" i="16" s="1"/>
  <c r="A802" i="15"/>
  <c r="C802" i="15"/>
  <c r="M926" i="16"/>
  <c r="O926" i="16" s="1"/>
  <c r="A927" i="15"/>
  <c r="C927" i="15"/>
  <c r="M844" i="16"/>
  <c r="O844" i="16" s="1"/>
  <c r="A845" i="15"/>
  <c r="C845" i="15"/>
  <c r="M961" i="16"/>
  <c r="O961" i="16" s="1"/>
  <c r="A962" i="15"/>
  <c r="C962" i="15"/>
  <c r="M869" i="16"/>
  <c r="O869" i="16" s="1"/>
  <c r="A870" i="15"/>
  <c r="C870" i="15"/>
  <c r="M785" i="16"/>
  <c r="O785" i="16" s="1"/>
  <c r="A786" i="15"/>
  <c r="C786" i="15"/>
  <c r="M721" i="16"/>
  <c r="O721" i="16" s="1"/>
  <c r="A722" i="15"/>
  <c r="C722" i="15"/>
  <c r="M641" i="16"/>
  <c r="O641" i="16" s="1"/>
  <c r="A642" i="15"/>
  <c r="C642" i="15"/>
  <c r="M538" i="16"/>
  <c r="O538" i="16" s="1"/>
  <c r="A539" i="15"/>
  <c r="C539" i="15"/>
  <c r="M742" i="16"/>
  <c r="O742" i="16" s="1"/>
  <c r="A743" i="15"/>
  <c r="C743" i="15"/>
  <c r="M676" i="16"/>
  <c r="O676" i="16" s="1"/>
  <c r="A677" i="15"/>
  <c r="C677" i="15"/>
  <c r="M571" i="16"/>
  <c r="O571" i="16" s="1"/>
  <c r="A572" i="15"/>
  <c r="C572" i="15"/>
  <c r="M755" i="16"/>
  <c r="O755" i="16" s="1"/>
  <c r="A756" i="15"/>
  <c r="C756" i="15"/>
  <c r="M683" i="16"/>
  <c r="O683" i="16" s="1"/>
  <c r="A684" i="15"/>
  <c r="C684" i="15"/>
  <c r="M601" i="16"/>
  <c r="O601" i="16" s="1"/>
  <c r="A602" i="15"/>
  <c r="C602" i="15"/>
  <c r="M410" i="16"/>
  <c r="O410" i="16" s="1"/>
  <c r="A411" i="15"/>
  <c r="C411" i="15"/>
  <c r="M736" i="16"/>
  <c r="O736" i="16" s="1"/>
  <c r="A737" i="15"/>
  <c r="C737" i="15"/>
  <c r="M654" i="16"/>
  <c r="O654" i="16" s="1"/>
  <c r="A655" i="15"/>
  <c r="C655" i="15"/>
  <c r="M553" i="16"/>
  <c r="O553" i="16" s="1"/>
  <c r="A554" i="15"/>
  <c r="C554" i="15"/>
  <c r="M813" i="16"/>
  <c r="O813" i="16" s="1"/>
  <c r="A814" i="15"/>
  <c r="C814" i="15"/>
  <c r="M749" i="16"/>
  <c r="O749" i="16" s="1"/>
  <c r="A750" i="15"/>
  <c r="C750" i="15"/>
  <c r="M675" i="16"/>
  <c r="O675" i="16" s="1"/>
  <c r="A676" i="15"/>
  <c r="C676" i="15"/>
  <c r="M574" i="16"/>
  <c r="O574" i="16" s="1"/>
  <c r="A575" i="15"/>
  <c r="C575" i="15"/>
  <c r="M1002" i="16"/>
  <c r="O1002" i="16" s="1"/>
  <c r="A1003" i="15"/>
  <c r="C1003" i="15"/>
  <c r="M938" i="16"/>
  <c r="O938" i="16" s="1"/>
  <c r="A939" i="15"/>
  <c r="C939" i="15"/>
  <c r="M874" i="16"/>
  <c r="O874" i="16" s="1"/>
  <c r="A875" i="15"/>
  <c r="C875" i="15"/>
  <c r="M810" i="16"/>
  <c r="O810" i="16" s="1"/>
  <c r="A811" i="15"/>
  <c r="C811" i="15"/>
  <c r="M746" i="16"/>
  <c r="O746" i="16" s="1"/>
  <c r="A747" i="15"/>
  <c r="C747" i="15"/>
  <c r="M664" i="16"/>
  <c r="O664" i="16" s="1"/>
  <c r="A665" i="15"/>
  <c r="C665" i="15"/>
  <c r="M579" i="16"/>
  <c r="O579" i="16" s="1"/>
  <c r="A580" i="15"/>
  <c r="C580" i="15"/>
  <c r="M389" i="16"/>
  <c r="O389" i="16" s="1"/>
  <c r="A390" i="15"/>
  <c r="C390" i="15"/>
  <c r="M959" i="16"/>
  <c r="O959" i="16" s="1"/>
  <c r="A960" i="15"/>
  <c r="C960" i="15"/>
  <c r="M895" i="16"/>
  <c r="O895" i="16" s="1"/>
  <c r="A896" i="15"/>
  <c r="C896" i="15"/>
  <c r="M831" i="16"/>
  <c r="O831" i="16" s="1"/>
  <c r="A832" i="15"/>
  <c r="C832" i="15"/>
  <c r="M767" i="16"/>
  <c r="O767" i="16" s="1"/>
  <c r="A768" i="15"/>
  <c r="C768" i="15"/>
  <c r="M699" i="16"/>
  <c r="O699" i="16" s="1"/>
  <c r="A700" i="15"/>
  <c r="C700" i="15"/>
  <c r="M617" i="16"/>
  <c r="O617" i="16" s="1"/>
  <c r="A618" i="15"/>
  <c r="C618" i="15"/>
  <c r="M460" i="16"/>
  <c r="O460" i="16" s="1"/>
  <c r="A461" i="15"/>
  <c r="C461" i="15"/>
  <c r="M780" i="16"/>
  <c r="O780" i="16" s="1"/>
  <c r="A781" i="15"/>
  <c r="C781" i="15"/>
  <c r="M716" i="16"/>
  <c r="O716" i="16" s="1"/>
  <c r="A717" i="15"/>
  <c r="C717" i="15"/>
  <c r="M624" i="16"/>
  <c r="O624" i="16" s="1"/>
  <c r="A625" i="15"/>
  <c r="C625" i="15"/>
  <c r="M485" i="16"/>
  <c r="O485" i="16" s="1"/>
  <c r="A486" i="15"/>
  <c r="C486" i="15"/>
  <c r="M332" i="16"/>
  <c r="O332" i="16" s="1"/>
  <c r="A333" i="15"/>
  <c r="C333" i="15"/>
  <c r="M431" i="16"/>
  <c r="O431" i="16" s="1"/>
  <c r="A432" i="15"/>
  <c r="C432" i="15"/>
  <c r="M349" i="16"/>
  <c r="O349" i="16" s="1"/>
  <c r="A350" i="15"/>
  <c r="C350" i="15"/>
  <c r="M452" i="16"/>
  <c r="O452" i="16" s="1"/>
  <c r="A453" i="15"/>
  <c r="C453" i="15"/>
  <c r="M370" i="16"/>
  <c r="O370" i="16" s="1"/>
  <c r="A371" i="15"/>
  <c r="C371" i="15"/>
  <c r="M581" i="16"/>
  <c r="O581" i="16" s="1"/>
  <c r="A582" i="15"/>
  <c r="C582" i="15"/>
  <c r="M505" i="16"/>
  <c r="O505" i="16" s="1"/>
  <c r="A506" i="15"/>
  <c r="C506" i="15"/>
  <c r="M423" i="16"/>
  <c r="O423" i="16" s="1"/>
  <c r="A424" i="15"/>
  <c r="C424" i="15"/>
  <c r="M341" i="16"/>
  <c r="O341" i="16" s="1"/>
  <c r="A342" i="15"/>
  <c r="C342" i="15"/>
  <c r="M666" i="16"/>
  <c r="O666" i="16" s="1"/>
  <c r="A667" i="15"/>
  <c r="C667" i="15"/>
  <c r="M602" i="16"/>
  <c r="O602" i="16" s="1"/>
  <c r="A603" i="15"/>
  <c r="C603" i="15"/>
  <c r="M540" i="16"/>
  <c r="O540" i="16" s="1"/>
  <c r="A541" i="15"/>
  <c r="C541" i="15"/>
  <c r="M458" i="16"/>
  <c r="O458" i="16" s="1"/>
  <c r="A459" i="15"/>
  <c r="C459" i="15"/>
  <c r="M376" i="16"/>
  <c r="O376" i="16" s="1"/>
  <c r="A377" i="15"/>
  <c r="C377" i="15"/>
  <c r="M695" i="16"/>
  <c r="O695" i="16" s="1"/>
  <c r="A696" i="15"/>
  <c r="C696" i="15"/>
  <c r="M631" i="16"/>
  <c r="O631" i="16" s="1"/>
  <c r="A632" i="15"/>
  <c r="C632" i="15"/>
  <c r="M567" i="16"/>
  <c r="O567" i="16" s="1"/>
  <c r="A568" i="15"/>
  <c r="C568" i="15"/>
  <c r="M493" i="16"/>
  <c r="O493" i="16" s="1"/>
  <c r="A494" i="15"/>
  <c r="C494" i="15"/>
  <c r="M401" i="16"/>
  <c r="O401" i="16" s="1"/>
  <c r="A402" i="15"/>
  <c r="C402" i="15"/>
  <c r="M319" i="16"/>
  <c r="O319" i="16" s="1"/>
  <c r="A320" i="15"/>
  <c r="C320" i="15"/>
  <c r="M532" i="16"/>
  <c r="O532" i="16" s="1"/>
  <c r="A533" i="15"/>
  <c r="C533" i="15"/>
  <c r="M450" i="16"/>
  <c r="O450" i="16" s="1"/>
  <c r="A451" i="15"/>
  <c r="C451" i="15"/>
  <c r="M368" i="16"/>
  <c r="O368" i="16" s="1"/>
  <c r="A369" i="15"/>
  <c r="C369" i="15"/>
  <c r="M518" i="16"/>
  <c r="O518" i="16" s="1"/>
  <c r="A519" i="15"/>
  <c r="C519" i="15"/>
  <c r="M454" i="16"/>
  <c r="O454" i="16" s="1"/>
  <c r="A455" i="15"/>
  <c r="C455" i="15"/>
  <c r="M390" i="16"/>
  <c r="O390" i="16" s="1"/>
  <c r="A391" i="15"/>
  <c r="C391" i="15"/>
  <c r="M326" i="16"/>
  <c r="O326" i="16" s="1"/>
  <c r="A327" i="15"/>
  <c r="C327" i="15"/>
  <c r="M491" i="16"/>
  <c r="O491" i="16" s="1"/>
  <c r="A492" i="15"/>
  <c r="C492" i="15"/>
  <c r="M427" i="16"/>
  <c r="O427" i="16" s="1"/>
  <c r="A428" i="15"/>
  <c r="C428" i="15"/>
  <c r="M363" i="16"/>
  <c r="O363" i="16" s="1"/>
  <c r="A364" i="15"/>
  <c r="C364" i="15"/>
  <c r="M302" i="16"/>
  <c r="O302" i="16" s="1"/>
  <c r="A303" i="15"/>
  <c r="C303" i="15"/>
  <c r="M238" i="16"/>
  <c r="O238" i="16" s="1"/>
  <c r="A239" i="15"/>
  <c r="C239" i="15"/>
  <c r="M160" i="16"/>
  <c r="O160" i="16" s="1"/>
  <c r="A161" i="15"/>
  <c r="C161" i="15"/>
  <c r="M45" i="16"/>
  <c r="O45" i="16" s="1"/>
  <c r="C46" i="15"/>
  <c r="M275" i="16"/>
  <c r="O275" i="16" s="1"/>
  <c r="A276" i="15"/>
  <c r="C276" i="15"/>
  <c r="M211" i="16"/>
  <c r="O211" i="16" s="1"/>
  <c r="A212" i="15"/>
  <c r="C212" i="15"/>
  <c r="M87" i="16"/>
  <c r="O87" i="16" s="1"/>
  <c r="A88" i="15"/>
  <c r="C88" i="15"/>
  <c r="M296" i="16"/>
  <c r="O296" i="16" s="1"/>
  <c r="A297" i="15"/>
  <c r="C297" i="15"/>
  <c r="M232" i="16"/>
  <c r="O232" i="16" s="1"/>
  <c r="A233" i="15"/>
  <c r="C233" i="15"/>
  <c r="M176" i="16"/>
  <c r="O176" i="16" s="1"/>
  <c r="A177" i="15"/>
  <c r="C177" i="15"/>
  <c r="M43" i="16"/>
  <c r="O43" i="16" s="1"/>
  <c r="C44" i="15"/>
  <c r="M277" i="16"/>
  <c r="O277" i="16" s="1"/>
  <c r="A278" i="15"/>
  <c r="C278" i="15"/>
  <c r="M213" i="16"/>
  <c r="O213" i="16" s="1"/>
  <c r="A214" i="15"/>
  <c r="C214" i="15"/>
  <c r="M112" i="16"/>
  <c r="O112" i="16" s="1"/>
  <c r="A113" i="15"/>
  <c r="C113" i="15"/>
  <c r="M306" i="16"/>
  <c r="O306" i="16" s="1"/>
  <c r="A307" i="15"/>
  <c r="C307" i="15"/>
  <c r="M242" i="16"/>
  <c r="O242" i="16" s="1"/>
  <c r="A243" i="15"/>
  <c r="C243" i="15"/>
  <c r="M183" i="16"/>
  <c r="O183" i="16" s="1"/>
  <c r="A184" i="15"/>
  <c r="C184" i="15"/>
  <c r="M69" i="16"/>
  <c r="O69" i="16" s="1"/>
  <c r="C70" i="15"/>
  <c r="M287" i="16"/>
  <c r="O287" i="16" s="1"/>
  <c r="A288" i="15"/>
  <c r="C288" i="15"/>
  <c r="M223" i="16"/>
  <c r="O223" i="16" s="1"/>
  <c r="A224" i="15"/>
  <c r="C224" i="15"/>
  <c r="M111" i="16"/>
  <c r="O111" i="16" s="1"/>
  <c r="A112" i="15"/>
  <c r="C112" i="15"/>
  <c r="M308" i="16"/>
  <c r="O308" i="16" s="1"/>
  <c r="A309" i="15"/>
  <c r="C309" i="15"/>
  <c r="M244" i="16"/>
  <c r="O244" i="16" s="1"/>
  <c r="A245" i="15"/>
  <c r="C245" i="15"/>
  <c r="M157" i="16"/>
  <c r="O157" i="16" s="1"/>
  <c r="A158" i="15"/>
  <c r="C158" i="15"/>
  <c r="M35" i="16"/>
  <c r="O35" i="16" s="1"/>
  <c r="C36" i="15"/>
  <c r="M249" i="16"/>
  <c r="O249" i="16" s="1"/>
  <c r="A250" i="15"/>
  <c r="C250" i="15"/>
  <c r="M189" i="16"/>
  <c r="O189" i="16" s="1"/>
  <c r="A190" i="15"/>
  <c r="C190" i="15"/>
  <c r="M104" i="16"/>
  <c r="O104" i="16" s="1"/>
  <c r="A105" i="15"/>
  <c r="C105" i="15"/>
  <c r="M188" i="16"/>
  <c r="O188" i="16" s="1"/>
  <c r="A189" i="15"/>
  <c r="C189" i="15"/>
  <c r="M124" i="16"/>
  <c r="O124" i="16" s="1"/>
  <c r="A125" i="15"/>
  <c r="C125" i="15"/>
  <c r="M60" i="16"/>
  <c r="O60" i="16" s="1"/>
  <c r="C61" i="15"/>
  <c r="M129" i="16"/>
  <c r="O129" i="16" s="1"/>
  <c r="A130" i="15"/>
  <c r="C130" i="15"/>
  <c r="M65" i="16"/>
  <c r="O65" i="16" s="1"/>
  <c r="C66" i="15"/>
  <c r="M174" i="16"/>
  <c r="O174" i="16" s="1"/>
  <c r="A175" i="15"/>
  <c r="C175" i="15"/>
  <c r="M110" i="16"/>
  <c r="O110" i="16" s="1"/>
  <c r="A111" i="15"/>
  <c r="C111" i="15"/>
  <c r="M46" i="16"/>
  <c r="O46" i="16" s="1"/>
  <c r="C47" i="15"/>
  <c r="M186" i="16"/>
  <c r="O186" i="16" s="1"/>
  <c r="A187" i="15"/>
  <c r="C187" i="15"/>
  <c r="M122" i="16"/>
  <c r="O122" i="16" s="1"/>
  <c r="A123" i="15"/>
  <c r="C123" i="15"/>
  <c r="M58" i="16"/>
  <c r="O58" i="16" s="1"/>
  <c r="C59" i="15"/>
  <c r="M982" i="16"/>
  <c r="O982" i="16" s="1"/>
  <c r="A983" i="15"/>
  <c r="C983" i="15"/>
  <c r="M900" i="16"/>
  <c r="O900" i="16" s="1"/>
  <c r="A901" i="15"/>
  <c r="C901" i="15"/>
  <c r="M816" i="16"/>
  <c r="O816" i="16" s="1"/>
  <c r="A817" i="15"/>
  <c r="C817" i="15"/>
  <c r="M925" i="16"/>
  <c r="O925" i="16" s="1"/>
  <c r="A926" i="15"/>
  <c r="C926" i="15"/>
  <c r="M843" i="16"/>
  <c r="O843" i="16" s="1"/>
  <c r="A844" i="15"/>
  <c r="C844" i="15"/>
  <c r="M956" i="16"/>
  <c r="O956" i="16" s="1"/>
  <c r="A957" i="15"/>
  <c r="C957" i="15"/>
  <c r="M864" i="16"/>
  <c r="O864" i="16" s="1"/>
  <c r="A865" i="15"/>
  <c r="C865" i="15"/>
  <c r="M981" i="16"/>
  <c r="O981" i="16" s="1"/>
  <c r="A982" i="15"/>
  <c r="C982" i="15"/>
  <c r="M899" i="16"/>
  <c r="O899" i="16" s="1"/>
  <c r="A900" i="15"/>
  <c r="C900" i="15"/>
  <c r="M803" i="16"/>
  <c r="O803" i="16" s="1"/>
  <c r="A804" i="15"/>
  <c r="C804" i="15"/>
  <c r="M934" i="16"/>
  <c r="O934" i="16" s="1"/>
  <c r="A935" i="15"/>
  <c r="C935" i="15"/>
  <c r="M852" i="16"/>
  <c r="O852" i="16" s="1"/>
  <c r="A853" i="15"/>
  <c r="C853" i="15"/>
  <c r="M969" i="16"/>
  <c r="O969" i="16" s="1"/>
  <c r="A970" i="15"/>
  <c r="C970" i="15"/>
  <c r="M877" i="16"/>
  <c r="O877" i="16" s="1"/>
  <c r="A878" i="15"/>
  <c r="C878" i="15"/>
  <c r="M774" i="16"/>
  <c r="O774" i="16" s="1"/>
  <c r="A775" i="15"/>
  <c r="C775" i="15"/>
  <c r="M912" i="16"/>
  <c r="O912" i="16" s="1"/>
  <c r="A913" i="15"/>
  <c r="C913" i="15"/>
  <c r="M822" i="16"/>
  <c r="O822" i="16" s="1"/>
  <c r="A823" i="15"/>
  <c r="C823" i="15"/>
  <c r="M947" i="16"/>
  <c r="O947" i="16" s="1"/>
  <c r="A948" i="15"/>
  <c r="C948" i="15"/>
  <c r="M865" i="16"/>
  <c r="O865" i="16" s="1"/>
  <c r="A866" i="15"/>
  <c r="C866" i="15"/>
  <c r="M777" i="16"/>
  <c r="O777" i="16" s="1"/>
  <c r="A778" i="15"/>
  <c r="C778" i="15"/>
  <c r="M709" i="16"/>
  <c r="O709" i="16" s="1"/>
  <c r="A710" i="15"/>
  <c r="C710" i="15"/>
  <c r="M627" i="16"/>
  <c r="O627" i="16" s="1"/>
  <c r="A628" i="15"/>
  <c r="C628" i="15"/>
  <c r="M524" i="16"/>
  <c r="O524" i="16" s="1"/>
  <c r="A525" i="15"/>
  <c r="C525" i="15"/>
  <c r="M734" i="16"/>
  <c r="O734" i="16" s="1"/>
  <c r="A735" i="15"/>
  <c r="C735" i="15"/>
  <c r="M662" i="16"/>
  <c r="O662" i="16" s="1"/>
  <c r="A663" i="15"/>
  <c r="C663" i="15"/>
  <c r="M555" i="16"/>
  <c r="O555" i="16" s="1"/>
  <c r="A556" i="15"/>
  <c r="C556" i="15"/>
  <c r="M747" i="16"/>
  <c r="O747" i="16" s="1"/>
  <c r="A748" i="15"/>
  <c r="C748" i="15"/>
  <c r="M669" i="16"/>
  <c r="O669" i="16" s="1"/>
  <c r="A670" i="15"/>
  <c r="C670" i="15"/>
  <c r="M592" i="16"/>
  <c r="O592" i="16" s="1"/>
  <c r="A593" i="15"/>
  <c r="C593" i="15"/>
  <c r="M396" i="16"/>
  <c r="O396" i="16" s="1"/>
  <c r="A397" i="15"/>
  <c r="C397" i="15"/>
  <c r="M728" i="16"/>
  <c r="O728" i="16" s="1"/>
  <c r="A729" i="15"/>
  <c r="C729" i="15"/>
  <c r="M640" i="16"/>
  <c r="O640" i="16" s="1"/>
  <c r="A641" i="15"/>
  <c r="C641" i="15"/>
  <c r="M535" i="16"/>
  <c r="O535" i="16" s="1"/>
  <c r="A536" i="15"/>
  <c r="C536" i="15"/>
  <c r="M805" i="16"/>
  <c r="O805" i="16" s="1"/>
  <c r="A806" i="15"/>
  <c r="C806" i="15"/>
  <c r="M741" i="16"/>
  <c r="O741" i="16" s="1"/>
  <c r="A742" i="15"/>
  <c r="C742" i="15"/>
  <c r="M661" i="16"/>
  <c r="O661" i="16" s="1"/>
  <c r="A662" i="15"/>
  <c r="C662" i="15"/>
  <c r="M558" i="16"/>
  <c r="O558" i="16" s="1"/>
  <c r="A559" i="15"/>
  <c r="C559" i="15"/>
  <c r="M994" i="16"/>
  <c r="O994" i="16" s="1"/>
  <c r="A995" i="15"/>
  <c r="C995" i="15"/>
  <c r="M930" i="16"/>
  <c r="O930" i="16" s="1"/>
  <c r="A931" i="15"/>
  <c r="C931" i="15"/>
  <c r="M866" i="16"/>
  <c r="O866" i="16" s="1"/>
  <c r="A867" i="15"/>
  <c r="C867" i="15"/>
  <c r="M802" i="16"/>
  <c r="O802" i="16" s="1"/>
  <c r="A803" i="15"/>
  <c r="C803" i="15"/>
  <c r="M738" i="16"/>
  <c r="O738" i="16" s="1"/>
  <c r="A739" i="15"/>
  <c r="C739" i="15"/>
  <c r="M660" i="16"/>
  <c r="O660" i="16" s="1"/>
  <c r="A661" i="15"/>
  <c r="C661" i="15"/>
  <c r="M563" i="16"/>
  <c r="O563" i="16" s="1"/>
  <c r="A564" i="15"/>
  <c r="C564" i="15"/>
  <c r="M375" i="16"/>
  <c r="O375" i="16" s="1"/>
  <c r="A376" i="15"/>
  <c r="C376" i="15"/>
  <c r="M951" i="16"/>
  <c r="O951" i="16" s="1"/>
  <c r="A952" i="15"/>
  <c r="C952" i="15"/>
  <c r="M887" i="16"/>
  <c r="O887" i="16" s="1"/>
  <c r="A888" i="15"/>
  <c r="C888" i="15"/>
  <c r="M823" i="16"/>
  <c r="O823" i="16" s="1"/>
  <c r="A824" i="15"/>
  <c r="C824" i="15"/>
  <c r="M759" i="16"/>
  <c r="O759" i="16" s="1"/>
  <c r="A760" i="15"/>
  <c r="C760" i="15"/>
  <c r="M685" i="16"/>
  <c r="O685" i="16" s="1"/>
  <c r="A686" i="15"/>
  <c r="C686" i="15"/>
  <c r="M603" i="16"/>
  <c r="O603" i="16" s="1"/>
  <c r="A604" i="15"/>
  <c r="C604" i="15"/>
  <c r="M360" i="16"/>
  <c r="O360" i="16" s="1"/>
  <c r="A361" i="15"/>
  <c r="C361" i="15"/>
  <c r="M772" i="16"/>
  <c r="O772" i="16" s="1"/>
  <c r="A773" i="15"/>
  <c r="C773" i="15"/>
  <c r="M702" i="16"/>
  <c r="O702" i="16" s="1"/>
  <c r="A703" i="15"/>
  <c r="C703" i="15"/>
  <c r="M620" i="16"/>
  <c r="O620" i="16" s="1"/>
  <c r="A621" i="15"/>
  <c r="C621" i="15"/>
  <c r="M471" i="16"/>
  <c r="O471" i="16" s="1"/>
  <c r="A472" i="15"/>
  <c r="C472" i="15"/>
  <c r="M328" i="16"/>
  <c r="O328" i="16" s="1"/>
  <c r="A329" i="15"/>
  <c r="C329" i="15"/>
  <c r="M417" i="16"/>
  <c r="O417" i="16" s="1"/>
  <c r="A418" i="15"/>
  <c r="C418" i="15"/>
  <c r="M335" i="16"/>
  <c r="O335" i="16" s="1"/>
  <c r="A336" i="15"/>
  <c r="C336" i="15"/>
  <c r="M448" i="16"/>
  <c r="O448" i="16" s="1"/>
  <c r="A449" i="15"/>
  <c r="C449" i="15"/>
  <c r="M356" i="16"/>
  <c r="O356" i="16" s="1"/>
  <c r="A357" i="15"/>
  <c r="C357" i="15"/>
  <c r="M573" i="16"/>
  <c r="O573" i="16" s="1"/>
  <c r="A574" i="15"/>
  <c r="C574" i="15"/>
  <c r="M501" i="16"/>
  <c r="O501" i="16" s="1"/>
  <c r="A502" i="15"/>
  <c r="C502" i="15"/>
  <c r="M409" i="16"/>
  <c r="O409" i="16" s="1"/>
  <c r="A410" i="15"/>
  <c r="C410" i="15"/>
  <c r="M327" i="16"/>
  <c r="O327" i="16" s="1"/>
  <c r="A328" i="15"/>
  <c r="C328" i="15"/>
  <c r="M658" i="16"/>
  <c r="O658" i="16" s="1"/>
  <c r="A659" i="15"/>
  <c r="C659" i="15"/>
  <c r="M594" i="16"/>
  <c r="O594" i="16" s="1"/>
  <c r="A595" i="15"/>
  <c r="C595" i="15"/>
  <c r="M536" i="16"/>
  <c r="O536" i="16" s="1"/>
  <c r="A537" i="15"/>
  <c r="C537" i="15"/>
  <c r="M444" i="16"/>
  <c r="O444" i="16" s="1"/>
  <c r="A445" i="15"/>
  <c r="C445" i="15"/>
  <c r="M362" i="16"/>
  <c r="O362" i="16" s="1"/>
  <c r="A363" i="15"/>
  <c r="C363" i="15"/>
  <c r="M687" i="16"/>
  <c r="O687" i="16" s="1"/>
  <c r="A688" i="15"/>
  <c r="C688" i="15"/>
  <c r="M623" i="16"/>
  <c r="O623" i="16" s="1"/>
  <c r="A624" i="15"/>
  <c r="C624" i="15"/>
  <c r="M559" i="16"/>
  <c r="O559" i="16" s="1"/>
  <c r="A560" i="15"/>
  <c r="C560" i="15"/>
  <c r="M479" i="16"/>
  <c r="O479" i="16" s="1"/>
  <c r="A480" i="15"/>
  <c r="C480" i="15"/>
  <c r="M397" i="16"/>
  <c r="O397" i="16" s="1"/>
  <c r="A398" i="15"/>
  <c r="C398" i="15"/>
  <c r="M596" i="16"/>
  <c r="O596" i="16" s="1"/>
  <c r="A597" i="15"/>
  <c r="C597" i="15"/>
  <c r="M528" i="16"/>
  <c r="O528" i="16" s="1"/>
  <c r="A529" i="15"/>
  <c r="C529" i="15"/>
  <c r="M436" i="16"/>
  <c r="O436" i="16" s="1"/>
  <c r="A437" i="15"/>
  <c r="C437" i="15"/>
  <c r="M354" i="16"/>
  <c r="O354" i="16" s="1"/>
  <c r="A355" i="15"/>
  <c r="C355" i="15"/>
  <c r="M510" i="16"/>
  <c r="O510" i="16" s="1"/>
  <c r="A511" i="15"/>
  <c r="C511" i="15"/>
  <c r="M446" i="16"/>
  <c r="O446" i="16" s="1"/>
  <c r="A447" i="15"/>
  <c r="C447" i="15"/>
  <c r="M382" i="16"/>
  <c r="O382" i="16" s="1"/>
  <c r="A383" i="15"/>
  <c r="C383" i="15"/>
  <c r="M313" i="16"/>
  <c r="O313" i="16" s="1"/>
  <c r="A314" i="15"/>
  <c r="C314" i="15"/>
  <c r="M483" i="16"/>
  <c r="O483" i="16" s="1"/>
  <c r="A484" i="15"/>
  <c r="C484" i="15"/>
  <c r="M419" i="16"/>
  <c r="O419" i="16" s="1"/>
  <c r="A420" i="15"/>
  <c r="C420" i="15"/>
  <c r="M355" i="16"/>
  <c r="O355" i="16" s="1"/>
  <c r="A356" i="15"/>
  <c r="C356" i="15"/>
  <c r="M294" i="16"/>
  <c r="O294" i="16" s="1"/>
  <c r="A295" i="15"/>
  <c r="C295" i="15"/>
  <c r="M230" i="16"/>
  <c r="O230" i="16" s="1"/>
  <c r="A231" i="15"/>
  <c r="C231" i="15"/>
  <c r="M147" i="16"/>
  <c r="O147" i="16" s="1"/>
  <c r="A148" i="15"/>
  <c r="C148" i="15"/>
  <c r="M29" i="16"/>
  <c r="O29" i="16" s="1"/>
  <c r="C30" i="15"/>
  <c r="M267" i="16"/>
  <c r="O267" i="16" s="1"/>
  <c r="A268" i="15"/>
  <c r="C268" i="15"/>
  <c r="M195" i="16"/>
  <c r="O195" i="16" s="1"/>
  <c r="A196" i="15"/>
  <c r="C196" i="15"/>
  <c r="M71" i="16"/>
  <c r="O71" i="16" s="1"/>
  <c r="A72" i="15"/>
  <c r="C72" i="15"/>
  <c r="M288" i="16"/>
  <c r="O288" i="16" s="1"/>
  <c r="A289" i="15"/>
  <c r="C289" i="15"/>
  <c r="M224" i="16"/>
  <c r="O224" i="16" s="1"/>
  <c r="A225" i="15"/>
  <c r="C225" i="15"/>
  <c r="M163" i="16"/>
  <c r="O163" i="16" s="1"/>
  <c r="A164" i="15"/>
  <c r="C164" i="15"/>
  <c r="M27" i="16"/>
  <c r="O27" i="16" s="1"/>
  <c r="C28" i="15"/>
  <c r="M269" i="16"/>
  <c r="O269" i="16" s="1"/>
  <c r="A270" i="15"/>
  <c r="C270" i="15"/>
  <c r="M201" i="16"/>
  <c r="O201" i="16" s="1"/>
  <c r="A202" i="15"/>
  <c r="C202" i="15"/>
  <c r="M96" i="16"/>
  <c r="O96" i="16" s="1"/>
  <c r="A97" i="15"/>
  <c r="C97" i="15"/>
  <c r="M298" i="16"/>
  <c r="O298" i="16" s="1"/>
  <c r="A299" i="15"/>
  <c r="C299" i="15"/>
  <c r="M234" i="16"/>
  <c r="O234" i="16" s="1"/>
  <c r="A235" i="15"/>
  <c r="C235" i="15"/>
  <c r="M179" i="16"/>
  <c r="O179" i="16" s="1"/>
  <c r="A180" i="15"/>
  <c r="C180" i="15"/>
  <c r="M53" i="16"/>
  <c r="O53" i="16" s="1"/>
  <c r="C54" i="15"/>
  <c r="M279" i="16"/>
  <c r="O279" i="16" s="1"/>
  <c r="A280" i="15"/>
  <c r="C280" i="15"/>
  <c r="M215" i="16"/>
  <c r="O215" i="16" s="1"/>
  <c r="A216" i="15"/>
  <c r="C216" i="15"/>
  <c r="M95" i="16"/>
  <c r="O95" i="16" s="1"/>
  <c r="A96" i="15"/>
  <c r="C96" i="15"/>
  <c r="M300" i="16"/>
  <c r="O300" i="16" s="1"/>
  <c r="A301" i="15"/>
  <c r="C301" i="15"/>
  <c r="M236" i="16"/>
  <c r="O236" i="16" s="1"/>
  <c r="A237" i="15"/>
  <c r="C237" i="15"/>
  <c r="M144" i="16"/>
  <c r="O144" i="16" s="1"/>
  <c r="A145" i="15"/>
  <c r="C145" i="15"/>
  <c r="M19" i="16"/>
  <c r="O19" i="16" s="1"/>
  <c r="C20" i="15"/>
  <c r="M241" i="16"/>
  <c r="O241" i="16" s="1"/>
  <c r="A242" i="15"/>
  <c r="C242" i="15"/>
  <c r="M185" i="16"/>
  <c r="O185" i="16" s="1"/>
  <c r="A186" i="15"/>
  <c r="C186" i="15"/>
  <c r="M88" i="16"/>
  <c r="O88" i="16" s="1"/>
  <c r="A89" i="15"/>
  <c r="C89" i="15"/>
  <c r="M180" i="16"/>
  <c r="O180" i="16" s="1"/>
  <c r="A181" i="15"/>
  <c r="C181" i="15"/>
  <c r="M116" i="16"/>
  <c r="O116" i="16" s="1"/>
  <c r="A117" i="15"/>
  <c r="C117" i="15"/>
  <c r="M52" i="16"/>
  <c r="O52" i="16" s="1"/>
  <c r="C53" i="15"/>
  <c r="M121" i="16"/>
  <c r="O121" i="16" s="1"/>
  <c r="A122" i="15"/>
  <c r="C122" i="15"/>
  <c r="M57" i="16"/>
  <c r="O57" i="16" s="1"/>
  <c r="C58" i="15"/>
  <c r="M166" i="16"/>
  <c r="O166" i="16" s="1"/>
  <c r="A167" i="15"/>
  <c r="C167" i="15"/>
  <c r="M102" i="16"/>
  <c r="O102" i="16" s="1"/>
  <c r="A103" i="15"/>
  <c r="C103" i="15"/>
  <c r="M38" i="16"/>
  <c r="O38" i="16" s="1"/>
  <c r="C39" i="15"/>
  <c r="M178" i="16"/>
  <c r="O178" i="16" s="1"/>
  <c r="A179" i="15"/>
  <c r="C179" i="15"/>
  <c r="M114" i="16"/>
  <c r="O114" i="16" s="1"/>
  <c r="A115" i="15"/>
  <c r="C115" i="15"/>
  <c r="M50" i="16"/>
  <c r="O50" i="16" s="1"/>
  <c r="C51" i="15"/>
  <c r="M968" i="16"/>
  <c r="O968" i="16" s="1"/>
  <c r="A969" i="15"/>
  <c r="C969" i="15"/>
  <c r="M886" i="16"/>
  <c r="O886" i="16" s="1"/>
  <c r="A887" i="15"/>
  <c r="C887" i="15"/>
  <c r="M800" i="16"/>
  <c r="O800" i="16" s="1"/>
  <c r="A801" i="15"/>
  <c r="C801" i="15"/>
  <c r="M921" i="16"/>
  <c r="O921" i="16" s="1"/>
  <c r="A922" i="15"/>
  <c r="C922" i="15"/>
  <c r="M825" i="16"/>
  <c r="O825" i="16" s="1"/>
  <c r="A826" i="15"/>
  <c r="C826" i="15"/>
  <c r="M942" i="16"/>
  <c r="O942" i="16" s="1"/>
  <c r="A943" i="15"/>
  <c r="C943" i="15"/>
  <c r="M860" i="16"/>
  <c r="O860" i="16" s="1"/>
  <c r="A861" i="15"/>
  <c r="C861" i="15"/>
  <c r="M977" i="16"/>
  <c r="O977" i="16" s="1"/>
  <c r="A978" i="15"/>
  <c r="C978" i="15"/>
  <c r="M885" i="16"/>
  <c r="O885" i="16" s="1"/>
  <c r="A886" i="15"/>
  <c r="C886" i="15"/>
  <c r="M787" i="16"/>
  <c r="O787" i="16" s="1"/>
  <c r="A788" i="15"/>
  <c r="C788" i="15"/>
  <c r="M920" i="16"/>
  <c r="O920" i="16" s="1"/>
  <c r="A921" i="15"/>
  <c r="C921" i="15"/>
  <c r="M838" i="16"/>
  <c r="O838" i="16" s="1"/>
  <c r="A839" i="15"/>
  <c r="C839" i="15"/>
  <c r="M955" i="16"/>
  <c r="O955" i="16" s="1"/>
  <c r="A956" i="15"/>
  <c r="C956" i="15"/>
  <c r="M873" i="16"/>
  <c r="O873" i="16" s="1"/>
  <c r="A874" i="15"/>
  <c r="C874" i="15"/>
  <c r="M990" i="16"/>
  <c r="O990" i="16" s="1"/>
  <c r="A991" i="15"/>
  <c r="C991" i="15"/>
  <c r="M908" i="16"/>
  <c r="O908" i="16" s="1"/>
  <c r="A909" i="15"/>
  <c r="C909" i="15"/>
  <c r="M806" i="16"/>
  <c r="O806" i="16" s="1"/>
  <c r="A807" i="15"/>
  <c r="C807" i="15"/>
  <c r="M933" i="16"/>
  <c r="O933" i="16" s="1"/>
  <c r="A934" i="15"/>
  <c r="C934" i="15"/>
  <c r="M851" i="16"/>
  <c r="O851" i="16" s="1"/>
  <c r="A852" i="15"/>
  <c r="C852" i="15"/>
  <c r="M769" i="16"/>
  <c r="O769" i="16" s="1"/>
  <c r="A770" i="15"/>
  <c r="C770" i="15"/>
  <c r="M705" i="16"/>
  <c r="O705" i="16" s="1"/>
  <c r="A706" i="15"/>
  <c r="C706" i="15"/>
  <c r="M613" i="16"/>
  <c r="O613" i="16" s="1"/>
  <c r="A614" i="15"/>
  <c r="C614" i="15"/>
  <c r="M456" i="16"/>
  <c r="O456" i="16" s="1"/>
  <c r="A457" i="15"/>
  <c r="C457" i="15"/>
  <c r="M726" i="16"/>
  <c r="O726" i="16" s="1"/>
  <c r="A727" i="15"/>
  <c r="C727" i="15"/>
  <c r="M648" i="16"/>
  <c r="O648" i="16" s="1"/>
  <c r="A649" i="15"/>
  <c r="C649" i="15"/>
  <c r="M509" i="16"/>
  <c r="O509" i="16" s="1"/>
  <c r="A510" i="15"/>
  <c r="C510" i="15"/>
  <c r="M739" i="16"/>
  <c r="O739" i="16" s="1"/>
  <c r="A740" i="15"/>
  <c r="C740" i="15"/>
  <c r="M665" i="16"/>
  <c r="O665" i="16" s="1"/>
  <c r="A666" i="15"/>
  <c r="C666" i="15"/>
  <c r="M576" i="16"/>
  <c r="O576" i="16" s="1"/>
  <c r="A577" i="15"/>
  <c r="C577" i="15"/>
  <c r="M784" i="16"/>
  <c r="O784" i="16" s="1"/>
  <c r="A785" i="15"/>
  <c r="C785" i="15"/>
  <c r="M720" i="16"/>
  <c r="O720" i="16" s="1"/>
  <c r="A721" i="15"/>
  <c r="C721" i="15"/>
  <c r="M636" i="16"/>
  <c r="O636" i="16" s="1"/>
  <c r="A637" i="15"/>
  <c r="C637" i="15"/>
  <c r="M521" i="16"/>
  <c r="O521" i="16" s="1"/>
  <c r="A522" i="15"/>
  <c r="C522" i="15"/>
  <c r="M797" i="16"/>
  <c r="O797" i="16" s="1"/>
  <c r="A798" i="15"/>
  <c r="C798" i="15"/>
  <c r="M733" i="16"/>
  <c r="O733" i="16" s="1"/>
  <c r="A734" i="15"/>
  <c r="C734" i="15"/>
  <c r="M657" i="16"/>
  <c r="O657" i="16" s="1"/>
  <c r="A658" i="15"/>
  <c r="C658" i="15"/>
  <c r="M520" i="16"/>
  <c r="O520" i="16" s="1"/>
  <c r="A521" i="15"/>
  <c r="C521" i="15"/>
  <c r="M986" i="16"/>
  <c r="O986" i="16" s="1"/>
  <c r="A987" i="15"/>
  <c r="C987" i="15"/>
  <c r="M922" i="16"/>
  <c r="O922" i="16" s="1"/>
  <c r="A923" i="15"/>
  <c r="C923" i="15"/>
  <c r="M858" i="16"/>
  <c r="O858" i="16" s="1"/>
  <c r="A859" i="15"/>
  <c r="C859" i="15"/>
  <c r="M794" i="16"/>
  <c r="O794" i="16" s="1"/>
  <c r="A795" i="15"/>
  <c r="C795" i="15"/>
  <c r="M730" i="16"/>
  <c r="O730" i="16" s="1"/>
  <c r="A731" i="15"/>
  <c r="C731" i="15"/>
  <c r="M646" i="16"/>
  <c r="O646" i="16" s="1"/>
  <c r="A647" i="15"/>
  <c r="C647" i="15"/>
  <c r="M547" i="16"/>
  <c r="O547" i="16" s="1"/>
  <c r="A548" i="15"/>
  <c r="C548" i="15"/>
  <c r="M361" i="16"/>
  <c r="O361" i="16" s="1"/>
  <c r="A362" i="15"/>
  <c r="C362" i="15"/>
  <c r="M943" i="16"/>
  <c r="O943" i="16" s="1"/>
  <c r="A944" i="15"/>
  <c r="C944" i="15"/>
  <c r="M879" i="16"/>
  <c r="O879" i="16" s="1"/>
  <c r="A880" i="15"/>
  <c r="C880" i="15"/>
  <c r="M815" i="16"/>
  <c r="O815" i="16" s="1"/>
  <c r="A816" i="15"/>
  <c r="C816" i="15"/>
  <c r="M751" i="16"/>
  <c r="O751" i="16" s="1"/>
  <c r="A752" i="15"/>
  <c r="C752" i="15"/>
  <c r="M681" i="16"/>
  <c r="O681" i="16" s="1"/>
  <c r="A682" i="15"/>
  <c r="C682" i="15"/>
  <c r="M584" i="16"/>
  <c r="O584" i="16" s="1"/>
  <c r="A585" i="15"/>
  <c r="C585" i="15"/>
  <c r="M828" i="16"/>
  <c r="O828" i="16" s="1"/>
  <c r="A829" i="15"/>
  <c r="C829" i="15"/>
  <c r="M764" i="16"/>
  <c r="O764" i="16" s="1"/>
  <c r="A765" i="15"/>
  <c r="C765" i="15"/>
  <c r="M688" i="16"/>
  <c r="O688" i="16" s="1"/>
  <c r="A689" i="15"/>
  <c r="C689" i="15"/>
  <c r="M606" i="16"/>
  <c r="O606" i="16" s="1"/>
  <c r="A607" i="15"/>
  <c r="C607" i="15"/>
  <c r="M457" i="16"/>
  <c r="O457" i="16" s="1"/>
  <c r="A458" i="15"/>
  <c r="C458" i="15"/>
  <c r="M495" i="16"/>
  <c r="O495" i="16" s="1"/>
  <c r="A496" i="15"/>
  <c r="C496" i="15"/>
  <c r="M413" i="16"/>
  <c r="O413" i="16" s="1"/>
  <c r="A414" i="15"/>
  <c r="C414" i="15"/>
  <c r="M321" i="16"/>
  <c r="O321" i="16" s="1"/>
  <c r="A322" i="15"/>
  <c r="C322" i="15"/>
  <c r="M434" i="16"/>
  <c r="O434" i="16" s="1"/>
  <c r="A435" i="15"/>
  <c r="C435" i="15"/>
  <c r="M352" i="16"/>
  <c r="O352" i="16" s="1"/>
  <c r="A353" i="15"/>
  <c r="C353" i="15"/>
  <c r="M565" i="16"/>
  <c r="O565" i="16" s="1"/>
  <c r="A566" i="15"/>
  <c r="C566" i="15"/>
  <c r="M487" i="16"/>
  <c r="O487" i="16" s="1"/>
  <c r="A488" i="15"/>
  <c r="C488" i="15"/>
  <c r="M405" i="16"/>
  <c r="O405" i="16" s="1"/>
  <c r="A406" i="15"/>
  <c r="C406" i="15"/>
  <c r="M714" i="16"/>
  <c r="O714" i="16" s="1"/>
  <c r="A715" i="15"/>
  <c r="C715" i="15"/>
  <c r="M650" i="16"/>
  <c r="O650" i="16" s="1"/>
  <c r="A651" i="15"/>
  <c r="C651" i="15"/>
  <c r="M586" i="16"/>
  <c r="O586" i="16" s="1"/>
  <c r="A587" i="15"/>
  <c r="C587" i="15"/>
  <c r="M522" i="16"/>
  <c r="O522" i="16" s="1"/>
  <c r="A523" i="15"/>
  <c r="C523" i="15"/>
  <c r="M440" i="16"/>
  <c r="O440" i="16" s="1"/>
  <c r="A441" i="15"/>
  <c r="C441" i="15"/>
  <c r="M348" i="16"/>
  <c r="O348" i="16" s="1"/>
  <c r="A349" i="15"/>
  <c r="C349" i="15"/>
  <c r="M679" i="16"/>
  <c r="O679" i="16" s="1"/>
  <c r="A680" i="15"/>
  <c r="C680" i="15"/>
  <c r="M615" i="16"/>
  <c r="O615" i="16" s="1"/>
  <c r="A616" i="15"/>
  <c r="C616" i="15"/>
  <c r="M551" i="16"/>
  <c r="O551" i="16" s="1"/>
  <c r="A552" i="15"/>
  <c r="C552" i="15"/>
  <c r="M465" i="16"/>
  <c r="O465" i="16" s="1"/>
  <c r="A466" i="15"/>
  <c r="C466" i="15"/>
  <c r="M383" i="16"/>
  <c r="O383" i="16" s="1"/>
  <c r="A384" i="15"/>
  <c r="C384" i="15"/>
  <c r="M588" i="16"/>
  <c r="O588" i="16" s="1"/>
  <c r="A589" i="15"/>
  <c r="C589" i="15"/>
  <c r="M514" i="16"/>
  <c r="O514" i="16" s="1"/>
  <c r="A515" i="15"/>
  <c r="C515" i="15"/>
  <c r="M432" i="16"/>
  <c r="O432" i="16" s="1"/>
  <c r="A433" i="15"/>
  <c r="C433" i="15"/>
  <c r="M340" i="16"/>
  <c r="O340" i="16" s="1"/>
  <c r="A341" i="15"/>
  <c r="C341" i="15"/>
  <c r="M502" i="16"/>
  <c r="O502" i="16" s="1"/>
  <c r="A503" i="15"/>
  <c r="C503" i="15"/>
  <c r="M438" i="16"/>
  <c r="O438" i="16" s="1"/>
  <c r="A439" i="15"/>
  <c r="C439" i="15"/>
  <c r="M374" i="16"/>
  <c r="O374" i="16" s="1"/>
  <c r="A375" i="15"/>
  <c r="C375" i="15"/>
  <c r="M539" i="16"/>
  <c r="O539" i="16" s="1"/>
  <c r="A540" i="15"/>
  <c r="C540" i="15"/>
  <c r="M475" i="16"/>
  <c r="O475" i="16" s="1"/>
  <c r="A476" i="15"/>
  <c r="C476" i="15"/>
  <c r="M411" i="16"/>
  <c r="O411" i="16" s="1"/>
  <c r="A412" i="15"/>
  <c r="C412" i="15"/>
  <c r="M347" i="16"/>
  <c r="O347" i="16" s="1"/>
  <c r="A348" i="15"/>
  <c r="C348" i="15"/>
  <c r="M286" i="16"/>
  <c r="O286" i="16" s="1"/>
  <c r="A287" i="15"/>
  <c r="C287" i="15"/>
  <c r="M222" i="16"/>
  <c r="O222" i="16" s="1"/>
  <c r="A223" i="15"/>
  <c r="C223" i="15"/>
  <c r="M143" i="16"/>
  <c r="O143" i="16" s="1"/>
  <c r="A144" i="15"/>
  <c r="C144" i="15"/>
  <c r="M13" i="16"/>
  <c r="O13" i="16" s="1"/>
  <c r="C14" i="15"/>
  <c r="M259" i="16"/>
  <c r="O259" i="16" s="1"/>
  <c r="A260" i="15"/>
  <c r="C260" i="15"/>
  <c r="M181" i="16"/>
  <c r="O181" i="16" s="1"/>
  <c r="A182" i="15"/>
  <c r="C182" i="15"/>
  <c r="M55" i="16"/>
  <c r="O55" i="16" s="1"/>
  <c r="C56" i="15"/>
  <c r="M280" i="16"/>
  <c r="O280" i="16" s="1"/>
  <c r="A281" i="15"/>
  <c r="C281" i="15"/>
  <c r="M216" i="16"/>
  <c r="O216" i="16" s="1"/>
  <c r="A217" i="15"/>
  <c r="C217" i="15"/>
  <c r="M159" i="16"/>
  <c r="O159" i="16" s="1"/>
  <c r="A160" i="15"/>
  <c r="C160" i="15"/>
  <c r="M11" i="16"/>
  <c r="O11" i="16" s="1"/>
  <c r="C12" i="15"/>
  <c r="M261" i="16"/>
  <c r="O261" i="16" s="1"/>
  <c r="A262" i="15"/>
  <c r="C262" i="15"/>
  <c r="M187" i="16"/>
  <c r="O187" i="16" s="1"/>
  <c r="A188" i="15"/>
  <c r="C188" i="15"/>
  <c r="M80" i="16"/>
  <c r="O80" i="16" s="1"/>
  <c r="A81" i="15"/>
  <c r="C81" i="15"/>
  <c r="M290" i="16"/>
  <c r="O290" i="16" s="1"/>
  <c r="A291" i="15"/>
  <c r="C291" i="15"/>
  <c r="M226" i="16"/>
  <c r="O226" i="16" s="1"/>
  <c r="A227" i="15"/>
  <c r="C227" i="15"/>
  <c r="M175" i="16"/>
  <c r="O175" i="16" s="1"/>
  <c r="A176" i="15"/>
  <c r="C176" i="15"/>
  <c r="M37" i="16"/>
  <c r="O37" i="16" s="1"/>
  <c r="C38" i="15"/>
  <c r="M271" i="16"/>
  <c r="O271" i="16" s="1"/>
  <c r="A272" i="15"/>
  <c r="C272" i="15"/>
  <c r="M197" i="16"/>
  <c r="O197" i="16" s="1"/>
  <c r="A198" i="15"/>
  <c r="C198" i="15"/>
  <c r="M79" i="16"/>
  <c r="O79" i="16" s="1"/>
  <c r="A80" i="15"/>
  <c r="C80" i="15"/>
  <c r="M292" i="16"/>
  <c r="O292" i="16" s="1"/>
  <c r="A293" i="15"/>
  <c r="C293" i="15"/>
  <c r="M228" i="16"/>
  <c r="O228" i="16" s="1"/>
  <c r="A229" i="15"/>
  <c r="C229" i="15"/>
  <c r="M131" i="16"/>
  <c r="O131" i="16" s="1"/>
  <c r="A132" i="15"/>
  <c r="C132" i="15"/>
  <c r="M3" i="16"/>
  <c r="O3" i="16" s="1"/>
  <c r="C4" i="15"/>
  <c r="M233" i="16"/>
  <c r="O233" i="16" s="1"/>
  <c r="A234" i="15"/>
  <c r="C234" i="15"/>
  <c r="M169" i="16"/>
  <c r="O169" i="16" s="1"/>
  <c r="A170" i="15"/>
  <c r="C170" i="15"/>
  <c r="M72" i="16"/>
  <c r="O72" i="16" s="1"/>
  <c r="A73" i="15"/>
  <c r="C73" i="15"/>
  <c r="M172" i="16"/>
  <c r="O172" i="16" s="1"/>
  <c r="A173" i="15"/>
  <c r="C173" i="15"/>
  <c r="M108" i="16"/>
  <c r="O108" i="16" s="1"/>
  <c r="A109" i="15"/>
  <c r="C109" i="15"/>
  <c r="M44" i="16"/>
  <c r="O44" i="16" s="1"/>
  <c r="C45" i="15"/>
  <c r="M113" i="16"/>
  <c r="O113" i="16" s="1"/>
  <c r="A114" i="15"/>
  <c r="C114" i="15"/>
  <c r="M49" i="16"/>
  <c r="O49" i="16" s="1"/>
  <c r="C50" i="15"/>
  <c r="M158" i="16"/>
  <c r="O158" i="16" s="1"/>
  <c r="A159" i="15"/>
  <c r="C159" i="15"/>
  <c r="M94" i="16"/>
  <c r="O94" i="16" s="1"/>
  <c r="A95" i="15"/>
  <c r="C95" i="15"/>
  <c r="M30" i="16"/>
  <c r="O30" i="16" s="1"/>
  <c r="C31" i="15"/>
  <c r="M170" i="16"/>
  <c r="O170" i="16" s="1"/>
  <c r="A171" i="15"/>
  <c r="C171" i="15"/>
  <c r="M106" i="16"/>
  <c r="O106" i="16" s="1"/>
  <c r="A107" i="15"/>
  <c r="C107" i="15"/>
  <c r="M42" i="16"/>
  <c r="O42" i="16" s="1"/>
  <c r="C43" i="15"/>
  <c r="M964" i="16"/>
  <c r="O964" i="16" s="1"/>
  <c r="A965" i="15"/>
  <c r="C965" i="15"/>
  <c r="M872" i="16"/>
  <c r="O872" i="16" s="1"/>
  <c r="A873" i="15"/>
  <c r="C873" i="15"/>
  <c r="M989" i="16"/>
  <c r="O989" i="16" s="1"/>
  <c r="A990" i="15"/>
  <c r="C990" i="15"/>
  <c r="M907" i="16"/>
  <c r="O907" i="16" s="1"/>
  <c r="A908" i="15"/>
  <c r="C908" i="15"/>
  <c r="M809" i="16"/>
  <c r="O809" i="16" s="1"/>
  <c r="A810" i="15"/>
  <c r="C810" i="15"/>
  <c r="M928" i="16"/>
  <c r="O928" i="16" s="1"/>
  <c r="A929" i="15"/>
  <c r="C929" i="15"/>
  <c r="M846" i="16"/>
  <c r="O846" i="16" s="1"/>
  <c r="A847" i="15"/>
  <c r="C847" i="15"/>
  <c r="M963" i="16"/>
  <c r="O963" i="16" s="1"/>
  <c r="A964" i="15"/>
  <c r="C964" i="15"/>
  <c r="M881" i="16"/>
  <c r="O881" i="16" s="1"/>
  <c r="A882" i="15"/>
  <c r="C882" i="15"/>
  <c r="M998" i="16"/>
  <c r="O998" i="16" s="1"/>
  <c r="A999" i="15"/>
  <c r="C999" i="15"/>
  <c r="M916" i="16"/>
  <c r="O916" i="16" s="1"/>
  <c r="A917" i="15"/>
  <c r="C917" i="15"/>
  <c r="M824" i="16"/>
  <c r="O824" i="16" s="1"/>
  <c r="A825" i="15"/>
  <c r="C825" i="15"/>
  <c r="M941" i="16"/>
  <c r="O941" i="16" s="1"/>
  <c r="A942" i="15"/>
  <c r="C942" i="15"/>
  <c r="M859" i="16"/>
  <c r="O859" i="16" s="1"/>
  <c r="A860" i="15"/>
  <c r="C860" i="15"/>
  <c r="M976" i="16"/>
  <c r="O976" i="16" s="1"/>
  <c r="A977" i="15"/>
  <c r="C977" i="15"/>
  <c r="M894" i="16"/>
  <c r="O894" i="16" s="1"/>
  <c r="A895" i="15"/>
  <c r="C895" i="15"/>
  <c r="M790" i="16"/>
  <c r="O790" i="16" s="1"/>
  <c r="A791" i="15"/>
  <c r="C791" i="15"/>
  <c r="M929" i="16"/>
  <c r="O929" i="16" s="1"/>
  <c r="A930" i="15"/>
  <c r="C930" i="15"/>
  <c r="M837" i="16"/>
  <c r="O837" i="16" s="1"/>
  <c r="A838" i="15"/>
  <c r="C838" i="15"/>
  <c r="M761" i="16"/>
  <c r="O761" i="16" s="1"/>
  <c r="A762" i="15"/>
  <c r="C762" i="15"/>
  <c r="M691" i="16"/>
  <c r="O691" i="16" s="1"/>
  <c r="A692" i="15"/>
  <c r="C692" i="15"/>
  <c r="M609" i="16"/>
  <c r="O609" i="16" s="1"/>
  <c r="A610" i="15"/>
  <c r="C610" i="15"/>
  <c r="M442" i="16"/>
  <c r="O442" i="16" s="1"/>
  <c r="A443" i="15"/>
  <c r="C443" i="15"/>
  <c r="M718" i="16"/>
  <c r="O718" i="16" s="1"/>
  <c r="A719" i="15"/>
  <c r="C719" i="15"/>
  <c r="M644" i="16"/>
  <c r="O644" i="16" s="1"/>
  <c r="A645" i="15"/>
  <c r="C645" i="15"/>
  <c r="M453" i="16"/>
  <c r="O453" i="16" s="1"/>
  <c r="A454" i="15"/>
  <c r="C454" i="15"/>
  <c r="M731" i="16"/>
  <c r="O731" i="16" s="1"/>
  <c r="A732" i="15"/>
  <c r="C732" i="15"/>
  <c r="M651" i="16"/>
  <c r="O651" i="16" s="1"/>
  <c r="A652" i="15"/>
  <c r="C652" i="15"/>
  <c r="M560" i="16"/>
  <c r="O560" i="16" s="1"/>
  <c r="A561" i="15"/>
  <c r="C561" i="15"/>
  <c r="M776" i="16"/>
  <c r="O776" i="16" s="1"/>
  <c r="A777" i="15"/>
  <c r="C777" i="15"/>
  <c r="M704" i="16"/>
  <c r="O704" i="16" s="1"/>
  <c r="A705" i="15"/>
  <c r="C705" i="15"/>
  <c r="M622" i="16"/>
  <c r="O622" i="16" s="1"/>
  <c r="A623" i="15"/>
  <c r="C623" i="15"/>
  <c r="M421" i="16"/>
  <c r="O421" i="16" s="1"/>
  <c r="A422" i="15"/>
  <c r="C422" i="15"/>
  <c r="M789" i="16"/>
  <c r="O789" i="16" s="1"/>
  <c r="A790" i="15"/>
  <c r="C790" i="15"/>
  <c r="M725" i="16"/>
  <c r="O725" i="16" s="1"/>
  <c r="A726" i="15"/>
  <c r="C726" i="15"/>
  <c r="M643" i="16"/>
  <c r="O643" i="16" s="1"/>
  <c r="A644" i="15"/>
  <c r="C644" i="15"/>
  <c r="M506" i="16"/>
  <c r="O506" i="16" s="1"/>
  <c r="A507" i="15"/>
  <c r="C507" i="15"/>
  <c r="M978" i="16"/>
  <c r="O978" i="16" s="1"/>
  <c r="A979" i="15"/>
  <c r="C979" i="15"/>
  <c r="M914" i="16"/>
  <c r="O914" i="16" s="1"/>
  <c r="A915" i="15"/>
  <c r="C915" i="15"/>
  <c r="M850" i="16"/>
  <c r="O850" i="16" s="1"/>
  <c r="A851" i="15"/>
  <c r="C851" i="15"/>
  <c r="M786" i="16"/>
  <c r="O786" i="16" s="1"/>
  <c r="A787" i="15"/>
  <c r="C787" i="15"/>
  <c r="M722" i="16"/>
  <c r="O722" i="16" s="1"/>
  <c r="A723" i="15"/>
  <c r="C723" i="15"/>
  <c r="M632" i="16"/>
  <c r="O632" i="16" s="1"/>
  <c r="A633" i="15"/>
  <c r="C633" i="15"/>
  <c r="M541" i="16"/>
  <c r="O541" i="16" s="1"/>
  <c r="A542" i="15"/>
  <c r="C542" i="15"/>
  <c r="M999" i="16"/>
  <c r="O999" i="16" s="1"/>
  <c r="A1000" i="15"/>
  <c r="C1000" i="15"/>
  <c r="M935" i="16"/>
  <c r="O935" i="16" s="1"/>
  <c r="A936" i="15"/>
  <c r="C936" i="15"/>
  <c r="M871" i="16"/>
  <c r="O871" i="16" s="1"/>
  <c r="A872" i="15"/>
  <c r="C872" i="15"/>
  <c r="M807" i="16"/>
  <c r="O807" i="16" s="1"/>
  <c r="A808" i="15"/>
  <c r="C808" i="15"/>
  <c r="M743" i="16"/>
  <c r="O743" i="16" s="1"/>
  <c r="A744" i="15"/>
  <c r="C744" i="15"/>
  <c r="M667" i="16"/>
  <c r="O667" i="16" s="1"/>
  <c r="A668" i="15"/>
  <c r="C668" i="15"/>
  <c r="M568" i="16"/>
  <c r="O568" i="16" s="1"/>
  <c r="A569" i="15"/>
  <c r="C569" i="15"/>
  <c r="M820" i="16"/>
  <c r="O820" i="16" s="1"/>
  <c r="A821" i="15"/>
  <c r="C821" i="15"/>
  <c r="M756" i="16"/>
  <c r="O756" i="16" s="1"/>
  <c r="A757" i="15"/>
  <c r="C757" i="15"/>
  <c r="M684" i="16"/>
  <c r="O684" i="16" s="1"/>
  <c r="A685" i="15"/>
  <c r="C685" i="15"/>
  <c r="M593" i="16"/>
  <c r="O593" i="16" s="1"/>
  <c r="A594" i="15"/>
  <c r="C594" i="15"/>
  <c r="M357" i="16"/>
  <c r="O357" i="16" s="1"/>
  <c r="A358" i="15"/>
  <c r="C358" i="15"/>
  <c r="M481" i="16"/>
  <c r="O481" i="16" s="1"/>
  <c r="A482" i="15"/>
  <c r="C482" i="15"/>
  <c r="M399" i="16"/>
  <c r="O399" i="16" s="1"/>
  <c r="A400" i="15"/>
  <c r="C400" i="15"/>
  <c r="M305" i="16"/>
  <c r="O305" i="16" s="1"/>
  <c r="A306" i="15"/>
  <c r="C306" i="15"/>
  <c r="M420" i="16"/>
  <c r="O420" i="16" s="1"/>
  <c r="A421" i="15"/>
  <c r="C421" i="15"/>
  <c r="M338" i="16"/>
  <c r="O338" i="16" s="1"/>
  <c r="A339" i="15"/>
  <c r="C339" i="15"/>
  <c r="M557" i="16"/>
  <c r="O557" i="16" s="1"/>
  <c r="A558" i="15"/>
  <c r="C558" i="15"/>
  <c r="M473" i="16"/>
  <c r="O473" i="16" s="1"/>
  <c r="A474" i="15"/>
  <c r="C474" i="15"/>
  <c r="M391" i="16"/>
  <c r="O391" i="16" s="1"/>
  <c r="A392" i="15"/>
  <c r="C392" i="15"/>
  <c r="M706" i="16"/>
  <c r="O706" i="16" s="1"/>
  <c r="A707" i="15"/>
  <c r="C707" i="15"/>
  <c r="M642" i="16"/>
  <c r="O642" i="16" s="1"/>
  <c r="A643" i="15"/>
  <c r="C643" i="15"/>
  <c r="M578" i="16"/>
  <c r="O578" i="16" s="1"/>
  <c r="A579" i="15"/>
  <c r="C579" i="15"/>
  <c r="M508" i="16"/>
  <c r="O508" i="16" s="1"/>
  <c r="A509" i="15"/>
  <c r="C509" i="15"/>
  <c r="M426" i="16"/>
  <c r="O426" i="16" s="1"/>
  <c r="A427" i="15"/>
  <c r="C427" i="15"/>
  <c r="M344" i="16"/>
  <c r="O344" i="16" s="1"/>
  <c r="A345" i="15"/>
  <c r="C345" i="15"/>
  <c r="M671" i="16"/>
  <c r="O671" i="16" s="1"/>
  <c r="A672" i="15"/>
  <c r="C672" i="15"/>
  <c r="M607" i="16"/>
  <c r="O607" i="16" s="1"/>
  <c r="A608" i="15"/>
  <c r="C608" i="15"/>
  <c r="M543" i="16"/>
  <c r="O543" i="16" s="1"/>
  <c r="A544" i="15"/>
  <c r="C544" i="15"/>
  <c r="M461" i="16"/>
  <c r="O461" i="16" s="1"/>
  <c r="A462" i="15"/>
  <c r="C462" i="15"/>
  <c r="M369" i="16"/>
  <c r="O369" i="16" s="1"/>
  <c r="A370" i="15"/>
  <c r="C370" i="15"/>
  <c r="M580" i="16"/>
  <c r="O580" i="16" s="1"/>
  <c r="A581" i="15"/>
  <c r="C581" i="15"/>
  <c r="M500" i="16"/>
  <c r="O500" i="16" s="1"/>
  <c r="A501" i="15"/>
  <c r="C501" i="15"/>
  <c r="M418" i="16"/>
  <c r="O418" i="16" s="1"/>
  <c r="A419" i="15"/>
  <c r="C419" i="15"/>
  <c r="M336" i="16"/>
  <c r="O336" i="16" s="1"/>
  <c r="A337" i="15"/>
  <c r="C337" i="15"/>
  <c r="M494" i="16"/>
  <c r="O494" i="16" s="1"/>
  <c r="A495" i="15"/>
  <c r="C495" i="15"/>
  <c r="M430" i="16"/>
  <c r="O430" i="16" s="1"/>
  <c r="A431" i="15"/>
  <c r="C431" i="15"/>
  <c r="M366" i="16"/>
  <c r="O366" i="16" s="1"/>
  <c r="A367" i="15"/>
  <c r="C367" i="15"/>
  <c r="M531" i="16"/>
  <c r="O531" i="16" s="1"/>
  <c r="A532" i="15"/>
  <c r="C532" i="15"/>
  <c r="M467" i="16"/>
  <c r="O467" i="16" s="1"/>
  <c r="A468" i="15"/>
  <c r="C468" i="15"/>
  <c r="M403" i="16"/>
  <c r="O403" i="16" s="1"/>
  <c r="A404" i="15"/>
  <c r="C404" i="15"/>
  <c r="M339" i="16"/>
  <c r="O339" i="16" s="1"/>
  <c r="A340" i="15"/>
  <c r="C340" i="15"/>
  <c r="M278" i="16"/>
  <c r="O278" i="16" s="1"/>
  <c r="A279" i="15"/>
  <c r="C279" i="15"/>
  <c r="M214" i="16"/>
  <c r="O214" i="16" s="1"/>
  <c r="A215" i="15"/>
  <c r="C215" i="15"/>
  <c r="M125" i="16"/>
  <c r="O125" i="16" s="1"/>
  <c r="A126" i="15"/>
  <c r="C126" i="15"/>
  <c r="M315" i="16"/>
  <c r="O315" i="16" s="1"/>
  <c r="A316" i="15"/>
  <c r="C316" i="15"/>
  <c r="M251" i="16"/>
  <c r="O251" i="16" s="1"/>
  <c r="A252" i="15"/>
  <c r="C252" i="15"/>
  <c r="M168" i="16"/>
  <c r="O168" i="16" s="1"/>
  <c r="A169" i="15"/>
  <c r="C169" i="15"/>
  <c r="M39" i="16"/>
  <c r="O39" i="16" s="1"/>
  <c r="C40" i="15"/>
  <c r="M272" i="16"/>
  <c r="O272" i="16" s="1"/>
  <c r="A273" i="15"/>
  <c r="C273" i="15"/>
  <c r="M208" i="16"/>
  <c r="O208" i="16" s="1"/>
  <c r="A209" i="15"/>
  <c r="C209" i="15"/>
  <c r="M123" i="16"/>
  <c r="O123" i="16" s="1"/>
  <c r="A124" i="15"/>
  <c r="C124" i="15"/>
  <c r="M317" i="16"/>
  <c r="O317" i="16" s="1"/>
  <c r="A318" i="15"/>
  <c r="C318" i="15"/>
  <c r="M253" i="16"/>
  <c r="O253" i="16" s="1"/>
  <c r="A254" i="15"/>
  <c r="C254" i="15"/>
  <c r="M171" i="16"/>
  <c r="O171" i="16" s="1"/>
  <c r="A172" i="15"/>
  <c r="C172" i="15"/>
  <c r="M64" i="16"/>
  <c r="O64" i="16" s="1"/>
  <c r="C65" i="15"/>
  <c r="M282" i="16"/>
  <c r="O282" i="16" s="1"/>
  <c r="A283" i="15"/>
  <c r="C283" i="15"/>
  <c r="M218" i="16"/>
  <c r="O218" i="16" s="1"/>
  <c r="A219" i="15"/>
  <c r="C219" i="15"/>
  <c r="M145" i="16"/>
  <c r="O145" i="16" s="1"/>
  <c r="A146" i="15"/>
  <c r="C146" i="15"/>
  <c r="M21" i="16"/>
  <c r="O21" i="16" s="1"/>
  <c r="C22" i="15"/>
  <c r="M263" i="16"/>
  <c r="O263" i="16" s="1"/>
  <c r="A264" i="15"/>
  <c r="C264" i="15"/>
  <c r="M193" i="16"/>
  <c r="O193" i="16" s="1"/>
  <c r="A194" i="15"/>
  <c r="C194" i="15"/>
  <c r="M63" i="16"/>
  <c r="O63" i="16" s="1"/>
  <c r="C64" i="15"/>
  <c r="M284" i="16"/>
  <c r="O284" i="16" s="1"/>
  <c r="A285" i="15"/>
  <c r="C285" i="15"/>
  <c r="M220" i="16"/>
  <c r="O220" i="16" s="1"/>
  <c r="A221" i="15"/>
  <c r="C221" i="15"/>
  <c r="M115" i="16"/>
  <c r="O115" i="16" s="1"/>
  <c r="A116" i="15"/>
  <c r="C116" i="15"/>
  <c r="M289" i="16"/>
  <c r="O289" i="16" s="1"/>
  <c r="A290" i="15"/>
  <c r="C290" i="15"/>
  <c r="M225" i="16"/>
  <c r="O225" i="16" s="1"/>
  <c r="A226" i="15"/>
  <c r="C226" i="15"/>
  <c r="M165" i="16"/>
  <c r="O165" i="16" s="1"/>
  <c r="A166" i="15"/>
  <c r="C166" i="15"/>
  <c r="M56" i="16"/>
  <c r="O56" i="16" s="1"/>
  <c r="C57" i="15"/>
  <c r="M164" i="16"/>
  <c r="O164" i="16" s="1"/>
  <c r="A165" i="15"/>
  <c r="C165" i="15"/>
  <c r="M100" i="16"/>
  <c r="O100" i="16" s="1"/>
  <c r="A101" i="15"/>
  <c r="C101" i="15"/>
  <c r="M36" i="16"/>
  <c r="O36" i="16" s="1"/>
  <c r="C37" i="15"/>
  <c r="M105" i="16"/>
  <c r="O105" i="16" s="1"/>
  <c r="A106" i="15"/>
  <c r="C106" i="15"/>
  <c r="M41" i="16"/>
  <c r="O41" i="16" s="1"/>
  <c r="C42" i="15"/>
  <c r="M150" i="16"/>
  <c r="O150" i="16" s="1"/>
  <c r="A151" i="15"/>
  <c r="C151" i="15"/>
  <c r="M86" i="16"/>
  <c r="O86" i="16" s="1"/>
  <c r="A87" i="15"/>
  <c r="C87" i="15"/>
  <c r="M22" i="16"/>
  <c r="O22" i="16" s="1"/>
  <c r="C23" i="15"/>
  <c r="M162" i="16"/>
  <c r="O162" i="16" s="1"/>
  <c r="A163" i="15"/>
  <c r="C163" i="15"/>
  <c r="M98" i="16"/>
  <c r="O98" i="16" s="1"/>
  <c r="A99" i="15"/>
  <c r="C99" i="15"/>
  <c r="M34" i="16"/>
  <c r="O34" i="16" s="1"/>
  <c r="C35" i="15"/>
  <c r="M950" i="16"/>
  <c r="O950" i="16" s="1"/>
  <c r="A951" i="15"/>
  <c r="C951" i="15"/>
  <c r="M868" i="16"/>
  <c r="O868" i="16" s="1"/>
  <c r="A869" i="15"/>
  <c r="C869" i="15"/>
  <c r="M985" i="16"/>
  <c r="O985" i="16" s="1"/>
  <c r="A986" i="15"/>
  <c r="C986" i="15"/>
  <c r="M893" i="16"/>
  <c r="O893" i="16" s="1"/>
  <c r="A894" i="15"/>
  <c r="C894" i="15"/>
  <c r="M793" i="16"/>
  <c r="O793" i="16" s="1"/>
  <c r="A794" i="15"/>
  <c r="C794" i="15"/>
  <c r="M924" i="16"/>
  <c r="O924" i="16" s="1"/>
  <c r="A925" i="15"/>
  <c r="C925" i="15"/>
  <c r="M830" i="16"/>
  <c r="O830" i="16" s="1"/>
  <c r="A831" i="15"/>
  <c r="C831" i="15"/>
  <c r="M949" i="16"/>
  <c r="O949" i="16" s="1"/>
  <c r="A950" i="15"/>
  <c r="C950" i="15"/>
  <c r="M867" i="16"/>
  <c r="O867" i="16" s="1"/>
  <c r="A868" i="15"/>
  <c r="C868" i="15"/>
  <c r="M984" i="16"/>
  <c r="O984" i="16" s="1"/>
  <c r="A985" i="15"/>
  <c r="C985" i="15"/>
  <c r="M902" i="16"/>
  <c r="O902" i="16" s="1"/>
  <c r="A903" i="15"/>
  <c r="C903" i="15"/>
  <c r="M808" i="16"/>
  <c r="O808" i="16" s="1"/>
  <c r="A809" i="15"/>
  <c r="C809" i="15"/>
  <c r="M937" i="16"/>
  <c r="O937" i="16" s="1"/>
  <c r="A938" i="15"/>
  <c r="C938" i="15"/>
  <c r="M845" i="16"/>
  <c r="O845" i="16" s="1"/>
  <c r="A846" i="15"/>
  <c r="C846" i="15"/>
  <c r="M972" i="16"/>
  <c r="O972" i="16" s="1"/>
  <c r="A973" i="15"/>
  <c r="C973" i="15"/>
  <c r="M880" i="16"/>
  <c r="O880" i="16" s="1"/>
  <c r="A881" i="15"/>
  <c r="C881" i="15"/>
  <c r="M997" i="16"/>
  <c r="O997" i="16" s="1"/>
  <c r="A998" i="15"/>
  <c r="C998" i="15"/>
  <c r="M915" i="16"/>
  <c r="O915" i="16" s="1"/>
  <c r="A916" i="15"/>
  <c r="C916" i="15"/>
  <c r="M827" i="16"/>
  <c r="O827" i="16" s="1"/>
  <c r="A828" i="15"/>
  <c r="C828" i="15"/>
  <c r="M753" i="16"/>
  <c r="O753" i="16" s="1"/>
  <c r="A754" i="15"/>
  <c r="C754" i="15"/>
  <c r="M677" i="16"/>
  <c r="O677" i="16" s="1"/>
  <c r="A678" i="15"/>
  <c r="C678" i="15"/>
  <c r="M598" i="16"/>
  <c r="O598" i="16" s="1"/>
  <c r="A599" i="15"/>
  <c r="C599" i="15"/>
  <c r="M428" i="16"/>
  <c r="O428" i="16" s="1"/>
  <c r="A429" i="15"/>
  <c r="C429" i="15"/>
  <c r="M712" i="16"/>
  <c r="O712" i="16" s="1"/>
  <c r="A713" i="15"/>
  <c r="C713" i="15"/>
  <c r="M630" i="16"/>
  <c r="O630" i="16" s="1"/>
  <c r="A631" i="15"/>
  <c r="C631" i="15"/>
  <c r="M439" i="16"/>
  <c r="O439" i="16" s="1"/>
  <c r="A440" i="15"/>
  <c r="C440" i="15"/>
  <c r="M723" i="16"/>
  <c r="O723" i="16" s="1"/>
  <c r="A724" i="15"/>
  <c r="C724" i="15"/>
  <c r="M637" i="16"/>
  <c r="O637" i="16" s="1"/>
  <c r="A638" i="15"/>
  <c r="C638" i="15"/>
  <c r="M544" i="16"/>
  <c r="O544" i="16" s="1"/>
  <c r="A545" i="15"/>
  <c r="C545" i="15"/>
  <c r="M768" i="16"/>
  <c r="O768" i="16" s="1"/>
  <c r="A769" i="15"/>
  <c r="C769" i="15"/>
  <c r="M700" i="16"/>
  <c r="O700" i="16" s="1"/>
  <c r="A701" i="15"/>
  <c r="C701" i="15"/>
  <c r="M608" i="16"/>
  <c r="O608" i="16" s="1"/>
  <c r="A609" i="15"/>
  <c r="C609" i="15"/>
  <c r="M407" i="16"/>
  <c r="O407" i="16" s="1"/>
  <c r="A408" i="15"/>
  <c r="C408" i="15"/>
  <c r="M781" i="16"/>
  <c r="O781" i="16" s="1"/>
  <c r="A782" i="15"/>
  <c r="C782" i="15"/>
  <c r="M717" i="16"/>
  <c r="O717" i="16" s="1"/>
  <c r="A718" i="15"/>
  <c r="C718" i="15"/>
  <c r="M629" i="16"/>
  <c r="O629" i="16" s="1"/>
  <c r="A630" i="15"/>
  <c r="C630" i="15"/>
  <c r="M492" i="16"/>
  <c r="O492" i="16" s="1"/>
  <c r="A493" i="15"/>
  <c r="C493" i="15"/>
  <c r="M970" i="16"/>
  <c r="O970" i="16" s="1"/>
  <c r="A971" i="15"/>
  <c r="C971" i="15"/>
  <c r="M906" i="16"/>
  <c r="O906" i="16" s="1"/>
  <c r="A907" i="15"/>
  <c r="C907" i="15"/>
  <c r="M842" i="16"/>
  <c r="O842" i="16" s="1"/>
  <c r="A843" i="15"/>
  <c r="C843" i="15"/>
  <c r="M778" i="16"/>
  <c r="O778" i="16" s="1"/>
  <c r="A779" i="15"/>
  <c r="C779" i="15"/>
  <c r="M710" i="16"/>
  <c r="O710" i="16" s="1"/>
  <c r="A711" i="15"/>
  <c r="C711" i="15"/>
  <c r="M628" i="16"/>
  <c r="O628" i="16" s="1"/>
  <c r="A629" i="15"/>
  <c r="C629" i="15"/>
  <c r="M527" i="16"/>
  <c r="O527" i="16" s="1"/>
  <c r="A528" i="15"/>
  <c r="C528" i="15"/>
  <c r="M991" i="16"/>
  <c r="O991" i="16" s="1"/>
  <c r="A992" i="15"/>
  <c r="C992" i="15"/>
  <c r="M927" i="16"/>
  <c r="O927" i="16" s="1"/>
  <c r="A928" i="15"/>
  <c r="C928" i="15"/>
  <c r="M863" i="16"/>
  <c r="O863" i="16" s="1"/>
  <c r="A864" i="15"/>
  <c r="C864" i="15"/>
  <c r="M799" i="16"/>
  <c r="O799" i="16" s="1"/>
  <c r="A800" i="15"/>
  <c r="C800" i="15"/>
  <c r="M735" i="16"/>
  <c r="O735" i="16" s="1"/>
  <c r="A736" i="15"/>
  <c r="C736" i="15"/>
  <c r="M653" i="16"/>
  <c r="O653" i="16" s="1"/>
  <c r="A654" i="15"/>
  <c r="C654" i="15"/>
  <c r="M552" i="16"/>
  <c r="O552" i="16" s="1"/>
  <c r="A553" i="15"/>
  <c r="C553" i="15"/>
  <c r="M812" i="16"/>
  <c r="O812" i="16" s="1"/>
  <c r="A813" i="15"/>
  <c r="C813" i="15"/>
  <c r="M748" i="16"/>
  <c r="O748" i="16" s="1"/>
  <c r="A749" i="15"/>
  <c r="C749" i="15"/>
  <c r="M670" i="16"/>
  <c r="O670" i="16" s="1"/>
  <c r="A671" i="15"/>
  <c r="C671" i="15"/>
  <c r="M577" i="16"/>
  <c r="O577" i="16" s="1"/>
  <c r="A578" i="15"/>
  <c r="C578" i="15"/>
  <c r="M343" i="16"/>
  <c r="O343" i="16" s="1"/>
  <c r="A344" i="15"/>
  <c r="C344" i="15"/>
  <c r="M477" i="16"/>
  <c r="O477" i="16" s="1"/>
  <c r="A478" i="15"/>
  <c r="C478" i="15"/>
  <c r="M385" i="16"/>
  <c r="O385" i="16" s="1"/>
  <c r="A386" i="15"/>
  <c r="C386" i="15"/>
  <c r="M498" i="16"/>
  <c r="O498" i="16" s="1"/>
  <c r="A499" i="15"/>
  <c r="C499" i="15"/>
  <c r="M416" i="16"/>
  <c r="O416" i="16" s="1"/>
  <c r="A417" i="15"/>
  <c r="C417" i="15"/>
  <c r="M324" i="16"/>
  <c r="O324" i="16" s="1"/>
  <c r="A325" i="15"/>
  <c r="C325" i="15"/>
  <c r="M549" i="16"/>
  <c r="O549" i="16" s="1"/>
  <c r="A550" i="15"/>
  <c r="C550" i="15"/>
  <c r="M469" i="16"/>
  <c r="O469" i="16" s="1"/>
  <c r="A470" i="15"/>
  <c r="C470" i="15"/>
  <c r="M377" i="16"/>
  <c r="O377" i="16" s="1"/>
  <c r="A378" i="15"/>
  <c r="C378" i="15"/>
  <c r="M698" i="16"/>
  <c r="O698" i="16" s="1"/>
  <c r="A699" i="15"/>
  <c r="C699" i="15"/>
  <c r="M634" i="16"/>
  <c r="O634" i="16" s="1"/>
  <c r="A635" i="15"/>
  <c r="C635" i="15"/>
  <c r="M570" i="16"/>
  <c r="O570" i="16" s="1"/>
  <c r="A571" i="15"/>
  <c r="C571" i="15"/>
  <c r="M504" i="16"/>
  <c r="O504" i="16" s="1"/>
  <c r="A505" i="15"/>
  <c r="C505" i="15"/>
  <c r="M412" i="16"/>
  <c r="O412" i="16" s="1"/>
  <c r="A413" i="15"/>
  <c r="C413" i="15"/>
  <c r="M330" i="16"/>
  <c r="O330" i="16" s="1"/>
  <c r="A331" i="15"/>
  <c r="C331" i="15"/>
  <c r="M663" i="16"/>
  <c r="O663" i="16" s="1"/>
  <c r="A664" i="15"/>
  <c r="C664" i="15"/>
  <c r="M599" i="16"/>
  <c r="O599" i="16" s="1"/>
  <c r="A600" i="15"/>
  <c r="C600" i="15"/>
  <c r="M529" i="16"/>
  <c r="O529" i="16" s="1"/>
  <c r="A530" i="15"/>
  <c r="C530" i="15"/>
  <c r="M447" i="16"/>
  <c r="O447" i="16" s="1"/>
  <c r="A448" i="15"/>
  <c r="C448" i="15"/>
  <c r="M365" i="16"/>
  <c r="O365" i="16" s="1"/>
  <c r="A366" i="15"/>
  <c r="C366" i="15"/>
  <c r="M572" i="16"/>
  <c r="O572" i="16" s="1"/>
  <c r="A573" i="15"/>
  <c r="C573" i="15"/>
  <c r="M496" i="16"/>
  <c r="O496" i="16" s="1"/>
  <c r="A497" i="15"/>
  <c r="C497" i="15"/>
  <c r="M404" i="16"/>
  <c r="O404" i="16" s="1"/>
  <c r="A405" i="15"/>
  <c r="C405" i="15"/>
  <c r="M322" i="16"/>
  <c r="O322" i="16" s="1"/>
  <c r="A323" i="15"/>
  <c r="C323" i="15"/>
  <c r="M486" i="16"/>
  <c r="O486" i="16" s="1"/>
  <c r="A487" i="15"/>
  <c r="C487" i="15"/>
  <c r="M422" i="16"/>
  <c r="O422" i="16" s="1"/>
  <c r="A423" i="15"/>
  <c r="C423" i="15"/>
  <c r="M358" i="16"/>
  <c r="O358" i="16" s="1"/>
  <c r="A359" i="15"/>
  <c r="C359" i="15"/>
  <c r="M523" i="16"/>
  <c r="O523" i="16" s="1"/>
  <c r="A524" i="15"/>
  <c r="C524" i="15"/>
  <c r="M459" i="16"/>
  <c r="O459" i="16" s="1"/>
  <c r="A460" i="15"/>
  <c r="C460" i="15"/>
  <c r="M395" i="16"/>
  <c r="O395" i="16" s="1"/>
  <c r="A396" i="15"/>
  <c r="C396" i="15"/>
  <c r="M331" i="16"/>
  <c r="O331" i="16" s="1"/>
  <c r="A332" i="15"/>
  <c r="C332" i="15"/>
  <c r="M270" i="16"/>
  <c r="O270" i="16" s="1"/>
  <c r="A271" i="15"/>
  <c r="C271" i="15"/>
  <c r="M199" i="16"/>
  <c r="O199" i="16" s="1"/>
  <c r="A200" i="15"/>
  <c r="C200" i="15"/>
  <c r="M109" i="16"/>
  <c r="O109" i="16" s="1"/>
  <c r="A110" i="15"/>
  <c r="C110" i="15"/>
  <c r="M307" i="16"/>
  <c r="O307" i="16" s="1"/>
  <c r="A308" i="15"/>
  <c r="C308" i="15"/>
  <c r="M243" i="16"/>
  <c r="O243" i="16" s="1"/>
  <c r="A244" i="15"/>
  <c r="C244" i="15"/>
  <c r="M155" i="16"/>
  <c r="O155" i="16" s="1"/>
  <c r="A156" i="15"/>
  <c r="C156" i="15"/>
  <c r="M23" i="16"/>
  <c r="O23" i="16" s="1"/>
  <c r="C24" i="15"/>
  <c r="M264" i="16"/>
  <c r="O264" i="16" s="1"/>
  <c r="A265" i="15"/>
  <c r="C265" i="15"/>
  <c r="M205" i="16"/>
  <c r="O205" i="16" s="1"/>
  <c r="A206" i="15"/>
  <c r="C206" i="15"/>
  <c r="M107" i="16"/>
  <c r="O107" i="16" s="1"/>
  <c r="A108" i="15"/>
  <c r="C108" i="15"/>
  <c r="M309" i="16"/>
  <c r="O309" i="16" s="1"/>
  <c r="A310" i="15"/>
  <c r="C310" i="15"/>
  <c r="M245" i="16"/>
  <c r="O245" i="16" s="1"/>
  <c r="A246" i="15"/>
  <c r="C246" i="15"/>
  <c r="M167" i="16"/>
  <c r="O167" i="16" s="1"/>
  <c r="A168" i="15"/>
  <c r="C168" i="15"/>
  <c r="M48" i="16"/>
  <c r="O48" i="16" s="1"/>
  <c r="C49" i="15"/>
  <c r="M274" i="16"/>
  <c r="O274" i="16" s="1"/>
  <c r="A275" i="15"/>
  <c r="C275" i="15"/>
  <c r="M210" i="16"/>
  <c r="O210" i="16" s="1"/>
  <c r="A211" i="15"/>
  <c r="C211" i="15"/>
  <c r="M141" i="16"/>
  <c r="O141" i="16" s="1"/>
  <c r="A142" i="15"/>
  <c r="C142" i="15"/>
  <c r="M5" i="16"/>
  <c r="O5" i="16" s="1"/>
  <c r="C6" i="15"/>
  <c r="M255" i="16"/>
  <c r="O255" i="16" s="1"/>
  <c r="A256" i="15"/>
  <c r="C256" i="15"/>
  <c r="M153" i="16"/>
  <c r="O153" i="16" s="1"/>
  <c r="A154" i="15"/>
  <c r="C154" i="15"/>
  <c r="M47" i="16"/>
  <c r="O47" i="16" s="1"/>
  <c r="C48" i="15"/>
  <c r="M276" i="16"/>
  <c r="O276" i="16" s="1"/>
  <c r="A277" i="15"/>
  <c r="C277" i="15"/>
  <c r="M212" i="16"/>
  <c r="O212" i="16" s="1"/>
  <c r="A213" i="15"/>
  <c r="C213" i="15"/>
  <c r="M99" i="16"/>
  <c r="O99" i="16" s="1"/>
  <c r="A100" i="15"/>
  <c r="C100" i="15"/>
  <c r="M281" i="16"/>
  <c r="O281" i="16" s="1"/>
  <c r="A282" i="15"/>
  <c r="C282" i="15"/>
  <c r="M217" i="16"/>
  <c r="O217" i="16" s="1"/>
  <c r="A218" i="15"/>
  <c r="C218" i="15"/>
  <c r="M152" i="16"/>
  <c r="O152" i="16" s="1"/>
  <c r="A153" i="15"/>
  <c r="C153" i="15"/>
  <c r="M40" i="16"/>
  <c r="O40" i="16" s="1"/>
  <c r="C41" i="15"/>
  <c r="M156" i="16"/>
  <c r="O156" i="16" s="1"/>
  <c r="A157" i="15"/>
  <c r="C157" i="15"/>
  <c r="M92" i="16"/>
  <c r="O92" i="16" s="1"/>
  <c r="A93" i="15"/>
  <c r="C93" i="15"/>
  <c r="M28" i="16"/>
  <c r="O28" i="16" s="1"/>
  <c r="C29" i="15"/>
  <c r="M97" i="16"/>
  <c r="O97" i="16" s="1"/>
  <c r="A98" i="15"/>
  <c r="C98" i="15"/>
  <c r="M33" i="16"/>
  <c r="O33" i="16" s="1"/>
  <c r="C34" i="15"/>
  <c r="M142" i="16"/>
  <c r="O142" i="16" s="1"/>
  <c r="A143" i="15"/>
  <c r="C143" i="15"/>
  <c r="M78" i="16"/>
  <c r="O78" i="16" s="1"/>
  <c r="A79" i="15"/>
  <c r="C79" i="15"/>
  <c r="M14" i="16"/>
  <c r="O14" i="16" s="1"/>
  <c r="C15" i="15"/>
  <c r="M154" i="16"/>
  <c r="O154" i="16" s="1"/>
  <c r="A155" i="15"/>
  <c r="C155" i="15"/>
  <c r="M90" i="16"/>
  <c r="O90" i="16" s="1"/>
  <c r="A91" i="15"/>
  <c r="C91" i="15"/>
  <c r="M26" i="16"/>
  <c r="O26" i="16" s="1"/>
  <c r="C27" i="15"/>
  <c r="M936" i="16"/>
  <c r="O936" i="16" s="1"/>
  <c r="A937" i="15"/>
  <c r="C937" i="15"/>
  <c r="M854" i="16"/>
  <c r="O854" i="16" s="1"/>
  <c r="A855" i="15"/>
  <c r="C855" i="15"/>
  <c r="M971" i="16"/>
  <c r="O971" i="16" s="1"/>
  <c r="A972" i="15"/>
  <c r="C972" i="15"/>
  <c r="M889" i="16"/>
  <c r="O889" i="16" s="1"/>
  <c r="A890" i="15"/>
  <c r="C890" i="15"/>
  <c r="M992" i="16"/>
  <c r="O992" i="16" s="1"/>
  <c r="A993" i="15"/>
  <c r="C993" i="15"/>
  <c r="M910" i="16"/>
  <c r="O910" i="16" s="1"/>
  <c r="A911" i="15"/>
  <c r="C911" i="15"/>
  <c r="M814" i="16"/>
  <c r="O814" i="16" s="1"/>
  <c r="A815" i="15"/>
  <c r="C815" i="15"/>
  <c r="M945" i="16"/>
  <c r="O945" i="16" s="1"/>
  <c r="A946" i="15"/>
  <c r="C946" i="15"/>
  <c r="M853" i="16"/>
  <c r="O853" i="16" s="1"/>
  <c r="A854" i="15"/>
  <c r="C854" i="15"/>
  <c r="M980" i="16"/>
  <c r="O980" i="16" s="1"/>
  <c r="A981" i="15"/>
  <c r="C981" i="15"/>
  <c r="M888" i="16"/>
  <c r="O888" i="16" s="1"/>
  <c r="A889" i="15"/>
  <c r="C889" i="15"/>
  <c r="M792" i="16"/>
  <c r="O792" i="16" s="1"/>
  <c r="A793" i="15"/>
  <c r="C793" i="15"/>
  <c r="M923" i="16"/>
  <c r="O923" i="16" s="1"/>
  <c r="A924" i="15"/>
  <c r="C924" i="15"/>
  <c r="M841" i="16"/>
  <c r="O841" i="16" s="1"/>
  <c r="A842" i="15"/>
  <c r="C842" i="15"/>
  <c r="M958" i="16"/>
  <c r="O958" i="16" s="1"/>
  <c r="A959" i="15"/>
  <c r="C959" i="15"/>
  <c r="M876" i="16"/>
  <c r="O876" i="16" s="1"/>
  <c r="A877" i="15"/>
  <c r="C877" i="15"/>
  <c r="M993" i="16"/>
  <c r="O993" i="16" s="1"/>
  <c r="A994" i="15"/>
  <c r="C994" i="15"/>
  <c r="M901" i="16"/>
  <c r="O901" i="16" s="1"/>
  <c r="A902" i="15"/>
  <c r="C902" i="15"/>
  <c r="M811" i="16"/>
  <c r="O811" i="16" s="1"/>
  <c r="A812" i="15"/>
  <c r="C812" i="15"/>
  <c r="M745" i="16"/>
  <c r="O745" i="16" s="1"/>
  <c r="A746" i="15"/>
  <c r="C746" i="15"/>
  <c r="M673" i="16"/>
  <c r="O673" i="16" s="1"/>
  <c r="A674" i="15"/>
  <c r="C674" i="15"/>
  <c r="M582" i="16"/>
  <c r="O582" i="16" s="1"/>
  <c r="A583" i="15"/>
  <c r="C583" i="15"/>
  <c r="M766" i="16"/>
  <c r="O766" i="16" s="1"/>
  <c r="A767" i="15"/>
  <c r="C767" i="15"/>
  <c r="M708" i="16"/>
  <c r="O708" i="16" s="1"/>
  <c r="A709" i="15"/>
  <c r="C709" i="15"/>
  <c r="M616" i="16"/>
  <c r="O616" i="16" s="1"/>
  <c r="A617" i="15"/>
  <c r="C617" i="15"/>
  <c r="M425" i="16"/>
  <c r="O425" i="16" s="1"/>
  <c r="A426" i="15"/>
  <c r="C426" i="15"/>
  <c r="M715" i="16"/>
  <c r="O715" i="16" s="1"/>
  <c r="A716" i="15"/>
  <c r="C716" i="15"/>
  <c r="M633" i="16"/>
  <c r="O633" i="16" s="1"/>
  <c r="A634" i="15"/>
  <c r="C634" i="15"/>
  <c r="M530" i="16"/>
  <c r="O530" i="16" s="1"/>
  <c r="A531" i="15"/>
  <c r="C531" i="15"/>
  <c r="M760" i="16"/>
  <c r="O760" i="16" s="1"/>
  <c r="A761" i="15"/>
  <c r="C761" i="15"/>
  <c r="M686" i="16"/>
  <c r="O686" i="16" s="1"/>
  <c r="A687" i="15"/>
  <c r="C687" i="15"/>
  <c r="M604" i="16"/>
  <c r="O604" i="16" s="1"/>
  <c r="A605" i="15"/>
  <c r="C605" i="15"/>
  <c r="M393" i="16"/>
  <c r="O393" i="16" s="1"/>
  <c r="A394" i="15"/>
  <c r="C394" i="15"/>
  <c r="M773" i="16"/>
  <c r="O773" i="16" s="1"/>
  <c r="A774" i="15"/>
  <c r="C774" i="15"/>
  <c r="M707" i="16"/>
  <c r="O707" i="16" s="1"/>
  <c r="A708" i="15"/>
  <c r="C708" i="15"/>
  <c r="M625" i="16"/>
  <c r="O625" i="16" s="1"/>
  <c r="A626" i="15"/>
  <c r="C626" i="15"/>
  <c r="M392" i="16"/>
  <c r="O392" i="16" s="1"/>
  <c r="A393" i="15"/>
  <c r="C393" i="15"/>
  <c r="M962" i="16"/>
  <c r="O962" i="16" s="1"/>
  <c r="A963" i="15"/>
  <c r="C963" i="15"/>
  <c r="M898" i="16"/>
  <c r="O898" i="16" s="1"/>
  <c r="A899" i="15"/>
  <c r="C899" i="15"/>
  <c r="M834" i="16"/>
  <c r="O834" i="16" s="1"/>
  <c r="A835" i="15"/>
  <c r="C835" i="15"/>
  <c r="M770" i="16"/>
  <c r="O770" i="16" s="1"/>
  <c r="A771" i="15"/>
  <c r="C771" i="15"/>
  <c r="M696" i="16"/>
  <c r="O696" i="16" s="1"/>
  <c r="A697" i="15"/>
  <c r="C697" i="15"/>
  <c r="M614" i="16"/>
  <c r="O614" i="16" s="1"/>
  <c r="A615" i="15"/>
  <c r="C615" i="15"/>
  <c r="M513" i="16"/>
  <c r="O513" i="16" s="1"/>
  <c r="A514" i="15"/>
  <c r="C514" i="15"/>
  <c r="M983" i="16"/>
  <c r="O983" i="16" s="1"/>
  <c r="A984" i="15"/>
  <c r="C984" i="15"/>
  <c r="M919" i="16"/>
  <c r="O919" i="16" s="1"/>
  <c r="A920" i="15"/>
  <c r="C920" i="15"/>
  <c r="M855" i="16"/>
  <c r="O855" i="16" s="1"/>
  <c r="A856" i="15"/>
  <c r="C856" i="15"/>
  <c r="M791" i="16"/>
  <c r="O791" i="16" s="1"/>
  <c r="A792" i="15"/>
  <c r="C792" i="15"/>
  <c r="M727" i="16"/>
  <c r="O727" i="16" s="1"/>
  <c r="A728" i="15"/>
  <c r="C728" i="15"/>
  <c r="M649" i="16"/>
  <c r="O649" i="16" s="1"/>
  <c r="A650" i="15"/>
  <c r="C650" i="15"/>
  <c r="M512" i="16"/>
  <c r="O512" i="16" s="1"/>
  <c r="A513" i="15"/>
  <c r="C513" i="15"/>
  <c r="M804" i="16"/>
  <c r="O804" i="16" s="1"/>
  <c r="A805" i="15"/>
  <c r="C805" i="15"/>
  <c r="M740" i="16"/>
  <c r="O740" i="16" s="1"/>
  <c r="A741" i="15"/>
  <c r="C741" i="15"/>
  <c r="M656" i="16"/>
  <c r="O656" i="16" s="1"/>
  <c r="A657" i="15"/>
  <c r="C657" i="15"/>
  <c r="M561" i="16"/>
  <c r="O561" i="16" s="1"/>
  <c r="A562" i="15"/>
  <c r="C562" i="15"/>
  <c r="M329" i="16"/>
  <c r="O329" i="16" s="1"/>
  <c r="A330" i="15"/>
  <c r="C330" i="15"/>
  <c r="M463" i="16"/>
  <c r="O463" i="16" s="1"/>
  <c r="A464" i="15"/>
  <c r="C464" i="15"/>
  <c r="M381" i="16"/>
  <c r="O381" i="16" s="1"/>
  <c r="A382" i="15"/>
  <c r="C382" i="15"/>
  <c r="M484" i="16"/>
  <c r="O484" i="16" s="1"/>
  <c r="A485" i="15"/>
  <c r="C485" i="15"/>
  <c r="M402" i="16"/>
  <c r="O402" i="16" s="1"/>
  <c r="A403" i="15"/>
  <c r="C403" i="15"/>
  <c r="M320" i="16"/>
  <c r="O320" i="16" s="1"/>
  <c r="A321" i="15"/>
  <c r="C321" i="15"/>
  <c r="M537" i="16"/>
  <c r="O537" i="16" s="1"/>
  <c r="A538" i="15"/>
  <c r="C538" i="15"/>
  <c r="M455" i="16"/>
  <c r="O455" i="16" s="1"/>
  <c r="A456" i="15"/>
  <c r="C456" i="15"/>
  <c r="M373" i="16"/>
  <c r="O373" i="16" s="1"/>
  <c r="A374" i="15"/>
  <c r="C374" i="15"/>
  <c r="M690" i="16"/>
  <c r="O690" i="16" s="1"/>
  <c r="A691" i="15"/>
  <c r="C691" i="15"/>
  <c r="M626" i="16"/>
  <c r="O626" i="16" s="1"/>
  <c r="A627" i="15"/>
  <c r="C627" i="15"/>
  <c r="M562" i="16"/>
  <c r="O562" i="16" s="1"/>
  <c r="A563" i="15"/>
  <c r="C563" i="15"/>
  <c r="M490" i="16"/>
  <c r="O490" i="16" s="1"/>
  <c r="A491" i="15"/>
  <c r="C491" i="15"/>
  <c r="M408" i="16"/>
  <c r="O408" i="16" s="1"/>
  <c r="A409" i="15"/>
  <c r="C409" i="15"/>
  <c r="M297" i="16"/>
  <c r="O297" i="16" s="1"/>
  <c r="A298" i="15"/>
  <c r="C298" i="15"/>
  <c r="M655" i="16"/>
  <c r="O655" i="16" s="1"/>
  <c r="A656" i="15"/>
  <c r="C656" i="15"/>
  <c r="M591" i="16"/>
  <c r="O591" i="16" s="1"/>
  <c r="A592" i="15"/>
  <c r="C592" i="15"/>
  <c r="M525" i="16"/>
  <c r="O525" i="16" s="1"/>
  <c r="A526" i="15"/>
  <c r="C526" i="15"/>
  <c r="M433" i="16"/>
  <c r="O433" i="16" s="1"/>
  <c r="A434" i="15"/>
  <c r="C434" i="15"/>
  <c r="M351" i="16"/>
  <c r="O351" i="16" s="1"/>
  <c r="A352" i="15"/>
  <c r="C352" i="15"/>
  <c r="M564" i="16"/>
  <c r="O564" i="16" s="1"/>
  <c r="A565" i="15"/>
  <c r="C565" i="15"/>
  <c r="M482" i="16"/>
  <c r="O482" i="16" s="1"/>
  <c r="A483" i="15"/>
  <c r="C483" i="15"/>
  <c r="M400" i="16"/>
  <c r="O400" i="16" s="1"/>
  <c r="A401" i="15"/>
  <c r="C401" i="15"/>
  <c r="M542" i="16"/>
  <c r="O542" i="16" s="1"/>
  <c r="A543" i="15"/>
  <c r="C543" i="15"/>
  <c r="M478" i="16"/>
  <c r="O478" i="16" s="1"/>
  <c r="A479" i="15"/>
  <c r="C479" i="15"/>
  <c r="M414" i="16"/>
  <c r="O414" i="16" s="1"/>
  <c r="A415" i="15"/>
  <c r="C415" i="15"/>
  <c r="M350" i="16"/>
  <c r="O350" i="16" s="1"/>
  <c r="A351" i="15"/>
  <c r="C351" i="15"/>
  <c r="M515" i="16"/>
  <c r="O515" i="16" s="1"/>
  <c r="A516" i="15"/>
  <c r="C516" i="15"/>
  <c r="M451" i="16"/>
  <c r="O451" i="16" s="1"/>
  <c r="A452" i="15"/>
  <c r="C452" i="15"/>
  <c r="M387" i="16"/>
  <c r="O387" i="16" s="1"/>
  <c r="A388" i="15"/>
  <c r="C388" i="15"/>
  <c r="M323" i="16"/>
  <c r="O323" i="16" s="1"/>
  <c r="A324" i="15"/>
  <c r="C324" i="15"/>
  <c r="M262" i="16"/>
  <c r="O262" i="16" s="1"/>
  <c r="A263" i="15"/>
  <c r="C263" i="15"/>
  <c r="M192" i="16"/>
  <c r="O192" i="16" s="1"/>
  <c r="A193" i="15"/>
  <c r="C193" i="15"/>
  <c r="M93" i="16"/>
  <c r="O93" i="16" s="1"/>
  <c r="A94" i="15"/>
  <c r="C94" i="15"/>
  <c r="M299" i="16"/>
  <c r="O299" i="16" s="1"/>
  <c r="A300" i="15"/>
  <c r="C300" i="15"/>
  <c r="M235" i="16"/>
  <c r="O235" i="16" s="1"/>
  <c r="A236" i="15"/>
  <c r="C236" i="15"/>
  <c r="M151" i="16"/>
  <c r="O151" i="16" s="1"/>
  <c r="A152" i="15"/>
  <c r="C152" i="15"/>
  <c r="M7" i="16"/>
  <c r="O7" i="16" s="1"/>
  <c r="C8" i="15"/>
  <c r="M256" i="16"/>
  <c r="O256" i="16" s="1"/>
  <c r="A257" i="15"/>
  <c r="C257" i="15"/>
  <c r="M198" i="16"/>
  <c r="O198" i="16" s="1"/>
  <c r="A199" i="15"/>
  <c r="C199" i="15"/>
  <c r="M91" i="16"/>
  <c r="O91" i="16" s="1"/>
  <c r="A92" i="15"/>
  <c r="C92" i="15"/>
  <c r="M301" i="16"/>
  <c r="O301" i="16" s="1"/>
  <c r="A302" i="15"/>
  <c r="C302" i="15"/>
  <c r="M237" i="16"/>
  <c r="O237" i="16" s="1"/>
  <c r="A238" i="15"/>
  <c r="C238" i="15"/>
  <c r="M137" i="16"/>
  <c r="O137" i="16" s="1"/>
  <c r="A138" i="15"/>
  <c r="C138" i="15"/>
  <c r="M32" i="16"/>
  <c r="O32" i="16" s="1"/>
  <c r="C33" i="15"/>
  <c r="M266" i="16"/>
  <c r="O266" i="16" s="1"/>
  <c r="A267" i="15"/>
  <c r="C267" i="15"/>
  <c r="M207" i="16"/>
  <c r="O207" i="16" s="1"/>
  <c r="A208" i="15"/>
  <c r="C208" i="15"/>
  <c r="M117" i="16"/>
  <c r="O117" i="16" s="1"/>
  <c r="A118" i="15"/>
  <c r="C118" i="15"/>
  <c r="M311" i="16"/>
  <c r="O311" i="16" s="1"/>
  <c r="A312" i="15"/>
  <c r="C312" i="15"/>
  <c r="M247" i="16"/>
  <c r="O247" i="16" s="1"/>
  <c r="A248" i="15"/>
  <c r="C248" i="15"/>
  <c r="M149" i="16"/>
  <c r="O149" i="16" s="1"/>
  <c r="A150" i="15"/>
  <c r="C150" i="15"/>
  <c r="M31" i="16"/>
  <c r="O31" i="16" s="1"/>
  <c r="C32" i="15"/>
  <c r="M268" i="16"/>
  <c r="O268" i="16" s="1"/>
  <c r="A269" i="15"/>
  <c r="C269" i="15"/>
  <c r="M200" i="16"/>
  <c r="O200" i="16" s="1"/>
  <c r="A201" i="15"/>
  <c r="C201" i="15"/>
  <c r="M83" i="16"/>
  <c r="O83" i="16" s="1"/>
  <c r="A84" i="15"/>
  <c r="C84" i="15"/>
  <c r="M273" i="16"/>
  <c r="O273" i="16" s="1"/>
  <c r="A274" i="15"/>
  <c r="C274" i="15"/>
  <c r="M209" i="16"/>
  <c r="O209" i="16" s="1"/>
  <c r="A210" i="15"/>
  <c r="C210" i="15"/>
  <c r="M139" i="16"/>
  <c r="O139" i="16" s="1"/>
  <c r="A140" i="15"/>
  <c r="C140" i="15"/>
  <c r="M24" i="16"/>
  <c r="O24" i="16" s="1"/>
  <c r="C25" i="15"/>
  <c r="M148" i="16"/>
  <c r="O148" i="16" s="1"/>
  <c r="A149" i="15"/>
  <c r="C149" i="15"/>
  <c r="M84" i="16"/>
  <c r="O84" i="16" s="1"/>
  <c r="A85" i="15"/>
  <c r="C85" i="15"/>
  <c r="M20" i="16"/>
  <c r="O20" i="16" s="1"/>
  <c r="C21" i="15"/>
  <c r="M89" i="16"/>
  <c r="O89" i="16" s="1"/>
  <c r="A90" i="15"/>
  <c r="C90" i="15"/>
  <c r="M25" i="16"/>
  <c r="O25" i="16" s="1"/>
  <c r="C26" i="15"/>
  <c r="M134" i="16"/>
  <c r="O134" i="16" s="1"/>
  <c r="A135" i="15"/>
  <c r="C135" i="15"/>
  <c r="M70" i="16"/>
  <c r="O70" i="16" s="1"/>
  <c r="A71" i="15"/>
  <c r="C71" i="15"/>
  <c r="M6" i="16"/>
  <c r="O6" i="16" s="1"/>
  <c r="C7" i="15"/>
  <c r="M146" i="16"/>
  <c r="O146" i="16" s="1"/>
  <c r="A147" i="15"/>
  <c r="C147" i="15"/>
  <c r="M82" i="16"/>
  <c r="O82" i="16" s="1"/>
  <c r="A83" i="15"/>
  <c r="C83" i="15"/>
  <c r="M18" i="16"/>
  <c r="O18" i="16" s="1"/>
  <c r="C19" i="15"/>
  <c r="M932" i="16"/>
  <c r="O932" i="16" s="1"/>
  <c r="A933" i="15"/>
  <c r="C933" i="15"/>
  <c r="M840" i="16"/>
  <c r="O840" i="16" s="1"/>
  <c r="A841" i="15"/>
  <c r="C841" i="15"/>
  <c r="M957" i="16"/>
  <c r="O957" i="16" s="1"/>
  <c r="A958" i="15"/>
  <c r="C958" i="15"/>
  <c r="M875" i="16"/>
  <c r="O875" i="16" s="1"/>
  <c r="A876" i="15"/>
  <c r="C876" i="15"/>
  <c r="M988" i="16"/>
  <c r="O988" i="16" s="1"/>
  <c r="A989" i="15"/>
  <c r="C989" i="15"/>
  <c r="M896" i="16"/>
  <c r="O896" i="16" s="1"/>
  <c r="A897" i="15"/>
  <c r="C897" i="15"/>
  <c r="M798" i="16"/>
  <c r="O798" i="16" s="1"/>
  <c r="A799" i="15"/>
  <c r="C799" i="15"/>
  <c r="M931" i="16"/>
  <c r="O931" i="16" s="1"/>
  <c r="A932" i="15"/>
  <c r="C932" i="15"/>
  <c r="M849" i="16"/>
  <c r="O849" i="16" s="1"/>
  <c r="A850" i="15"/>
  <c r="C850" i="15"/>
  <c r="M966" i="16"/>
  <c r="O966" i="16" s="1"/>
  <c r="A967" i="15"/>
  <c r="C967" i="15"/>
  <c r="M884" i="16"/>
  <c r="O884" i="16" s="1"/>
  <c r="A885" i="15"/>
  <c r="C885" i="15"/>
  <c r="M1001" i="16"/>
  <c r="O1001" i="16" s="1"/>
  <c r="A1002" i="15"/>
  <c r="C1002" i="15"/>
  <c r="M909" i="16"/>
  <c r="O909" i="16" s="1"/>
  <c r="A910" i="15"/>
  <c r="C910" i="15"/>
  <c r="M833" i="16"/>
  <c r="O833" i="16" s="1"/>
  <c r="A834" i="15"/>
  <c r="C834" i="15"/>
  <c r="M944" i="16"/>
  <c r="O944" i="16" s="1"/>
  <c r="A945" i="15"/>
  <c r="C945" i="15"/>
  <c r="M862" i="16"/>
  <c r="O862" i="16" s="1"/>
  <c r="A863" i="15"/>
  <c r="C863" i="15"/>
  <c r="M979" i="16"/>
  <c r="O979" i="16" s="1"/>
  <c r="A980" i="15"/>
  <c r="C980" i="15"/>
  <c r="M897" i="16"/>
  <c r="O897" i="16" s="1"/>
  <c r="A898" i="15"/>
  <c r="C898" i="15"/>
  <c r="M795" i="16"/>
  <c r="O795" i="16" s="1"/>
  <c r="A796" i="15"/>
  <c r="C796" i="15"/>
  <c r="M737" i="16"/>
  <c r="O737" i="16" s="1"/>
  <c r="A738" i="15"/>
  <c r="C738" i="15"/>
  <c r="M659" i="16"/>
  <c r="O659" i="16" s="1"/>
  <c r="A660" i="15"/>
  <c r="C660" i="15"/>
  <c r="M566" i="16"/>
  <c r="O566" i="16" s="1"/>
  <c r="A567" i="15"/>
  <c r="C567" i="15"/>
  <c r="M758" i="16"/>
  <c r="O758" i="16" s="1"/>
  <c r="A759" i="15"/>
  <c r="C759" i="15"/>
  <c r="M694" i="16"/>
  <c r="O694" i="16" s="1"/>
  <c r="A695" i="15"/>
  <c r="C695" i="15"/>
  <c r="M612" i="16"/>
  <c r="O612" i="16" s="1"/>
  <c r="A613" i="15"/>
  <c r="C613" i="15"/>
  <c r="M771" i="16"/>
  <c r="O771" i="16" s="1"/>
  <c r="A772" i="15"/>
  <c r="C772" i="15"/>
  <c r="M701" i="16"/>
  <c r="O701" i="16" s="1"/>
  <c r="A702" i="15"/>
  <c r="C702" i="15"/>
  <c r="M619" i="16"/>
  <c r="O619" i="16" s="1"/>
  <c r="A620" i="15"/>
  <c r="C620" i="15"/>
  <c r="M516" i="16"/>
  <c r="O516" i="16" s="1"/>
  <c r="A517" i="15"/>
  <c r="C517" i="15"/>
  <c r="M752" i="16"/>
  <c r="O752" i="16" s="1"/>
  <c r="A753" i="15"/>
  <c r="C753" i="15"/>
  <c r="M672" i="16"/>
  <c r="O672" i="16" s="1"/>
  <c r="A673" i="15"/>
  <c r="C673" i="15"/>
  <c r="M585" i="16"/>
  <c r="O585" i="16" s="1"/>
  <c r="A586" i="15"/>
  <c r="C586" i="15"/>
  <c r="M829" i="16"/>
  <c r="O829" i="16" s="1"/>
  <c r="A830" i="15"/>
  <c r="C830" i="15"/>
  <c r="M765" i="16"/>
  <c r="O765" i="16" s="1"/>
  <c r="A766" i="15"/>
  <c r="C766" i="15"/>
  <c r="M693" i="16"/>
  <c r="O693" i="16" s="1"/>
  <c r="A694" i="15"/>
  <c r="C694" i="15"/>
  <c r="M611" i="16"/>
  <c r="O611" i="16" s="1"/>
  <c r="A612" i="15"/>
  <c r="C612" i="15"/>
  <c r="M378" i="16"/>
  <c r="O378" i="16" s="1"/>
  <c r="A379" i="15"/>
  <c r="C379" i="15"/>
  <c r="M954" i="16"/>
  <c r="O954" i="16" s="1"/>
  <c r="A955" i="15"/>
  <c r="C955" i="15"/>
  <c r="M890" i="16"/>
  <c r="O890" i="16" s="1"/>
  <c r="A891" i="15"/>
  <c r="C891" i="15"/>
  <c r="M826" i="16"/>
  <c r="O826" i="16" s="1"/>
  <c r="A827" i="15"/>
  <c r="C827" i="15"/>
  <c r="M762" i="16"/>
  <c r="O762" i="16" s="1"/>
  <c r="A763" i="15"/>
  <c r="C763" i="15"/>
  <c r="M692" i="16"/>
  <c r="O692" i="16" s="1"/>
  <c r="A693" i="15"/>
  <c r="C693" i="15"/>
  <c r="M600" i="16"/>
  <c r="O600" i="16" s="1"/>
  <c r="A601" i="15"/>
  <c r="C601" i="15"/>
  <c r="M503" i="16"/>
  <c r="O503" i="16" s="1"/>
  <c r="A504" i="15"/>
  <c r="C504" i="15"/>
  <c r="M975" i="16"/>
  <c r="O975" i="16" s="1"/>
  <c r="A976" i="15"/>
  <c r="C976" i="15"/>
  <c r="M911" i="16"/>
  <c r="O911" i="16" s="1"/>
  <c r="A912" i="15"/>
  <c r="C912" i="15"/>
  <c r="M847" i="16"/>
  <c r="O847" i="16" s="1"/>
  <c r="A848" i="15"/>
  <c r="C848" i="15"/>
  <c r="M783" i="16"/>
  <c r="O783" i="16" s="1"/>
  <c r="A784" i="15"/>
  <c r="C784" i="15"/>
  <c r="M719" i="16"/>
  <c r="O719" i="16" s="1"/>
  <c r="A720" i="15"/>
  <c r="C720" i="15"/>
  <c r="M635" i="16"/>
  <c r="O635" i="16" s="1"/>
  <c r="A636" i="15"/>
  <c r="C636" i="15"/>
  <c r="M488" i="16"/>
  <c r="O488" i="16" s="1"/>
  <c r="A489" i="15"/>
  <c r="C489" i="15"/>
  <c r="M796" i="16"/>
  <c r="O796" i="16" s="1"/>
  <c r="A797" i="15"/>
  <c r="C797" i="15"/>
  <c r="M732" i="16"/>
  <c r="O732" i="16" s="1"/>
  <c r="A733" i="15"/>
  <c r="C733" i="15"/>
  <c r="M652" i="16"/>
  <c r="O652" i="16" s="1"/>
  <c r="A653" i="15"/>
  <c r="C653" i="15"/>
  <c r="M545" i="16"/>
  <c r="O545" i="16" s="1"/>
  <c r="A546" i="15"/>
  <c r="C546" i="15"/>
  <c r="M325" i="16"/>
  <c r="O325" i="16" s="1"/>
  <c r="A326" i="15"/>
  <c r="C326" i="15"/>
  <c r="M449" i="16"/>
  <c r="O449" i="16" s="1"/>
  <c r="A450" i="15"/>
  <c r="C450" i="15"/>
  <c r="M367" i="16"/>
  <c r="O367" i="16" s="1"/>
  <c r="A368" i="15"/>
  <c r="C368" i="15"/>
  <c r="M480" i="16"/>
  <c r="O480" i="16" s="1"/>
  <c r="A481" i="15"/>
  <c r="C481" i="15"/>
  <c r="M388" i="16"/>
  <c r="O388" i="16" s="1"/>
  <c r="A389" i="15"/>
  <c r="C389" i="15"/>
  <c r="M597" i="16"/>
  <c r="O597" i="16" s="1"/>
  <c r="A598" i="15"/>
  <c r="C598" i="15"/>
  <c r="M533" i="16"/>
  <c r="O533" i="16" s="1"/>
  <c r="A534" i="15"/>
  <c r="C534" i="15"/>
  <c r="M441" i="16"/>
  <c r="O441" i="16" s="1"/>
  <c r="A442" i="15"/>
  <c r="C442" i="15"/>
  <c r="M359" i="16"/>
  <c r="O359" i="16" s="1"/>
  <c r="A360" i="15"/>
  <c r="C360" i="15"/>
  <c r="M682" i="16"/>
  <c r="O682" i="16" s="1"/>
  <c r="A683" i="15"/>
  <c r="C683" i="15"/>
  <c r="M618" i="16"/>
  <c r="O618" i="16" s="1"/>
  <c r="A619" i="15"/>
  <c r="C619" i="15"/>
  <c r="M554" i="16"/>
  <c r="O554" i="16" s="1"/>
  <c r="A555" i="15"/>
  <c r="C555" i="15"/>
  <c r="M476" i="16"/>
  <c r="O476" i="16" s="1"/>
  <c r="A477" i="15"/>
  <c r="C477" i="15"/>
  <c r="M394" i="16"/>
  <c r="O394" i="16" s="1"/>
  <c r="A395" i="15"/>
  <c r="C395" i="15"/>
  <c r="M711" i="16"/>
  <c r="O711" i="16" s="1"/>
  <c r="A712" i="15"/>
  <c r="C712" i="15"/>
  <c r="M647" i="16"/>
  <c r="O647" i="16" s="1"/>
  <c r="A648" i="15"/>
  <c r="C648" i="15"/>
  <c r="M583" i="16"/>
  <c r="O583" i="16" s="1"/>
  <c r="A584" i="15"/>
  <c r="C584" i="15"/>
  <c r="M511" i="16"/>
  <c r="O511" i="16" s="1"/>
  <c r="A512" i="15"/>
  <c r="C512" i="15"/>
  <c r="M429" i="16"/>
  <c r="O429" i="16" s="1"/>
  <c r="A430" i="15"/>
  <c r="C430" i="15"/>
  <c r="M337" i="16"/>
  <c r="O337" i="16" s="1"/>
  <c r="A338" i="15"/>
  <c r="C338" i="15"/>
  <c r="M556" i="16"/>
  <c r="O556" i="16" s="1"/>
  <c r="A557" i="15"/>
  <c r="C557" i="15"/>
  <c r="M468" i="16"/>
  <c r="O468" i="16" s="1"/>
  <c r="A469" i="15"/>
  <c r="C469" i="15"/>
  <c r="M386" i="16"/>
  <c r="O386" i="16" s="1"/>
  <c r="A387" i="15"/>
  <c r="C387" i="15"/>
  <c r="M534" i="16"/>
  <c r="O534" i="16" s="1"/>
  <c r="A535" i="15"/>
  <c r="C535" i="15"/>
  <c r="M470" i="16"/>
  <c r="O470" i="16" s="1"/>
  <c r="A471" i="15"/>
  <c r="C471" i="15"/>
  <c r="M406" i="16"/>
  <c r="O406" i="16" s="1"/>
  <c r="A407" i="15"/>
  <c r="C407" i="15"/>
  <c r="M342" i="16"/>
  <c r="O342" i="16" s="1"/>
  <c r="A343" i="15"/>
  <c r="C343" i="15"/>
  <c r="M507" i="16"/>
  <c r="O507" i="16" s="1"/>
  <c r="A508" i="15"/>
  <c r="C508" i="15"/>
  <c r="M443" i="16"/>
  <c r="O443" i="16" s="1"/>
  <c r="A444" i="15"/>
  <c r="C444" i="15"/>
  <c r="M379" i="16"/>
  <c r="O379" i="16" s="1"/>
  <c r="A380" i="15"/>
  <c r="C380" i="15"/>
  <c r="M318" i="16"/>
  <c r="O318" i="16" s="1"/>
  <c r="A319" i="15"/>
  <c r="C319" i="15"/>
  <c r="M254" i="16"/>
  <c r="O254" i="16" s="1"/>
  <c r="A255" i="15"/>
  <c r="C255" i="15"/>
  <c r="M177" i="16"/>
  <c r="O177" i="16" s="1"/>
  <c r="A178" i="15"/>
  <c r="C178" i="15"/>
  <c r="M77" i="16"/>
  <c r="O77" i="16" s="1"/>
  <c r="A78" i="15"/>
  <c r="C78" i="15"/>
  <c r="M291" i="16"/>
  <c r="O291" i="16" s="1"/>
  <c r="A292" i="15"/>
  <c r="C292" i="15"/>
  <c r="M227" i="16"/>
  <c r="O227" i="16" s="1"/>
  <c r="A228" i="15"/>
  <c r="C228" i="15"/>
  <c r="M119" i="16"/>
  <c r="O119" i="16" s="1"/>
  <c r="A120" i="15"/>
  <c r="C120" i="15"/>
  <c r="M312" i="16"/>
  <c r="O312" i="16" s="1"/>
  <c r="A313" i="15"/>
  <c r="C313" i="15"/>
  <c r="M248" i="16"/>
  <c r="O248" i="16" s="1"/>
  <c r="A249" i="15"/>
  <c r="C249" i="15"/>
  <c r="M191" i="16"/>
  <c r="O191" i="16" s="1"/>
  <c r="A192" i="15"/>
  <c r="C192" i="15"/>
  <c r="M75" i="16"/>
  <c r="O75" i="16" s="1"/>
  <c r="A76" i="15"/>
  <c r="C76" i="15"/>
  <c r="M293" i="16"/>
  <c r="O293" i="16" s="1"/>
  <c r="A294" i="15"/>
  <c r="C294" i="15"/>
  <c r="M229" i="16"/>
  <c r="O229" i="16" s="1"/>
  <c r="A230" i="15"/>
  <c r="C230" i="15"/>
  <c r="M133" i="16"/>
  <c r="O133" i="16" s="1"/>
  <c r="A134" i="15"/>
  <c r="C134" i="15"/>
  <c r="M16" i="16"/>
  <c r="O16" i="16" s="1"/>
  <c r="C17" i="15"/>
  <c r="M258" i="16"/>
  <c r="O258" i="16" s="1"/>
  <c r="A259" i="15"/>
  <c r="C259" i="15"/>
  <c r="M204" i="16"/>
  <c r="O204" i="16" s="1"/>
  <c r="A205" i="15"/>
  <c r="C205" i="15"/>
  <c r="M101" i="16"/>
  <c r="O101" i="16" s="1"/>
  <c r="A102" i="15"/>
  <c r="C102" i="15"/>
  <c r="M303" i="16"/>
  <c r="O303" i="16" s="1"/>
  <c r="A304" i="15"/>
  <c r="C304" i="15"/>
  <c r="M239" i="16"/>
  <c r="O239" i="16" s="1"/>
  <c r="A240" i="15"/>
  <c r="C240" i="15"/>
  <c r="M136" i="16"/>
  <c r="O136" i="16" s="1"/>
  <c r="A137" i="15"/>
  <c r="C137" i="15"/>
  <c r="M15" i="16"/>
  <c r="O15" i="16" s="1"/>
  <c r="C16" i="15"/>
  <c r="M260" i="16"/>
  <c r="O260" i="16" s="1"/>
  <c r="A261" i="15"/>
  <c r="C261" i="15"/>
  <c r="M182" i="16"/>
  <c r="O182" i="16" s="1"/>
  <c r="A183" i="15"/>
  <c r="C183" i="15"/>
  <c r="M67" i="16"/>
  <c r="O67" i="16" s="1"/>
  <c r="C68" i="15"/>
  <c r="M265" i="16"/>
  <c r="O265" i="16" s="1"/>
  <c r="A266" i="15"/>
  <c r="C266" i="15"/>
  <c r="M206" i="16"/>
  <c r="O206" i="16" s="1"/>
  <c r="A207" i="15"/>
  <c r="C207" i="15"/>
  <c r="M135" i="16"/>
  <c r="O135" i="16" s="1"/>
  <c r="A136" i="15"/>
  <c r="C136" i="15"/>
  <c r="M8" i="16"/>
  <c r="O8" i="16" s="1"/>
  <c r="C9" i="15"/>
  <c r="M140" i="16"/>
  <c r="O140" i="16" s="1"/>
  <c r="A141" i="15"/>
  <c r="C141" i="15"/>
  <c r="M76" i="16"/>
  <c r="O76" i="16" s="1"/>
  <c r="A77" i="15"/>
  <c r="C77" i="15"/>
  <c r="M12" i="16"/>
  <c r="O12" i="16" s="1"/>
  <c r="C13" i="15"/>
  <c r="M81" i="16"/>
  <c r="O81" i="16" s="1"/>
  <c r="A82" i="15"/>
  <c r="C82" i="15"/>
  <c r="M17" i="16"/>
  <c r="O17" i="16" s="1"/>
  <c r="C18" i="15"/>
  <c r="M126" i="16"/>
  <c r="O126" i="16" s="1"/>
  <c r="A127" i="15"/>
  <c r="C127" i="15"/>
  <c r="M62" i="16"/>
  <c r="O62" i="16" s="1"/>
  <c r="C63" i="15"/>
  <c r="M202" i="16"/>
  <c r="O202" i="16" s="1"/>
  <c r="A203" i="15"/>
  <c r="C203" i="15"/>
  <c r="M138" i="16"/>
  <c r="O138" i="16" s="1"/>
  <c r="A139" i="15"/>
  <c r="C139" i="15"/>
  <c r="M74" i="16"/>
  <c r="O74" i="16" s="1"/>
  <c r="A75" i="15"/>
  <c r="C75" i="15"/>
  <c r="M10" i="16"/>
  <c r="O10" i="16" s="1"/>
  <c r="C11" i="15"/>
  <c r="K13" i="2" l="1"/>
  <c r="J13" i="2"/>
  <c r="F38" i="2"/>
  <c r="D118" i="15"/>
  <c r="D359" i="15"/>
  <c r="D467" i="15"/>
  <c r="D920" i="15"/>
  <c r="D60" i="15"/>
  <c r="D663" i="15"/>
  <c r="D110" i="15"/>
  <c r="D533" i="15"/>
  <c r="D721" i="15"/>
  <c r="D934" i="15"/>
  <c r="D293" i="15"/>
  <c r="D70" i="15"/>
  <c r="D932" i="15"/>
  <c r="D520" i="15"/>
  <c r="D695" i="15"/>
  <c r="D941" i="15"/>
  <c r="D317" i="15"/>
  <c r="D620" i="15"/>
  <c r="D874" i="15"/>
  <c r="D492" i="15"/>
  <c r="D242" i="15"/>
  <c r="D122" i="15"/>
  <c r="D840" i="15"/>
  <c r="D233" i="15"/>
  <c r="D209" i="15"/>
  <c r="D1003" i="15"/>
  <c r="D587" i="15"/>
  <c r="D929" i="15"/>
  <c r="D247" i="15"/>
  <c r="D433" i="15"/>
  <c r="D80" i="15"/>
  <c r="D849" i="15"/>
  <c r="D747" i="15"/>
  <c r="D878" i="15"/>
  <c r="D86" i="15"/>
  <c r="D327" i="15"/>
  <c r="D604" i="15"/>
  <c r="D220" i="15"/>
  <c r="D296" i="15"/>
  <c r="D186" i="15"/>
  <c r="D439" i="15"/>
  <c r="D914" i="15"/>
  <c r="D545" i="15"/>
  <c r="D357" i="15"/>
  <c r="D926" i="15"/>
  <c r="D614" i="15"/>
  <c r="D590" i="15"/>
  <c r="D206" i="15"/>
  <c r="D961" i="15"/>
  <c r="D52" i="15"/>
  <c r="D647" i="15"/>
  <c r="D949" i="15"/>
  <c r="D736" i="15"/>
  <c r="D715" i="15"/>
  <c r="D389" i="15"/>
  <c r="D443" i="15"/>
  <c r="D119" i="15"/>
  <c r="D911" i="15"/>
  <c r="D811" i="15"/>
  <c r="D285" i="15"/>
  <c r="D549" i="15"/>
  <c r="D794" i="15"/>
  <c r="D853" i="15"/>
  <c r="D532" i="15"/>
  <c r="D719" i="15"/>
  <c r="D585" i="15"/>
  <c r="D416" i="15"/>
  <c r="D444" i="15"/>
  <c r="D303" i="15"/>
  <c r="D305" i="15"/>
  <c r="D627" i="15"/>
  <c r="D720" i="15"/>
  <c r="D985" i="15"/>
  <c r="D797" i="15"/>
  <c r="D17" i="15"/>
  <c r="D674" i="15"/>
  <c r="D613" i="15"/>
  <c r="D809" i="15"/>
  <c r="D728" i="15"/>
  <c r="D579" i="15"/>
  <c r="D645" i="15"/>
  <c r="D148" i="15"/>
  <c r="D593" i="15"/>
  <c r="D672" i="15"/>
  <c r="D431" i="15"/>
  <c r="D197" i="15"/>
  <c r="D960" i="15"/>
  <c r="D325" i="15"/>
  <c r="D921" i="15"/>
  <c r="D584" i="15"/>
  <c r="D334" i="15"/>
  <c r="D212" i="15"/>
  <c r="D925" i="15"/>
  <c r="D530" i="15"/>
  <c r="D82" i="15"/>
  <c r="D598" i="15"/>
  <c r="D461" i="15"/>
  <c r="D448" i="15"/>
  <c r="D779" i="15"/>
  <c r="D44" i="15"/>
  <c r="D138" i="15"/>
  <c r="D136" i="15"/>
  <c r="D121" i="15"/>
  <c r="D909" i="15"/>
  <c r="D882" i="15"/>
  <c r="D624" i="15"/>
  <c r="D599" i="15"/>
  <c r="D684" i="15"/>
  <c r="D508" i="15"/>
  <c r="D90" i="15"/>
  <c r="D958" i="15"/>
  <c r="D377" i="15"/>
  <c r="D679" i="15"/>
  <c r="D456" i="15"/>
  <c r="D896" i="15"/>
  <c r="D40" i="15"/>
  <c r="D816" i="15"/>
  <c r="D42" i="15"/>
  <c r="D308" i="15"/>
  <c r="D716" i="15"/>
  <c r="D21" i="15"/>
  <c r="D662" i="15"/>
  <c r="D298" i="15"/>
  <c r="D71" i="15"/>
  <c r="D342" i="15"/>
  <c r="D815" i="15"/>
  <c r="D560" i="15"/>
  <c r="D654" i="15"/>
  <c r="D290" i="15"/>
  <c r="D28" i="15"/>
  <c r="D356" i="15"/>
  <c r="D741" i="15"/>
  <c r="D665" i="15"/>
  <c r="D561" i="15"/>
  <c r="D282" i="15"/>
  <c r="D47" i="15"/>
  <c r="D368" i="15"/>
  <c r="D753" i="15"/>
  <c r="D973" i="15"/>
  <c r="D945" i="15"/>
  <c r="D625" i="15"/>
  <c r="D266" i="15"/>
  <c r="D35" i="15"/>
  <c r="D510" i="15"/>
  <c r="D690" i="15"/>
  <c r="D922" i="15"/>
  <c r="D686" i="15"/>
  <c r="D258" i="15"/>
  <c r="D99" i="15"/>
  <c r="D188" i="15"/>
  <c r="D700" i="15"/>
  <c r="D858" i="15"/>
  <c r="D68" i="15"/>
  <c r="D378" i="15"/>
  <c r="D227" i="15"/>
  <c r="D978" i="15"/>
  <c r="D511" i="15"/>
  <c r="D701" i="15"/>
  <c r="D264" i="15"/>
  <c r="D69" i="15"/>
  <c r="D283" i="15"/>
  <c r="D844" i="15"/>
  <c r="D190" i="15"/>
  <c r="D623" i="15"/>
  <c r="D589" i="15"/>
  <c r="D50" i="15"/>
  <c r="D755" i="15"/>
  <c r="D543" i="15"/>
  <c r="D309" i="15"/>
  <c r="D933" i="15"/>
  <c r="D637" i="15"/>
  <c r="D754" i="15"/>
  <c r="D682" i="15"/>
  <c r="D446" i="15"/>
  <c r="D321" i="15"/>
  <c r="D861" i="15"/>
  <c r="D635" i="15"/>
  <c r="D146" i="15"/>
  <c r="D692" i="15"/>
  <c r="D673" i="15"/>
  <c r="D559" i="15"/>
  <c r="D706" i="15"/>
  <c r="D802" i="15"/>
  <c r="D165" i="15"/>
  <c r="D249" i="15"/>
  <c r="D238" i="15"/>
  <c r="D697" i="15"/>
  <c r="D699" i="15"/>
  <c r="D713" i="15"/>
  <c r="D693" i="15"/>
  <c r="D768" i="15"/>
  <c r="D409" i="15"/>
  <c r="D154" i="15"/>
  <c r="D390" i="15"/>
  <c r="D489" i="15"/>
  <c r="D592" i="15"/>
  <c r="D98" i="15"/>
  <c r="D966" i="15"/>
  <c r="D169" i="15"/>
  <c r="D669" i="15"/>
  <c r="D222" i="15"/>
  <c r="D417" i="15"/>
  <c r="D800" i="15"/>
  <c r="D251" i="15"/>
  <c r="D583" i="15"/>
  <c r="D234" i="15"/>
  <c r="D256" i="15"/>
  <c r="D565" i="15"/>
  <c r="D894" i="15"/>
  <c r="D780" i="15"/>
  <c r="D487" i="15"/>
  <c r="D226" i="15"/>
  <c r="D158" i="15"/>
  <c r="D577" i="15"/>
  <c r="D903" i="15"/>
  <c r="D575" i="15"/>
  <c r="D477" i="15"/>
  <c r="D218" i="15"/>
  <c r="D173" i="15"/>
  <c r="D591" i="15"/>
  <c r="D912" i="15"/>
  <c r="D675" i="15"/>
  <c r="D953" i="15"/>
  <c r="D541" i="15"/>
  <c r="D202" i="15"/>
  <c r="D77" i="15"/>
  <c r="D621" i="15"/>
  <c r="D773" i="15"/>
  <c r="D908" i="15"/>
  <c r="D615" i="15"/>
  <c r="D194" i="15"/>
  <c r="D25" i="15"/>
  <c r="D524" i="15"/>
  <c r="D784" i="15"/>
  <c r="D997" i="15"/>
  <c r="D742" i="15"/>
  <c r="D314" i="15"/>
  <c r="D89" i="15"/>
  <c r="D201" i="15"/>
  <c r="D622" i="15"/>
  <c r="D940" i="15"/>
  <c r="D166" i="15"/>
  <c r="D434" i="15"/>
  <c r="D219" i="15"/>
  <c r="D95" i="15"/>
  <c r="D414" i="15"/>
  <c r="D795" i="15"/>
  <c r="D366" i="15"/>
  <c r="D114" i="15"/>
  <c r="D839" i="15"/>
  <c r="D652" i="15"/>
  <c r="D420" i="15"/>
  <c r="D869" i="15"/>
  <c r="D594" i="15"/>
  <c r="D58" i="15"/>
  <c r="D765" i="15"/>
  <c r="D558" i="15"/>
  <c r="D432" i="15"/>
  <c r="D788" i="15"/>
  <c r="D117" i="15"/>
  <c r="D66" i="15"/>
  <c r="D859" i="15"/>
  <c r="D756" i="15"/>
  <c r="D664" i="15"/>
  <c r="D630" i="15"/>
  <c r="D607" i="15"/>
  <c r="D278" i="15"/>
  <c r="D364" i="15"/>
  <c r="D462" i="15"/>
  <c r="D617" i="15"/>
  <c r="D469" i="15"/>
  <c r="D796" i="15"/>
  <c r="D860" i="15"/>
  <c r="D851" i="15"/>
  <c r="D295" i="15"/>
  <c r="D304" i="15"/>
  <c r="D502" i="15"/>
  <c r="D600" i="15"/>
  <c r="D385" i="15"/>
  <c r="D162" i="15"/>
  <c r="D182" i="15"/>
  <c r="D280" i="15"/>
  <c r="D766" i="15"/>
  <c r="D333" i="15"/>
  <c r="D640" i="15"/>
  <c r="D952" i="15"/>
  <c r="D271" i="15"/>
  <c r="D497" i="15"/>
  <c r="D170" i="15"/>
  <c r="D479" i="15"/>
  <c r="D835" i="15"/>
  <c r="D964" i="15"/>
  <c r="D717" i="15"/>
  <c r="D401" i="15"/>
  <c r="D161" i="15"/>
  <c r="D382" i="15"/>
  <c r="D845" i="15"/>
  <c r="D85" i="15"/>
  <c r="D791" i="15"/>
  <c r="D391" i="15"/>
  <c r="D79" i="15"/>
  <c r="D284" i="15"/>
  <c r="D689" i="15"/>
  <c r="D101" i="15"/>
  <c r="D157" i="15"/>
  <c r="D198" i="15"/>
  <c r="D455" i="15"/>
  <c r="D61" i="15"/>
  <c r="D311" i="15"/>
  <c r="D709" i="15"/>
  <c r="D996" i="15"/>
  <c r="D281" i="15"/>
  <c r="D529" i="15"/>
  <c r="D125" i="15"/>
  <c r="D93" i="15"/>
  <c r="D633" i="15"/>
  <c r="D866" i="15"/>
  <c r="D123" i="15"/>
  <c r="D678" i="15"/>
  <c r="D250" i="15"/>
  <c r="D16" i="15"/>
  <c r="D536" i="15"/>
  <c r="D711" i="15"/>
  <c r="D340" i="15"/>
  <c r="D734" i="15"/>
  <c r="D370" i="15"/>
  <c r="D153" i="15"/>
  <c r="D216" i="15"/>
  <c r="D525" i="15"/>
  <c r="D876" i="15"/>
  <c r="D993" i="15"/>
  <c r="D236" i="15"/>
  <c r="D982" i="15"/>
  <c r="D819" i="15"/>
  <c r="D643" i="15"/>
  <c r="D724" i="15"/>
  <c r="D187" i="15"/>
  <c r="D133" i="15"/>
  <c r="D923" i="15"/>
  <c r="D746" i="15"/>
  <c r="D653" i="15"/>
  <c r="D641" i="15"/>
  <c r="D246" i="15"/>
  <c r="D149" i="15"/>
  <c r="D998" i="15"/>
  <c r="D915" i="15"/>
  <c r="D831" i="15"/>
  <c r="D436" i="15"/>
  <c r="D115" i="15"/>
  <c r="D612" i="15"/>
  <c r="D683" i="15"/>
  <c r="D757" i="15"/>
  <c r="D422" i="15"/>
  <c r="D981" i="15"/>
  <c r="D20" i="15"/>
  <c r="D999" i="15"/>
  <c r="D901" i="15"/>
  <c r="D954" i="15"/>
  <c r="D639" i="15"/>
  <c r="D704" i="15"/>
  <c r="D778" i="15"/>
  <c r="D274" i="15"/>
  <c r="D207" i="15"/>
  <c r="D516" i="15"/>
  <c r="D789" i="15"/>
  <c r="D210" i="15"/>
  <c r="D556" i="15"/>
  <c r="D959" i="15"/>
  <c r="D877" i="15"/>
  <c r="D847" i="15"/>
  <c r="D618" i="15"/>
  <c r="D403" i="15"/>
  <c r="D687" i="15"/>
  <c r="D979" i="15"/>
  <c r="D415" i="15"/>
  <c r="D324" i="15"/>
  <c r="D231" i="15"/>
  <c r="D395" i="15"/>
  <c r="D781" i="15"/>
  <c r="D987" i="15"/>
  <c r="D429" i="15"/>
  <c r="D437" i="15"/>
  <c r="D221" i="15"/>
  <c r="D515" i="15"/>
  <c r="D792" i="15"/>
  <c r="D113" i="15"/>
  <c r="D332" i="15"/>
  <c r="D881" i="15"/>
  <c r="D398" i="15"/>
  <c r="D199" i="15"/>
  <c r="D499" i="15"/>
  <c r="D812" i="15"/>
  <c r="D947" i="15"/>
  <c r="D470" i="15"/>
  <c r="D310" i="15"/>
  <c r="D189" i="15"/>
  <c r="D619" i="15"/>
  <c r="D656" i="15"/>
  <c r="D955" i="15"/>
  <c r="D261" i="15"/>
  <c r="D393" i="15"/>
  <c r="D349" i="15"/>
  <c r="D116" i="15"/>
  <c r="D452" i="15"/>
  <c r="D730" i="15"/>
  <c r="D164" i="15"/>
  <c r="D504" i="15"/>
  <c r="D509" i="15"/>
  <c r="D178" i="15"/>
  <c r="D127" i="15"/>
  <c r="D550" i="15"/>
  <c r="D884" i="15"/>
  <c r="D696" i="15"/>
  <c r="D769" i="15"/>
  <c r="D345" i="15"/>
  <c r="D87" i="15"/>
  <c r="D897" i="15"/>
  <c r="D727" i="15"/>
  <c r="D651" i="15"/>
  <c r="D632" i="15"/>
  <c r="D248" i="15"/>
  <c r="D990" i="15"/>
  <c r="D829" i="15"/>
  <c r="D737" i="15"/>
  <c r="D447" i="15"/>
  <c r="D988" i="15"/>
  <c r="D262" i="15"/>
  <c r="D120" i="15"/>
  <c r="D983" i="15"/>
  <c r="D907" i="15"/>
  <c r="D215" i="15"/>
  <c r="D832" i="15"/>
  <c r="D703" i="15"/>
  <c r="D850" i="15"/>
  <c r="D841" i="15"/>
  <c r="D111" i="15"/>
  <c r="D54" i="15"/>
  <c r="D150" i="15"/>
  <c r="D254" i="15"/>
  <c r="D834" i="15"/>
  <c r="D783" i="15"/>
  <c r="D723" i="15"/>
  <c r="D787" i="15"/>
  <c r="D1000" i="15"/>
  <c r="D379" i="15"/>
  <c r="D542" i="15"/>
  <c r="D714" i="15"/>
  <c r="D871" i="15"/>
  <c r="D408" i="15"/>
  <c r="D745" i="15"/>
  <c r="D59" i="15"/>
  <c r="D660" i="15"/>
  <c r="D252" i="15"/>
  <c r="D554" i="15"/>
  <c r="D339" i="15"/>
  <c r="D928" i="15"/>
  <c r="D205" i="15"/>
  <c r="D638" i="15"/>
  <c r="D239" i="15"/>
  <c r="D482" i="15"/>
  <c r="D331" i="15"/>
  <c r="D937" i="15"/>
  <c r="D100" i="15"/>
  <c r="D649" i="15"/>
  <c r="D228" i="15"/>
  <c r="D131" i="15"/>
  <c r="D323" i="15"/>
  <c r="D946" i="15"/>
  <c r="D232" i="15"/>
  <c r="D744" i="15"/>
  <c r="D76" i="15"/>
  <c r="D301" i="15"/>
  <c r="D105" i="15"/>
  <c r="D307" i="15"/>
  <c r="D891" i="15"/>
  <c r="D147" i="15"/>
  <c r="D582" i="15"/>
  <c r="D738" i="15"/>
  <c r="D94" i="15"/>
  <c r="D491" i="15"/>
  <c r="D823" i="15"/>
  <c r="D31" i="15"/>
  <c r="D597" i="15"/>
  <c r="D407" i="15"/>
  <c r="D263" i="15"/>
  <c r="D611" i="15"/>
  <c r="D564" i="15"/>
  <c r="D892" i="15"/>
  <c r="D276" i="15"/>
  <c r="D534" i="15"/>
  <c r="D423" i="15"/>
  <c r="D107" i="15"/>
  <c r="D464" i="15"/>
  <c r="D657" i="15"/>
  <c r="D51" i="15"/>
  <c r="D631" i="15"/>
  <c r="D4" i="15"/>
  <c r="D457" i="15"/>
  <c r="D208" i="15"/>
  <c r="D967" i="15"/>
  <c r="D810" i="15"/>
  <c r="D557" i="15"/>
  <c r="D383" i="15"/>
  <c r="D360" i="15"/>
  <c r="D103" i="15"/>
  <c r="D906" i="15"/>
  <c r="D898" i="15"/>
  <c r="D312" i="15"/>
  <c r="D837" i="15"/>
  <c r="D375" i="15"/>
  <c r="D237" i="15"/>
  <c r="D104" i="15"/>
  <c r="D976" i="15"/>
  <c r="D466" i="15"/>
  <c r="D759" i="15"/>
  <c r="D786" i="15"/>
  <c r="D924" i="15"/>
  <c r="D916" i="15"/>
  <c r="D381" i="15"/>
  <c r="D292" i="15"/>
  <c r="D376" i="15"/>
  <c r="D365" i="15"/>
  <c r="D688" i="15"/>
  <c r="D580" i="15"/>
  <c r="D808" i="15"/>
  <c r="D870" i="15"/>
  <c r="D893" i="15"/>
  <c r="D29" i="15"/>
  <c r="D650" i="15"/>
  <c r="D799" i="15"/>
  <c r="D944" i="15"/>
  <c r="D159" i="15"/>
  <c r="D974" i="15"/>
  <c r="D183" i="15"/>
  <c r="D471" i="15"/>
  <c r="D854" i="15"/>
  <c r="D490" i="15"/>
  <c r="D275" i="15"/>
  <c r="D994" i="15"/>
  <c r="D316" i="15"/>
  <c r="D722" i="15"/>
  <c r="D23" i="15"/>
  <c r="D418" i="15"/>
  <c r="D267" i="15"/>
  <c r="D1002" i="15"/>
  <c r="D440" i="15"/>
  <c r="D732" i="15"/>
  <c r="D124" i="15"/>
  <c r="D410" i="15"/>
  <c r="D195" i="15"/>
  <c r="D11" i="15"/>
  <c r="D343" i="15"/>
  <c r="D827" i="15"/>
  <c r="D890" i="15"/>
  <c r="D96" i="15"/>
  <c r="D458" i="15"/>
  <c r="D179" i="15"/>
  <c r="D962" i="15"/>
  <c r="D481" i="15"/>
  <c r="D764" i="15"/>
  <c r="D191" i="15"/>
  <c r="D642" i="15"/>
  <c r="D235" i="15"/>
  <c r="D900" i="15"/>
  <c r="D272" i="15"/>
  <c r="D691" i="15"/>
  <c r="D277" i="15"/>
  <c r="D177" i="15"/>
  <c r="D419" i="15"/>
  <c r="D833" i="15"/>
  <c r="D49" i="15"/>
  <c r="D500" i="15"/>
  <c r="D899" i="15"/>
  <c r="D337" i="15"/>
  <c r="D33" i="15"/>
  <c r="D576" i="15"/>
  <c r="D971" i="15"/>
  <c r="D176" i="15"/>
  <c r="D213" i="15"/>
  <c r="D569" i="15"/>
  <c r="D320" i="15"/>
  <c r="D75" i="15"/>
  <c r="D889" i="15"/>
  <c r="D460" i="15"/>
  <c r="D129" i="15"/>
  <c r="D472" i="15"/>
  <c r="D223" i="15"/>
  <c r="D91" i="15"/>
  <c r="D968" i="15"/>
  <c r="D551" i="15"/>
  <c r="D18" i="15"/>
  <c r="D486" i="15"/>
  <c r="D348" i="15"/>
  <c r="D224" i="15"/>
  <c r="D852" i="15"/>
  <c r="D571" i="15"/>
  <c r="D74" i="15"/>
  <c r="D942" i="15"/>
  <c r="D991" i="15"/>
  <c r="D984" i="15"/>
  <c r="D402" i="15"/>
  <c r="D513" i="15"/>
  <c r="D488" i="15"/>
  <c r="D476" i="15"/>
  <c r="D606" i="15"/>
  <c r="D26" i="15"/>
  <c r="D887" i="15"/>
  <c r="D155" i="15"/>
  <c r="D752" i="15"/>
  <c r="D680" i="15"/>
  <c r="D818" i="15"/>
  <c r="D951" i="15"/>
  <c r="D885" i="15"/>
  <c r="D938" i="15"/>
  <c r="D73" i="15"/>
  <c r="D629" i="15"/>
  <c r="D350" i="15"/>
  <c r="D726" i="15"/>
  <c r="D362" i="15"/>
  <c r="D211" i="15"/>
  <c r="D230" i="15"/>
  <c r="D537" i="15"/>
  <c r="D886" i="15"/>
  <c r="D718" i="15"/>
  <c r="D354" i="15"/>
  <c r="D203" i="15"/>
  <c r="D128" i="15"/>
  <c r="D552" i="15"/>
  <c r="D895" i="15"/>
  <c r="D838" i="15"/>
  <c r="D346" i="15"/>
  <c r="D126" i="15"/>
  <c r="D145" i="15"/>
  <c r="D566" i="15"/>
  <c r="D904" i="15"/>
  <c r="D548" i="15"/>
  <c r="D758" i="15"/>
  <c r="D394" i="15"/>
  <c r="D108" i="15"/>
  <c r="D48" i="15"/>
  <c r="D596" i="15"/>
  <c r="D848" i="15"/>
  <c r="D84" i="15"/>
  <c r="D450" i="15"/>
  <c r="D171" i="15"/>
  <c r="D64" i="15"/>
  <c r="D496" i="15"/>
  <c r="D775" i="15"/>
  <c r="D180" i="15"/>
  <c r="D83" i="15"/>
  <c r="D291" i="15"/>
  <c r="D910" i="15"/>
  <c r="D287" i="15"/>
  <c r="D609" i="15"/>
  <c r="D361" i="15"/>
  <c r="D167" i="15"/>
  <c r="D475" i="15"/>
  <c r="D760" i="15"/>
  <c r="D65" i="15"/>
  <c r="D512" i="15"/>
  <c r="D969" i="15"/>
  <c r="D975" i="15"/>
  <c r="D820" i="15"/>
  <c r="D544" i="15"/>
  <c r="D494" i="15"/>
  <c r="D130" i="15"/>
  <c r="D776" i="15"/>
  <c r="D572" i="15"/>
  <c r="D335" i="15"/>
  <c r="D917" i="15"/>
  <c r="D465" i="15"/>
  <c r="D913" i="15"/>
  <c r="D501" i="15"/>
  <c r="D473" i="15"/>
  <c r="D351" i="15"/>
  <c r="D843" i="15"/>
  <c r="D63" i="15"/>
  <c r="D404" i="15"/>
  <c r="D265" i="15"/>
  <c r="D137" i="15"/>
  <c r="D992" i="15"/>
  <c r="D338" i="15"/>
  <c r="D72" i="15"/>
  <c r="D168" i="15"/>
  <c r="D268" i="15"/>
  <c r="D825" i="15"/>
  <c r="D297" i="15"/>
  <c r="D430" i="15"/>
  <c r="D405" i="15"/>
  <c r="D392" i="15"/>
  <c r="D374" i="15"/>
  <c r="D106" i="15"/>
  <c r="D196" i="15"/>
  <c r="D294" i="15"/>
  <c r="D568" i="15"/>
  <c r="D671" i="15"/>
  <c r="D241" i="15"/>
  <c r="D595" i="15"/>
  <c r="D367" i="15"/>
  <c r="D453" i="15"/>
  <c r="D731" i="15"/>
  <c r="D805" i="15"/>
  <c r="D139" i="15"/>
  <c r="D142" i="15"/>
  <c r="D459" i="15"/>
  <c r="D493" i="15"/>
  <c r="D677" i="15"/>
  <c r="D826" i="15"/>
  <c r="D965" i="15"/>
  <c r="D8" i="15"/>
  <c r="D538" i="15"/>
  <c r="D387" i="15"/>
  <c r="D708" i="15"/>
  <c r="D856" i="15"/>
  <c r="D980" i="15"/>
  <c r="D748" i="15"/>
  <c r="D1001" i="15"/>
  <c r="D41" i="15"/>
  <c r="D522" i="15"/>
  <c r="D435" i="15"/>
  <c r="D729" i="15"/>
  <c r="D793" i="15"/>
  <c r="D930" i="15"/>
  <c r="D109" i="15"/>
  <c r="D814" i="15"/>
  <c r="D514" i="15"/>
  <c r="D299" i="15"/>
  <c r="D739" i="15"/>
  <c r="D883" i="15"/>
  <c r="D939" i="15"/>
  <c r="D977" i="15"/>
  <c r="D19" i="15"/>
  <c r="D506" i="15"/>
  <c r="D355" i="15"/>
  <c r="D749" i="15"/>
  <c r="D813" i="15"/>
  <c r="D36" i="15"/>
  <c r="D240" i="15"/>
  <c r="D55" i="15"/>
  <c r="D498" i="15"/>
  <c r="D347" i="15"/>
  <c r="D676" i="15"/>
  <c r="D740" i="15"/>
  <c r="D956" i="15"/>
  <c r="D449" i="15"/>
  <c r="D255" i="15"/>
  <c r="D37" i="15"/>
  <c r="D868" i="15"/>
  <c r="D767" i="15"/>
  <c r="D574" i="15"/>
  <c r="D770" i="15"/>
  <c r="D507" i="15"/>
  <c r="D181" i="15"/>
  <c r="D950" i="15"/>
  <c r="D777" i="15"/>
  <c r="D588" i="15"/>
  <c r="D761" i="15"/>
  <c r="D185" i="15"/>
  <c r="D193" i="15"/>
  <c r="D38" i="15"/>
  <c r="D943" i="15"/>
  <c r="D935" i="15"/>
  <c r="D830" i="15"/>
  <c r="D34" i="15"/>
  <c r="D735" i="15"/>
  <c r="D628" i="15"/>
  <c r="D503" i="15"/>
  <c r="D581" i="15"/>
  <c r="D567" i="15"/>
  <c r="D828" i="15"/>
  <c r="D888" i="15"/>
  <c r="D880" i="15"/>
  <c r="D702" i="15"/>
  <c r="D39" i="15"/>
  <c r="D156" i="15"/>
  <c r="D24" i="15"/>
  <c r="D141" i="15"/>
  <c r="D112" i="15"/>
  <c r="D81" i="15"/>
  <c r="D67" i="15"/>
  <c r="D463" i="15"/>
  <c r="D846" i="15"/>
  <c r="D610" i="15"/>
  <c r="D523" i="15"/>
  <c r="D270" i="15"/>
  <c r="D245" i="15"/>
  <c r="D329" i="15"/>
  <c r="D318" i="15"/>
  <c r="D27" i="15"/>
  <c r="D646" i="15"/>
  <c r="D474" i="15"/>
  <c r="D451" i="15"/>
  <c r="D396" i="15"/>
  <c r="D480" i="15"/>
  <c r="D454" i="15"/>
  <c r="D441" i="15"/>
  <c r="D872" i="15"/>
  <c r="D184" i="15"/>
  <c r="D822" i="15"/>
  <c r="D586" i="15"/>
  <c r="D563" i="15"/>
  <c r="D200" i="15"/>
  <c r="D174" i="15"/>
  <c r="D372" i="15"/>
  <c r="D358" i="15"/>
  <c r="D842" i="15"/>
  <c r="D750" i="15"/>
  <c r="D578" i="15"/>
  <c r="D555" i="15"/>
  <c r="D326" i="15"/>
  <c r="D412" i="15"/>
  <c r="D384" i="15"/>
  <c r="D485" i="15"/>
  <c r="D918" i="15"/>
  <c r="D806" i="15"/>
  <c r="D634" i="15"/>
  <c r="D547" i="15"/>
  <c r="D341" i="15"/>
  <c r="D313" i="15"/>
  <c r="D399" i="15"/>
  <c r="D388" i="15"/>
  <c r="D601" i="15"/>
  <c r="D798" i="15"/>
  <c r="D626" i="15"/>
  <c r="D539" i="15"/>
  <c r="D353" i="15"/>
  <c r="D328" i="15"/>
  <c r="D302" i="15"/>
  <c r="D289" i="15"/>
  <c r="D616" i="15"/>
  <c r="D927" i="15"/>
  <c r="D13" i="15"/>
  <c r="D344" i="15"/>
  <c r="D527" i="15"/>
  <c r="D279" i="15"/>
  <c r="D22" i="15"/>
  <c r="D862" i="15"/>
  <c r="D495" i="15"/>
  <c r="D865" i="15"/>
  <c r="D319" i="15"/>
  <c r="D56" i="15"/>
  <c r="D879" i="15"/>
  <c r="D705" i="15"/>
  <c r="D484" i="15"/>
  <c r="D763" i="15"/>
  <c r="D661" i="15"/>
  <c r="D528" i="15"/>
  <c r="D406" i="15"/>
  <c r="D733" i="15"/>
  <c r="D521" i="15"/>
  <c r="D790" i="15"/>
  <c r="D57" i="15"/>
  <c r="D97" i="15"/>
  <c r="D144" i="15"/>
  <c r="D771" i="15"/>
  <c r="D751" i="15"/>
  <c r="D648" i="15"/>
  <c r="D526" i="15"/>
  <c r="D707" i="15"/>
  <c r="D782" i="15"/>
  <c r="D46" i="15"/>
  <c r="D88" i="15"/>
  <c r="D62" i="15"/>
  <c r="D864" i="15"/>
  <c r="D762" i="15"/>
  <c r="D658" i="15"/>
  <c r="D540" i="15"/>
  <c r="D863" i="15"/>
  <c r="D774" i="15"/>
  <c r="D602" i="15"/>
  <c r="D6" i="15"/>
  <c r="D53" i="15"/>
  <c r="D873" i="15"/>
  <c r="D772" i="15"/>
  <c r="D668" i="15"/>
  <c r="D553" i="15"/>
  <c r="D45" i="15"/>
  <c r="D172" i="15"/>
  <c r="D204" i="15"/>
  <c r="D369" i="15"/>
  <c r="D330" i="15"/>
  <c r="D371" i="15"/>
  <c r="D424" i="15"/>
  <c r="D397" i="15"/>
  <c r="D260" i="15"/>
  <c r="D132" i="15"/>
  <c r="D989" i="15"/>
  <c r="D288" i="15"/>
  <c r="D445" i="15"/>
  <c r="D386" i="15"/>
  <c r="D363" i="15"/>
  <c r="D438" i="15"/>
  <c r="D300" i="15"/>
  <c r="D160" i="15"/>
  <c r="D14" i="15"/>
  <c r="D931" i="15"/>
  <c r="D421" i="15"/>
  <c r="D519" i="15"/>
  <c r="D442" i="15"/>
  <c r="D483" i="15"/>
  <c r="D229" i="15"/>
  <c r="D78" i="15"/>
  <c r="D963" i="15"/>
  <c r="D875" i="15"/>
  <c r="D867" i="15"/>
  <c r="D92" i="15"/>
  <c r="D670" i="15"/>
  <c r="D562" i="15"/>
  <c r="D603" i="15"/>
  <c r="D7" i="15"/>
  <c r="D919" i="15"/>
  <c r="D902" i="15"/>
  <c r="D804" i="15"/>
  <c r="D712" i="15"/>
  <c r="D644" i="15"/>
  <c r="D140" i="15"/>
  <c r="H13" i="2"/>
  <c r="H37" i="2"/>
  <c r="F37" i="2"/>
  <c r="D743" i="15"/>
  <c r="D315" i="15"/>
  <c r="D102" i="15"/>
  <c r="D905" i="15"/>
  <c r="D725" i="15"/>
  <c r="D517" i="15"/>
  <c r="D807" i="15"/>
  <c r="D143" i="15"/>
  <c r="D151" i="15"/>
  <c r="D413" i="15"/>
  <c r="D426" i="15"/>
  <c r="D531" i="15"/>
  <c r="D10" i="15"/>
  <c r="D855" i="15"/>
  <c r="D667" i="15"/>
  <c r="D428" i="15"/>
  <c r="D192" i="15"/>
  <c r="D957" i="15"/>
  <c r="D336" i="15"/>
  <c r="D573" i="15"/>
  <c r="D546" i="15"/>
  <c r="D15" i="15"/>
  <c r="D135" i="15"/>
  <c r="D698" i="15"/>
  <c r="D468" i="15"/>
  <c r="D217" i="15"/>
  <c r="D972" i="15"/>
  <c r="D817" i="15"/>
  <c r="D801" i="15"/>
  <c r="D710" i="15"/>
  <c r="D32" i="15"/>
  <c r="D152" i="15"/>
  <c r="D259" i="15"/>
  <c r="D505" i="15"/>
  <c r="D257" i="15"/>
  <c r="D995" i="15"/>
  <c r="D836" i="15"/>
  <c r="D659" i="15"/>
  <c r="D936" i="15"/>
  <c r="D269" i="15"/>
  <c r="D655" i="15"/>
  <c r="D694" i="15"/>
  <c r="D9" i="15"/>
  <c r="D134" i="15"/>
  <c r="D243" i="15"/>
  <c r="D535" i="15"/>
  <c r="D286" i="15"/>
  <c r="D12" i="15"/>
  <c r="D857" i="15"/>
  <c r="D681" i="15"/>
  <c r="D380" i="15"/>
  <c r="D30" i="15"/>
  <c r="D273" i="15"/>
  <c r="D322" i="15"/>
  <c r="D427" i="15"/>
  <c r="D214" i="15"/>
  <c r="D970" i="15"/>
  <c r="D803" i="15"/>
  <c r="D608" i="15"/>
  <c r="D373" i="15"/>
  <c r="D225" i="15"/>
  <c r="D821" i="15"/>
  <c r="D605" i="15"/>
  <c r="D570" i="15"/>
  <c r="D43" i="15"/>
  <c r="D163" i="15"/>
  <c r="D666" i="15"/>
  <c r="D425" i="15"/>
  <c r="D175" i="15"/>
  <c r="D948" i="15"/>
  <c r="D785" i="15"/>
  <c r="D518" i="15"/>
  <c r="D5" i="15"/>
  <c r="D253" i="15"/>
  <c r="D306" i="15"/>
  <c r="D411" i="15"/>
  <c r="D244" i="15"/>
  <c r="D986" i="15"/>
  <c r="D824" i="15"/>
  <c r="D636" i="15"/>
  <c r="D400" i="15"/>
  <c r="D352" i="15"/>
  <c r="D478" i="15"/>
  <c r="J16" i="2"/>
  <c r="K16" i="2"/>
  <c r="G16" i="2"/>
  <c r="K15" i="2"/>
  <c r="J15" i="2"/>
  <c r="J12" i="2"/>
  <c r="K12" i="2"/>
  <c r="H15" i="2"/>
  <c r="H12" i="2"/>
  <c r="I12" i="2"/>
  <c r="S247" i="16"/>
  <c r="R247" i="16"/>
  <c r="P247" i="16" a="1"/>
  <c r="P247" i="16" s="1"/>
  <c r="Q247" i="16" s="1"/>
  <c r="S301" i="16"/>
  <c r="R301" i="16"/>
  <c r="P301" i="16" a="1"/>
  <c r="P301" i="16" s="1"/>
  <c r="Q301" i="16" s="1"/>
  <c r="S93" i="16"/>
  <c r="R93" i="16"/>
  <c r="P93" i="16" a="1"/>
  <c r="P93" i="16" s="1"/>
  <c r="Q93" i="16" s="1"/>
  <c r="R414" i="16"/>
  <c r="S414" i="16"/>
  <c r="P414" i="16" a="1"/>
  <c r="P414" i="16" s="1"/>
  <c r="Q414" i="16" s="1"/>
  <c r="R525" i="16"/>
  <c r="S525" i="16"/>
  <c r="P525" i="16" a="1"/>
  <c r="P525" i="16" s="1"/>
  <c r="Q525" i="16" s="1"/>
  <c r="R690" i="16"/>
  <c r="S690" i="16"/>
  <c r="P690" i="16" a="1"/>
  <c r="P690" i="16" s="1"/>
  <c r="Q690" i="16" s="1"/>
  <c r="S463" i="16"/>
  <c r="R463" i="16"/>
  <c r="P463" i="16" a="1"/>
  <c r="P463" i="16" s="1"/>
  <c r="Q463" i="16" s="1"/>
  <c r="R727" i="16"/>
  <c r="S727" i="16"/>
  <c r="P727" i="16" a="1"/>
  <c r="P727" i="16" s="1"/>
  <c r="Q727" i="16" s="1"/>
  <c r="R770" i="16"/>
  <c r="S770" i="16"/>
  <c r="P770" i="16" a="1"/>
  <c r="P770" i="16" s="1"/>
  <c r="Q770" i="16" s="1"/>
  <c r="R393" i="16"/>
  <c r="S393" i="16"/>
  <c r="P393" i="16" a="1"/>
  <c r="P393" i="16" s="1"/>
  <c r="Q393" i="16" s="1"/>
  <c r="R616" i="16"/>
  <c r="S616" i="16"/>
  <c r="P616" i="16" a="1"/>
  <c r="P616" i="16" s="1"/>
  <c r="Q616" i="16" s="1"/>
  <c r="S993" i="16"/>
  <c r="R993" i="16"/>
  <c r="P993" i="16" a="1"/>
  <c r="P993" i="16" s="1"/>
  <c r="Q993" i="16" s="1"/>
  <c r="S853" i="16"/>
  <c r="R853" i="16"/>
  <c r="P853" i="16" a="1"/>
  <c r="P853" i="16" s="1"/>
  <c r="Q853" i="16" s="1"/>
  <c r="R936" i="16"/>
  <c r="S936" i="16"/>
  <c r="P936" i="16" a="1"/>
  <c r="P936" i="16" s="1"/>
  <c r="Q936" i="16" s="1"/>
  <c r="R97" i="16"/>
  <c r="S97" i="16"/>
  <c r="P97" i="16" a="1"/>
  <c r="P97" i="16" s="1"/>
  <c r="Q97" i="16" s="1"/>
  <c r="S99" i="16"/>
  <c r="R99" i="16"/>
  <c r="P99" i="16" a="1"/>
  <c r="P99" i="16" s="1"/>
  <c r="Q99" i="16" s="1"/>
  <c r="T10" i="16"/>
  <c r="P10" i="16" a="1"/>
  <c r="P10" i="16" s="1"/>
  <c r="Q10" i="16" s="1"/>
  <c r="R10" i="16"/>
  <c r="R237" i="16"/>
  <c r="S237" i="16"/>
  <c r="P237" i="16" a="1"/>
  <c r="P237" i="16" s="1"/>
  <c r="Q237" i="16" s="1"/>
  <c r="S299" i="16"/>
  <c r="R299" i="16"/>
  <c r="P299" i="16" a="1"/>
  <c r="P299" i="16" s="1"/>
  <c r="Q299" i="16" s="1"/>
  <c r="R350" i="16"/>
  <c r="S350" i="16"/>
  <c r="P350" i="16" a="1"/>
  <c r="P350" i="16" s="1"/>
  <c r="Q350" i="16" s="1"/>
  <c r="R433" i="16"/>
  <c r="S433" i="16"/>
  <c r="P433" i="16" a="1"/>
  <c r="P433" i="16" s="1"/>
  <c r="Q433" i="16" s="1"/>
  <c r="R626" i="16"/>
  <c r="S626" i="16"/>
  <c r="P626" i="16" a="1"/>
  <c r="P626" i="16" s="1"/>
  <c r="Q626" i="16" s="1"/>
  <c r="R381" i="16"/>
  <c r="S381" i="16"/>
  <c r="P381" i="16" a="1"/>
  <c r="P381" i="16" s="1"/>
  <c r="Q381" i="16" s="1"/>
  <c r="R649" i="16"/>
  <c r="S649" i="16"/>
  <c r="P649" i="16" a="1"/>
  <c r="P649" i="16" s="1"/>
  <c r="Q649" i="16" s="1"/>
  <c r="R696" i="16"/>
  <c r="S696" i="16"/>
  <c r="P696" i="16" a="1"/>
  <c r="P696" i="16" s="1"/>
  <c r="Q696" i="16" s="1"/>
  <c r="R773" i="16"/>
  <c r="S773" i="16"/>
  <c r="P773" i="16" a="1"/>
  <c r="P773" i="16" s="1"/>
  <c r="Q773" i="16" s="1"/>
  <c r="R425" i="16"/>
  <c r="S425" i="16"/>
  <c r="P425" i="16" a="1"/>
  <c r="P425" i="16" s="1"/>
  <c r="Q425" i="16" s="1"/>
  <c r="R901" i="16"/>
  <c r="S901" i="16"/>
  <c r="P901" i="16" a="1"/>
  <c r="P901" i="16" s="1"/>
  <c r="Q901" i="16" s="1"/>
  <c r="R980" i="16"/>
  <c r="S980" i="16"/>
  <c r="P980" i="16" a="1"/>
  <c r="P980" i="16" s="1"/>
  <c r="Q980" i="16" s="1"/>
  <c r="R854" i="16"/>
  <c r="S854" i="16"/>
  <c r="P854" i="16" a="1"/>
  <c r="P854" i="16" s="1"/>
  <c r="Q854" i="16" s="1"/>
  <c r="T33" i="16"/>
  <c r="R33" i="16"/>
  <c r="P33" i="16" a="1"/>
  <c r="P33" i="16" s="1"/>
  <c r="Q33" i="16" s="1"/>
  <c r="R281" i="16"/>
  <c r="S281" i="16"/>
  <c r="P281" i="16" a="1"/>
  <c r="P281" i="16" s="1"/>
  <c r="Q281" i="16" s="1"/>
  <c r="R141" i="16"/>
  <c r="S141" i="16"/>
  <c r="P141" i="16" a="1"/>
  <c r="P141" i="16" s="1"/>
  <c r="Q141" i="16" s="1"/>
  <c r="R205" i="16"/>
  <c r="S205" i="16"/>
  <c r="P205" i="16" a="1"/>
  <c r="P205" i="16" s="1"/>
  <c r="Q205" i="16" s="1"/>
  <c r="S270" i="16"/>
  <c r="R270" i="16"/>
  <c r="P270" i="16" a="1"/>
  <c r="P270" i="16" s="1"/>
  <c r="Q270" i="16" s="1"/>
  <c r="R322" i="16"/>
  <c r="S322" i="16"/>
  <c r="P322" i="16" a="1"/>
  <c r="P322" i="16" s="1"/>
  <c r="Q322" i="16" s="1"/>
  <c r="R663" i="16"/>
  <c r="S663" i="16"/>
  <c r="P663" i="16" a="1"/>
  <c r="P663" i="16" s="1"/>
  <c r="Q663" i="16" s="1"/>
  <c r="R469" i="16"/>
  <c r="S469" i="16"/>
  <c r="P469" i="16" a="1"/>
  <c r="P469" i="16" s="1"/>
  <c r="Q469" i="16" s="1"/>
  <c r="R577" i="16"/>
  <c r="S577" i="16"/>
  <c r="P577" i="16" a="1"/>
  <c r="P577" i="16" s="1"/>
  <c r="Q577" i="16" s="1"/>
  <c r="R863" i="16"/>
  <c r="S863" i="16"/>
  <c r="P863" i="16" a="1"/>
  <c r="P863" i="16" s="1"/>
  <c r="Q863" i="16" s="1"/>
  <c r="R906" i="16"/>
  <c r="S906" i="16"/>
  <c r="P906" i="16" a="1"/>
  <c r="P906" i="16" s="1"/>
  <c r="Q906" i="16" s="1"/>
  <c r="R700" i="16"/>
  <c r="S700" i="16"/>
  <c r="P700" i="16" a="1"/>
  <c r="P700" i="16" s="1"/>
  <c r="Q700" i="16" s="1"/>
  <c r="S428" i="16"/>
  <c r="R428" i="16"/>
  <c r="P428" i="16" a="1"/>
  <c r="P428" i="16" s="1"/>
  <c r="Q428" i="16" s="1"/>
  <c r="R972" i="16"/>
  <c r="S972" i="16"/>
  <c r="P972" i="16" a="1"/>
  <c r="P972" i="16" s="1"/>
  <c r="Q972" i="16" s="1"/>
  <c r="R830" i="16"/>
  <c r="S830" i="16"/>
  <c r="P830" i="16" a="1"/>
  <c r="P830" i="16" s="1"/>
  <c r="Q830" i="16" s="1"/>
  <c r="R98" i="16"/>
  <c r="S98" i="16"/>
  <c r="P98" i="16" a="1"/>
  <c r="P98" i="16" s="1"/>
  <c r="Q98" i="16" s="1"/>
  <c r="S100" i="16"/>
  <c r="R100" i="16"/>
  <c r="P100" i="16" a="1"/>
  <c r="P100" i="16" s="1"/>
  <c r="Q100" i="16" s="1"/>
  <c r="S284" i="16"/>
  <c r="R284" i="16"/>
  <c r="P284" i="16" a="1"/>
  <c r="P284" i="16" s="1"/>
  <c r="Q284" i="16" s="1"/>
  <c r="T64" i="16"/>
  <c r="R64" i="16"/>
  <c r="P64" i="16" a="1"/>
  <c r="P64" i="16" s="1"/>
  <c r="Q64" i="16" s="1"/>
  <c r="S168" i="16"/>
  <c r="R168" i="16"/>
  <c r="P168" i="16" a="1"/>
  <c r="P168" i="16" s="1"/>
  <c r="Q168" i="16" s="1"/>
  <c r="S467" i="16"/>
  <c r="R467" i="16"/>
  <c r="P467" i="16" a="1"/>
  <c r="P467" i="16" s="1"/>
  <c r="Q467" i="16" s="1"/>
  <c r="R580" i="16"/>
  <c r="S580" i="16"/>
  <c r="P580" i="16" a="1"/>
  <c r="P580" i="16" s="1"/>
  <c r="Q580" i="16" s="1"/>
  <c r="S508" i="16"/>
  <c r="R508" i="16"/>
  <c r="P508" i="16" a="1"/>
  <c r="P508" i="16" s="1"/>
  <c r="Q508" i="16" s="1"/>
  <c r="S420" i="16"/>
  <c r="R420" i="16"/>
  <c r="P420" i="16" a="1"/>
  <c r="P420" i="16" s="1"/>
  <c r="Q420" i="16" s="1"/>
  <c r="R820" i="16"/>
  <c r="S820" i="16"/>
  <c r="P820" i="16" a="1"/>
  <c r="P820" i="16" s="1"/>
  <c r="Q820" i="16" s="1"/>
  <c r="S541" i="16"/>
  <c r="R541" i="16"/>
  <c r="P541" i="16" a="1"/>
  <c r="P541" i="16" s="1"/>
  <c r="Q541" i="16" s="1"/>
  <c r="R643" i="16"/>
  <c r="S643" i="16"/>
  <c r="P643" i="16" a="1"/>
  <c r="P643" i="16" s="1"/>
  <c r="Q643" i="16" s="1"/>
  <c r="R651" i="16"/>
  <c r="S651" i="16"/>
  <c r="P651" i="16" a="1"/>
  <c r="P651" i="16" s="1"/>
  <c r="Q651" i="16" s="1"/>
  <c r="R761" i="16"/>
  <c r="S761" i="16"/>
  <c r="P761" i="16" a="1"/>
  <c r="P761" i="16" s="1"/>
  <c r="Q761" i="16" s="1"/>
  <c r="R824" i="16"/>
  <c r="S824" i="16"/>
  <c r="P824" i="16" a="1"/>
  <c r="P824" i="16" s="1"/>
  <c r="Q824" i="16" s="1"/>
  <c r="S907" i="16"/>
  <c r="R907" i="16"/>
  <c r="P907" i="16" a="1"/>
  <c r="P907" i="16" s="1"/>
  <c r="Q907" i="16" s="1"/>
  <c r="R94" i="16"/>
  <c r="S94" i="16"/>
  <c r="P94" i="16" a="1"/>
  <c r="P94" i="16" s="1"/>
  <c r="Q94" i="16" s="1"/>
  <c r="R169" i="16"/>
  <c r="S169" i="16"/>
  <c r="P169" i="16" a="1"/>
  <c r="P169" i="16" s="1"/>
  <c r="Q169" i="16" s="1"/>
  <c r="S131" i="16"/>
  <c r="R131" i="16"/>
  <c r="P131" i="16" a="1"/>
  <c r="P131" i="16" s="1"/>
  <c r="Q131" i="16" s="1"/>
  <c r="R226" i="16"/>
  <c r="S226" i="16"/>
  <c r="P226" i="16" a="1"/>
  <c r="P226" i="16" s="1"/>
  <c r="Q226" i="16" s="1"/>
  <c r="S280" i="16"/>
  <c r="R280" i="16"/>
  <c r="P280" i="16" a="1"/>
  <c r="P280" i="16" s="1"/>
  <c r="Q280" i="16" s="1"/>
  <c r="S347" i="16"/>
  <c r="R347" i="16"/>
  <c r="P347" i="16" a="1"/>
  <c r="P347" i="16" s="1"/>
  <c r="Q347" i="16" s="1"/>
  <c r="S432" i="16"/>
  <c r="R432" i="16"/>
  <c r="P432" i="16" a="1"/>
  <c r="P432" i="16" s="1"/>
  <c r="Q432" i="16" s="1"/>
  <c r="S348" i="16"/>
  <c r="R348" i="16"/>
  <c r="P348" i="16" a="1"/>
  <c r="P348" i="16" s="1"/>
  <c r="Q348" i="16" s="1"/>
  <c r="R565" i="16"/>
  <c r="S565" i="16"/>
  <c r="P565" i="16" a="1"/>
  <c r="P565" i="16" s="1"/>
  <c r="Q565" i="16" s="1"/>
  <c r="R688" i="16"/>
  <c r="S688" i="16"/>
  <c r="P688" i="16" a="1"/>
  <c r="P688" i="16" s="1"/>
  <c r="Q688" i="16" s="1"/>
  <c r="S943" i="16"/>
  <c r="R943" i="16"/>
  <c r="P943" i="16" a="1"/>
  <c r="P943" i="16" s="1"/>
  <c r="Q943" i="16" s="1"/>
  <c r="R986" i="16"/>
  <c r="S986" i="16"/>
  <c r="P986" i="16" a="1"/>
  <c r="P986" i="16" s="1"/>
  <c r="Q986" i="16" s="1"/>
  <c r="R784" i="16"/>
  <c r="S784" i="16"/>
  <c r="P784" i="16" a="1"/>
  <c r="P784" i="16" s="1"/>
  <c r="Q784" i="16" s="1"/>
  <c r="R613" i="16"/>
  <c r="S613" i="16"/>
  <c r="P613" i="16" a="1"/>
  <c r="P613" i="16" s="1"/>
  <c r="Q613" i="16" s="1"/>
  <c r="R873" i="16"/>
  <c r="S873" i="16"/>
  <c r="P873" i="16" a="1"/>
  <c r="P873" i="16" s="1"/>
  <c r="Q873" i="16" s="1"/>
  <c r="R942" i="16"/>
  <c r="S942" i="16"/>
  <c r="P942" i="16" a="1"/>
  <c r="P942" i="16" s="1"/>
  <c r="Q942" i="16" s="1"/>
  <c r="S178" i="16"/>
  <c r="R178" i="16"/>
  <c r="P178" i="16" a="1"/>
  <c r="P178" i="16" s="1"/>
  <c r="Q178" i="16" s="1"/>
  <c r="S180" i="16"/>
  <c r="R180" i="16"/>
  <c r="P180" i="16" a="1"/>
  <c r="P180" i="16" s="1"/>
  <c r="Q180" i="16" s="1"/>
  <c r="S95" i="16"/>
  <c r="R95" i="16"/>
  <c r="P95" i="16" a="1"/>
  <c r="P95" i="16" s="1"/>
  <c r="Q95" i="16" s="1"/>
  <c r="R201" i="16"/>
  <c r="S201" i="16"/>
  <c r="P201" i="16" a="1"/>
  <c r="P201" i="16" s="1"/>
  <c r="Q201" i="16" s="1"/>
  <c r="S267" i="16"/>
  <c r="R267" i="16"/>
  <c r="P267" i="16" a="1"/>
  <c r="P267" i="16" s="1"/>
  <c r="Q267" i="16" s="1"/>
  <c r="S313" i="16"/>
  <c r="R313" i="16"/>
  <c r="P313" i="16" a="1"/>
  <c r="P313" i="16" s="1"/>
  <c r="Q313" i="16" s="1"/>
  <c r="R397" i="16"/>
  <c r="S397" i="16"/>
  <c r="P397" i="16" a="1"/>
  <c r="P397" i="16" s="1"/>
  <c r="Q397" i="16" s="1"/>
  <c r="R594" i="16"/>
  <c r="S594" i="16"/>
  <c r="P594" i="16" a="1"/>
  <c r="P594" i="16" s="1"/>
  <c r="Q594" i="16" s="1"/>
  <c r="S335" i="16"/>
  <c r="R335" i="16"/>
  <c r="P335" i="16" a="1"/>
  <c r="P335" i="16" s="1"/>
  <c r="Q335" i="16" s="1"/>
  <c r="S603" i="16"/>
  <c r="R603" i="16"/>
  <c r="P603" i="16" a="1"/>
  <c r="P603" i="16" s="1"/>
  <c r="Q603" i="16" s="1"/>
  <c r="R660" i="16"/>
  <c r="S660" i="16"/>
  <c r="P660" i="16" a="1"/>
  <c r="P660" i="16" s="1"/>
  <c r="Q660" i="16" s="1"/>
  <c r="R741" i="16"/>
  <c r="S741" i="16"/>
  <c r="P741" i="16" a="1"/>
  <c r="P741" i="16" s="1"/>
  <c r="Q741" i="16" s="1"/>
  <c r="R747" i="16"/>
  <c r="S747" i="16"/>
  <c r="P747" i="16" a="1"/>
  <c r="P747" i="16" s="1"/>
  <c r="Q747" i="16" s="1"/>
  <c r="R865" i="16"/>
  <c r="S865" i="16"/>
  <c r="P865" i="16" a="1"/>
  <c r="P865" i="16" s="1"/>
  <c r="Q865" i="16" s="1"/>
  <c r="S934" i="16"/>
  <c r="R934" i="16"/>
  <c r="P934" i="16" a="1"/>
  <c r="P934" i="16" s="1"/>
  <c r="Q934" i="16" s="1"/>
  <c r="R816" i="16"/>
  <c r="S816" i="16"/>
  <c r="P816" i="16" a="1"/>
  <c r="P816" i="16" s="1"/>
  <c r="Q816" i="16" s="1"/>
  <c r="R174" i="16"/>
  <c r="S174" i="16"/>
  <c r="P174" i="16" a="1"/>
  <c r="P174" i="16" s="1"/>
  <c r="Q174" i="16" s="1"/>
  <c r="S249" i="16"/>
  <c r="R249" i="16"/>
  <c r="P249" i="16" a="1"/>
  <c r="P249" i="16" s="1"/>
  <c r="Q249" i="16" s="1"/>
  <c r="T69" i="16"/>
  <c r="R69" i="16"/>
  <c r="P69" i="16" a="1"/>
  <c r="P69" i="16" s="1"/>
  <c r="Q69" i="16" s="1"/>
  <c r="S176" i="16"/>
  <c r="R176" i="16"/>
  <c r="P176" i="16" a="1"/>
  <c r="P176" i="16" s="1"/>
  <c r="Q176" i="16" s="1"/>
  <c r="S238" i="16"/>
  <c r="R238" i="16"/>
  <c r="P238" i="16" a="1"/>
  <c r="P238" i="16" s="1"/>
  <c r="Q238" i="16" s="1"/>
  <c r="S518" i="16"/>
  <c r="R518" i="16"/>
  <c r="P518" i="16" a="1"/>
  <c r="P518" i="16" s="1"/>
  <c r="Q518" i="16" s="1"/>
  <c r="R631" i="16"/>
  <c r="S631" i="16"/>
  <c r="P631" i="16" a="1"/>
  <c r="P631" i="16" s="1"/>
  <c r="Q631" i="16" s="1"/>
  <c r="S423" i="16"/>
  <c r="R423" i="16"/>
  <c r="P423" i="16" a="1"/>
  <c r="P423" i="16" s="1"/>
  <c r="Q423" i="16" s="1"/>
  <c r="R485" i="16"/>
  <c r="S485" i="16"/>
  <c r="P485" i="16" a="1"/>
  <c r="P485" i="16" s="1"/>
  <c r="Q485" i="16" s="1"/>
  <c r="R831" i="16"/>
  <c r="S831" i="16"/>
  <c r="P831" i="16" a="1"/>
  <c r="P831" i="16" s="1"/>
  <c r="Q831" i="16" s="1"/>
  <c r="R874" i="16"/>
  <c r="S874" i="16"/>
  <c r="P874" i="16" a="1"/>
  <c r="P874" i="16" s="1"/>
  <c r="Q874" i="16" s="1"/>
  <c r="R654" i="16"/>
  <c r="S654" i="16"/>
  <c r="P654" i="16" a="1"/>
  <c r="P654" i="16" s="1"/>
  <c r="Q654" i="16" s="1"/>
  <c r="R742" i="16"/>
  <c r="S742" i="16"/>
  <c r="P742" i="16" a="1"/>
  <c r="P742" i="16" s="1"/>
  <c r="Q742" i="16" s="1"/>
  <c r="R926" i="16"/>
  <c r="S926" i="16"/>
  <c r="P926" i="16" a="1"/>
  <c r="P926" i="16" s="1"/>
  <c r="Q926" i="16" s="1"/>
  <c r="S995" i="16"/>
  <c r="R995" i="16"/>
  <c r="P995" i="16" a="1"/>
  <c r="P995" i="16" s="1"/>
  <c r="Q995" i="16" s="1"/>
  <c r="T9" i="16"/>
  <c r="R9" i="16"/>
  <c r="P9" i="16" a="1"/>
  <c r="P9" i="16" s="1"/>
  <c r="Q9" i="16" s="1"/>
  <c r="R257" i="16"/>
  <c r="S257" i="16"/>
  <c r="P257" i="16" a="1"/>
  <c r="P257" i="16" s="1"/>
  <c r="Q257" i="16" s="1"/>
  <c r="R85" i="16"/>
  <c r="S85" i="16"/>
  <c r="P85" i="16" a="1"/>
  <c r="P85" i="16" s="1"/>
  <c r="Q85" i="16" s="1"/>
  <c r="S184" i="16"/>
  <c r="R184" i="16"/>
  <c r="P184" i="16" a="1"/>
  <c r="P184" i="16" s="1"/>
  <c r="Q184" i="16" s="1"/>
  <c r="R246" i="16"/>
  <c r="S246" i="16"/>
  <c r="P246" i="16" a="1"/>
  <c r="P246" i="16" s="1"/>
  <c r="Q246" i="16" s="1"/>
  <c r="S526" i="16"/>
  <c r="R526" i="16"/>
  <c r="P526" i="16" a="1"/>
  <c r="P526" i="16" s="1"/>
  <c r="Q526" i="16" s="1"/>
  <c r="R639" i="16"/>
  <c r="S639" i="16"/>
  <c r="P639" i="16" a="1"/>
  <c r="P639" i="16" s="1"/>
  <c r="Q639" i="16" s="1"/>
  <c r="R437" i="16"/>
  <c r="S437" i="16"/>
  <c r="P437" i="16" a="1"/>
  <c r="P437" i="16" s="1"/>
  <c r="Q437" i="16" s="1"/>
  <c r="S517" i="16"/>
  <c r="R517" i="16"/>
  <c r="P517" i="16" a="1"/>
  <c r="P517" i="16" s="1"/>
  <c r="Q517" i="16" s="1"/>
  <c r="R839" i="16"/>
  <c r="S839" i="16"/>
  <c r="P839" i="16" a="1"/>
  <c r="P839" i="16" s="1"/>
  <c r="Q839" i="16" s="1"/>
  <c r="R882" i="16"/>
  <c r="S882" i="16"/>
  <c r="P882" i="16" a="1"/>
  <c r="P882" i="16" s="1"/>
  <c r="Q882" i="16" s="1"/>
  <c r="R668" i="16"/>
  <c r="S668" i="16"/>
  <c r="P668" i="16" a="1"/>
  <c r="P668" i="16" s="1"/>
  <c r="Q668" i="16" s="1"/>
  <c r="R750" i="16"/>
  <c r="S750" i="16"/>
  <c r="P750" i="16" a="1"/>
  <c r="P750" i="16" s="1"/>
  <c r="Q750" i="16" s="1"/>
  <c r="R940" i="16"/>
  <c r="S940" i="16"/>
  <c r="P940" i="16" a="1"/>
  <c r="P940" i="16" s="1"/>
  <c r="Q940" i="16" s="1"/>
  <c r="R779" i="16"/>
  <c r="S779" i="16"/>
  <c r="P779" i="16" a="1"/>
  <c r="P779" i="16" s="1"/>
  <c r="Q779" i="16" s="1"/>
  <c r="T16" i="16"/>
  <c r="R16" i="16"/>
  <c r="P16" i="16" a="1"/>
  <c r="P16" i="16" s="1"/>
  <c r="Q16" i="16" s="1"/>
  <c r="S119" i="16"/>
  <c r="R119" i="16"/>
  <c r="P119" i="16" a="1"/>
  <c r="P119" i="16" s="1"/>
  <c r="Q119" i="16" s="1"/>
  <c r="S443" i="16"/>
  <c r="R443" i="16"/>
  <c r="P443" i="16" a="1"/>
  <c r="P443" i="16" s="1"/>
  <c r="Q443" i="16" s="1"/>
  <c r="R229" i="16"/>
  <c r="S229" i="16"/>
  <c r="P229" i="16" a="1"/>
  <c r="P229" i="16" s="1"/>
  <c r="Q229" i="16" s="1"/>
  <c r="S291" i="16"/>
  <c r="R291" i="16"/>
  <c r="P291" i="16" a="1"/>
  <c r="P291" i="16" s="1"/>
  <c r="Q291" i="16" s="1"/>
  <c r="R342" i="16"/>
  <c r="S342" i="16"/>
  <c r="P342" i="16" a="1"/>
  <c r="P342" i="16" s="1"/>
  <c r="Q342" i="16" s="1"/>
  <c r="S429" i="16"/>
  <c r="R429" i="16"/>
  <c r="P429" i="16" a="1"/>
  <c r="P429" i="16" s="1"/>
  <c r="Q429" i="16" s="1"/>
  <c r="R618" i="16"/>
  <c r="S618" i="16"/>
  <c r="P618" i="16" a="1"/>
  <c r="P618" i="16" s="1"/>
  <c r="Q618" i="16" s="1"/>
  <c r="S367" i="16"/>
  <c r="R367" i="16"/>
  <c r="P367" i="16" a="1"/>
  <c r="P367" i="16" s="1"/>
  <c r="Q367" i="16" s="1"/>
  <c r="S635" i="16"/>
  <c r="R635" i="16"/>
  <c r="P635" i="16" a="1"/>
  <c r="P635" i="16" s="1"/>
  <c r="Q635" i="16" s="1"/>
  <c r="R692" i="16"/>
  <c r="S692" i="16"/>
  <c r="P692" i="16" a="1"/>
  <c r="P692" i="16" s="1"/>
  <c r="Q692" i="16" s="1"/>
  <c r="R765" i="16"/>
  <c r="S765" i="16"/>
  <c r="P765" i="16" a="1"/>
  <c r="P765" i="16" s="1"/>
  <c r="Q765" i="16" s="1"/>
  <c r="R771" i="16"/>
  <c r="S771" i="16"/>
  <c r="P771" i="16" a="1"/>
  <c r="P771" i="16" s="1"/>
  <c r="Q771" i="16" s="1"/>
  <c r="S897" i="16"/>
  <c r="R897" i="16"/>
  <c r="P897" i="16" a="1"/>
  <c r="P897" i="16" s="1"/>
  <c r="Q897" i="16" s="1"/>
  <c r="S966" i="16"/>
  <c r="R966" i="16"/>
  <c r="P966" i="16" a="1"/>
  <c r="P966" i="16" s="1"/>
  <c r="Q966" i="16" s="1"/>
  <c r="R840" i="16"/>
  <c r="S840" i="16"/>
  <c r="P840" i="16" a="1"/>
  <c r="P840" i="16" s="1"/>
  <c r="Q840" i="16" s="1"/>
  <c r="T25" i="16"/>
  <c r="R25" i="16"/>
  <c r="P25" i="16" a="1"/>
  <c r="P25" i="16" s="1"/>
  <c r="Q25" i="16" s="1"/>
  <c r="R273" i="16"/>
  <c r="S273" i="16"/>
  <c r="P273" i="16" a="1"/>
  <c r="P273" i="16" s="1"/>
  <c r="Q273" i="16" s="1"/>
  <c r="S117" i="16"/>
  <c r="R117" i="16"/>
  <c r="P117" i="16" a="1"/>
  <c r="P117" i="16" s="1"/>
  <c r="Q117" i="16" s="1"/>
  <c r="R198" i="16"/>
  <c r="S198" i="16"/>
  <c r="P198" i="16" a="1"/>
  <c r="P198" i="16" s="1"/>
  <c r="Q198" i="16" s="1"/>
  <c r="R262" i="16"/>
  <c r="S262" i="16"/>
  <c r="P262" i="16" a="1"/>
  <c r="P262" i="16" s="1"/>
  <c r="Q262" i="16" s="1"/>
  <c r="R542" i="16"/>
  <c r="S542" i="16"/>
  <c r="P542" i="16" a="1"/>
  <c r="P542" i="16" s="1"/>
  <c r="Q542" i="16" s="1"/>
  <c r="R655" i="16"/>
  <c r="S655" i="16"/>
  <c r="P655" i="16" a="1"/>
  <c r="P655" i="16" s="1"/>
  <c r="Q655" i="16" s="1"/>
  <c r="S455" i="16"/>
  <c r="R455" i="16"/>
  <c r="P455" i="16" a="1"/>
  <c r="P455" i="16" s="1"/>
  <c r="Q455" i="16" s="1"/>
  <c r="R561" i="16"/>
  <c r="S561" i="16"/>
  <c r="P561" i="16" a="1"/>
  <c r="P561" i="16" s="1"/>
  <c r="Q561" i="16" s="1"/>
  <c r="R855" i="16"/>
  <c r="S855" i="16"/>
  <c r="P855" i="16" a="1"/>
  <c r="P855" i="16" s="1"/>
  <c r="Q855" i="16" s="1"/>
  <c r="R898" i="16"/>
  <c r="S898" i="16"/>
  <c r="P898" i="16" a="1"/>
  <c r="P898" i="16" s="1"/>
  <c r="Q898" i="16" s="1"/>
  <c r="R686" i="16"/>
  <c r="S686" i="16"/>
  <c r="P686" i="16" a="1"/>
  <c r="P686" i="16" s="1"/>
  <c r="Q686" i="16" s="1"/>
  <c r="R766" i="16"/>
  <c r="S766" i="16"/>
  <c r="P766" i="16" a="1"/>
  <c r="P766" i="16" s="1"/>
  <c r="Q766" i="16" s="1"/>
  <c r="R958" i="16"/>
  <c r="S958" i="16"/>
  <c r="P958" i="16" a="1"/>
  <c r="P958" i="16" s="1"/>
  <c r="Q958" i="16" s="1"/>
  <c r="R814" i="16"/>
  <c r="S814" i="16"/>
  <c r="P814" i="16" a="1"/>
  <c r="P814" i="16" s="1"/>
  <c r="Q814" i="16" s="1"/>
  <c r="R90" i="16"/>
  <c r="S90" i="16"/>
  <c r="P90" i="16" a="1"/>
  <c r="P90" i="16" s="1"/>
  <c r="Q90" i="16" s="1"/>
  <c r="S92" i="16"/>
  <c r="R92" i="16"/>
  <c r="P92" i="16" a="1"/>
  <c r="P92" i="16" s="1"/>
  <c r="Q92" i="16" s="1"/>
  <c r="S276" i="16"/>
  <c r="R276" i="16"/>
  <c r="P276" i="16" a="1"/>
  <c r="P276" i="16" s="1"/>
  <c r="Q276" i="16" s="1"/>
  <c r="T48" i="16"/>
  <c r="R48" i="16"/>
  <c r="P48" i="16" a="1"/>
  <c r="P48" i="16" s="1"/>
  <c r="Q48" i="16" s="1"/>
  <c r="S155" i="16"/>
  <c r="R155" i="16"/>
  <c r="P155" i="16" a="1"/>
  <c r="P155" i="16" s="1"/>
  <c r="Q155" i="16" s="1"/>
  <c r="S459" i="16"/>
  <c r="R459" i="16"/>
  <c r="P459" i="16" a="1"/>
  <c r="P459" i="16" s="1"/>
  <c r="Q459" i="16" s="1"/>
  <c r="R572" i="16"/>
  <c r="S572" i="16"/>
  <c r="P572" i="16" a="1"/>
  <c r="P572" i="16" s="1"/>
  <c r="Q572" i="16" s="1"/>
  <c r="R504" i="16"/>
  <c r="S504" i="16"/>
  <c r="P504" i="16" a="1"/>
  <c r="P504" i="16" s="1"/>
  <c r="Q504" i="16" s="1"/>
  <c r="S416" i="16"/>
  <c r="R416" i="16"/>
  <c r="P416" i="16" a="1"/>
  <c r="P416" i="16" s="1"/>
  <c r="Q416" i="16" s="1"/>
  <c r="R812" i="16"/>
  <c r="S812" i="16"/>
  <c r="P812" i="16" a="1"/>
  <c r="P812" i="16" s="1"/>
  <c r="Q812" i="16" s="1"/>
  <c r="R527" i="16"/>
  <c r="S527" i="16"/>
  <c r="P527" i="16" a="1"/>
  <c r="P527" i="16" s="1"/>
  <c r="Q527" i="16" s="1"/>
  <c r="R629" i="16"/>
  <c r="S629" i="16"/>
  <c r="P629" i="16" a="1"/>
  <c r="P629" i="16" s="1"/>
  <c r="Q629" i="16" s="1"/>
  <c r="R637" i="16"/>
  <c r="S637" i="16"/>
  <c r="P637" i="16" a="1"/>
  <c r="P637" i="16" s="1"/>
  <c r="Q637" i="16" s="1"/>
  <c r="R753" i="16"/>
  <c r="S753" i="16"/>
  <c r="P753" i="16" a="1"/>
  <c r="P753" i="16" s="1"/>
  <c r="Q753" i="16" s="1"/>
  <c r="R808" i="16"/>
  <c r="S808" i="16"/>
  <c r="P808" i="16" a="1"/>
  <c r="P808" i="16" s="1"/>
  <c r="Q808" i="16" s="1"/>
  <c r="R893" i="16"/>
  <c r="S893" i="16"/>
  <c r="P893" i="16" a="1"/>
  <c r="P893" i="16" s="1"/>
  <c r="Q893" i="16" s="1"/>
  <c r="R86" i="16"/>
  <c r="S86" i="16"/>
  <c r="P86" i="16" a="1"/>
  <c r="P86" i="16" s="1"/>
  <c r="Q86" i="16" s="1"/>
  <c r="R165" i="16"/>
  <c r="S165" i="16"/>
  <c r="P165" i="16" a="1"/>
  <c r="P165" i="16" s="1"/>
  <c r="Q165" i="16" s="1"/>
  <c r="S263" i="16"/>
  <c r="R263" i="16"/>
  <c r="P263" i="16" a="1"/>
  <c r="P263" i="16" s="1"/>
  <c r="Q263" i="16" s="1"/>
  <c r="R317" i="16"/>
  <c r="S317" i="16"/>
  <c r="P317" i="16" a="1"/>
  <c r="P317" i="16" s="1"/>
  <c r="Q317" i="16" s="1"/>
  <c r="R125" i="16"/>
  <c r="S125" i="16"/>
  <c r="P125" i="16" a="1"/>
  <c r="P125" i="16" s="1"/>
  <c r="Q125" i="16" s="1"/>
  <c r="S430" i="16"/>
  <c r="R430" i="16"/>
  <c r="P430" i="16" a="1"/>
  <c r="P430" i="16" s="1"/>
  <c r="Q430" i="16" s="1"/>
  <c r="R543" i="16"/>
  <c r="S543" i="16"/>
  <c r="P543" i="16" a="1"/>
  <c r="P543" i="16" s="1"/>
  <c r="Q543" i="16" s="1"/>
  <c r="R706" i="16"/>
  <c r="S706" i="16"/>
  <c r="P706" i="16" a="1"/>
  <c r="P706" i="16" s="1"/>
  <c r="Q706" i="16" s="1"/>
  <c r="S481" i="16"/>
  <c r="R481" i="16"/>
  <c r="P481" i="16" a="1"/>
  <c r="P481" i="16" s="1"/>
  <c r="Q481" i="16" s="1"/>
  <c r="R743" i="16"/>
  <c r="S743" i="16"/>
  <c r="P743" i="16" a="1"/>
  <c r="P743" i="16" s="1"/>
  <c r="Q743" i="16" s="1"/>
  <c r="R786" i="16"/>
  <c r="S786" i="16"/>
  <c r="P786" i="16" a="1"/>
  <c r="P786" i="16" s="1"/>
  <c r="Q786" i="16" s="1"/>
  <c r="R421" i="16"/>
  <c r="S421" i="16"/>
  <c r="P421" i="16" a="1"/>
  <c r="P421" i="16" s="1"/>
  <c r="Q421" i="16" s="1"/>
  <c r="R644" i="16"/>
  <c r="S644" i="16"/>
  <c r="P644" i="16" a="1"/>
  <c r="P644" i="16" s="1"/>
  <c r="Q644" i="16" s="1"/>
  <c r="R790" i="16"/>
  <c r="S790" i="16"/>
  <c r="P790" i="16" a="1"/>
  <c r="P790" i="16" s="1"/>
  <c r="Q790" i="16" s="1"/>
  <c r="R881" i="16"/>
  <c r="S881" i="16"/>
  <c r="P881" i="16" a="1"/>
  <c r="P881" i="16" s="1"/>
  <c r="Q881" i="16" s="1"/>
  <c r="R964" i="16"/>
  <c r="S964" i="16"/>
  <c r="P964" i="16" a="1"/>
  <c r="P964" i="16" s="1"/>
  <c r="Q964" i="16" s="1"/>
  <c r="R113" i="16"/>
  <c r="S113" i="16"/>
  <c r="P113" i="16" a="1"/>
  <c r="P113" i="16" s="1"/>
  <c r="Q113" i="16" s="1"/>
  <c r="S79" i="16"/>
  <c r="R79" i="16"/>
  <c r="P79" i="16" a="1"/>
  <c r="P79" i="16" s="1"/>
  <c r="Q79" i="16" s="1"/>
  <c r="S187" i="16"/>
  <c r="R187" i="16"/>
  <c r="P187" i="16" a="1"/>
  <c r="P187" i="16" s="1"/>
  <c r="Q187" i="16" s="1"/>
  <c r="S259" i="16"/>
  <c r="R259" i="16"/>
  <c r="P259" i="16" a="1"/>
  <c r="P259" i="16" s="1"/>
  <c r="Q259" i="16" s="1"/>
  <c r="R539" i="16"/>
  <c r="S539" i="16"/>
  <c r="P539" i="16" a="1"/>
  <c r="P539" i="16" s="1"/>
  <c r="Q539" i="16" s="1"/>
  <c r="S383" i="16"/>
  <c r="R383" i="16"/>
  <c r="P383" i="16" a="1"/>
  <c r="P383" i="16" s="1"/>
  <c r="Q383" i="16" s="1"/>
  <c r="R586" i="16"/>
  <c r="S586" i="16"/>
  <c r="P586" i="16" a="1"/>
  <c r="P586" i="16" s="1"/>
  <c r="Q586" i="16" s="1"/>
  <c r="R321" i="16"/>
  <c r="S321" i="16"/>
  <c r="P321" i="16" a="1"/>
  <c r="P321" i="16" s="1"/>
  <c r="Q321" i="16" s="1"/>
  <c r="R584" i="16"/>
  <c r="S584" i="16"/>
  <c r="P584" i="16" a="1"/>
  <c r="P584" i="16" s="1"/>
  <c r="Q584" i="16" s="1"/>
  <c r="R646" i="16"/>
  <c r="S646" i="16"/>
  <c r="P646" i="16" a="1"/>
  <c r="P646" i="16" s="1"/>
  <c r="Q646" i="16" s="1"/>
  <c r="R733" i="16"/>
  <c r="S733" i="16"/>
  <c r="P733" i="16" a="1"/>
  <c r="P733" i="16" s="1"/>
  <c r="Q733" i="16" s="1"/>
  <c r="R739" i="16"/>
  <c r="S739" i="16"/>
  <c r="P739" i="16" a="1"/>
  <c r="P739" i="16" s="1"/>
  <c r="Q739" i="16" s="1"/>
  <c r="R851" i="16"/>
  <c r="S851" i="16"/>
  <c r="P851" i="16" a="1"/>
  <c r="P851" i="16" s="1"/>
  <c r="Q851" i="16" s="1"/>
  <c r="R920" i="16"/>
  <c r="S920" i="16"/>
  <c r="P920" i="16" a="1"/>
  <c r="P920" i="16" s="1"/>
  <c r="Q920" i="16" s="1"/>
  <c r="R800" i="16"/>
  <c r="S800" i="16"/>
  <c r="P800" i="16" a="1"/>
  <c r="P800" i="16" s="1"/>
  <c r="Q800" i="16" s="1"/>
  <c r="R166" i="16"/>
  <c r="S166" i="16"/>
  <c r="P166" i="16" a="1"/>
  <c r="P166" i="16" s="1"/>
  <c r="Q166" i="16" s="1"/>
  <c r="R241" i="16"/>
  <c r="S241" i="16"/>
  <c r="P241" i="16" a="1"/>
  <c r="P241" i="16" s="1"/>
  <c r="Q241" i="16" s="1"/>
  <c r="T53" i="16"/>
  <c r="R53" i="16"/>
  <c r="P53" i="16" a="1"/>
  <c r="P53" i="16" s="1"/>
  <c r="Q53" i="16" s="1"/>
  <c r="S163" i="16"/>
  <c r="R163" i="16"/>
  <c r="P163" i="16" a="1"/>
  <c r="P163" i="16" s="1"/>
  <c r="Q163" i="16" s="1"/>
  <c r="R230" i="16"/>
  <c r="S230" i="16"/>
  <c r="P230" i="16" a="1"/>
  <c r="P230" i="16" s="1"/>
  <c r="Q230" i="16" s="1"/>
  <c r="R510" i="16"/>
  <c r="S510" i="16"/>
  <c r="P510" i="16" a="1"/>
  <c r="P510" i="16" s="1"/>
  <c r="Q510" i="16" s="1"/>
  <c r="R623" i="16"/>
  <c r="S623" i="16"/>
  <c r="P623" i="16" a="1"/>
  <c r="P623" i="16" s="1"/>
  <c r="Q623" i="16" s="1"/>
  <c r="R409" i="16"/>
  <c r="S409" i="16"/>
  <c r="P409" i="16" a="1"/>
  <c r="P409" i="16" s="1"/>
  <c r="Q409" i="16" s="1"/>
  <c r="S471" i="16"/>
  <c r="R471" i="16"/>
  <c r="P471" i="16" a="1"/>
  <c r="P471" i="16" s="1"/>
  <c r="Q471" i="16" s="1"/>
  <c r="R823" i="16"/>
  <c r="S823" i="16"/>
  <c r="P823" i="16" a="1"/>
  <c r="P823" i="16" s="1"/>
  <c r="Q823" i="16" s="1"/>
  <c r="R866" i="16"/>
  <c r="S866" i="16"/>
  <c r="P866" i="16" a="1"/>
  <c r="P866" i="16" s="1"/>
  <c r="Q866" i="16" s="1"/>
  <c r="S640" i="16"/>
  <c r="R640" i="16"/>
  <c r="P640" i="16" a="1"/>
  <c r="P640" i="16" s="1"/>
  <c r="Q640" i="16" s="1"/>
  <c r="R734" i="16"/>
  <c r="S734" i="16"/>
  <c r="P734" i="16" a="1"/>
  <c r="P734" i="16" s="1"/>
  <c r="Q734" i="16" s="1"/>
  <c r="R912" i="16"/>
  <c r="S912" i="16"/>
  <c r="P912" i="16" a="1"/>
  <c r="P912" i="16" s="1"/>
  <c r="Q912" i="16" s="1"/>
  <c r="R981" i="16"/>
  <c r="S981" i="16"/>
  <c r="P981" i="16" a="1"/>
  <c r="P981" i="16" s="1"/>
  <c r="Q981" i="16" s="1"/>
  <c r="T58" i="16"/>
  <c r="P58" i="16" a="1"/>
  <c r="P58" i="16" s="1"/>
  <c r="Q58" i="16" s="1"/>
  <c r="R58" i="16"/>
  <c r="T60" i="16"/>
  <c r="P60" i="16" a="1"/>
  <c r="P60" i="16" s="1"/>
  <c r="Q60" i="16" s="1"/>
  <c r="R60" i="16"/>
  <c r="S244" i="16"/>
  <c r="R244" i="16"/>
  <c r="P244" i="16" a="1"/>
  <c r="P244" i="16" s="1"/>
  <c r="Q244" i="16" s="1"/>
  <c r="R306" i="16"/>
  <c r="S306" i="16"/>
  <c r="P306" i="16" a="1"/>
  <c r="P306" i="16" s="1"/>
  <c r="Q306" i="16" s="1"/>
  <c r="S87" i="16"/>
  <c r="R87" i="16"/>
  <c r="P87" i="16" a="1"/>
  <c r="P87" i="16" s="1"/>
  <c r="Q87" i="16" s="1"/>
  <c r="S427" i="16"/>
  <c r="R427" i="16"/>
  <c r="P427" i="16" a="1"/>
  <c r="P427" i="16" s="1"/>
  <c r="Q427" i="16" s="1"/>
  <c r="S532" i="16"/>
  <c r="R532" i="16"/>
  <c r="P532" i="16" a="1"/>
  <c r="P532" i="16" s="1"/>
  <c r="Q532" i="16" s="1"/>
  <c r="R458" i="16"/>
  <c r="S458" i="16"/>
  <c r="P458" i="16" a="1"/>
  <c r="P458" i="16" s="1"/>
  <c r="Q458" i="16" s="1"/>
  <c r="R370" i="16"/>
  <c r="S370" i="16"/>
  <c r="P370" i="16" a="1"/>
  <c r="P370" i="16" s="1"/>
  <c r="Q370" i="16" s="1"/>
  <c r="R780" i="16"/>
  <c r="S780" i="16"/>
  <c r="P780" i="16" a="1"/>
  <c r="P780" i="16" s="1"/>
  <c r="Q780" i="16" s="1"/>
  <c r="R389" i="16"/>
  <c r="S389" i="16"/>
  <c r="P389" i="16" a="1"/>
  <c r="P389" i="16" s="1"/>
  <c r="Q389" i="16" s="1"/>
  <c r="R574" i="16"/>
  <c r="S574" i="16"/>
  <c r="P574" i="16" a="1"/>
  <c r="P574" i="16" s="1"/>
  <c r="Q574" i="16" s="1"/>
  <c r="R601" i="16"/>
  <c r="S601" i="16"/>
  <c r="P601" i="16" a="1"/>
  <c r="P601" i="16" s="1"/>
  <c r="Q601" i="16" s="1"/>
  <c r="R721" i="16"/>
  <c r="S721" i="16"/>
  <c r="P721" i="16" a="1"/>
  <c r="P721" i="16" s="1"/>
  <c r="Q721" i="16" s="1"/>
  <c r="R973" i="16"/>
  <c r="S973" i="16"/>
  <c r="P973" i="16" a="1"/>
  <c r="P973" i="16" s="1"/>
  <c r="Q973" i="16" s="1"/>
  <c r="R857" i="16"/>
  <c r="S857" i="16"/>
  <c r="P857" i="16" a="1"/>
  <c r="P857" i="16" s="1"/>
  <c r="Q857" i="16" s="1"/>
  <c r="T66" i="16"/>
  <c r="P66" i="16" a="1"/>
  <c r="P66" i="16" s="1"/>
  <c r="Q66" i="16" s="1"/>
  <c r="R66" i="16"/>
  <c r="T68" i="16"/>
  <c r="P68" i="16" a="1"/>
  <c r="P68" i="16" s="1"/>
  <c r="Q68" i="16" s="1"/>
  <c r="R68" i="16"/>
  <c r="S252" i="16"/>
  <c r="R252" i="16"/>
  <c r="P252" i="16" a="1"/>
  <c r="P252" i="16" s="1"/>
  <c r="Q252" i="16" s="1"/>
  <c r="S314" i="16"/>
  <c r="R314" i="16"/>
  <c r="P314" i="16" a="1"/>
  <c r="P314" i="16" s="1"/>
  <c r="Q314" i="16" s="1"/>
  <c r="S103" i="16"/>
  <c r="R103" i="16"/>
  <c r="P103" i="16" a="1"/>
  <c r="P103" i="16" s="1"/>
  <c r="Q103" i="16" s="1"/>
  <c r="S435" i="16"/>
  <c r="R435" i="16"/>
  <c r="P435" i="16" a="1"/>
  <c r="P435" i="16" s="1"/>
  <c r="Q435" i="16" s="1"/>
  <c r="R548" i="16"/>
  <c r="S548" i="16"/>
  <c r="P548" i="16" a="1"/>
  <c r="P548" i="16" s="1"/>
  <c r="Q548" i="16" s="1"/>
  <c r="S472" i="16"/>
  <c r="R472" i="16"/>
  <c r="P472" i="16" a="1"/>
  <c r="P472" i="16" s="1"/>
  <c r="Q472" i="16" s="1"/>
  <c r="S384" i="16"/>
  <c r="R384" i="16"/>
  <c r="P384" i="16" a="1"/>
  <c r="P384" i="16" s="1"/>
  <c r="Q384" i="16" s="1"/>
  <c r="R788" i="16"/>
  <c r="S788" i="16"/>
  <c r="P788" i="16" a="1"/>
  <c r="P788" i="16" s="1"/>
  <c r="Q788" i="16" s="1"/>
  <c r="S489" i="16"/>
  <c r="R489" i="16"/>
  <c r="P489" i="16" a="1"/>
  <c r="P489" i="16" s="1"/>
  <c r="Q489" i="16" s="1"/>
  <c r="R590" i="16"/>
  <c r="S590" i="16"/>
  <c r="P590" i="16" a="1"/>
  <c r="P590" i="16" s="1"/>
  <c r="Q590" i="16" s="1"/>
  <c r="R605" i="16"/>
  <c r="S605" i="16"/>
  <c r="P605" i="16" a="1"/>
  <c r="P605" i="16" s="1"/>
  <c r="Q605" i="16" s="1"/>
  <c r="R729" i="16"/>
  <c r="S729" i="16"/>
  <c r="P729" i="16" a="1"/>
  <c r="P729" i="16" s="1"/>
  <c r="Q729" i="16" s="1"/>
  <c r="S987" i="16"/>
  <c r="R987" i="16"/>
  <c r="P987" i="16" a="1"/>
  <c r="P987" i="16" s="1"/>
  <c r="Q987" i="16" s="1"/>
  <c r="S861" i="16"/>
  <c r="R861" i="16"/>
  <c r="P861" i="16" a="1"/>
  <c r="P861" i="16" s="1"/>
  <c r="Q861" i="16" s="1"/>
  <c r="T12" i="16"/>
  <c r="P12" i="16" a="1"/>
  <c r="P12" i="16" s="1"/>
  <c r="Q12" i="16" s="1"/>
  <c r="R12" i="16"/>
  <c r="R182" i="16"/>
  <c r="S182" i="16"/>
  <c r="P182" i="16" a="1"/>
  <c r="P182" i="16" s="1"/>
  <c r="Q182" i="16" s="1"/>
  <c r="S258" i="16"/>
  <c r="R258" i="16"/>
  <c r="P258" i="16" a="1"/>
  <c r="P258" i="16" s="1"/>
  <c r="Q258" i="16" s="1"/>
  <c r="S312" i="16"/>
  <c r="R312" i="16"/>
  <c r="P312" i="16" a="1"/>
  <c r="P312" i="16" s="1"/>
  <c r="Q312" i="16" s="1"/>
  <c r="S379" i="16"/>
  <c r="R379" i="16"/>
  <c r="P379" i="16" a="1"/>
  <c r="P379" i="16" s="1"/>
  <c r="Q379" i="16" s="1"/>
  <c r="S468" i="16"/>
  <c r="R468" i="16"/>
  <c r="P468" i="16" a="1"/>
  <c r="P468" i="16" s="1"/>
  <c r="Q468" i="16" s="1"/>
  <c r="R394" i="16"/>
  <c r="S394" i="16"/>
  <c r="P394" i="16" a="1"/>
  <c r="P394" i="16" s="1"/>
  <c r="Q394" i="16" s="1"/>
  <c r="R597" i="16"/>
  <c r="S597" i="16"/>
  <c r="P597" i="16" a="1"/>
  <c r="P597" i="16" s="1"/>
  <c r="Q597" i="16" s="1"/>
  <c r="R732" i="16"/>
  <c r="S732" i="16"/>
  <c r="P732" i="16" a="1"/>
  <c r="P732" i="16" s="1"/>
  <c r="Q732" i="16" s="1"/>
  <c r="S975" i="16"/>
  <c r="R975" i="16"/>
  <c r="P975" i="16" a="1"/>
  <c r="P975" i="16" s="1"/>
  <c r="Q975" i="16" s="1"/>
  <c r="R378" i="16"/>
  <c r="S378" i="16"/>
  <c r="P378" i="16" a="1"/>
  <c r="P378" i="16" s="1"/>
  <c r="Q378" i="16" s="1"/>
  <c r="R516" i="16"/>
  <c r="S516" i="16"/>
  <c r="P516" i="16" a="1"/>
  <c r="P516" i="16" s="1"/>
  <c r="Q516" i="16" s="1"/>
  <c r="R659" i="16"/>
  <c r="S659" i="16"/>
  <c r="P659" i="16" a="1"/>
  <c r="P659" i="16" s="1"/>
  <c r="Q659" i="16" s="1"/>
  <c r="R909" i="16"/>
  <c r="S909" i="16"/>
  <c r="P909" i="16" a="1"/>
  <c r="P909" i="16" s="1"/>
  <c r="Q909" i="16" s="1"/>
  <c r="R988" i="16"/>
  <c r="S988" i="16"/>
  <c r="P988" i="16" a="1"/>
  <c r="P988" i="16" s="1"/>
  <c r="Q988" i="16" s="1"/>
  <c r="T6" i="16"/>
  <c r="P6" i="16" a="1"/>
  <c r="P6" i="16" s="1"/>
  <c r="Q6" i="16" s="1"/>
  <c r="R6" i="16"/>
  <c r="T24" i="16"/>
  <c r="R24" i="16"/>
  <c r="P24" i="16" a="1"/>
  <c r="P24" i="16" s="1"/>
  <c r="Q24" i="16" s="1"/>
  <c r="R149" i="16"/>
  <c r="S149" i="16"/>
  <c r="P149" i="16" a="1"/>
  <c r="P149" i="16" s="1"/>
  <c r="Q149" i="16" s="1"/>
  <c r="S202" i="16"/>
  <c r="R202" i="16"/>
  <c r="P202" i="16" a="1"/>
  <c r="P202" i="16" s="1"/>
  <c r="Q202" i="16" s="1"/>
  <c r="T8" i="16"/>
  <c r="R8" i="16"/>
  <c r="P8" i="16" a="1"/>
  <c r="P8" i="16" s="1"/>
  <c r="Q8" i="16" s="1"/>
  <c r="S136" i="16"/>
  <c r="R136" i="16"/>
  <c r="P136" i="16" a="1"/>
  <c r="P136" i="16" s="1"/>
  <c r="Q136" i="16" s="1"/>
  <c r="T17" i="16"/>
  <c r="R17" i="16"/>
  <c r="P17" i="16" a="1"/>
  <c r="P17" i="16" s="1"/>
  <c r="Q17" i="16" s="1"/>
  <c r="R265" i="16"/>
  <c r="S265" i="16"/>
  <c r="P265" i="16" a="1"/>
  <c r="P265" i="16" s="1"/>
  <c r="Q265" i="16" s="1"/>
  <c r="R101" i="16"/>
  <c r="S101" i="16"/>
  <c r="P101" i="16" a="1"/>
  <c r="P101" i="16" s="1"/>
  <c r="Q101" i="16" s="1"/>
  <c r="S191" i="16"/>
  <c r="R191" i="16"/>
  <c r="P191" i="16" a="1"/>
  <c r="P191" i="16" s="1"/>
  <c r="Q191" i="16" s="1"/>
  <c r="R254" i="16"/>
  <c r="S254" i="16"/>
  <c r="P254" i="16" a="1"/>
  <c r="P254" i="16" s="1"/>
  <c r="Q254" i="16" s="1"/>
  <c r="R534" i="16"/>
  <c r="S534" i="16"/>
  <c r="P534" i="16" a="1"/>
  <c r="P534" i="16" s="1"/>
  <c r="Q534" i="16" s="1"/>
  <c r="R647" i="16"/>
  <c r="S647" i="16"/>
  <c r="P647" i="16" a="1"/>
  <c r="P647" i="16" s="1"/>
  <c r="Q647" i="16" s="1"/>
  <c r="S441" i="16"/>
  <c r="R441" i="16"/>
  <c r="P441" i="16" a="1"/>
  <c r="P441" i="16" s="1"/>
  <c r="Q441" i="16" s="1"/>
  <c r="R545" i="16"/>
  <c r="S545" i="16"/>
  <c r="P545" i="16" a="1"/>
  <c r="P545" i="16" s="1"/>
  <c r="Q545" i="16" s="1"/>
  <c r="R847" i="16"/>
  <c r="S847" i="16"/>
  <c r="P847" i="16" a="1"/>
  <c r="P847" i="16" s="1"/>
  <c r="Q847" i="16" s="1"/>
  <c r="R890" i="16"/>
  <c r="S890" i="16"/>
  <c r="P890" i="16" a="1"/>
  <c r="P890" i="16" s="1"/>
  <c r="Q890" i="16" s="1"/>
  <c r="R672" i="16"/>
  <c r="S672" i="16"/>
  <c r="P672" i="16" a="1"/>
  <c r="P672" i="16" s="1"/>
  <c r="Q672" i="16" s="1"/>
  <c r="R758" i="16"/>
  <c r="S758" i="16"/>
  <c r="P758" i="16" a="1"/>
  <c r="P758" i="16" s="1"/>
  <c r="Q758" i="16" s="1"/>
  <c r="R944" i="16"/>
  <c r="S944" i="16"/>
  <c r="P944" i="16" a="1"/>
  <c r="P944" i="16" s="1"/>
  <c r="Q944" i="16" s="1"/>
  <c r="R798" i="16"/>
  <c r="S798" i="16"/>
  <c r="P798" i="16" a="1"/>
  <c r="P798" i="16" s="1"/>
  <c r="Q798" i="16" s="1"/>
  <c r="R82" i="16"/>
  <c r="S82" i="16"/>
  <c r="P82" i="16" a="1"/>
  <c r="P82" i="16" s="1"/>
  <c r="Q82" i="16" s="1"/>
  <c r="S84" i="16"/>
  <c r="R84" i="16"/>
  <c r="P84" i="16" a="1"/>
  <c r="P84" i="16" s="1"/>
  <c r="Q84" i="16" s="1"/>
  <c r="S268" i="16"/>
  <c r="R268" i="16"/>
  <c r="P268" i="16" a="1"/>
  <c r="P268" i="16" s="1"/>
  <c r="Q268" i="16" s="1"/>
  <c r="T32" i="16"/>
  <c r="R32" i="16"/>
  <c r="P32" i="16" a="1"/>
  <c r="P32" i="16" s="1"/>
  <c r="Q32" i="16" s="1"/>
  <c r="S151" i="16"/>
  <c r="R151" i="16"/>
  <c r="P151" i="16" a="1"/>
  <c r="P151" i="16" s="1"/>
  <c r="Q151" i="16" s="1"/>
  <c r="S451" i="16"/>
  <c r="R451" i="16"/>
  <c r="P451" i="16" a="1"/>
  <c r="P451" i="16" s="1"/>
  <c r="Q451" i="16" s="1"/>
  <c r="R564" i="16"/>
  <c r="S564" i="16"/>
  <c r="P564" i="16" a="1"/>
  <c r="P564" i="16" s="1"/>
  <c r="Q564" i="16" s="1"/>
  <c r="R490" i="16"/>
  <c r="S490" i="16"/>
  <c r="P490" i="16" a="1"/>
  <c r="P490" i="16" s="1"/>
  <c r="Q490" i="16" s="1"/>
  <c r="R402" i="16"/>
  <c r="S402" i="16"/>
  <c r="P402" i="16" a="1"/>
  <c r="P402" i="16" s="1"/>
  <c r="Q402" i="16" s="1"/>
  <c r="R804" i="16"/>
  <c r="S804" i="16"/>
  <c r="P804" i="16" a="1"/>
  <c r="P804" i="16" s="1"/>
  <c r="Q804" i="16" s="1"/>
  <c r="R513" i="16"/>
  <c r="S513" i="16"/>
  <c r="P513" i="16" a="1"/>
  <c r="P513" i="16" s="1"/>
  <c r="Q513" i="16" s="1"/>
  <c r="R625" i="16"/>
  <c r="S625" i="16"/>
  <c r="P625" i="16" a="1"/>
  <c r="P625" i="16" s="1"/>
  <c r="Q625" i="16" s="1"/>
  <c r="R633" i="16"/>
  <c r="S633" i="16"/>
  <c r="P633" i="16" a="1"/>
  <c r="P633" i="16" s="1"/>
  <c r="Q633" i="16" s="1"/>
  <c r="R745" i="16"/>
  <c r="S745" i="16"/>
  <c r="P745" i="16" a="1"/>
  <c r="P745" i="16" s="1"/>
  <c r="Q745" i="16" s="1"/>
  <c r="R792" i="16"/>
  <c r="S792" i="16"/>
  <c r="P792" i="16" a="1"/>
  <c r="P792" i="16" s="1"/>
  <c r="Q792" i="16" s="1"/>
  <c r="R889" i="16"/>
  <c r="S889" i="16"/>
  <c r="P889" i="16" a="1"/>
  <c r="P889" i="16" s="1"/>
  <c r="Q889" i="16" s="1"/>
  <c r="R78" i="16"/>
  <c r="S78" i="16"/>
  <c r="P78" i="16" a="1"/>
  <c r="P78" i="16" s="1"/>
  <c r="Q78" i="16" s="1"/>
  <c r="S152" i="16"/>
  <c r="R152" i="16"/>
  <c r="P152" i="16" a="1"/>
  <c r="P152" i="16" s="1"/>
  <c r="Q152" i="16" s="1"/>
  <c r="S255" i="16"/>
  <c r="R255" i="16"/>
  <c r="P255" i="16" a="1"/>
  <c r="P255" i="16" s="1"/>
  <c r="Q255" i="16" s="1"/>
  <c r="R309" i="16"/>
  <c r="S309" i="16"/>
  <c r="P309" i="16" a="1"/>
  <c r="P309" i="16" s="1"/>
  <c r="Q309" i="16" s="1"/>
  <c r="R109" i="16"/>
  <c r="S109" i="16"/>
  <c r="P109" i="16" a="1"/>
  <c r="P109" i="16" s="1"/>
  <c r="Q109" i="16" s="1"/>
  <c r="R422" i="16"/>
  <c r="S422" i="16"/>
  <c r="P422" i="16" a="1"/>
  <c r="P422" i="16" s="1"/>
  <c r="Q422" i="16" s="1"/>
  <c r="R529" i="16"/>
  <c r="S529" i="16"/>
  <c r="P529" i="16" a="1"/>
  <c r="P529" i="16" s="1"/>
  <c r="Q529" i="16" s="1"/>
  <c r="S698" i="16"/>
  <c r="R698" i="16"/>
  <c r="P698" i="16" a="1"/>
  <c r="P698" i="16" s="1"/>
  <c r="Q698" i="16" s="1"/>
  <c r="R477" i="16"/>
  <c r="S477" i="16"/>
  <c r="P477" i="16" a="1"/>
  <c r="P477" i="16" s="1"/>
  <c r="Q477" i="16" s="1"/>
  <c r="R735" i="16"/>
  <c r="S735" i="16"/>
  <c r="P735" i="16" a="1"/>
  <c r="P735" i="16" s="1"/>
  <c r="Q735" i="16" s="1"/>
  <c r="S778" i="16"/>
  <c r="R778" i="16"/>
  <c r="P778" i="16" a="1"/>
  <c r="P778" i="16" s="1"/>
  <c r="Q778" i="16" s="1"/>
  <c r="S407" i="16"/>
  <c r="R407" i="16"/>
  <c r="P407" i="16" a="1"/>
  <c r="P407" i="16" s="1"/>
  <c r="Q407" i="16" s="1"/>
  <c r="R630" i="16"/>
  <c r="S630" i="16"/>
  <c r="P630" i="16" a="1"/>
  <c r="P630" i="16" s="1"/>
  <c r="Q630" i="16" s="1"/>
  <c r="R997" i="16"/>
  <c r="S997" i="16"/>
  <c r="P997" i="16" a="1"/>
  <c r="P997" i="16" s="1"/>
  <c r="Q997" i="16" s="1"/>
  <c r="R867" i="16"/>
  <c r="S867" i="16"/>
  <c r="P867" i="16" a="1"/>
  <c r="P867" i="16" s="1"/>
  <c r="Q867" i="16" s="1"/>
  <c r="S950" i="16"/>
  <c r="R950" i="16"/>
  <c r="P950" i="16" a="1"/>
  <c r="P950" i="16" s="1"/>
  <c r="Q950" i="16" s="1"/>
  <c r="S105" i="16"/>
  <c r="R105" i="16"/>
  <c r="P105" i="16" a="1"/>
  <c r="P105" i="16" s="1"/>
  <c r="Q105" i="16" s="1"/>
  <c r="S115" i="16"/>
  <c r="R115" i="16"/>
  <c r="P115" i="16" a="1"/>
  <c r="P115" i="16" s="1"/>
  <c r="Q115" i="16" s="1"/>
  <c r="R218" i="16"/>
  <c r="S218" i="16"/>
  <c r="P218" i="16" a="1"/>
  <c r="P218" i="16" s="1"/>
  <c r="Q218" i="16" s="1"/>
  <c r="S272" i="16"/>
  <c r="R272" i="16"/>
  <c r="P272" i="16" a="1"/>
  <c r="P272" i="16" s="1"/>
  <c r="Q272" i="16" s="1"/>
  <c r="S339" i="16"/>
  <c r="R339" i="16"/>
  <c r="P339" i="16" a="1"/>
  <c r="P339" i="16" s="1"/>
  <c r="Q339" i="16" s="1"/>
  <c r="S418" i="16"/>
  <c r="R418" i="16"/>
  <c r="P418" i="16" a="1"/>
  <c r="P418" i="16" s="1"/>
  <c r="Q418" i="16" s="1"/>
  <c r="S344" i="16"/>
  <c r="R344" i="16"/>
  <c r="P344" i="16" a="1"/>
  <c r="P344" i="16" s="1"/>
  <c r="Q344" i="16" s="1"/>
  <c r="R557" i="16"/>
  <c r="S557" i="16"/>
  <c r="P557" i="16" a="1"/>
  <c r="P557" i="16" s="1"/>
  <c r="Q557" i="16" s="1"/>
  <c r="R684" i="16"/>
  <c r="S684" i="16"/>
  <c r="P684" i="16" a="1"/>
  <c r="P684" i="16" s="1"/>
  <c r="Q684" i="16" s="1"/>
  <c r="S935" i="16"/>
  <c r="R935" i="16"/>
  <c r="P935" i="16" a="1"/>
  <c r="P935" i="16" s="1"/>
  <c r="Q935" i="16" s="1"/>
  <c r="R978" i="16"/>
  <c r="S978" i="16"/>
  <c r="P978" i="16" a="1"/>
  <c r="P978" i="16" s="1"/>
  <c r="Q978" i="16" s="1"/>
  <c r="R776" i="16"/>
  <c r="S776" i="16"/>
  <c r="P776" i="16" a="1"/>
  <c r="P776" i="16" s="1"/>
  <c r="Q776" i="16" s="1"/>
  <c r="R609" i="16"/>
  <c r="S609" i="16"/>
  <c r="P609" i="16" a="1"/>
  <c r="P609" i="16" s="1"/>
  <c r="Q609" i="16" s="1"/>
  <c r="R859" i="16"/>
  <c r="S859" i="16"/>
  <c r="P859" i="16" a="1"/>
  <c r="P859" i="16" s="1"/>
  <c r="Q859" i="16" s="1"/>
  <c r="R928" i="16"/>
  <c r="S928" i="16"/>
  <c r="P928" i="16" a="1"/>
  <c r="P928" i="16" s="1"/>
  <c r="Q928" i="16" s="1"/>
  <c r="R170" i="16"/>
  <c r="S170" i="16"/>
  <c r="P170" i="16" a="1"/>
  <c r="P170" i="16" s="1"/>
  <c r="Q170" i="16" s="1"/>
  <c r="S172" i="16"/>
  <c r="R172" i="16"/>
  <c r="P172" i="16" a="1"/>
  <c r="P172" i="16" s="1"/>
  <c r="Q172" i="16" s="1"/>
  <c r="T37" i="16"/>
  <c r="P37" i="16" a="1"/>
  <c r="P37" i="16" s="1"/>
  <c r="Q37" i="16" s="1"/>
  <c r="R37" i="16"/>
  <c r="S159" i="16"/>
  <c r="R159" i="16"/>
  <c r="P159" i="16" a="1"/>
  <c r="P159" i="16" s="1"/>
  <c r="Q159" i="16" s="1"/>
  <c r="R222" i="16"/>
  <c r="S222" i="16"/>
  <c r="P222" i="16" a="1"/>
  <c r="P222" i="16" s="1"/>
  <c r="Q222" i="16" s="1"/>
  <c r="R502" i="16"/>
  <c r="S502" i="16"/>
  <c r="P502" i="16" a="1"/>
  <c r="P502" i="16" s="1"/>
  <c r="Q502" i="16" s="1"/>
  <c r="R615" i="16"/>
  <c r="S615" i="16"/>
  <c r="P615" i="16" a="1"/>
  <c r="P615" i="16" s="1"/>
  <c r="Q615" i="16" s="1"/>
  <c r="R405" i="16"/>
  <c r="S405" i="16"/>
  <c r="P405" i="16" a="1"/>
  <c r="P405" i="16" s="1"/>
  <c r="Q405" i="16" s="1"/>
  <c r="S457" i="16"/>
  <c r="R457" i="16"/>
  <c r="P457" i="16" a="1"/>
  <c r="P457" i="16" s="1"/>
  <c r="Q457" i="16" s="1"/>
  <c r="R815" i="16"/>
  <c r="S815" i="16"/>
  <c r="P815" i="16" a="1"/>
  <c r="P815" i="16" s="1"/>
  <c r="Q815" i="16" s="1"/>
  <c r="R858" i="16"/>
  <c r="S858" i="16"/>
  <c r="P858" i="16" a="1"/>
  <c r="P858" i="16" s="1"/>
  <c r="Q858" i="16" s="1"/>
  <c r="R636" i="16"/>
  <c r="S636" i="16"/>
  <c r="P636" i="16" a="1"/>
  <c r="P636" i="16" s="1"/>
  <c r="Q636" i="16" s="1"/>
  <c r="R726" i="16"/>
  <c r="S726" i="16"/>
  <c r="P726" i="16" a="1"/>
  <c r="P726" i="16" s="1"/>
  <c r="Q726" i="16" s="1"/>
  <c r="R908" i="16"/>
  <c r="S908" i="16"/>
  <c r="P908" i="16" a="1"/>
  <c r="P908" i="16" s="1"/>
  <c r="Q908" i="16" s="1"/>
  <c r="S977" i="16"/>
  <c r="R977" i="16"/>
  <c r="P977" i="16" a="1"/>
  <c r="P977" i="16" s="1"/>
  <c r="Q977" i="16" s="1"/>
  <c r="T50" i="16"/>
  <c r="P50" i="16" a="1"/>
  <c r="P50" i="16" s="1"/>
  <c r="Q50" i="16" s="1"/>
  <c r="R50" i="16"/>
  <c r="T52" i="16"/>
  <c r="P52" i="16" a="1"/>
  <c r="P52" i="16" s="1"/>
  <c r="Q52" i="16" s="1"/>
  <c r="R52" i="16"/>
  <c r="S236" i="16"/>
  <c r="R236" i="16"/>
  <c r="P236" i="16" a="1"/>
  <c r="P236" i="16" s="1"/>
  <c r="Q236" i="16" s="1"/>
  <c r="R298" i="16"/>
  <c r="S298" i="16"/>
  <c r="P298" i="16" a="1"/>
  <c r="P298" i="16" s="1"/>
  <c r="Q298" i="16" s="1"/>
  <c r="S71" i="16"/>
  <c r="R71" i="16"/>
  <c r="P71" i="16" a="1"/>
  <c r="P71" i="16" s="1"/>
  <c r="Q71" i="16" s="1"/>
  <c r="S419" i="16"/>
  <c r="R419" i="16"/>
  <c r="P419" i="16" a="1"/>
  <c r="P419" i="16" s="1"/>
  <c r="Q419" i="16" s="1"/>
  <c r="R528" i="16"/>
  <c r="S528" i="16"/>
  <c r="P528" i="16" a="1"/>
  <c r="P528" i="16" s="1"/>
  <c r="Q528" i="16" s="1"/>
  <c r="S444" i="16"/>
  <c r="R444" i="16"/>
  <c r="P444" i="16" a="1"/>
  <c r="P444" i="16" s="1"/>
  <c r="Q444" i="16" s="1"/>
  <c r="S356" i="16"/>
  <c r="R356" i="16"/>
  <c r="P356" i="16" a="1"/>
  <c r="P356" i="16" s="1"/>
  <c r="Q356" i="16" s="1"/>
  <c r="R772" i="16"/>
  <c r="S772" i="16"/>
  <c r="P772" i="16" a="1"/>
  <c r="P772" i="16" s="1"/>
  <c r="Q772" i="16" s="1"/>
  <c r="S375" i="16"/>
  <c r="R375" i="16"/>
  <c r="P375" i="16" a="1"/>
  <c r="P375" i="16" s="1"/>
  <c r="Q375" i="16" s="1"/>
  <c r="R558" i="16"/>
  <c r="S558" i="16"/>
  <c r="P558" i="16" a="1"/>
  <c r="P558" i="16" s="1"/>
  <c r="Q558" i="16" s="1"/>
  <c r="S592" i="16"/>
  <c r="R592" i="16"/>
  <c r="P592" i="16" a="1"/>
  <c r="P592" i="16" s="1"/>
  <c r="Q592" i="16" s="1"/>
  <c r="R709" i="16"/>
  <c r="S709" i="16"/>
  <c r="P709" i="16" a="1"/>
  <c r="P709" i="16" s="1"/>
  <c r="Q709" i="16" s="1"/>
  <c r="R969" i="16"/>
  <c r="S969" i="16"/>
  <c r="P969" i="16" a="1"/>
  <c r="P969" i="16" s="1"/>
  <c r="Q969" i="16" s="1"/>
  <c r="R843" i="16"/>
  <c r="S843" i="16"/>
  <c r="P843" i="16" a="1"/>
  <c r="P843" i="16" s="1"/>
  <c r="Q843" i="16" s="1"/>
  <c r="T46" i="16"/>
  <c r="R46" i="16"/>
  <c r="P46" i="16" a="1"/>
  <c r="P46" i="16" s="1"/>
  <c r="Q46" i="16" s="1"/>
  <c r="S104" i="16"/>
  <c r="R104" i="16"/>
  <c r="P104" i="16" a="1"/>
  <c r="P104" i="16" s="1"/>
  <c r="Q104" i="16" s="1"/>
  <c r="S223" i="16"/>
  <c r="R223" i="16"/>
  <c r="P223" i="16" a="1"/>
  <c r="P223" i="16" s="1"/>
  <c r="Q223" i="16" s="1"/>
  <c r="R277" i="16"/>
  <c r="S277" i="16"/>
  <c r="P277" i="16" a="1"/>
  <c r="P277" i="16" s="1"/>
  <c r="Q277" i="16" s="1"/>
  <c r="T45" i="16"/>
  <c r="P45" i="16" a="1"/>
  <c r="P45" i="16" s="1"/>
  <c r="Q45" i="16" s="1"/>
  <c r="R45" i="16"/>
  <c r="R390" i="16"/>
  <c r="S390" i="16"/>
  <c r="P390" i="16" a="1"/>
  <c r="P390" i="16" s="1"/>
  <c r="Q390" i="16" s="1"/>
  <c r="S493" i="16"/>
  <c r="R493" i="16"/>
  <c r="P493" i="16" a="1"/>
  <c r="P493" i="16" s="1"/>
  <c r="Q493" i="16" s="1"/>
  <c r="S666" i="16"/>
  <c r="R666" i="16"/>
  <c r="P666" i="16" a="1"/>
  <c r="P666" i="16" s="1"/>
  <c r="Q666" i="16" s="1"/>
  <c r="S431" i="16"/>
  <c r="R431" i="16"/>
  <c r="P431" i="16" a="1"/>
  <c r="P431" i="16" s="1"/>
  <c r="Q431" i="16" s="1"/>
  <c r="R699" i="16"/>
  <c r="S699" i="16"/>
  <c r="P699" i="16" a="1"/>
  <c r="P699" i="16" s="1"/>
  <c r="Q699" i="16" s="1"/>
  <c r="S746" i="16"/>
  <c r="R746" i="16"/>
  <c r="P746" i="16" a="1"/>
  <c r="P746" i="16" s="1"/>
  <c r="Q746" i="16" s="1"/>
  <c r="R813" i="16"/>
  <c r="S813" i="16"/>
  <c r="P813" i="16" a="1"/>
  <c r="P813" i="16" s="1"/>
  <c r="Q813" i="16" s="1"/>
  <c r="S571" i="16"/>
  <c r="R571" i="16"/>
  <c r="P571" i="16" a="1"/>
  <c r="P571" i="16" s="1"/>
  <c r="Q571" i="16" s="1"/>
  <c r="S961" i="16"/>
  <c r="R961" i="16"/>
  <c r="P961" i="16" a="1"/>
  <c r="P961" i="16" s="1"/>
  <c r="Q961" i="16" s="1"/>
  <c r="R819" i="16"/>
  <c r="S819" i="16"/>
  <c r="P819" i="16" a="1"/>
  <c r="P819" i="16" s="1"/>
  <c r="Q819" i="16" s="1"/>
  <c r="R904" i="16"/>
  <c r="S904" i="16"/>
  <c r="P904" i="16" a="1"/>
  <c r="P904" i="16" s="1"/>
  <c r="Q904" i="16" s="1"/>
  <c r="T54" i="16"/>
  <c r="P54" i="16" a="1"/>
  <c r="P54" i="16" s="1"/>
  <c r="Q54" i="16" s="1"/>
  <c r="R54" i="16"/>
  <c r="S120" i="16"/>
  <c r="R120" i="16"/>
  <c r="P120" i="16" a="1"/>
  <c r="P120" i="16" s="1"/>
  <c r="Q120" i="16" s="1"/>
  <c r="S231" i="16"/>
  <c r="R231" i="16"/>
  <c r="P231" i="16" a="1"/>
  <c r="P231" i="16" s="1"/>
  <c r="Q231" i="16" s="1"/>
  <c r="R285" i="16"/>
  <c r="S285" i="16"/>
  <c r="P285" i="16" a="1"/>
  <c r="P285" i="16" s="1"/>
  <c r="Q285" i="16" s="1"/>
  <c r="T61" i="16"/>
  <c r="R61" i="16"/>
  <c r="P61" i="16" a="1"/>
  <c r="P61" i="16" s="1"/>
  <c r="Q61" i="16" s="1"/>
  <c r="S398" i="16"/>
  <c r="R398" i="16"/>
  <c r="P398" i="16" a="1"/>
  <c r="P398" i="16" s="1"/>
  <c r="Q398" i="16" s="1"/>
  <c r="R497" i="16"/>
  <c r="S497" i="16"/>
  <c r="P497" i="16" a="1"/>
  <c r="P497" i="16" s="1"/>
  <c r="Q497" i="16" s="1"/>
  <c r="R674" i="16"/>
  <c r="S674" i="16"/>
  <c r="P674" i="16" a="1"/>
  <c r="P674" i="16" s="1"/>
  <c r="Q674" i="16" s="1"/>
  <c r="R445" i="16"/>
  <c r="S445" i="16"/>
  <c r="P445" i="16" a="1"/>
  <c r="P445" i="16" s="1"/>
  <c r="Q445" i="16" s="1"/>
  <c r="R713" i="16"/>
  <c r="S713" i="16"/>
  <c r="P713" i="16" a="1"/>
  <c r="P713" i="16" s="1"/>
  <c r="Q713" i="16" s="1"/>
  <c r="R754" i="16"/>
  <c r="S754" i="16"/>
  <c r="P754" i="16" a="1"/>
  <c r="P754" i="16" s="1"/>
  <c r="Q754" i="16" s="1"/>
  <c r="S821" i="16"/>
  <c r="R821" i="16"/>
  <c r="P821" i="16" a="1"/>
  <c r="P821" i="16" s="1"/>
  <c r="Q821" i="16" s="1"/>
  <c r="S587" i="16"/>
  <c r="R587" i="16"/>
  <c r="P587" i="16" a="1"/>
  <c r="P587" i="16" s="1"/>
  <c r="Q587" i="16" s="1"/>
  <c r="R965" i="16"/>
  <c r="S965" i="16"/>
  <c r="P965" i="16" a="1"/>
  <c r="P965" i="16" s="1"/>
  <c r="Q965" i="16" s="1"/>
  <c r="R835" i="16"/>
  <c r="S835" i="16"/>
  <c r="P835" i="16" a="1"/>
  <c r="P835" i="16" s="1"/>
  <c r="Q835" i="16" s="1"/>
  <c r="S918" i="16"/>
  <c r="R918" i="16"/>
  <c r="P918" i="16" a="1"/>
  <c r="P918" i="16" s="1"/>
  <c r="Q918" i="16" s="1"/>
  <c r="R74" i="16"/>
  <c r="S74" i="16"/>
  <c r="P74" i="16" a="1"/>
  <c r="P74" i="16" s="1"/>
  <c r="Q74" i="16" s="1"/>
  <c r="S76" i="16"/>
  <c r="R76" i="16"/>
  <c r="P76" i="16" a="1"/>
  <c r="P76" i="16" s="1"/>
  <c r="Q76" i="16" s="1"/>
  <c r="S260" i="16"/>
  <c r="R260" i="16"/>
  <c r="P260" i="16" a="1"/>
  <c r="P260" i="16" s="1"/>
  <c r="Q260" i="16" s="1"/>
  <c r="S388" i="16"/>
  <c r="R388" i="16"/>
  <c r="P388" i="16" a="1"/>
  <c r="P388" i="16" s="1"/>
  <c r="Q388" i="16" s="1"/>
  <c r="R796" i="16"/>
  <c r="S796" i="16"/>
  <c r="P796" i="16" a="1"/>
  <c r="P796" i="16" s="1"/>
  <c r="Q796" i="16" s="1"/>
  <c r="R503" i="16"/>
  <c r="S503" i="16"/>
  <c r="P503" i="16" a="1"/>
  <c r="P503" i="16" s="1"/>
  <c r="Q503" i="16" s="1"/>
  <c r="R611" i="16"/>
  <c r="S611" i="16"/>
  <c r="P611" i="16" a="1"/>
  <c r="P611" i="16" s="1"/>
  <c r="Q611" i="16" s="1"/>
  <c r="S619" i="16"/>
  <c r="R619" i="16"/>
  <c r="P619" i="16" a="1"/>
  <c r="P619" i="16" s="1"/>
  <c r="Q619" i="16" s="1"/>
  <c r="R737" i="16"/>
  <c r="S737" i="16"/>
  <c r="P737" i="16" a="1"/>
  <c r="P737" i="16" s="1"/>
  <c r="Q737" i="16" s="1"/>
  <c r="R1001" i="16"/>
  <c r="S1001" i="16"/>
  <c r="P1001" i="16" a="1"/>
  <c r="P1001" i="16" s="1"/>
  <c r="Q1001" i="16" s="1"/>
  <c r="R875" i="16"/>
  <c r="S875" i="16"/>
  <c r="P875" i="16" a="1"/>
  <c r="P875" i="16" s="1"/>
  <c r="Q875" i="16" s="1"/>
  <c r="R70" i="16"/>
  <c r="S70" i="16"/>
  <c r="P70" i="16" a="1"/>
  <c r="P70" i="16" s="1"/>
  <c r="Q70" i="16" s="1"/>
  <c r="S139" i="16"/>
  <c r="R139" i="16"/>
  <c r="P139" i="16" a="1"/>
  <c r="P139" i="16" s="1"/>
  <c r="Q139" i="16" s="1"/>
  <c r="S164" i="16"/>
  <c r="R164" i="16"/>
  <c r="P164" i="16" a="1"/>
  <c r="P164" i="16" s="1"/>
  <c r="Q164" i="16" s="1"/>
  <c r="T63" i="16"/>
  <c r="R63" i="16"/>
  <c r="P63" i="16" a="1"/>
  <c r="P63" i="16" s="1"/>
  <c r="Q63" i="16" s="1"/>
  <c r="S171" i="16"/>
  <c r="R171" i="16"/>
  <c r="P171" i="16" a="1"/>
  <c r="P171" i="16" s="1"/>
  <c r="Q171" i="16" s="1"/>
  <c r="S251" i="16"/>
  <c r="R251" i="16"/>
  <c r="P251" i="16" a="1"/>
  <c r="P251" i="16" s="1"/>
  <c r="Q251" i="16" s="1"/>
  <c r="R531" i="16"/>
  <c r="S531" i="16"/>
  <c r="P531" i="16" a="1"/>
  <c r="P531" i="16" s="1"/>
  <c r="Q531" i="16" s="1"/>
  <c r="R369" i="16"/>
  <c r="S369" i="16"/>
  <c r="P369" i="16" a="1"/>
  <c r="P369" i="16" s="1"/>
  <c r="Q369" i="16" s="1"/>
  <c r="R578" i="16"/>
  <c r="S578" i="16"/>
  <c r="P578" i="16" a="1"/>
  <c r="P578" i="16" s="1"/>
  <c r="Q578" i="16" s="1"/>
  <c r="R305" i="16"/>
  <c r="S305" i="16"/>
  <c r="P305" i="16" a="1"/>
  <c r="P305" i="16" s="1"/>
  <c r="Q305" i="16" s="1"/>
  <c r="R568" i="16"/>
  <c r="S568" i="16"/>
  <c r="P568" i="16" a="1"/>
  <c r="P568" i="16" s="1"/>
  <c r="Q568" i="16" s="1"/>
  <c r="R632" i="16"/>
  <c r="S632" i="16"/>
  <c r="P632" i="16" a="1"/>
  <c r="P632" i="16" s="1"/>
  <c r="Q632" i="16" s="1"/>
  <c r="R725" i="16"/>
  <c r="S725" i="16"/>
  <c r="P725" i="16" a="1"/>
  <c r="P725" i="16" s="1"/>
  <c r="Q725" i="16" s="1"/>
  <c r="R731" i="16"/>
  <c r="S731" i="16"/>
  <c r="P731" i="16" a="1"/>
  <c r="P731" i="16" s="1"/>
  <c r="Q731" i="16" s="1"/>
  <c r="S837" i="16"/>
  <c r="R837" i="16"/>
  <c r="P837" i="16" a="1"/>
  <c r="P837" i="16" s="1"/>
  <c r="Q837" i="16" s="1"/>
  <c r="R916" i="16"/>
  <c r="S916" i="16"/>
  <c r="P916" i="16" a="1"/>
  <c r="P916" i="16" s="1"/>
  <c r="Q916" i="16" s="1"/>
  <c r="R989" i="16"/>
  <c r="S989" i="16"/>
  <c r="P989" i="16" a="1"/>
  <c r="P989" i="16" s="1"/>
  <c r="Q989" i="16" s="1"/>
  <c r="R158" i="16"/>
  <c r="S158" i="16"/>
  <c r="P158" i="16" a="1"/>
  <c r="P158" i="16" s="1"/>
  <c r="Q158" i="16" s="1"/>
  <c r="R233" i="16"/>
  <c r="S233" i="16"/>
  <c r="P233" i="16" a="1"/>
  <c r="P233" i="16" s="1"/>
  <c r="Q233" i="16" s="1"/>
  <c r="S228" i="16"/>
  <c r="R228" i="16"/>
  <c r="P228" i="16" a="1"/>
  <c r="P228" i="16" s="1"/>
  <c r="Q228" i="16" s="1"/>
  <c r="S290" i="16"/>
  <c r="R290" i="16"/>
  <c r="P290" i="16" a="1"/>
  <c r="P290" i="16" s="1"/>
  <c r="Q290" i="16" s="1"/>
  <c r="T55" i="16"/>
  <c r="R55" i="16"/>
  <c r="P55" i="16" a="1"/>
  <c r="P55" i="16" s="1"/>
  <c r="Q55" i="16" s="1"/>
  <c r="S411" i="16"/>
  <c r="R411" i="16"/>
  <c r="P411" i="16" a="1"/>
  <c r="P411" i="16" s="1"/>
  <c r="Q411" i="16" s="1"/>
  <c r="R514" i="16"/>
  <c r="S514" i="16"/>
  <c r="P514" i="16" a="1"/>
  <c r="P514" i="16" s="1"/>
  <c r="Q514" i="16" s="1"/>
  <c r="S440" i="16"/>
  <c r="R440" i="16"/>
  <c r="P440" i="16" a="1"/>
  <c r="P440" i="16" s="1"/>
  <c r="Q440" i="16" s="1"/>
  <c r="S352" i="16"/>
  <c r="R352" i="16"/>
  <c r="P352" i="16" a="1"/>
  <c r="P352" i="16" s="1"/>
  <c r="Q352" i="16" s="1"/>
  <c r="R764" i="16"/>
  <c r="S764" i="16"/>
  <c r="P764" i="16" a="1"/>
  <c r="P764" i="16" s="1"/>
  <c r="Q764" i="16" s="1"/>
  <c r="R361" i="16"/>
  <c r="S361" i="16"/>
  <c r="P361" i="16" a="1"/>
  <c r="P361" i="16" s="1"/>
  <c r="Q361" i="16" s="1"/>
  <c r="S520" i="16"/>
  <c r="R520" i="16"/>
  <c r="P520" i="16" a="1"/>
  <c r="P520" i="16" s="1"/>
  <c r="Q520" i="16" s="1"/>
  <c r="S576" i="16"/>
  <c r="R576" i="16"/>
  <c r="P576" i="16" a="1"/>
  <c r="P576" i="16" s="1"/>
  <c r="Q576" i="16" s="1"/>
  <c r="R705" i="16"/>
  <c r="S705" i="16"/>
  <c r="P705" i="16" a="1"/>
  <c r="P705" i="16" s="1"/>
  <c r="Q705" i="16" s="1"/>
  <c r="S955" i="16"/>
  <c r="R955" i="16"/>
  <c r="P955" i="16" a="1"/>
  <c r="P955" i="16" s="1"/>
  <c r="Q955" i="16" s="1"/>
  <c r="R825" i="16"/>
  <c r="S825" i="16"/>
  <c r="P825" i="16" a="1"/>
  <c r="P825" i="16" s="1"/>
  <c r="Q825" i="16" s="1"/>
  <c r="T38" i="16"/>
  <c r="P38" i="16" a="1"/>
  <c r="P38" i="16" s="1"/>
  <c r="Q38" i="16" s="1"/>
  <c r="R38" i="16"/>
  <c r="S88" i="16"/>
  <c r="R88" i="16"/>
  <c r="P88" i="16" a="1"/>
  <c r="P88" i="16" s="1"/>
  <c r="Q88" i="16" s="1"/>
  <c r="S215" i="16"/>
  <c r="R215" i="16"/>
  <c r="P215" i="16" a="1"/>
  <c r="P215" i="16" s="1"/>
  <c r="Q215" i="16" s="1"/>
  <c r="R269" i="16"/>
  <c r="S269" i="16"/>
  <c r="P269" i="16" a="1"/>
  <c r="P269" i="16" s="1"/>
  <c r="Q269" i="16" s="1"/>
  <c r="T29" i="16"/>
  <c r="R29" i="16"/>
  <c r="P29" i="16" a="1"/>
  <c r="P29" i="16" s="1"/>
  <c r="Q29" i="16" s="1"/>
  <c r="R382" i="16"/>
  <c r="S382" i="16"/>
  <c r="P382" i="16" a="1"/>
  <c r="P382" i="16" s="1"/>
  <c r="Q382" i="16" s="1"/>
  <c r="S479" i="16"/>
  <c r="R479" i="16"/>
  <c r="P479" i="16" a="1"/>
  <c r="P479" i="16" s="1"/>
  <c r="Q479" i="16" s="1"/>
  <c r="R658" i="16"/>
  <c r="S658" i="16"/>
  <c r="P658" i="16" a="1"/>
  <c r="P658" i="16" s="1"/>
  <c r="Q658" i="16" s="1"/>
  <c r="R417" i="16"/>
  <c r="S417" i="16"/>
  <c r="P417" i="16" a="1"/>
  <c r="P417" i="16" s="1"/>
  <c r="Q417" i="16" s="1"/>
  <c r="R685" i="16"/>
  <c r="S685" i="16"/>
  <c r="P685" i="16" a="1"/>
  <c r="P685" i="16" s="1"/>
  <c r="Q685" i="16" s="1"/>
  <c r="R738" i="16"/>
  <c r="S738" i="16"/>
  <c r="P738" i="16" a="1"/>
  <c r="P738" i="16" s="1"/>
  <c r="Q738" i="16" s="1"/>
  <c r="R805" i="16"/>
  <c r="S805" i="16"/>
  <c r="P805" i="16" a="1"/>
  <c r="P805" i="16" s="1"/>
  <c r="Q805" i="16" s="1"/>
  <c r="S555" i="16"/>
  <c r="R555" i="16"/>
  <c r="P555" i="16" a="1"/>
  <c r="P555" i="16" s="1"/>
  <c r="Q555" i="16" s="1"/>
  <c r="S947" i="16"/>
  <c r="R947" i="16"/>
  <c r="P947" i="16" a="1"/>
  <c r="P947" i="16" s="1"/>
  <c r="Q947" i="16" s="1"/>
  <c r="R803" i="16"/>
  <c r="S803" i="16"/>
  <c r="P803" i="16" a="1"/>
  <c r="P803" i="16" s="1"/>
  <c r="Q803" i="16" s="1"/>
  <c r="R900" i="16"/>
  <c r="S900" i="16"/>
  <c r="P900" i="16" a="1"/>
  <c r="P900" i="16" s="1"/>
  <c r="Q900" i="16" s="1"/>
  <c r="T65" i="16"/>
  <c r="R65" i="16"/>
  <c r="P65" i="16" a="1"/>
  <c r="P65" i="16" s="1"/>
  <c r="Q65" i="16" s="1"/>
  <c r="T35" i="16"/>
  <c r="R35" i="16"/>
  <c r="P35" i="16" a="1"/>
  <c r="P35" i="16" s="1"/>
  <c r="Q35" i="16" s="1"/>
  <c r="S183" i="16"/>
  <c r="R183" i="16"/>
  <c r="P183" i="16" a="1"/>
  <c r="P183" i="16" s="1"/>
  <c r="Q183" i="16" s="1"/>
  <c r="S232" i="16"/>
  <c r="R232" i="16"/>
  <c r="P232" i="16" a="1"/>
  <c r="P232" i="16" s="1"/>
  <c r="Q232" i="16" s="1"/>
  <c r="S302" i="16"/>
  <c r="R302" i="16"/>
  <c r="P302" i="16" a="1"/>
  <c r="P302" i="16" s="1"/>
  <c r="Q302" i="16" s="1"/>
  <c r="S368" i="16"/>
  <c r="R368" i="16"/>
  <c r="P368" i="16" a="1"/>
  <c r="P368" i="16" s="1"/>
  <c r="Q368" i="16" s="1"/>
  <c r="R695" i="16"/>
  <c r="S695" i="16"/>
  <c r="P695" i="16" a="1"/>
  <c r="P695" i="16" s="1"/>
  <c r="Q695" i="16" s="1"/>
  <c r="R505" i="16"/>
  <c r="S505" i="16"/>
  <c r="P505" i="16" a="1"/>
  <c r="P505" i="16" s="1"/>
  <c r="Q505" i="16" s="1"/>
  <c r="S624" i="16"/>
  <c r="R624" i="16"/>
  <c r="P624" i="16" a="1"/>
  <c r="P624" i="16" s="1"/>
  <c r="Q624" i="16" s="1"/>
  <c r="S895" i="16"/>
  <c r="R895" i="16"/>
  <c r="P895" i="16" a="1"/>
  <c r="P895" i="16" s="1"/>
  <c r="Q895" i="16" s="1"/>
  <c r="R938" i="16"/>
  <c r="S938" i="16"/>
  <c r="P938" i="16" a="1"/>
  <c r="P938" i="16" s="1"/>
  <c r="Q938" i="16" s="1"/>
  <c r="R736" i="16"/>
  <c r="S736" i="16"/>
  <c r="P736" i="16" a="1"/>
  <c r="P736" i="16" s="1"/>
  <c r="Q736" i="16" s="1"/>
  <c r="S538" i="16"/>
  <c r="R538" i="16"/>
  <c r="P538" i="16" a="1"/>
  <c r="P538" i="16" s="1"/>
  <c r="Q538" i="16" s="1"/>
  <c r="R801" i="16"/>
  <c r="S801" i="16"/>
  <c r="P801" i="16" a="1"/>
  <c r="P801" i="16" s="1"/>
  <c r="Q801" i="16" s="1"/>
  <c r="R878" i="16"/>
  <c r="S878" i="16"/>
  <c r="P878" i="16" a="1"/>
  <c r="P878" i="16" s="1"/>
  <c r="Q878" i="16" s="1"/>
  <c r="R73" i="16"/>
  <c r="S73" i="16"/>
  <c r="P73" i="16" a="1"/>
  <c r="P73" i="16" s="1"/>
  <c r="Q73" i="16" s="1"/>
  <c r="T51" i="16"/>
  <c r="R51" i="16"/>
  <c r="P51" i="16" a="1"/>
  <c r="P51" i="16" s="1"/>
  <c r="Q51" i="16" s="1"/>
  <c r="S190" i="16"/>
  <c r="R190" i="16"/>
  <c r="P190" i="16" a="1"/>
  <c r="P190" i="16" s="1"/>
  <c r="Q190" i="16" s="1"/>
  <c r="S240" i="16"/>
  <c r="R240" i="16"/>
  <c r="P240" i="16" a="1"/>
  <c r="P240" i="16" s="1"/>
  <c r="Q240" i="16" s="1"/>
  <c r="R310" i="16"/>
  <c r="S310" i="16"/>
  <c r="P310" i="16" a="1"/>
  <c r="P310" i="16" s="1"/>
  <c r="Q310" i="16" s="1"/>
  <c r="S372" i="16"/>
  <c r="R372" i="16"/>
  <c r="P372" i="16" a="1"/>
  <c r="P372" i="16" s="1"/>
  <c r="Q372" i="16" s="1"/>
  <c r="R703" i="16"/>
  <c r="S703" i="16"/>
  <c r="P703" i="16" a="1"/>
  <c r="P703" i="16" s="1"/>
  <c r="Q703" i="16" s="1"/>
  <c r="R519" i="16"/>
  <c r="S519" i="16"/>
  <c r="P519" i="16" a="1"/>
  <c r="P519" i="16" s="1"/>
  <c r="Q519" i="16" s="1"/>
  <c r="R638" i="16"/>
  <c r="S638" i="16"/>
  <c r="P638" i="16" a="1"/>
  <c r="P638" i="16" s="1"/>
  <c r="Q638" i="16" s="1"/>
  <c r="S903" i="16"/>
  <c r="R903" i="16"/>
  <c r="P903" i="16" a="1"/>
  <c r="P903" i="16" s="1"/>
  <c r="Q903" i="16" s="1"/>
  <c r="R946" i="16"/>
  <c r="S946" i="16"/>
  <c r="P946" i="16" a="1"/>
  <c r="P946" i="16" s="1"/>
  <c r="Q946" i="16" s="1"/>
  <c r="R744" i="16"/>
  <c r="S744" i="16"/>
  <c r="P744" i="16" a="1"/>
  <c r="P744" i="16" s="1"/>
  <c r="Q744" i="16" s="1"/>
  <c r="R550" i="16"/>
  <c r="S550" i="16"/>
  <c r="P550" i="16" a="1"/>
  <c r="P550" i="16" s="1"/>
  <c r="Q550" i="16" s="1"/>
  <c r="R817" i="16"/>
  <c r="S817" i="16"/>
  <c r="P817" i="16" a="1"/>
  <c r="P817" i="16" s="1"/>
  <c r="Q817" i="16" s="1"/>
  <c r="R892" i="16"/>
  <c r="S892" i="16"/>
  <c r="P892" i="16" a="1"/>
  <c r="P892" i="16" s="1"/>
  <c r="Q892" i="16" s="1"/>
  <c r="R556" i="16"/>
  <c r="S556" i="16"/>
  <c r="P556" i="16" a="1"/>
  <c r="P556" i="16" s="1"/>
  <c r="Q556" i="16" s="1"/>
  <c r="S476" i="16"/>
  <c r="R476" i="16"/>
  <c r="P476" i="16" a="1"/>
  <c r="P476" i="16" s="1"/>
  <c r="Q476" i="16" s="1"/>
  <c r="R77" i="16"/>
  <c r="S77" i="16"/>
  <c r="P77" i="16" a="1"/>
  <c r="P77" i="16" s="1"/>
  <c r="Q77" i="16" s="1"/>
  <c r="S682" i="16"/>
  <c r="R682" i="16"/>
  <c r="P682" i="16" a="1"/>
  <c r="P682" i="16" s="1"/>
  <c r="Q682" i="16" s="1"/>
  <c r="R719" i="16"/>
  <c r="S719" i="16"/>
  <c r="P719" i="16" a="1"/>
  <c r="P719" i="16" s="1"/>
  <c r="Q719" i="16" s="1"/>
  <c r="S762" i="16"/>
  <c r="R762" i="16"/>
  <c r="P762" i="16" a="1"/>
  <c r="P762" i="16" s="1"/>
  <c r="Q762" i="16" s="1"/>
  <c r="S154" i="16"/>
  <c r="R154" i="16"/>
  <c r="P154" i="16" a="1"/>
  <c r="P154" i="16" s="1"/>
  <c r="Q154" i="16" s="1"/>
  <c r="S243" i="16"/>
  <c r="R243" i="16"/>
  <c r="P243" i="16" a="1"/>
  <c r="P243" i="16" s="1"/>
  <c r="Q243" i="16" s="1"/>
  <c r="R523" i="16"/>
  <c r="S523" i="16"/>
  <c r="P523" i="16" a="1"/>
  <c r="P523" i="16" s="1"/>
  <c r="Q523" i="16" s="1"/>
  <c r="R365" i="16"/>
  <c r="S365" i="16"/>
  <c r="P365" i="16" a="1"/>
  <c r="P365" i="16" s="1"/>
  <c r="Q365" i="16" s="1"/>
  <c r="R570" i="16"/>
  <c r="S570" i="16"/>
  <c r="P570" i="16" a="1"/>
  <c r="P570" i="16" s="1"/>
  <c r="Q570" i="16" s="1"/>
  <c r="S498" i="16"/>
  <c r="R498" i="16"/>
  <c r="P498" i="16" a="1"/>
  <c r="P498" i="16" s="1"/>
  <c r="Q498" i="16" s="1"/>
  <c r="R552" i="16"/>
  <c r="S552" i="16"/>
  <c r="P552" i="16" a="1"/>
  <c r="P552" i="16" s="1"/>
  <c r="Q552" i="16" s="1"/>
  <c r="R628" i="16"/>
  <c r="S628" i="16"/>
  <c r="P628" i="16" a="1"/>
  <c r="P628" i="16" s="1"/>
  <c r="Q628" i="16" s="1"/>
  <c r="R717" i="16"/>
  <c r="S717" i="16"/>
  <c r="P717" i="16" a="1"/>
  <c r="P717" i="16" s="1"/>
  <c r="Q717" i="16" s="1"/>
  <c r="R723" i="16"/>
  <c r="S723" i="16"/>
  <c r="P723" i="16" a="1"/>
  <c r="P723" i="16" s="1"/>
  <c r="Q723" i="16" s="1"/>
  <c r="R827" i="16"/>
  <c r="S827" i="16"/>
  <c r="P827" i="16" a="1"/>
  <c r="P827" i="16" s="1"/>
  <c r="Q827" i="16" s="1"/>
  <c r="S902" i="16"/>
  <c r="R902" i="16"/>
  <c r="P902" i="16" a="1"/>
  <c r="P902" i="16" s="1"/>
  <c r="Q902" i="16" s="1"/>
  <c r="R985" i="16"/>
  <c r="S985" i="16"/>
  <c r="P985" i="16" a="1"/>
  <c r="P985" i="16" s="1"/>
  <c r="Q985" i="16" s="1"/>
  <c r="R150" i="16"/>
  <c r="S150" i="16"/>
  <c r="P150" i="16" a="1"/>
  <c r="P150" i="16" s="1"/>
  <c r="Q150" i="16" s="1"/>
  <c r="R225" i="16"/>
  <c r="S225" i="16"/>
  <c r="P225" i="16" a="1"/>
  <c r="P225" i="16" s="1"/>
  <c r="Q225" i="16" s="1"/>
  <c r="T21" i="16"/>
  <c r="R21" i="16"/>
  <c r="P21" i="16" a="1"/>
  <c r="P21" i="16" s="1"/>
  <c r="Q21" i="16" s="1"/>
  <c r="S123" i="16"/>
  <c r="R123" i="16"/>
  <c r="P123" i="16" a="1"/>
  <c r="P123" i="16" s="1"/>
  <c r="Q123" i="16" s="1"/>
  <c r="R214" i="16"/>
  <c r="S214" i="16"/>
  <c r="P214" i="16" a="1"/>
  <c r="P214" i="16" s="1"/>
  <c r="Q214" i="16" s="1"/>
  <c r="R494" i="16"/>
  <c r="S494" i="16"/>
  <c r="P494" i="16" a="1"/>
  <c r="P494" i="16" s="1"/>
  <c r="Q494" i="16" s="1"/>
  <c r="R607" i="16"/>
  <c r="S607" i="16"/>
  <c r="P607" i="16" a="1"/>
  <c r="P607" i="16" s="1"/>
  <c r="Q607" i="16" s="1"/>
  <c r="S391" i="16"/>
  <c r="R391" i="16"/>
  <c r="P391" i="16" a="1"/>
  <c r="P391" i="16" s="1"/>
  <c r="Q391" i="16" s="1"/>
  <c r="S357" i="16"/>
  <c r="R357" i="16"/>
  <c r="P357" i="16" a="1"/>
  <c r="P357" i="16" s="1"/>
  <c r="Q357" i="16" s="1"/>
  <c r="R807" i="16"/>
  <c r="S807" i="16"/>
  <c r="P807" i="16" a="1"/>
  <c r="P807" i="16" s="1"/>
  <c r="Q807" i="16" s="1"/>
  <c r="R850" i="16"/>
  <c r="S850" i="16"/>
  <c r="P850" i="16" a="1"/>
  <c r="P850" i="16" s="1"/>
  <c r="Q850" i="16" s="1"/>
  <c r="R622" i="16"/>
  <c r="S622" i="16"/>
  <c r="P622" i="16" a="1"/>
  <c r="P622" i="16" s="1"/>
  <c r="Q622" i="16" s="1"/>
  <c r="R718" i="16"/>
  <c r="S718" i="16"/>
  <c r="P718" i="16" a="1"/>
  <c r="P718" i="16" s="1"/>
  <c r="Q718" i="16" s="1"/>
  <c r="R894" i="16"/>
  <c r="S894" i="16"/>
  <c r="P894" i="16" a="1"/>
  <c r="P894" i="16" s="1"/>
  <c r="Q894" i="16" s="1"/>
  <c r="S963" i="16"/>
  <c r="R963" i="16"/>
  <c r="P963" i="16" a="1"/>
  <c r="P963" i="16" s="1"/>
  <c r="Q963" i="16" s="1"/>
  <c r="T42" i="16"/>
  <c r="P42" i="16" a="1"/>
  <c r="P42" i="16" s="1"/>
  <c r="Q42" i="16" s="1"/>
  <c r="R42" i="16"/>
  <c r="T44" i="16"/>
  <c r="P44" i="16" a="1"/>
  <c r="P44" i="16" s="1"/>
  <c r="Q44" i="16" s="1"/>
  <c r="R44" i="16"/>
  <c r="S197" i="16"/>
  <c r="R197" i="16"/>
  <c r="P197" i="16" a="1"/>
  <c r="P197" i="16" s="1"/>
  <c r="Q197" i="16" s="1"/>
  <c r="R261" i="16"/>
  <c r="S261" i="16"/>
  <c r="P261" i="16" a="1"/>
  <c r="P261" i="16" s="1"/>
  <c r="Q261" i="16" s="1"/>
  <c r="T13" i="16"/>
  <c r="P13" i="16" a="1"/>
  <c r="P13" i="16" s="1"/>
  <c r="Q13" i="16" s="1"/>
  <c r="R13" i="16"/>
  <c r="R374" i="16"/>
  <c r="S374" i="16"/>
  <c r="P374" i="16" a="1"/>
  <c r="P374" i="16" s="1"/>
  <c r="Q374" i="16" s="1"/>
  <c r="R465" i="16"/>
  <c r="S465" i="16"/>
  <c r="P465" i="16" a="1"/>
  <c r="P465" i="16" s="1"/>
  <c r="Q465" i="16" s="1"/>
  <c r="S650" i="16"/>
  <c r="R650" i="16"/>
  <c r="P650" i="16" a="1"/>
  <c r="P650" i="16" s="1"/>
  <c r="Q650" i="16" s="1"/>
  <c r="R413" i="16"/>
  <c r="S413" i="16"/>
  <c r="P413" i="16" a="1"/>
  <c r="P413" i="16" s="1"/>
  <c r="Q413" i="16" s="1"/>
  <c r="R681" i="16"/>
  <c r="S681" i="16"/>
  <c r="P681" i="16" a="1"/>
  <c r="P681" i="16" s="1"/>
  <c r="Q681" i="16" s="1"/>
  <c r="S730" i="16"/>
  <c r="R730" i="16"/>
  <c r="P730" i="16" a="1"/>
  <c r="P730" i="16" s="1"/>
  <c r="Q730" i="16" s="1"/>
  <c r="R797" i="16"/>
  <c r="S797" i="16"/>
  <c r="P797" i="16" a="1"/>
  <c r="P797" i="16" s="1"/>
  <c r="Q797" i="16" s="1"/>
  <c r="S509" i="16"/>
  <c r="R509" i="16"/>
  <c r="P509" i="16" a="1"/>
  <c r="P509" i="16" s="1"/>
  <c r="Q509" i="16" s="1"/>
  <c r="R933" i="16"/>
  <c r="S933" i="16"/>
  <c r="P933" i="16" a="1"/>
  <c r="P933" i="16" s="1"/>
  <c r="Q933" i="16" s="1"/>
  <c r="R787" i="16"/>
  <c r="S787" i="16"/>
  <c r="P787" i="16" a="1"/>
  <c r="P787" i="16" s="1"/>
  <c r="Q787" i="16" s="1"/>
  <c r="R886" i="16"/>
  <c r="S886" i="16"/>
  <c r="P886" i="16" a="1"/>
  <c r="P886" i="16" s="1"/>
  <c r="Q886" i="16" s="1"/>
  <c r="T57" i="16"/>
  <c r="R57" i="16"/>
  <c r="P57" i="16" a="1"/>
  <c r="P57" i="16" s="1"/>
  <c r="Q57" i="16" s="1"/>
  <c r="T19" i="16"/>
  <c r="R19" i="16"/>
  <c r="P19" i="16" a="1"/>
  <c r="P19" i="16" s="1"/>
  <c r="Q19" i="16" s="1"/>
  <c r="S179" i="16"/>
  <c r="R179" i="16"/>
  <c r="P179" i="16" a="1"/>
  <c r="P179" i="16" s="1"/>
  <c r="Q179" i="16" s="1"/>
  <c r="S224" i="16"/>
  <c r="R224" i="16"/>
  <c r="P224" i="16" a="1"/>
  <c r="P224" i="16" s="1"/>
  <c r="Q224" i="16" s="1"/>
  <c r="R294" i="16"/>
  <c r="S294" i="16"/>
  <c r="P294" i="16" a="1"/>
  <c r="P294" i="16" s="1"/>
  <c r="Q294" i="16" s="1"/>
  <c r="R354" i="16"/>
  <c r="S354" i="16"/>
  <c r="P354" i="16" a="1"/>
  <c r="P354" i="16" s="1"/>
  <c r="Q354" i="16" s="1"/>
  <c r="R687" i="16"/>
  <c r="S687" i="16"/>
  <c r="P687" i="16" a="1"/>
  <c r="P687" i="16" s="1"/>
  <c r="Q687" i="16" s="1"/>
  <c r="R501" i="16"/>
  <c r="S501" i="16"/>
  <c r="P501" i="16" a="1"/>
  <c r="P501" i="16" s="1"/>
  <c r="Q501" i="16" s="1"/>
  <c r="R620" i="16"/>
  <c r="S620" i="16"/>
  <c r="P620" i="16" a="1"/>
  <c r="P620" i="16" s="1"/>
  <c r="Q620" i="16" s="1"/>
  <c r="R887" i="16"/>
  <c r="S887" i="16"/>
  <c r="P887" i="16" a="1"/>
  <c r="P887" i="16" s="1"/>
  <c r="Q887" i="16" s="1"/>
  <c r="R930" i="16"/>
  <c r="S930" i="16"/>
  <c r="P930" i="16" a="1"/>
  <c r="P930" i="16" s="1"/>
  <c r="Q930" i="16" s="1"/>
  <c r="R728" i="16"/>
  <c r="S728" i="16"/>
  <c r="P728" i="16" a="1"/>
  <c r="P728" i="16" s="1"/>
  <c r="Q728" i="16" s="1"/>
  <c r="R524" i="16"/>
  <c r="S524" i="16"/>
  <c r="P524" i="16" a="1"/>
  <c r="P524" i="16" s="1"/>
  <c r="Q524" i="16" s="1"/>
  <c r="R774" i="16"/>
  <c r="S774" i="16"/>
  <c r="P774" i="16" a="1"/>
  <c r="P774" i="16" s="1"/>
  <c r="Q774" i="16" s="1"/>
  <c r="R864" i="16"/>
  <c r="S864" i="16"/>
  <c r="P864" i="16" a="1"/>
  <c r="P864" i="16" s="1"/>
  <c r="Q864" i="16" s="1"/>
  <c r="R122" i="16"/>
  <c r="S122" i="16"/>
  <c r="P122" i="16" a="1"/>
  <c r="P122" i="16" s="1"/>
  <c r="Q122" i="16" s="1"/>
  <c r="S124" i="16"/>
  <c r="R124" i="16"/>
  <c r="P124" i="16" a="1"/>
  <c r="P124" i="16" s="1"/>
  <c r="Q124" i="16" s="1"/>
  <c r="S308" i="16"/>
  <c r="R308" i="16"/>
  <c r="P308" i="16" a="1"/>
  <c r="P308" i="16" s="1"/>
  <c r="Q308" i="16" s="1"/>
  <c r="S112" i="16"/>
  <c r="R112" i="16"/>
  <c r="P112" i="16" a="1"/>
  <c r="P112" i="16" s="1"/>
  <c r="Q112" i="16" s="1"/>
  <c r="S211" i="16"/>
  <c r="R211" i="16"/>
  <c r="P211" i="16" a="1"/>
  <c r="P211" i="16" s="1"/>
  <c r="Q211" i="16" s="1"/>
  <c r="S491" i="16"/>
  <c r="R491" i="16"/>
  <c r="P491" i="16" a="1"/>
  <c r="P491" i="16" s="1"/>
  <c r="Q491" i="16" s="1"/>
  <c r="S319" i="16"/>
  <c r="R319" i="16"/>
  <c r="P319" i="16" a="1"/>
  <c r="P319" i="16" s="1"/>
  <c r="Q319" i="16" s="1"/>
  <c r="S540" i="16"/>
  <c r="R540" i="16"/>
  <c r="P540" i="16" a="1"/>
  <c r="P540" i="16" s="1"/>
  <c r="Q540" i="16" s="1"/>
  <c r="S452" i="16"/>
  <c r="R452" i="16"/>
  <c r="P452" i="16" a="1"/>
  <c r="P452" i="16" s="1"/>
  <c r="Q452" i="16" s="1"/>
  <c r="S460" i="16"/>
  <c r="R460" i="16"/>
  <c r="P460" i="16" a="1"/>
  <c r="P460" i="16" s="1"/>
  <c r="Q460" i="16" s="1"/>
  <c r="R579" i="16"/>
  <c r="S579" i="16"/>
  <c r="P579" i="16" a="1"/>
  <c r="P579" i="16" s="1"/>
  <c r="Q579" i="16" s="1"/>
  <c r="R675" i="16"/>
  <c r="S675" i="16"/>
  <c r="P675" i="16" a="1"/>
  <c r="P675" i="16" s="1"/>
  <c r="Q675" i="16" s="1"/>
  <c r="R683" i="16"/>
  <c r="S683" i="16"/>
  <c r="P683" i="16" a="1"/>
  <c r="P683" i="16" s="1"/>
  <c r="Q683" i="16" s="1"/>
  <c r="R785" i="16"/>
  <c r="S785" i="16"/>
  <c r="P785" i="16" a="1"/>
  <c r="P785" i="16" s="1"/>
  <c r="Q785" i="16" s="1"/>
  <c r="R856" i="16"/>
  <c r="S856" i="16"/>
  <c r="P856" i="16" a="1"/>
  <c r="P856" i="16" s="1"/>
  <c r="Q856" i="16" s="1"/>
  <c r="S939" i="16"/>
  <c r="R939" i="16"/>
  <c r="P939" i="16" a="1"/>
  <c r="P939" i="16" s="1"/>
  <c r="Q939" i="16" s="1"/>
  <c r="S130" i="16"/>
  <c r="R130" i="16"/>
  <c r="P130" i="16" a="1"/>
  <c r="P130" i="16" s="1"/>
  <c r="Q130" i="16" s="1"/>
  <c r="S132" i="16"/>
  <c r="R132" i="16"/>
  <c r="P132" i="16" a="1"/>
  <c r="P132" i="16" s="1"/>
  <c r="Q132" i="16" s="1"/>
  <c r="S316" i="16"/>
  <c r="R316" i="16"/>
  <c r="P316" i="16" a="1"/>
  <c r="P316" i="16" s="1"/>
  <c r="Q316" i="16" s="1"/>
  <c r="S128" i="16"/>
  <c r="R128" i="16"/>
  <c r="P128" i="16" a="1"/>
  <c r="P128" i="16" s="1"/>
  <c r="Q128" i="16" s="1"/>
  <c r="S219" i="16"/>
  <c r="R219" i="16"/>
  <c r="P219" i="16" a="1"/>
  <c r="P219" i="16" s="1"/>
  <c r="Q219" i="16" s="1"/>
  <c r="S499" i="16"/>
  <c r="R499" i="16"/>
  <c r="P499" i="16" a="1"/>
  <c r="P499" i="16" s="1"/>
  <c r="Q499" i="16" s="1"/>
  <c r="S333" i="16"/>
  <c r="R333" i="16"/>
  <c r="P333" i="16" a="1"/>
  <c r="P333" i="16" s="1"/>
  <c r="Q333" i="16" s="1"/>
  <c r="R546" i="16"/>
  <c r="S546" i="16"/>
  <c r="P546" i="16" a="1"/>
  <c r="P546" i="16" s="1"/>
  <c r="Q546" i="16" s="1"/>
  <c r="R466" i="16"/>
  <c r="S466" i="16"/>
  <c r="P466" i="16" a="1"/>
  <c r="P466" i="16" s="1"/>
  <c r="Q466" i="16" s="1"/>
  <c r="R474" i="16"/>
  <c r="S474" i="16"/>
  <c r="P474" i="16" a="1"/>
  <c r="P474" i="16" s="1"/>
  <c r="Q474" i="16" s="1"/>
  <c r="R595" i="16"/>
  <c r="S595" i="16"/>
  <c r="P595" i="16" a="1"/>
  <c r="P595" i="16" s="1"/>
  <c r="Q595" i="16" s="1"/>
  <c r="R689" i="16"/>
  <c r="S689" i="16"/>
  <c r="P689" i="16" a="1"/>
  <c r="P689" i="16" s="1"/>
  <c r="Q689" i="16" s="1"/>
  <c r="R697" i="16"/>
  <c r="S697" i="16"/>
  <c r="P697" i="16" a="1"/>
  <c r="P697" i="16" s="1"/>
  <c r="Q697" i="16" s="1"/>
  <c r="R782" i="16"/>
  <c r="S782" i="16"/>
  <c r="P782" i="16" a="1"/>
  <c r="P782" i="16" s="1"/>
  <c r="Q782" i="16" s="1"/>
  <c r="R870" i="16"/>
  <c r="S870" i="16"/>
  <c r="P870" i="16" a="1"/>
  <c r="P870" i="16" s="1"/>
  <c r="Q870" i="16" s="1"/>
  <c r="R953" i="16"/>
  <c r="S953" i="16"/>
  <c r="P953" i="16" a="1"/>
  <c r="P953" i="16" s="1"/>
  <c r="Q953" i="16" s="1"/>
  <c r="R162" i="16"/>
  <c r="S162" i="16"/>
  <c r="P162" i="16" a="1"/>
  <c r="P162" i="16" s="1"/>
  <c r="Q162" i="16" s="1"/>
  <c r="T62" i="16"/>
  <c r="P62" i="16" a="1"/>
  <c r="P62" i="16" s="1"/>
  <c r="Q62" i="16" s="1"/>
  <c r="R62" i="16"/>
  <c r="S135" i="16"/>
  <c r="R135" i="16"/>
  <c r="P135" i="16" a="1"/>
  <c r="P135" i="16" s="1"/>
  <c r="Q135" i="16" s="1"/>
  <c r="S239" i="16"/>
  <c r="R239" i="16"/>
  <c r="P239" i="16" a="1"/>
  <c r="P239" i="16" s="1"/>
  <c r="Q239" i="16" s="1"/>
  <c r="R293" i="16"/>
  <c r="S293" i="16"/>
  <c r="P293" i="16" a="1"/>
  <c r="P293" i="16" s="1"/>
  <c r="Q293" i="16" s="1"/>
  <c r="R406" i="16"/>
  <c r="S406" i="16"/>
  <c r="P406" i="16" a="1"/>
  <c r="P406" i="16" s="1"/>
  <c r="Q406" i="16" s="1"/>
  <c r="R511" i="16"/>
  <c r="S511" i="16"/>
  <c r="P511" i="16" a="1"/>
  <c r="P511" i="16" s="1"/>
  <c r="Q511" i="16" s="1"/>
  <c r="R449" i="16"/>
  <c r="S449" i="16"/>
  <c r="P449" i="16" a="1"/>
  <c r="P449" i="16" s="1"/>
  <c r="Q449" i="16" s="1"/>
  <c r="S829" i="16"/>
  <c r="R829" i="16"/>
  <c r="P829" i="16" a="1"/>
  <c r="P829" i="16" s="1"/>
  <c r="Q829" i="16" s="1"/>
  <c r="R612" i="16"/>
  <c r="S612" i="16"/>
  <c r="P612" i="16" a="1"/>
  <c r="P612" i="16" s="1"/>
  <c r="Q612" i="16" s="1"/>
  <c r="S979" i="16"/>
  <c r="R979" i="16"/>
  <c r="P979" i="16" a="1"/>
  <c r="P979" i="16" s="1"/>
  <c r="Q979" i="16" s="1"/>
  <c r="R849" i="16"/>
  <c r="S849" i="16"/>
  <c r="P849" i="16" a="1"/>
  <c r="P849" i="16" s="1"/>
  <c r="Q849" i="16" s="1"/>
  <c r="R932" i="16"/>
  <c r="S932" i="16"/>
  <c r="P932" i="16" a="1"/>
  <c r="P932" i="16" s="1"/>
  <c r="Q932" i="16" s="1"/>
  <c r="R89" i="16"/>
  <c r="S89" i="16"/>
  <c r="P89" i="16" a="1"/>
  <c r="P89" i="16" s="1"/>
  <c r="Q89" i="16" s="1"/>
  <c r="S83" i="16"/>
  <c r="R83" i="16"/>
  <c r="P83" i="16" a="1"/>
  <c r="P83" i="16" s="1"/>
  <c r="Q83" i="16" s="1"/>
  <c r="S207" i="16"/>
  <c r="R207" i="16"/>
  <c r="P207" i="16" a="1"/>
  <c r="P207" i="16" s="1"/>
  <c r="Q207" i="16" s="1"/>
  <c r="S256" i="16"/>
  <c r="R256" i="16"/>
  <c r="P256" i="16" a="1"/>
  <c r="P256" i="16" s="1"/>
  <c r="Q256" i="16" s="1"/>
  <c r="S323" i="16"/>
  <c r="R323" i="16"/>
  <c r="P323" i="16" a="1"/>
  <c r="P323" i="16" s="1"/>
  <c r="Q323" i="16" s="1"/>
  <c r="S400" i="16"/>
  <c r="R400" i="16"/>
  <c r="P400" i="16" a="1"/>
  <c r="P400" i="16" s="1"/>
  <c r="Q400" i="16" s="1"/>
  <c r="R297" i="16"/>
  <c r="S297" i="16"/>
  <c r="P297" i="16" a="1"/>
  <c r="P297" i="16" s="1"/>
  <c r="Q297" i="16" s="1"/>
  <c r="R537" i="16"/>
  <c r="S537" i="16"/>
  <c r="P537" i="16" a="1"/>
  <c r="P537" i="16" s="1"/>
  <c r="Q537" i="16" s="1"/>
  <c r="R656" i="16"/>
  <c r="S656" i="16"/>
  <c r="P656" i="16" a="1"/>
  <c r="P656" i="16" s="1"/>
  <c r="Q656" i="16" s="1"/>
  <c r="S919" i="16"/>
  <c r="R919" i="16"/>
  <c r="P919" i="16" a="1"/>
  <c r="P919" i="16" s="1"/>
  <c r="Q919" i="16" s="1"/>
  <c r="R962" i="16"/>
  <c r="S962" i="16"/>
  <c r="P962" i="16" a="1"/>
  <c r="P962" i="16" s="1"/>
  <c r="Q962" i="16" s="1"/>
  <c r="R760" i="16"/>
  <c r="S760" i="16"/>
  <c r="P760" i="16" a="1"/>
  <c r="P760" i="16" s="1"/>
  <c r="Q760" i="16" s="1"/>
  <c r="R582" i="16"/>
  <c r="S582" i="16"/>
  <c r="P582" i="16" a="1"/>
  <c r="P582" i="16" s="1"/>
  <c r="Q582" i="16" s="1"/>
  <c r="R841" i="16"/>
  <c r="S841" i="16"/>
  <c r="P841" i="16" a="1"/>
  <c r="P841" i="16" s="1"/>
  <c r="Q841" i="16" s="1"/>
  <c r="R910" i="16"/>
  <c r="S910" i="16"/>
  <c r="P910" i="16" a="1"/>
  <c r="P910" i="16" s="1"/>
  <c r="Q910" i="16" s="1"/>
  <c r="S156" i="16"/>
  <c r="R156" i="16"/>
  <c r="P156" i="16" a="1"/>
  <c r="P156" i="16" s="1"/>
  <c r="Q156" i="16" s="1"/>
  <c r="T47" i="16"/>
  <c r="R47" i="16"/>
  <c r="P47" i="16" a="1"/>
  <c r="P47" i="16" s="1"/>
  <c r="Q47" i="16" s="1"/>
  <c r="S167" i="16"/>
  <c r="R167" i="16"/>
  <c r="P167" i="16" a="1"/>
  <c r="P167" i="16" s="1"/>
  <c r="Q167" i="16" s="1"/>
  <c r="R81" i="16"/>
  <c r="S81" i="16"/>
  <c r="P81" i="16" a="1"/>
  <c r="P81" i="16" s="1"/>
  <c r="Q81" i="16" s="1"/>
  <c r="T67" i="16"/>
  <c r="R67" i="16"/>
  <c r="P67" i="16" a="1"/>
  <c r="P67" i="16" s="1"/>
  <c r="Q67" i="16" s="1"/>
  <c r="S204" i="16"/>
  <c r="R204" i="16"/>
  <c r="P204" i="16" a="1"/>
  <c r="P204" i="16" s="1"/>
  <c r="Q204" i="16" s="1"/>
  <c r="S248" i="16"/>
  <c r="R248" i="16"/>
  <c r="P248" i="16" a="1"/>
  <c r="P248" i="16" s="1"/>
  <c r="Q248" i="16" s="1"/>
  <c r="S318" i="16"/>
  <c r="R318" i="16"/>
  <c r="P318" i="16" a="1"/>
  <c r="P318" i="16" s="1"/>
  <c r="Q318" i="16" s="1"/>
  <c r="S386" i="16"/>
  <c r="R386" i="16"/>
  <c r="P386" i="16" a="1"/>
  <c r="P386" i="16" s="1"/>
  <c r="Q386" i="16" s="1"/>
  <c r="R711" i="16"/>
  <c r="S711" i="16"/>
  <c r="P711" i="16" a="1"/>
  <c r="P711" i="16" s="1"/>
  <c r="Q711" i="16" s="1"/>
  <c r="R533" i="16"/>
  <c r="S533" i="16"/>
  <c r="P533" i="16" a="1"/>
  <c r="P533" i="16" s="1"/>
  <c r="Q533" i="16" s="1"/>
  <c r="R652" i="16"/>
  <c r="S652" i="16"/>
  <c r="P652" i="16" a="1"/>
  <c r="P652" i="16" s="1"/>
  <c r="Q652" i="16" s="1"/>
  <c r="S911" i="16"/>
  <c r="R911" i="16"/>
  <c r="P911" i="16" a="1"/>
  <c r="P911" i="16" s="1"/>
  <c r="Q911" i="16" s="1"/>
  <c r="R954" i="16"/>
  <c r="S954" i="16"/>
  <c r="P954" i="16" a="1"/>
  <c r="P954" i="16" s="1"/>
  <c r="Q954" i="16" s="1"/>
  <c r="R752" i="16"/>
  <c r="S752" i="16"/>
  <c r="P752" i="16" a="1"/>
  <c r="P752" i="16" s="1"/>
  <c r="Q752" i="16" s="1"/>
  <c r="R566" i="16"/>
  <c r="S566" i="16"/>
  <c r="P566" i="16" a="1"/>
  <c r="P566" i="16" s="1"/>
  <c r="Q566" i="16" s="1"/>
  <c r="R833" i="16"/>
  <c r="S833" i="16"/>
  <c r="P833" i="16" a="1"/>
  <c r="P833" i="16" s="1"/>
  <c r="Q833" i="16" s="1"/>
  <c r="R896" i="16"/>
  <c r="S896" i="16"/>
  <c r="P896" i="16" a="1"/>
  <c r="P896" i="16" s="1"/>
  <c r="Q896" i="16" s="1"/>
  <c r="R146" i="16"/>
  <c r="S146" i="16"/>
  <c r="P146" i="16" a="1"/>
  <c r="P146" i="16" s="1"/>
  <c r="Q146" i="16" s="1"/>
  <c r="S148" i="16"/>
  <c r="R148" i="16"/>
  <c r="P148" i="16" a="1"/>
  <c r="P148" i="16" s="1"/>
  <c r="Q148" i="16" s="1"/>
  <c r="T31" i="16"/>
  <c r="R31" i="16"/>
  <c r="P31" i="16" a="1"/>
  <c r="P31" i="16" s="1"/>
  <c r="Q31" i="16" s="1"/>
  <c r="R137" i="16"/>
  <c r="S137" i="16"/>
  <c r="P137" i="16" a="1"/>
  <c r="P137" i="16" s="1"/>
  <c r="Q137" i="16" s="1"/>
  <c r="S235" i="16"/>
  <c r="R235" i="16"/>
  <c r="P235" i="16" a="1"/>
  <c r="P235" i="16" s="1"/>
  <c r="Q235" i="16" s="1"/>
  <c r="R515" i="16"/>
  <c r="S515" i="16"/>
  <c r="P515" i="16" a="1"/>
  <c r="P515" i="16" s="1"/>
  <c r="Q515" i="16" s="1"/>
  <c r="S351" i="16"/>
  <c r="R351" i="16"/>
  <c r="P351" i="16" a="1"/>
  <c r="P351" i="16" s="1"/>
  <c r="Q351" i="16" s="1"/>
  <c r="R562" i="16"/>
  <c r="S562" i="16"/>
  <c r="P562" i="16" a="1"/>
  <c r="P562" i="16" s="1"/>
  <c r="Q562" i="16" s="1"/>
  <c r="S484" i="16"/>
  <c r="R484" i="16"/>
  <c r="P484" i="16" a="1"/>
  <c r="P484" i="16" s="1"/>
  <c r="Q484" i="16" s="1"/>
  <c r="R512" i="16"/>
  <c r="S512" i="16"/>
  <c r="P512" i="16" a="1"/>
  <c r="P512" i="16" s="1"/>
  <c r="Q512" i="16" s="1"/>
  <c r="R614" i="16"/>
  <c r="S614" i="16"/>
  <c r="P614" i="16" a="1"/>
  <c r="P614" i="16" s="1"/>
  <c r="Q614" i="16" s="1"/>
  <c r="R707" i="16"/>
  <c r="S707" i="16"/>
  <c r="P707" i="16" a="1"/>
  <c r="P707" i="16" s="1"/>
  <c r="Q707" i="16" s="1"/>
  <c r="R715" i="16"/>
  <c r="S715" i="16"/>
  <c r="P715" i="16" a="1"/>
  <c r="P715" i="16" s="1"/>
  <c r="Q715" i="16" s="1"/>
  <c r="R811" i="16"/>
  <c r="S811" i="16"/>
  <c r="P811" i="16" a="1"/>
  <c r="P811" i="16" s="1"/>
  <c r="Q811" i="16" s="1"/>
  <c r="R888" i="16"/>
  <c r="S888" i="16"/>
  <c r="P888" i="16" a="1"/>
  <c r="P888" i="16" s="1"/>
  <c r="Q888" i="16" s="1"/>
  <c r="S971" i="16"/>
  <c r="R971" i="16"/>
  <c r="P971" i="16" a="1"/>
  <c r="P971" i="16" s="1"/>
  <c r="Q971" i="16" s="1"/>
  <c r="S142" i="16"/>
  <c r="R142" i="16"/>
  <c r="P142" i="16" a="1"/>
  <c r="P142" i="16" s="1"/>
  <c r="Q142" i="16" s="1"/>
  <c r="R217" i="16"/>
  <c r="S217" i="16"/>
  <c r="P217" i="16" a="1"/>
  <c r="P217" i="16" s="1"/>
  <c r="Q217" i="16" s="1"/>
  <c r="T5" i="16"/>
  <c r="R5" i="16"/>
  <c r="P5" i="16" a="1"/>
  <c r="P5" i="16" s="1"/>
  <c r="Q5" i="16" s="1"/>
  <c r="S107" i="16"/>
  <c r="R107" i="16"/>
  <c r="P107" i="16" a="1"/>
  <c r="P107" i="16" s="1"/>
  <c r="Q107" i="16" s="1"/>
  <c r="S199" i="16"/>
  <c r="R199" i="16"/>
  <c r="P199" i="16" a="1"/>
  <c r="P199" i="16" s="1"/>
  <c r="Q199" i="16" s="1"/>
  <c r="R486" i="16"/>
  <c r="S486" i="16"/>
  <c r="P486" i="16" a="1"/>
  <c r="P486" i="16" s="1"/>
  <c r="Q486" i="16" s="1"/>
  <c r="R599" i="16"/>
  <c r="S599" i="16"/>
  <c r="P599" i="16" a="1"/>
  <c r="P599" i="16" s="1"/>
  <c r="Q599" i="16" s="1"/>
  <c r="R377" i="16"/>
  <c r="S377" i="16"/>
  <c r="P377" i="16" a="1"/>
  <c r="P377" i="16" s="1"/>
  <c r="Q377" i="16" s="1"/>
  <c r="S343" i="16"/>
  <c r="R343" i="16"/>
  <c r="P343" i="16" a="1"/>
  <c r="P343" i="16" s="1"/>
  <c r="Q343" i="16" s="1"/>
  <c r="R799" i="16"/>
  <c r="S799" i="16"/>
  <c r="P799" i="16" a="1"/>
  <c r="P799" i="16" s="1"/>
  <c r="Q799" i="16" s="1"/>
  <c r="R842" i="16"/>
  <c r="S842" i="16"/>
  <c r="P842" i="16" a="1"/>
  <c r="P842" i="16" s="1"/>
  <c r="Q842" i="16" s="1"/>
  <c r="S608" i="16"/>
  <c r="R608" i="16"/>
  <c r="P608" i="16" a="1"/>
  <c r="P608" i="16" s="1"/>
  <c r="Q608" i="16" s="1"/>
  <c r="R712" i="16"/>
  <c r="S712" i="16"/>
  <c r="P712" i="16" a="1"/>
  <c r="P712" i="16" s="1"/>
  <c r="Q712" i="16" s="1"/>
  <c r="R880" i="16"/>
  <c r="S880" i="16"/>
  <c r="P880" i="16" a="1"/>
  <c r="P880" i="16" s="1"/>
  <c r="Q880" i="16" s="1"/>
  <c r="R949" i="16"/>
  <c r="S949" i="16"/>
  <c r="P949" i="16" a="1"/>
  <c r="P949" i="16" s="1"/>
  <c r="Q949" i="16" s="1"/>
  <c r="T34" i="16"/>
  <c r="P34" i="16" a="1"/>
  <c r="P34" i="16" s="1"/>
  <c r="Q34" i="16" s="1"/>
  <c r="R34" i="16"/>
  <c r="T36" i="16"/>
  <c r="P36" i="16" a="1"/>
  <c r="P36" i="16" s="1"/>
  <c r="Q36" i="16" s="1"/>
  <c r="R36" i="16"/>
  <c r="S220" i="16"/>
  <c r="R220" i="16"/>
  <c r="P220" i="16" a="1"/>
  <c r="P220" i="16" s="1"/>
  <c r="Q220" i="16" s="1"/>
  <c r="S282" i="16"/>
  <c r="R282" i="16"/>
  <c r="P282" i="16" a="1"/>
  <c r="P282" i="16" s="1"/>
  <c r="Q282" i="16" s="1"/>
  <c r="T39" i="16"/>
  <c r="R39" i="16"/>
  <c r="P39" i="16" a="1"/>
  <c r="P39" i="16" s="1"/>
  <c r="Q39" i="16" s="1"/>
  <c r="S403" i="16"/>
  <c r="R403" i="16"/>
  <c r="P403" i="16" a="1"/>
  <c r="P403" i="16" s="1"/>
  <c r="Q403" i="16" s="1"/>
  <c r="S500" i="16"/>
  <c r="R500" i="16"/>
  <c r="P500" i="16" a="1"/>
  <c r="P500" i="16" s="1"/>
  <c r="Q500" i="16" s="1"/>
  <c r="R426" i="16"/>
  <c r="S426" i="16"/>
  <c r="P426" i="16" a="1"/>
  <c r="P426" i="16" s="1"/>
  <c r="Q426" i="16" s="1"/>
  <c r="R338" i="16"/>
  <c r="S338" i="16"/>
  <c r="P338" i="16" a="1"/>
  <c r="P338" i="16" s="1"/>
  <c r="Q338" i="16" s="1"/>
  <c r="R756" i="16"/>
  <c r="S756" i="16"/>
  <c r="P756" i="16" a="1"/>
  <c r="P756" i="16" s="1"/>
  <c r="Q756" i="16" s="1"/>
  <c r="S999" i="16"/>
  <c r="R999" i="16"/>
  <c r="P999" i="16" a="1"/>
  <c r="P999" i="16" s="1"/>
  <c r="Q999" i="16" s="1"/>
  <c r="R506" i="16"/>
  <c r="S506" i="16"/>
  <c r="P506" i="16" a="1"/>
  <c r="P506" i="16" s="1"/>
  <c r="Q506" i="16" s="1"/>
  <c r="S560" i="16"/>
  <c r="R560" i="16"/>
  <c r="P560" i="16" a="1"/>
  <c r="P560" i="16" s="1"/>
  <c r="Q560" i="16" s="1"/>
  <c r="R691" i="16"/>
  <c r="S691" i="16"/>
  <c r="P691" i="16" a="1"/>
  <c r="P691" i="16" s="1"/>
  <c r="Q691" i="16" s="1"/>
  <c r="R941" i="16"/>
  <c r="S941" i="16"/>
  <c r="P941" i="16" a="1"/>
  <c r="P941" i="16" s="1"/>
  <c r="Q941" i="16" s="1"/>
  <c r="R809" i="16"/>
  <c r="S809" i="16"/>
  <c r="P809" i="16" a="1"/>
  <c r="P809" i="16" s="1"/>
  <c r="Q809" i="16" s="1"/>
  <c r="T30" i="16"/>
  <c r="P30" i="16" a="1"/>
  <c r="P30" i="16" s="1"/>
  <c r="Q30" i="16" s="1"/>
  <c r="R30" i="16"/>
  <c r="S72" i="16"/>
  <c r="R72" i="16"/>
  <c r="P72" i="16" a="1"/>
  <c r="P72" i="16" s="1"/>
  <c r="Q72" i="16" s="1"/>
  <c r="P3" i="16"/>
  <c r="Q3" i="16" s="1"/>
  <c r="T3" i="16"/>
  <c r="R3" i="16"/>
  <c r="D6" i="16" a="1"/>
  <c r="D6" i="16" s="1"/>
  <c r="E6" i="16" s="1"/>
  <c r="S175" i="16"/>
  <c r="R175" i="16"/>
  <c r="P175" i="16" a="1"/>
  <c r="P175" i="16" s="1"/>
  <c r="Q175" i="16" s="1"/>
  <c r="S216" i="16"/>
  <c r="R216" i="16"/>
  <c r="P216" i="16" a="1"/>
  <c r="P216" i="16" s="1"/>
  <c r="Q216" i="16" s="1"/>
  <c r="S286" i="16"/>
  <c r="R286" i="16"/>
  <c r="P286" i="16" a="1"/>
  <c r="P286" i="16" s="1"/>
  <c r="Q286" i="16" s="1"/>
  <c r="S340" i="16"/>
  <c r="R340" i="16"/>
  <c r="P340" i="16" a="1"/>
  <c r="P340" i="16" s="1"/>
  <c r="Q340" i="16" s="1"/>
  <c r="R679" i="16"/>
  <c r="S679" i="16"/>
  <c r="P679" i="16" a="1"/>
  <c r="P679" i="16" s="1"/>
  <c r="Q679" i="16" s="1"/>
  <c r="S487" i="16"/>
  <c r="R487" i="16"/>
  <c r="P487" i="16" a="1"/>
  <c r="P487" i="16" s="1"/>
  <c r="Q487" i="16" s="1"/>
  <c r="R606" i="16"/>
  <c r="S606" i="16"/>
  <c r="P606" i="16" a="1"/>
  <c r="P606" i="16" s="1"/>
  <c r="Q606" i="16" s="1"/>
  <c r="R879" i="16"/>
  <c r="S879" i="16"/>
  <c r="P879" i="16" a="1"/>
  <c r="P879" i="16" s="1"/>
  <c r="Q879" i="16" s="1"/>
  <c r="R922" i="16"/>
  <c r="S922" i="16"/>
  <c r="P922" i="16" a="1"/>
  <c r="P922" i="16" s="1"/>
  <c r="Q922" i="16" s="1"/>
  <c r="R720" i="16"/>
  <c r="S720" i="16"/>
  <c r="P720" i="16" a="1"/>
  <c r="P720" i="16" s="1"/>
  <c r="Q720" i="16" s="1"/>
  <c r="S456" i="16"/>
  <c r="R456" i="16"/>
  <c r="P456" i="16" a="1"/>
  <c r="P456" i="16" s="1"/>
  <c r="Q456" i="16" s="1"/>
  <c r="R990" i="16"/>
  <c r="S990" i="16"/>
  <c r="P990" i="16" a="1"/>
  <c r="P990" i="16" s="1"/>
  <c r="Q990" i="16" s="1"/>
  <c r="R860" i="16"/>
  <c r="S860" i="16"/>
  <c r="P860" i="16" a="1"/>
  <c r="P860" i="16" s="1"/>
  <c r="Q860" i="16" s="1"/>
  <c r="R114" i="16"/>
  <c r="S114" i="16"/>
  <c r="P114" i="16" a="1"/>
  <c r="P114" i="16" s="1"/>
  <c r="Q114" i="16" s="1"/>
  <c r="S116" i="16"/>
  <c r="R116" i="16"/>
  <c r="P116" i="16" a="1"/>
  <c r="P116" i="16" s="1"/>
  <c r="Q116" i="16" s="1"/>
  <c r="S300" i="16"/>
  <c r="R300" i="16"/>
  <c r="P300" i="16" a="1"/>
  <c r="P300" i="16" s="1"/>
  <c r="Q300" i="16" s="1"/>
  <c r="S96" i="16"/>
  <c r="R96" i="16"/>
  <c r="P96" i="16" a="1"/>
  <c r="P96" i="16" s="1"/>
  <c r="Q96" i="16" s="1"/>
  <c r="S195" i="16"/>
  <c r="R195" i="16"/>
  <c r="P195" i="16" a="1"/>
  <c r="P195" i="16" s="1"/>
  <c r="Q195" i="16" s="1"/>
  <c r="S483" i="16"/>
  <c r="R483" i="16"/>
  <c r="P483" i="16" a="1"/>
  <c r="P483" i="16" s="1"/>
  <c r="Q483" i="16" s="1"/>
  <c r="R596" i="16"/>
  <c r="S596" i="16"/>
  <c r="P596" i="16" a="1"/>
  <c r="P596" i="16" s="1"/>
  <c r="Q596" i="16" s="1"/>
  <c r="R536" i="16"/>
  <c r="S536" i="16"/>
  <c r="P536" i="16" a="1"/>
  <c r="P536" i="16" s="1"/>
  <c r="Q536" i="16" s="1"/>
  <c r="S448" i="16"/>
  <c r="R448" i="16"/>
  <c r="P448" i="16" a="1"/>
  <c r="P448" i="16" s="1"/>
  <c r="Q448" i="16" s="1"/>
  <c r="S360" i="16"/>
  <c r="R360" i="16"/>
  <c r="P360" i="16" a="1"/>
  <c r="P360" i="16" s="1"/>
  <c r="Q360" i="16" s="1"/>
  <c r="R563" i="16"/>
  <c r="S563" i="16"/>
  <c r="P563" i="16" a="1"/>
  <c r="P563" i="16" s="1"/>
  <c r="Q563" i="16" s="1"/>
  <c r="R661" i="16"/>
  <c r="S661" i="16"/>
  <c r="P661" i="16" a="1"/>
  <c r="P661" i="16" s="1"/>
  <c r="Q661" i="16" s="1"/>
  <c r="R669" i="16"/>
  <c r="S669" i="16"/>
  <c r="P669" i="16" a="1"/>
  <c r="P669" i="16" s="1"/>
  <c r="Q669" i="16" s="1"/>
  <c r="R777" i="16"/>
  <c r="S777" i="16"/>
  <c r="P777" i="16" a="1"/>
  <c r="P777" i="16" s="1"/>
  <c r="Q777" i="16" s="1"/>
  <c r="R852" i="16"/>
  <c r="S852" i="16"/>
  <c r="P852" i="16" a="1"/>
  <c r="P852" i="16" s="1"/>
  <c r="Q852" i="16" s="1"/>
  <c r="R925" i="16"/>
  <c r="S925" i="16"/>
  <c r="P925" i="16" a="1"/>
  <c r="P925" i="16" s="1"/>
  <c r="Q925" i="16" s="1"/>
  <c r="R110" i="16"/>
  <c r="S110" i="16"/>
  <c r="P110" i="16" a="1"/>
  <c r="P110" i="16" s="1"/>
  <c r="Q110" i="16" s="1"/>
  <c r="R189" i="16"/>
  <c r="S189" i="16"/>
  <c r="P189" i="16" a="1"/>
  <c r="P189" i="16" s="1"/>
  <c r="Q189" i="16" s="1"/>
  <c r="S287" i="16"/>
  <c r="R287" i="16"/>
  <c r="P287" i="16" a="1"/>
  <c r="P287" i="16" s="1"/>
  <c r="Q287" i="16" s="1"/>
  <c r="T43" i="16"/>
  <c r="R43" i="16"/>
  <c r="P43" i="16" a="1"/>
  <c r="P43" i="16" s="1"/>
  <c r="Q43" i="16" s="1"/>
  <c r="S160" i="16"/>
  <c r="R160" i="16"/>
  <c r="P160" i="16" a="1"/>
  <c r="P160" i="16" s="1"/>
  <c r="Q160" i="16" s="1"/>
  <c r="R454" i="16"/>
  <c r="S454" i="16"/>
  <c r="P454" i="16" a="1"/>
  <c r="P454" i="16" s="1"/>
  <c r="Q454" i="16" s="1"/>
  <c r="R567" i="16"/>
  <c r="S567" i="16"/>
  <c r="P567" i="16" a="1"/>
  <c r="P567" i="16" s="1"/>
  <c r="Q567" i="16" s="1"/>
  <c r="R341" i="16"/>
  <c r="S341" i="16"/>
  <c r="P341" i="16" a="1"/>
  <c r="P341" i="16" s="1"/>
  <c r="Q341" i="16" s="1"/>
  <c r="S332" i="16"/>
  <c r="R332" i="16"/>
  <c r="P332" i="16" a="1"/>
  <c r="P332" i="16" s="1"/>
  <c r="Q332" i="16" s="1"/>
  <c r="R767" i="16"/>
  <c r="S767" i="16"/>
  <c r="P767" i="16" a="1"/>
  <c r="P767" i="16" s="1"/>
  <c r="Q767" i="16" s="1"/>
  <c r="S810" i="16"/>
  <c r="R810" i="16"/>
  <c r="P810" i="16" a="1"/>
  <c r="P810" i="16" s="1"/>
  <c r="Q810" i="16" s="1"/>
  <c r="R553" i="16"/>
  <c r="S553" i="16"/>
  <c r="P553" i="16" a="1"/>
  <c r="P553" i="16" s="1"/>
  <c r="Q553" i="16" s="1"/>
  <c r="R676" i="16"/>
  <c r="S676" i="16"/>
  <c r="P676" i="16" a="1"/>
  <c r="P676" i="16" s="1"/>
  <c r="Q676" i="16" s="1"/>
  <c r="R844" i="16"/>
  <c r="S844" i="16"/>
  <c r="P844" i="16" a="1"/>
  <c r="P844" i="16" s="1"/>
  <c r="Q844" i="16" s="1"/>
  <c r="S913" i="16"/>
  <c r="R913" i="16"/>
  <c r="P913" i="16" a="1"/>
  <c r="P913" i="16" s="1"/>
  <c r="Q913" i="16" s="1"/>
  <c r="R996" i="16"/>
  <c r="S996" i="16"/>
  <c r="P996" i="16" a="1"/>
  <c r="P996" i="16" s="1"/>
  <c r="Q996" i="16" s="1"/>
  <c r="R118" i="16"/>
  <c r="S118" i="16"/>
  <c r="P118" i="16" a="1"/>
  <c r="P118" i="16" s="1"/>
  <c r="Q118" i="16" s="1"/>
  <c r="S203" i="16"/>
  <c r="R203" i="16"/>
  <c r="P203" i="16" a="1"/>
  <c r="P203" i="16" s="1"/>
  <c r="Q203" i="16" s="1"/>
  <c r="S295" i="16"/>
  <c r="R295" i="16"/>
  <c r="P295" i="16" a="1"/>
  <c r="P295" i="16" s="1"/>
  <c r="Q295" i="16" s="1"/>
  <c r="T59" i="16"/>
  <c r="R59" i="16"/>
  <c r="P59" i="16" a="1"/>
  <c r="P59" i="16" s="1"/>
  <c r="Q59" i="16" s="1"/>
  <c r="S173" i="16"/>
  <c r="R173" i="16"/>
  <c r="P173" i="16" a="1"/>
  <c r="P173" i="16" s="1"/>
  <c r="Q173" i="16" s="1"/>
  <c r="R462" i="16"/>
  <c r="S462" i="16"/>
  <c r="P462" i="16" a="1"/>
  <c r="P462" i="16" s="1"/>
  <c r="Q462" i="16" s="1"/>
  <c r="R575" i="16"/>
  <c r="S575" i="16"/>
  <c r="P575" i="16" a="1"/>
  <c r="P575" i="16" s="1"/>
  <c r="Q575" i="16" s="1"/>
  <c r="S345" i="16"/>
  <c r="R345" i="16"/>
  <c r="P345" i="16" a="1"/>
  <c r="P345" i="16" s="1"/>
  <c r="Q345" i="16" s="1"/>
  <c r="R346" i="16"/>
  <c r="S346" i="16"/>
  <c r="P346" i="16" a="1"/>
  <c r="P346" i="16" s="1"/>
  <c r="Q346" i="16" s="1"/>
  <c r="R775" i="16"/>
  <c r="S775" i="16"/>
  <c r="P775" i="16" a="1"/>
  <c r="P775" i="16" s="1"/>
  <c r="Q775" i="16" s="1"/>
  <c r="R818" i="16"/>
  <c r="S818" i="16"/>
  <c r="P818" i="16" a="1"/>
  <c r="P818" i="16" s="1"/>
  <c r="Q818" i="16" s="1"/>
  <c r="R569" i="16"/>
  <c r="S569" i="16"/>
  <c r="P569" i="16" a="1"/>
  <c r="P569" i="16" s="1"/>
  <c r="Q569" i="16" s="1"/>
  <c r="R680" i="16"/>
  <c r="S680" i="16"/>
  <c r="P680" i="16" a="1"/>
  <c r="P680" i="16" s="1"/>
  <c r="Q680" i="16" s="1"/>
  <c r="R848" i="16"/>
  <c r="S848" i="16"/>
  <c r="P848" i="16" a="1"/>
  <c r="P848" i="16" s="1"/>
  <c r="Q848" i="16" s="1"/>
  <c r="R917" i="16"/>
  <c r="S917" i="16"/>
  <c r="P917" i="16" a="1"/>
  <c r="P917" i="16" s="1"/>
  <c r="Q917" i="16" s="1"/>
  <c r="R1000" i="16"/>
  <c r="S1000" i="16"/>
  <c r="P1000" i="16" a="1"/>
  <c r="P1000" i="16" s="1"/>
  <c r="Q1000" i="16" s="1"/>
  <c r="R138" i="16"/>
  <c r="S138" i="16"/>
  <c r="P138" i="16" a="1"/>
  <c r="P138" i="16" s="1"/>
  <c r="Q138" i="16" s="1"/>
  <c r="S140" i="16"/>
  <c r="R140" i="16"/>
  <c r="P140" i="16" a="1"/>
  <c r="P140" i="16" s="1"/>
  <c r="Q140" i="16" s="1"/>
  <c r="T15" i="16"/>
  <c r="R15" i="16"/>
  <c r="P15" i="16" a="1"/>
  <c r="P15" i="16" s="1"/>
  <c r="Q15" i="16" s="1"/>
  <c r="R133" i="16"/>
  <c r="S133" i="16"/>
  <c r="P133" i="16" a="1"/>
  <c r="P133" i="16" s="1"/>
  <c r="Q133" i="16" s="1"/>
  <c r="S227" i="16"/>
  <c r="R227" i="16"/>
  <c r="P227" i="16" a="1"/>
  <c r="P227" i="16" s="1"/>
  <c r="Q227" i="16" s="1"/>
  <c r="R507" i="16"/>
  <c r="S507" i="16"/>
  <c r="P507" i="16" a="1"/>
  <c r="P507" i="16" s="1"/>
  <c r="Q507" i="16" s="1"/>
  <c r="R337" i="16"/>
  <c r="S337" i="16"/>
  <c r="P337" i="16" a="1"/>
  <c r="P337" i="16" s="1"/>
  <c r="Q337" i="16" s="1"/>
  <c r="R554" i="16"/>
  <c r="S554" i="16"/>
  <c r="P554" i="16" a="1"/>
  <c r="P554" i="16" s="1"/>
  <c r="Q554" i="16" s="1"/>
  <c r="S480" i="16"/>
  <c r="R480" i="16"/>
  <c r="P480" i="16" a="1"/>
  <c r="P480" i="16" s="1"/>
  <c r="Q480" i="16" s="1"/>
  <c r="S488" i="16"/>
  <c r="R488" i="16"/>
  <c r="P488" i="16" a="1"/>
  <c r="P488" i="16" s="1"/>
  <c r="Q488" i="16" s="1"/>
  <c r="R600" i="16"/>
  <c r="S600" i="16"/>
  <c r="P600" i="16" a="1"/>
  <c r="P600" i="16" s="1"/>
  <c r="Q600" i="16" s="1"/>
  <c r="R693" i="16"/>
  <c r="S693" i="16"/>
  <c r="P693" i="16" a="1"/>
  <c r="P693" i="16" s="1"/>
  <c r="Q693" i="16" s="1"/>
  <c r="R701" i="16"/>
  <c r="S701" i="16"/>
  <c r="P701" i="16" a="1"/>
  <c r="P701" i="16" s="1"/>
  <c r="Q701" i="16" s="1"/>
  <c r="R795" i="16"/>
  <c r="S795" i="16"/>
  <c r="P795" i="16" a="1"/>
  <c r="P795" i="16" s="1"/>
  <c r="Q795" i="16" s="1"/>
  <c r="R884" i="16"/>
  <c r="S884" i="16"/>
  <c r="P884" i="16" a="1"/>
  <c r="P884" i="16" s="1"/>
  <c r="Q884" i="16" s="1"/>
  <c r="R957" i="16"/>
  <c r="S957" i="16"/>
  <c r="P957" i="16" a="1"/>
  <c r="P957" i="16" s="1"/>
  <c r="Q957" i="16" s="1"/>
  <c r="R134" i="16"/>
  <c r="S134" i="16"/>
  <c r="P134" i="16" a="1"/>
  <c r="P134" i="16" s="1"/>
  <c r="Q134" i="16" s="1"/>
  <c r="R209" i="16"/>
  <c r="S209" i="16"/>
  <c r="P209" i="16" a="1"/>
  <c r="P209" i="16" s="1"/>
  <c r="Q209" i="16" s="1"/>
  <c r="S311" i="16"/>
  <c r="R311" i="16"/>
  <c r="P311" i="16" a="1"/>
  <c r="P311" i="16" s="1"/>
  <c r="Q311" i="16" s="1"/>
  <c r="S91" i="16"/>
  <c r="R91" i="16"/>
  <c r="P91" i="16" a="1"/>
  <c r="P91" i="16" s="1"/>
  <c r="Q91" i="16" s="1"/>
  <c r="S192" i="16"/>
  <c r="R192" i="16"/>
  <c r="P192" i="16" a="1"/>
  <c r="P192" i="16" s="1"/>
  <c r="Q192" i="16" s="1"/>
  <c r="R478" i="16"/>
  <c r="S478" i="16"/>
  <c r="P478" i="16" a="1"/>
  <c r="P478" i="16" s="1"/>
  <c r="Q478" i="16" s="1"/>
  <c r="R591" i="16"/>
  <c r="S591" i="16"/>
  <c r="P591" i="16" a="1"/>
  <c r="P591" i="16" s="1"/>
  <c r="Q591" i="16" s="1"/>
  <c r="R373" i="16"/>
  <c r="S373" i="16"/>
  <c r="P373" i="16" a="1"/>
  <c r="P373" i="16" s="1"/>
  <c r="Q373" i="16" s="1"/>
  <c r="R329" i="16"/>
  <c r="S329" i="16"/>
  <c r="P329" i="16" a="1"/>
  <c r="P329" i="16" s="1"/>
  <c r="Q329" i="16" s="1"/>
  <c r="R791" i="16"/>
  <c r="S791" i="16"/>
  <c r="P791" i="16" a="1"/>
  <c r="P791" i="16" s="1"/>
  <c r="Q791" i="16" s="1"/>
  <c r="R834" i="16"/>
  <c r="S834" i="16"/>
  <c r="P834" i="16" a="1"/>
  <c r="P834" i="16" s="1"/>
  <c r="Q834" i="16" s="1"/>
  <c r="R604" i="16"/>
  <c r="S604" i="16"/>
  <c r="P604" i="16" a="1"/>
  <c r="P604" i="16" s="1"/>
  <c r="Q604" i="16" s="1"/>
  <c r="R708" i="16"/>
  <c r="S708" i="16"/>
  <c r="P708" i="16" a="1"/>
  <c r="P708" i="16" s="1"/>
  <c r="Q708" i="16" s="1"/>
  <c r="R876" i="16"/>
  <c r="S876" i="16"/>
  <c r="P876" i="16" a="1"/>
  <c r="P876" i="16" s="1"/>
  <c r="Q876" i="16" s="1"/>
  <c r="S945" i="16"/>
  <c r="R945" i="16"/>
  <c r="P945" i="16" a="1"/>
  <c r="P945" i="16" s="1"/>
  <c r="Q945" i="16" s="1"/>
  <c r="T26" i="16"/>
  <c r="P26" i="16" a="1"/>
  <c r="P26" i="16" s="1"/>
  <c r="Q26" i="16" s="1"/>
  <c r="R26" i="16"/>
  <c r="T28" i="16"/>
  <c r="P28" i="16" a="1"/>
  <c r="P28" i="16" s="1"/>
  <c r="Q28" i="16" s="1"/>
  <c r="R28" i="16"/>
  <c r="S212" i="16"/>
  <c r="R212" i="16"/>
  <c r="P212" i="16" a="1"/>
  <c r="P212" i="16" s="1"/>
  <c r="Q212" i="16" s="1"/>
  <c r="R274" i="16"/>
  <c r="S274" i="16"/>
  <c r="P274" i="16" a="1"/>
  <c r="P274" i="16" s="1"/>
  <c r="Q274" i="16" s="1"/>
  <c r="T23" i="16"/>
  <c r="R23" i="16"/>
  <c r="P23" i="16" a="1"/>
  <c r="P23" i="16" s="1"/>
  <c r="Q23" i="16" s="1"/>
  <c r="S395" i="16"/>
  <c r="R395" i="16"/>
  <c r="P395" i="16" a="1"/>
  <c r="P395" i="16" s="1"/>
  <c r="Q395" i="16" s="1"/>
  <c r="R496" i="16"/>
  <c r="S496" i="16"/>
  <c r="P496" i="16" a="1"/>
  <c r="P496" i="16" s="1"/>
  <c r="Q496" i="16" s="1"/>
  <c r="S412" i="16"/>
  <c r="R412" i="16"/>
  <c r="P412" i="16" a="1"/>
  <c r="P412" i="16" s="1"/>
  <c r="Q412" i="16" s="1"/>
  <c r="S324" i="16"/>
  <c r="R324" i="16"/>
  <c r="P324" i="16" a="1"/>
  <c r="P324" i="16" s="1"/>
  <c r="Q324" i="16" s="1"/>
  <c r="R748" i="16"/>
  <c r="S748" i="16"/>
  <c r="P748" i="16" a="1"/>
  <c r="P748" i="16" s="1"/>
  <c r="Q748" i="16" s="1"/>
  <c r="S991" i="16"/>
  <c r="R991" i="16"/>
  <c r="P991" i="16" a="1"/>
  <c r="P991" i="16" s="1"/>
  <c r="Q991" i="16" s="1"/>
  <c r="R492" i="16"/>
  <c r="S492" i="16"/>
  <c r="P492" i="16" a="1"/>
  <c r="P492" i="16" s="1"/>
  <c r="Q492" i="16" s="1"/>
  <c r="S544" i="16"/>
  <c r="R544" i="16"/>
  <c r="P544" i="16" a="1"/>
  <c r="P544" i="16" s="1"/>
  <c r="Q544" i="16" s="1"/>
  <c r="R677" i="16"/>
  <c r="S677" i="16"/>
  <c r="P677" i="16" a="1"/>
  <c r="P677" i="16" s="1"/>
  <c r="Q677" i="16" s="1"/>
  <c r="R937" i="16"/>
  <c r="S937" i="16"/>
  <c r="P937" i="16" a="1"/>
  <c r="P937" i="16" s="1"/>
  <c r="Q937" i="16" s="1"/>
  <c r="R793" i="16"/>
  <c r="S793" i="16"/>
  <c r="P793" i="16" a="1"/>
  <c r="P793" i="16" s="1"/>
  <c r="Q793" i="16" s="1"/>
  <c r="T22" i="16"/>
  <c r="P22" i="16" a="1"/>
  <c r="P22" i="16" s="1"/>
  <c r="Q22" i="16" s="1"/>
  <c r="R22" i="16"/>
  <c r="T56" i="16"/>
  <c r="R56" i="16"/>
  <c r="P56" i="16" a="1"/>
  <c r="P56" i="16" s="1"/>
  <c r="Q56" i="16" s="1"/>
  <c r="R193" i="16"/>
  <c r="S193" i="16"/>
  <c r="P193" i="16" a="1"/>
  <c r="P193" i="16" s="1"/>
  <c r="Q193" i="16" s="1"/>
  <c r="R253" i="16"/>
  <c r="S253" i="16"/>
  <c r="P253" i="16" a="1"/>
  <c r="P253" i="16" s="1"/>
  <c r="Q253" i="16" s="1"/>
  <c r="S315" i="16"/>
  <c r="R315" i="16"/>
  <c r="P315" i="16" a="1"/>
  <c r="P315" i="16" s="1"/>
  <c r="Q315" i="16" s="1"/>
  <c r="R366" i="16"/>
  <c r="S366" i="16"/>
  <c r="P366" i="16" a="1"/>
  <c r="P366" i="16" s="1"/>
  <c r="Q366" i="16" s="1"/>
  <c r="S461" i="16"/>
  <c r="R461" i="16"/>
  <c r="P461" i="16" a="1"/>
  <c r="P461" i="16" s="1"/>
  <c r="Q461" i="16" s="1"/>
  <c r="R642" i="16"/>
  <c r="S642" i="16"/>
  <c r="P642" i="16" a="1"/>
  <c r="P642" i="16" s="1"/>
  <c r="Q642" i="16" s="1"/>
  <c r="S399" i="16"/>
  <c r="R399" i="16"/>
  <c r="P399" i="16" a="1"/>
  <c r="P399" i="16" s="1"/>
  <c r="Q399" i="16" s="1"/>
  <c r="R667" i="16"/>
  <c r="S667" i="16"/>
  <c r="P667" i="16" a="1"/>
  <c r="P667" i="16" s="1"/>
  <c r="Q667" i="16" s="1"/>
  <c r="R722" i="16"/>
  <c r="S722" i="16"/>
  <c r="P722" i="16" a="1"/>
  <c r="P722" i="16" s="1"/>
  <c r="Q722" i="16" s="1"/>
  <c r="R789" i="16"/>
  <c r="S789" i="16"/>
  <c r="P789" i="16" a="1"/>
  <c r="P789" i="16" s="1"/>
  <c r="Q789" i="16" s="1"/>
  <c r="S453" i="16"/>
  <c r="R453" i="16"/>
  <c r="P453" i="16" a="1"/>
  <c r="P453" i="16" s="1"/>
  <c r="Q453" i="16" s="1"/>
  <c r="S929" i="16"/>
  <c r="R929" i="16"/>
  <c r="P929" i="16" a="1"/>
  <c r="P929" i="16" s="1"/>
  <c r="Q929" i="16" s="1"/>
  <c r="S998" i="16"/>
  <c r="R998" i="16"/>
  <c r="P998" i="16" a="1"/>
  <c r="P998" i="16" s="1"/>
  <c r="Q998" i="16" s="1"/>
  <c r="R872" i="16"/>
  <c r="S872" i="16"/>
  <c r="P872" i="16" a="1"/>
  <c r="P872" i="16" s="1"/>
  <c r="Q872" i="16" s="1"/>
  <c r="T49" i="16"/>
  <c r="R49" i="16"/>
  <c r="P49" i="16" a="1"/>
  <c r="P49" i="16" s="1"/>
  <c r="Q49" i="16" s="1"/>
  <c r="S292" i="16"/>
  <c r="R292" i="16"/>
  <c r="P292" i="16" a="1"/>
  <c r="P292" i="16" s="1"/>
  <c r="Q292" i="16" s="1"/>
  <c r="S80" i="16"/>
  <c r="R80" i="16"/>
  <c r="P80" i="16" a="1"/>
  <c r="P80" i="16" s="1"/>
  <c r="Q80" i="16" s="1"/>
  <c r="R181" i="16"/>
  <c r="S181" i="16"/>
  <c r="P181" i="16" a="1"/>
  <c r="P181" i="16" s="1"/>
  <c r="Q181" i="16" s="1"/>
  <c r="S475" i="16"/>
  <c r="R475" i="16"/>
  <c r="P475" i="16" a="1"/>
  <c r="P475" i="16" s="1"/>
  <c r="Q475" i="16" s="1"/>
  <c r="R588" i="16"/>
  <c r="S588" i="16"/>
  <c r="P588" i="16" a="1"/>
  <c r="P588" i="16" s="1"/>
  <c r="Q588" i="16" s="1"/>
  <c r="R522" i="16"/>
  <c r="S522" i="16"/>
  <c r="P522" i="16" a="1"/>
  <c r="P522" i="16" s="1"/>
  <c r="Q522" i="16" s="1"/>
  <c r="R434" i="16"/>
  <c r="S434" i="16"/>
  <c r="P434" i="16" a="1"/>
  <c r="P434" i="16" s="1"/>
  <c r="Q434" i="16" s="1"/>
  <c r="R828" i="16"/>
  <c r="S828" i="16"/>
  <c r="P828" i="16" a="1"/>
  <c r="P828" i="16" s="1"/>
  <c r="Q828" i="16" s="1"/>
  <c r="R547" i="16"/>
  <c r="S547" i="16"/>
  <c r="P547" i="16" a="1"/>
  <c r="P547" i="16" s="1"/>
  <c r="Q547" i="16" s="1"/>
  <c r="R657" i="16"/>
  <c r="S657" i="16"/>
  <c r="P657" i="16" a="1"/>
  <c r="P657" i="16" s="1"/>
  <c r="Q657" i="16" s="1"/>
  <c r="R665" i="16"/>
  <c r="S665" i="16"/>
  <c r="P665" i="16" a="1"/>
  <c r="P665" i="16" s="1"/>
  <c r="Q665" i="16" s="1"/>
  <c r="R769" i="16"/>
  <c r="S769" i="16"/>
  <c r="P769" i="16" a="1"/>
  <c r="P769" i="16" s="1"/>
  <c r="Q769" i="16" s="1"/>
  <c r="R838" i="16"/>
  <c r="S838" i="16"/>
  <c r="P838" i="16" a="1"/>
  <c r="P838" i="16" s="1"/>
  <c r="Q838" i="16" s="1"/>
  <c r="R921" i="16"/>
  <c r="S921" i="16"/>
  <c r="P921" i="16" a="1"/>
  <c r="P921" i="16" s="1"/>
  <c r="Q921" i="16" s="1"/>
  <c r="R102" i="16"/>
  <c r="S102" i="16"/>
  <c r="P102" i="16" a="1"/>
  <c r="P102" i="16" s="1"/>
  <c r="Q102" i="16" s="1"/>
  <c r="S185" i="16"/>
  <c r="R185" i="16"/>
  <c r="P185" i="16" a="1"/>
  <c r="P185" i="16" s="1"/>
  <c r="Q185" i="16" s="1"/>
  <c r="S279" i="16"/>
  <c r="R279" i="16"/>
  <c r="P279" i="16" a="1"/>
  <c r="P279" i="16" s="1"/>
  <c r="Q279" i="16" s="1"/>
  <c r="T27" i="16"/>
  <c r="R27" i="16"/>
  <c r="P27" i="16" a="1"/>
  <c r="P27" i="16" s="1"/>
  <c r="Q27" i="16" s="1"/>
  <c r="S147" i="16"/>
  <c r="R147" i="16"/>
  <c r="P147" i="16" a="1"/>
  <c r="P147" i="16" s="1"/>
  <c r="Q147" i="16" s="1"/>
  <c r="R446" i="16"/>
  <c r="S446" i="16"/>
  <c r="P446" i="16" a="1"/>
  <c r="P446" i="16" s="1"/>
  <c r="Q446" i="16" s="1"/>
  <c r="R559" i="16"/>
  <c r="S559" i="16"/>
  <c r="P559" i="16" a="1"/>
  <c r="P559" i="16" s="1"/>
  <c r="Q559" i="16" s="1"/>
  <c r="S327" i="16"/>
  <c r="R327" i="16"/>
  <c r="P327" i="16" a="1"/>
  <c r="P327" i="16" s="1"/>
  <c r="Q327" i="16" s="1"/>
  <c r="S328" i="16"/>
  <c r="R328" i="16"/>
  <c r="P328" i="16" a="1"/>
  <c r="P328" i="16" s="1"/>
  <c r="Q328" i="16" s="1"/>
  <c r="R759" i="16"/>
  <c r="S759" i="16"/>
  <c r="P759" i="16" a="1"/>
  <c r="P759" i="16" s="1"/>
  <c r="Q759" i="16" s="1"/>
  <c r="R802" i="16"/>
  <c r="S802" i="16"/>
  <c r="P802" i="16" a="1"/>
  <c r="P802" i="16" s="1"/>
  <c r="Q802" i="16" s="1"/>
  <c r="R535" i="16"/>
  <c r="S535" i="16"/>
  <c r="P535" i="16" a="1"/>
  <c r="P535" i="16" s="1"/>
  <c r="Q535" i="16" s="1"/>
  <c r="R662" i="16"/>
  <c r="S662" i="16"/>
  <c r="P662" i="16" a="1"/>
  <c r="P662" i="16" s="1"/>
  <c r="Q662" i="16" s="1"/>
  <c r="R822" i="16"/>
  <c r="S822" i="16"/>
  <c r="P822" i="16" a="1"/>
  <c r="P822" i="16" s="1"/>
  <c r="Q822" i="16" s="1"/>
  <c r="S899" i="16"/>
  <c r="R899" i="16"/>
  <c r="P899" i="16" a="1"/>
  <c r="P899" i="16" s="1"/>
  <c r="Q899" i="16" s="1"/>
  <c r="S982" i="16"/>
  <c r="R982" i="16"/>
  <c r="P982" i="16" a="1"/>
  <c r="P982" i="16" s="1"/>
  <c r="Q982" i="16" s="1"/>
  <c r="R129" i="16"/>
  <c r="S129" i="16"/>
  <c r="P129" i="16" a="1"/>
  <c r="P129" i="16" s="1"/>
  <c r="Q129" i="16" s="1"/>
  <c r="R157" i="16"/>
  <c r="S157" i="16"/>
  <c r="P157" i="16" a="1"/>
  <c r="P157" i="16" s="1"/>
  <c r="Q157" i="16" s="1"/>
  <c r="R242" i="16"/>
  <c r="S242" i="16"/>
  <c r="P242" i="16" a="1"/>
  <c r="P242" i="16" s="1"/>
  <c r="Q242" i="16" s="1"/>
  <c r="S296" i="16"/>
  <c r="R296" i="16"/>
  <c r="P296" i="16" a="1"/>
  <c r="P296" i="16" s="1"/>
  <c r="Q296" i="16" s="1"/>
  <c r="S363" i="16"/>
  <c r="R363" i="16"/>
  <c r="P363" i="16" a="1"/>
  <c r="P363" i="16" s="1"/>
  <c r="Q363" i="16" s="1"/>
  <c r="R450" i="16"/>
  <c r="S450" i="16"/>
  <c r="P450" i="16" a="1"/>
  <c r="P450" i="16" s="1"/>
  <c r="Q450" i="16" s="1"/>
  <c r="S376" i="16"/>
  <c r="R376" i="16"/>
  <c r="P376" i="16" a="1"/>
  <c r="P376" i="16" s="1"/>
  <c r="Q376" i="16" s="1"/>
  <c r="R581" i="16"/>
  <c r="S581" i="16"/>
  <c r="P581" i="16" a="1"/>
  <c r="P581" i="16" s="1"/>
  <c r="Q581" i="16" s="1"/>
  <c r="R716" i="16"/>
  <c r="S716" i="16"/>
  <c r="P716" i="16" a="1"/>
  <c r="P716" i="16" s="1"/>
  <c r="Q716" i="16" s="1"/>
  <c r="S959" i="16"/>
  <c r="R959" i="16"/>
  <c r="P959" i="16" a="1"/>
  <c r="P959" i="16" s="1"/>
  <c r="Q959" i="16" s="1"/>
  <c r="R1002" i="16"/>
  <c r="S1002" i="16"/>
  <c r="P1002" i="16" a="1"/>
  <c r="P1002" i="16" s="1"/>
  <c r="Q1002" i="16" s="1"/>
  <c r="S410" i="16"/>
  <c r="R410" i="16"/>
  <c r="P410" i="16" a="1"/>
  <c r="P410" i="16" s="1"/>
  <c r="Q410" i="16" s="1"/>
  <c r="R641" i="16"/>
  <c r="S641" i="16"/>
  <c r="P641" i="16" a="1"/>
  <c r="P641" i="16" s="1"/>
  <c r="Q641" i="16" s="1"/>
  <c r="S891" i="16"/>
  <c r="R891" i="16"/>
  <c r="P891" i="16" a="1"/>
  <c r="P891" i="16" s="1"/>
  <c r="Q891" i="16" s="1"/>
  <c r="R960" i="16"/>
  <c r="S960" i="16"/>
  <c r="P960" i="16" a="1"/>
  <c r="P960" i="16" s="1"/>
  <c r="Q960" i="16" s="1"/>
  <c r="T4" i="16"/>
  <c r="P4" i="16" a="1"/>
  <c r="P4" i="16" s="1"/>
  <c r="Q4" i="16" s="1"/>
  <c r="R4" i="16"/>
  <c r="S4" i="16"/>
  <c r="R161" i="16"/>
  <c r="S161" i="16"/>
  <c r="P161" i="16" a="1"/>
  <c r="P161" i="16" s="1"/>
  <c r="Q161" i="16" s="1"/>
  <c r="R250" i="16"/>
  <c r="S250" i="16"/>
  <c r="P250" i="16" a="1"/>
  <c r="P250" i="16" s="1"/>
  <c r="Q250" i="16" s="1"/>
  <c r="S304" i="16"/>
  <c r="R304" i="16"/>
  <c r="P304" i="16" a="1"/>
  <c r="P304" i="16" s="1"/>
  <c r="Q304" i="16" s="1"/>
  <c r="S371" i="16"/>
  <c r="R371" i="16"/>
  <c r="P371" i="16" a="1"/>
  <c r="P371" i="16" s="1"/>
  <c r="Q371" i="16" s="1"/>
  <c r="S464" i="16"/>
  <c r="R464" i="16"/>
  <c r="P464" i="16" a="1"/>
  <c r="P464" i="16" s="1"/>
  <c r="Q464" i="16" s="1"/>
  <c r="S380" i="16"/>
  <c r="R380" i="16"/>
  <c r="P380" i="16" a="1"/>
  <c r="P380" i="16" s="1"/>
  <c r="Q380" i="16" s="1"/>
  <c r="R589" i="16"/>
  <c r="S589" i="16"/>
  <c r="P589" i="16" a="1"/>
  <c r="P589" i="16" s="1"/>
  <c r="Q589" i="16" s="1"/>
  <c r="R724" i="16"/>
  <c r="S724" i="16"/>
  <c r="P724" i="16" a="1"/>
  <c r="P724" i="16" s="1"/>
  <c r="Q724" i="16" s="1"/>
  <c r="S967" i="16"/>
  <c r="R967" i="16"/>
  <c r="P967" i="16" a="1"/>
  <c r="P967" i="16" s="1"/>
  <c r="Q967" i="16" s="1"/>
  <c r="S364" i="16"/>
  <c r="R364" i="16"/>
  <c r="P364" i="16" a="1"/>
  <c r="P364" i="16" s="1"/>
  <c r="Q364" i="16" s="1"/>
  <c r="S424" i="16"/>
  <c r="R424" i="16"/>
  <c r="P424" i="16" a="1"/>
  <c r="P424" i="16" s="1"/>
  <c r="Q424" i="16" s="1"/>
  <c r="R645" i="16"/>
  <c r="S645" i="16"/>
  <c r="P645" i="16" a="1"/>
  <c r="P645" i="16" s="1"/>
  <c r="Q645" i="16" s="1"/>
  <c r="R905" i="16"/>
  <c r="S905" i="16"/>
  <c r="P905" i="16" a="1"/>
  <c r="P905" i="16" s="1"/>
  <c r="Q905" i="16" s="1"/>
  <c r="R974" i="16"/>
  <c r="S974" i="16"/>
  <c r="P974" i="16" a="1"/>
  <c r="P974" i="16" s="1"/>
  <c r="Q974" i="16" s="1"/>
  <c r="R210" i="16"/>
  <c r="S210" i="16"/>
  <c r="P210" i="16" a="1"/>
  <c r="P210" i="16" s="1"/>
  <c r="Q210" i="16" s="1"/>
  <c r="S264" i="16"/>
  <c r="R264" i="16"/>
  <c r="P264" i="16" a="1"/>
  <c r="P264" i="16" s="1"/>
  <c r="Q264" i="16" s="1"/>
  <c r="S331" i="16"/>
  <c r="R331" i="16"/>
  <c r="P331" i="16" a="1"/>
  <c r="P331" i="16" s="1"/>
  <c r="Q331" i="16" s="1"/>
  <c r="S404" i="16"/>
  <c r="R404" i="16"/>
  <c r="P404" i="16" a="1"/>
  <c r="P404" i="16" s="1"/>
  <c r="Q404" i="16" s="1"/>
  <c r="R330" i="16"/>
  <c r="S330" i="16"/>
  <c r="P330" i="16" a="1"/>
  <c r="P330" i="16" s="1"/>
  <c r="Q330" i="16" s="1"/>
  <c r="R549" i="16"/>
  <c r="S549" i="16"/>
  <c r="P549" i="16" a="1"/>
  <c r="P549" i="16" s="1"/>
  <c r="Q549" i="16" s="1"/>
  <c r="R670" i="16"/>
  <c r="S670" i="16"/>
  <c r="P670" i="16" a="1"/>
  <c r="P670" i="16" s="1"/>
  <c r="Q670" i="16" s="1"/>
  <c r="S927" i="16"/>
  <c r="R927" i="16"/>
  <c r="P927" i="16" a="1"/>
  <c r="P927" i="16" s="1"/>
  <c r="Q927" i="16" s="1"/>
  <c r="R970" i="16"/>
  <c r="S970" i="16"/>
  <c r="P970" i="16" a="1"/>
  <c r="P970" i="16" s="1"/>
  <c r="Q970" i="16" s="1"/>
  <c r="R768" i="16"/>
  <c r="S768" i="16"/>
  <c r="P768" i="16" a="1"/>
  <c r="P768" i="16" s="1"/>
  <c r="Q768" i="16" s="1"/>
  <c r="R598" i="16"/>
  <c r="S598" i="16"/>
  <c r="P598" i="16" a="1"/>
  <c r="P598" i="16" s="1"/>
  <c r="Q598" i="16" s="1"/>
  <c r="S845" i="16"/>
  <c r="R845" i="16"/>
  <c r="P845" i="16" a="1"/>
  <c r="P845" i="16" s="1"/>
  <c r="Q845" i="16" s="1"/>
  <c r="R924" i="16"/>
  <c r="S924" i="16"/>
  <c r="P924" i="16" a="1"/>
  <c r="P924" i="16" s="1"/>
  <c r="Q924" i="16" s="1"/>
  <c r="R126" i="16"/>
  <c r="S126" i="16"/>
  <c r="P126" i="16" a="1"/>
  <c r="P126" i="16" s="1"/>
  <c r="Q126" i="16" s="1"/>
  <c r="R206" i="16"/>
  <c r="S206" i="16"/>
  <c r="P206" i="16" a="1"/>
  <c r="P206" i="16" s="1"/>
  <c r="Q206" i="16" s="1"/>
  <c r="S303" i="16"/>
  <c r="R303" i="16"/>
  <c r="P303" i="16" a="1"/>
  <c r="P303" i="16" s="1"/>
  <c r="Q303" i="16" s="1"/>
  <c r="S75" i="16"/>
  <c r="R75" i="16"/>
  <c r="P75" i="16" a="1"/>
  <c r="P75" i="16" s="1"/>
  <c r="Q75" i="16" s="1"/>
  <c r="R177" i="16"/>
  <c r="S177" i="16"/>
  <c r="P177" i="16" a="1"/>
  <c r="P177" i="16" s="1"/>
  <c r="Q177" i="16" s="1"/>
  <c r="R470" i="16"/>
  <c r="S470" i="16"/>
  <c r="P470" i="16" a="1"/>
  <c r="P470" i="16" s="1"/>
  <c r="Q470" i="16" s="1"/>
  <c r="R583" i="16"/>
  <c r="S583" i="16"/>
  <c r="P583" i="16" a="1"/>
  <c r="P583" i="16" s="1"/>
  <c r="Q583" i="16" s="1"/>
  <c r="S359" i="16"/>
  <c r="R359" i="16"/>
  <c r="P359" i="16" a="1"/>
  <c r="P359" i="16" s="1"/>
  <c r="Q359" i="16" s="1"/>
  <c r="S325" i="16"/>
  <c r="R325" i="16"/>
  <c r="P325" i="16" a="1"/>
  <c r="P325" i="16" s="1"/>
  <c r="Q325" i="16" s="1"/>
  <c r="R783" i="16"/>
  <c r="S783" i="16"/>
  <c r="P783" i="16" a="1"/>
  <c r="P783" i="16" s="1"/>
  <c r="Q783" i="16" s="1"/>
  <c r="R826" i="16"/>
  <c r="S826" i="16"/>
  <c r="P826" i="16" a="1"/>
  <c r="P826" i="16" s="1"/>
  <c r="Q826" i="16" s="1"/>
  <c r="R585" i="16"/>
  <c r="S585" i="16"/>
  <c r="P585" i="16" a="1"/>
  <c r="P585" i="16" s="1"/>
  <c r="Q585" i="16" s="1"/>
  <c r="R694" i="16"/>
  <c r="S694" i="16"/>
  <c r="P694" i="16" a="1"/>
  <c r="P694" i="16" s="1"/>
  <c r="Q694" i="16" s="1"/>
  <c r="R862" i="16"/>
  <c r="S862" i="16"/>
  <c r="P862" i="16" a="1"/>
  <c r="P862" i="16" s="1"/>
  <c r="Q862" i="16" s="1"/>
  <c r="S931" i="16"/>
  <c r="R931" i="16"/>
  <c r="P931" i="16" a="1"/>
  <c r="P931" i="16" s="1"/>
  <c r="Q931" i="16" s="1"/>
  <c r="T18" i="16"/>
  <c r="P18" i="16" a="1"/>
  <c r="P18" i="16" s="1"/>
  <c r="Q18" i="16" s="1"/>
  <c r="R18" i="16"/>
  <c r="T20" i="16"/>
  <c r="P20" i="16" a="1"/>
  <c r="P20" i="16" s="1"/>
  <c r="Q20" i="16" s="1"/>
  <c r="R20" i="16"/>
  <c r="S200" i="16"/>
  <c r="R200" i="16"/>
  <c r="P200" i="16" a="1"/>
  <c r="P200" i="16" s="1"/>
  <c r="Q200" i="16" s="1"/>
  <c r="R266" i="16"/>
  <c r="S266" i="16"/>
  <c r="P266" i="16" a="1"/>
  <c r="P266" i="16" s="1"/>
  <c r="Q266" i="16" s="1"/>
  <c r="T7" i="16"/>
  <c r="R7" i="16"/>
  <c r="P7" i="16" a="1"/>
  <c r="P7" i="16" s="1"/>
  <c r="Q7" i="16" s="1"/>
  <c r="S387" i="16"/>
  <c r="R387" i="16"/>
  <c r="P387" i="16" a="1"/>
  <c r="P387" i="16" s="1"/>
  <c r="Q387" i="16" s="1"/>
  <c r="R482" i="16"/>
  <c r="S482" i="16"/>
  <c r="P482" i="16" a="1"/>
  <c r="P482" i="16" s="1"/>
  <c r="Q482" i="16" s="1"/>
  <c r="S408" i="16"/>
  <c r="R408" i="16"/>
  <c r="P408" i="16" a="1"/>
  <c r="P408" i="16" s="1"/>
  <c r="Q408" i="16" s="1"/>
  <c r="S320" i="16"/>
  <c r="R320" i="16"/>
  <c r="P320" i="16" a="1"/>
  <c r="P320" i="16" s="1"/>
  <c r="Q320" i="16" s="1"/>
  <c r="R740" i="16"/>
  <c r="S740" i="16"/>
  <c r="P740" i="16" a="1"/>
  <c r="P740" i="16" s="1"/>
  <c r="Q740" i="16" s="1"/>
  <c r="S983" i="16"/>
  <c r="R983" i="16"/>
  <c r="P983" i="16" a="1"/>
  <c r="P983" i="16" s="1"/>
  <c r="Q983" i="16" s="1"/>
  <c r="S392" i="16"/>
  <c r="R392" i="16"/>
  <c r="P392" i="16" a="1"/>
  <c r="P392" i="16" s="1"/>
  <c r="Q392" i="16" s="1"/>
  <c r="R530" i="16"/>
  <c r="S530" i="16"/>
  <c r="P530" i="16" a="1"/>
  <c r="P530" i="16" s="1"/>
  <c r="Q530" i="16" s="1"/>
  <c r="R673" i="16"/>
  <c r="S673" i="16"/>
  <c r="P673" i="16" a="1"/>
  <c r="P673" i="16" s="1"/>
  <c r="Q673" i="16" s="1"/>
  <c r="S923" i="16"/>
  <c r="R923" i="16"/>
  <c r="P923" i="16" a="1"/>
  <c r="P923" i="16" s="1"/>
  <c r="Q923" i="16" s="1"/>
  <c r="R992" i="16"/>
  <c r="S992" i="16"/>
  <c r="P992" i="16" a="1"/>
  <c r="P992" i="16" s="1"/>
  <c r="Q992" i="16" s="1"/>
  <c r="T14" i="16"/>
  <c r="P14" i="16" a="1"/>
  <c r="P14" i="16" s="1"/>
  <c r="Q14" i="16" s="1"/>
  <c r="R14" i="16"/>
  <c r="T40" i="16"/>
  <c r="R40" i="16"/>
  <c r="P40" i="16" a="1"/>
  <c r="P40" i="16" s="1"/>
  <c r="Q40" i="16" s="1"/>
  <c r="R153" i="16"/>
  <c r="S153" i="16"/>
  <c r="P153" i="16" a="1"/>
  <c r="P153" i="16" s="1"/>
  <c r="Q153" i="16" s="1"/>
  <c r="R245" i="16"/>
  <c r="S245" i="16"/>
  <c r="P245" i="16" a="1"/>
  <c r="P245" i="16" s="1"/>
  <c r="Q245" i="16" s="1"/>
  <c r="S307" i="16"/>
  <c r="R307" i="16"/>
  <c r="P307" i="16" a="1"/>
  <c r="P307" i="16" s="1"/>
  <c r="Q307" i="16" s="1"/>
  <c r="R358" i="16"/>
  <c r="S358" i="16"/>
  <c r="P358" i="16" a="1"/>
  <c r="P358" i="16" s="1"/>
  <c r="Q358" i="16" s="1"/>
  <c r="S447" i="16"/>
  <c r="R447" i="16"/>
  <c r="P447" i="16" a="1"/>
  <c r="P447" i="16" s="1"/>
  <c r="Q447" i="16" s="1"/>
  <c r="R634" i="16"/>
  <c r="S634" i="16"/>
  <c r="P634" i="16" a="1"/>
  <c r="P634" i="16" s="1"/>
  <c r="Q634" i="16" s="1"/>
  <c r="R385" i="16"/>
  <c r="S385" i="16"/>
  <c r="P385" i="16" a="1"/>
  <c r="P385" i="16" s="1"/>
  <c r="Q385" i="16" s="1"/>
  <c r="R653" i="16"/>
  <c r="S653" i="16"/>
  <c r="P653" i="16" a="1"/>
  <c r="P653" i="16" s="1"/>
  <c r="Q653" i="16" s="1"/>
  <c r="R710" i="16"/>
  <c r="S710" i="16"/>
  <c r="P710" i="16" a="1"/>
  <c r="P710" i="16" s="1"/>
  <c r="Q710" i="16" s="1"/>
  <c r="R781" i="16"/>
  <c r="S781" i="16"/>
  <c r="P781" i="16" a="1"/>
  <c r="P781" i="16" s="1"/>
  <c r="Q781" i="16" s="1"/>
  <c r="S439" i="16"/>
  <c r="R439" i="16"/>
  <c r="P439" i="16" a="1"/>
  <c r="P439" i="16" s="1"/>
  <c r="Q439" i="16" s="1"/>
  <c r="S915" i="16"/>
  <c r="R915" i="16"/>
  <c r="P915" i="16" a="1"/>
  <c r="P915" i="16" s="1"/>
  <c r="Q915" i="16" s="1"/>
  <c r="R984" i="16"/>
  <c r="S984" i="16"/>
  <c r="P984" i="16" a="1"/>
  <c r="P984" i="16" s="1"/>
  <c r="Q984" i="16" s="1"/>
  <c r="R868" i="16"/>
  <c r="S868" i="16"/>
  <c r="P868" i="16" a="1"/>
  <c r="P868" i="16" s="1"/>
  <c r="Q868" i="16" s="1"/>
  <c r="T41" i="16"/>
  <c r="R41" i="16"/>
  <c r="P41" i="16" a="1"/>
  <c r="P41" i="16" s="1"/>
  <c r="Q41" i="16" s="1"/>
  <c r="R289" i="16"/>
  <c r="S289" i="16"/>
  <c r="P289" i="16" a="1"/>
  <c r="P289" i="16" s="1"/>
  <c r="Q289" i="16" s="1"/>
  <c r="R145" i="16"/>
  <c r="S145" i="16"/>
  <c r="P145" i="16" a="1"/>
  <c r="P145" i="16" s="1"/>
  <c r="Q145" i="16" s="1"/>
  <c r="S208" i="16"/>
  <c r="R208" i="16"/>
  <c r="P208" i="16" a="1"/>
  <c r="P208" i="16" s="1"/>
  <c r="Q208" i="16" s="1"/>
  <c r="R278" i="16"/>
  <c r="S278" i="16"/>
  <c r="P278" i="16" a="1"/>
  <c r="P278" i="16" s="1"/>
  <c r="Q278" i="16" s="1"/>
  <c r="S336" i="16"/>
  <c r="R336" i="16"/>
  <c r="P336" i="16" a="1"/>
  <c r="P336" i="16" s="1"/>
  <c r="Q336" i="16" s="1"/>
  <c r="R671" i="16"/>
  <c r="S671" i="16"/>
  <c r="P671" i="16" a="1"/>
  <c r="P671" i="16" s="1"/>
  <c r="Q671" i="16" s="1"/>
  <c r="S473" i="16"/>
  <c r="R473" i="16"/>
  <c r="P473" i="16" a="1"/>
  <c r="P473" i="16" s="1"/>
  <c r="Q473" i="16" s="1"/>
  <c r="R593" i="16"/>
  <c r="S593" i="16"/>
  <c r="P593" i="16" a="1"/>
  <c r="P593" i="16" s="1"/>
  <c r="Q593" i="16" s="1"/>
  <c r="R871" i="16"/>
  <c r="S871" i="16"/>
  <c r="P871" i="16" a="1"/>
  <c r="P871" i="16" s="1"/>
  <c r="Q871" i="16" s="1"/>
  <c r="R914" i="16"/>
  <c r="S914" i="16"/>
  <c r="P914" i="16" a="1"/>
  <c r="P914" i="16" s="1"/>
  <c r="Q914" i="16" s="1"/>
  <c r="R704" i="16"/>
  <c r="S704" i="16"/>
  <c r="P704" i="16" a="1"/>
  <c r="P704" i="16" s="1"/>
  <c r="Q704" i="16" s="1"/>
  <c r="S442" i="16"/>
  <c r="R442" i="16"/>
  <c r="P442" i="16" a="1"/>
  <c r="P442" i="16" s="1"/>
  <c r="Q442" i="16" s="1"/>
  <c r="R976" i="16"/>
  <c r="S976" i="16"/>
  <c r="P976" i="16" a="1"/>
  <c r="P976" i="16" s="1"/>
  <c r="Q976" i="16" s="1"/>
  <c r="R846" i="16"/>
  <c r="S846" i="16"/>
  <c r="P846" i="16" a="1"/>
  <c r="P846" i="16" s="1"/>
  <c r="Q846" i="16" s="1"/>
  <c r="R106" i="16"/>
  <c r="S106" i="16"/>
  <c r="P106" i="16" a="1"/>
  <c r="P106" i="16" s="1"/>
  <c r="Q106" i="16" s="1"/>
  <c r="S108" i="16"/>
  <c r="R108" i="16"/>
  <c r="P108" i="16" a="1"/>
  <c r="P108" i="16" s="1"/>
  <c r="Q108" i="16" s="1"/>
  <c r="S271" i="16"/>
  <c r="R271" i="16"/>
  <c r="P271" i="16" a="1"/>
  <c r="P271" i="16" s="1"/>
  <c r="Q271" i="16" s="1"/>
  <c r="T11" i="16"/>
  <c r="R11" i="16"/>
  <c r="P11" i="16" a="1"/>
  <c r="P11" i="16" s="1"/>
  <c r="Q11" i="16" s="1"/>
  <c r="S143" i="16"/>
  <c r="R143" i="16"/>
  <c r="P143" i="16" a="1"/>
  <c r="P143" i="16" s="1"/>
  <c r="Q143" i="16" s="1"/>
  <c r="R438" i="16"/>
  <c r="S438" i="16"/>
  <c r="P438" i="16" a="1"/>
  <c r="P438" i="16" s="1"/>
  <c r="Q438" i="16" s="1"/>
  <c r="R551" i="16"/>
  <c r="S551" i="16"/>
  <c r="P551" i="16" a="1"/>
  <c r="P551" i="16" s="1"/>
  <c r="Q551" i="16" s="1"/>
  <c r="S714" i="16"/>
  <c r="R714" i="16"/>
  <c r="P714" i="16" a="1"/>
  <c r="P714" i="16" s="1"/>
  <c r="Q714" i="16" s="1"/>
  <c r="S495" i="16"/>
  <c r="R495" i="16"/>
  <c r="P495" i="16" a="1"/>
  <c r="P495" i="16" s="1"/>
  <c r="Q495" i="16" s="1"/>
  <c r="R751" i="16"/>
  <c r="S751" i="16"/>
  <c r="P751" i="16" a="1"/>
  <c r="P751" i="16" s="1"/>
  <c r="Q751" i="16" s="1"/>
  <c r="S794" i="16"/>
  <c r="R794" i="16"/>
  <c r="P794" i="16" a="1"/>
  <c r="P794" i="16" s="1"/>
  <c r="Q794" i="16" s="1"/>
  <c r="R521" i="16"/>
  <c r="S521" i="16"/>
  <c r="P521" i="16" a="1"/>
  <c r="P521" i="16" s="1"/>
  <c r="Q521" i="16" s="1"/>
  <c r="R648" i="16"/>
  <c r="S648" i="16"/>
  <c r="P648" i="16" a="1"/>
  <c r="P648" i="16" s="1"/>
  <c r="Q648" i="16" s="1"/>
  <c r="R806" i="16"/>
  <c r="S806" i="16"/>
  <c r="P806" i="16" a="1"/>
  <c r="P806" i="16" s="1"/>
  <c r="Q806" i="16" s="1"/>
  <c r="S885" i="16"/>
  <c r="R885" i="16"/>
  <c r="P885" i="16" a="1"/>
  <c r="P885" i="16" s="1"/>
  <c r="Q885" i="16" s="1"/>
  <c r="R968" i="16"/>
  <c r="S968" i="16"/>
  <c r="P968" i="16" a="1"/>
  <c r="P968" i="16" s="1"/>
  <c r="Q968" i="16" s="1"/>
  <c r="R121" i="16"/>
  <c r="S121" i="16"/>
  <c r="P121" i="16" a="1"/>
  <c r="P121" i="16" s="1"/>
  <c r="Q121" i="16" s="1"/>
  <c r="S144" i="16"/>
  <c r="R144" i="16"/>
  <c r="P144" i="16" a="1"/>
  <c r="P144" i="16" s="1"/>
  <c r="Q144" i="16" s="1"/>
  <c r="R234" i="16"/>
  <c r="S234" i="16"/>
  <c r="P234" i="16" a="1"/>
  <c r="P234" i="16" s="1"/>
  <c r="Q234" i="16" s="1"/>
  <c r="S288" i="16"/>
  <c r="R288" i="16"/>
  <c r="P288" i="16" a="1"/>
  <c r="P288" i="16" s="1"/>
  <c r="Q288" i="16" s="1"/>
  <c r="S355" i="16"/>
  <c r="R355" i="16"/>
  <c r="P355" i="16" a="1"/>
  <c r="P355" i="16" s="1"/>
  <c r="Q355" i="16" s="1"/>
  <c r="S436" i="16"/>
  <c r="R436" i="16"/>
  <c r="P436" i="16" a="1"/>
  <c r="P436" i="16" s="1"/>
  <c r="Q436" i="16" s="1"/>
  <c r="R362" i="16"/>
  <c r="S362" i="16"/>
  <c r="P362" i="16" a="1"/>
  <c r="P362" i="16" s="1"/>
  <c r="Q362" i="16" s="1"/>
  <c r="R573" i="16"/>
  <c r="S573" i="16"/>
  <c r="P573" i="16" a="1"/>
  <c r="P573" i="16" s="1"/>
  <c r="Q573" i="16" s="1"/>
  <c r="R702" i="16"/>
  <c r="S702" i="16"/>
  <c r="P702" i="16" a="1"/>
  <c r="P702" i="16" s="1"/>
  <c r="Q702" i="16" s="1"/>
  <c r="S951" i="16"/>
  <c r="R951" i="16"/>
  <c r="P951" i="16" a="1"/>
  <c r="P951" i="16" s="1"/>
  <c r="Q951" i="16" s="1"/>
  <c r="R994" i="16"/>
  <c r="S994" i="16"/>
  <c r="P994" i="16" a="1"/>
  <c r="P994" i="16" s="1"/>
  <c r="Q994" i="16" s="1"/>
  <c r="S396" i="16"/>
  <c r="R396" i="16"/>
  <c r="P396" i="16" a="1"/>
  <c r="P396" i="16" s="1"/>
  <c r="Q396" i="16" s="1"/>
  <c r="R627" i="16"/>
  <c r="S627" i="16"/>
  <c r="P627" i="16" a="1"/>
  <c r="P627" i="16" s="1"/>
  <c r="Q627" i="16" s="1"/>
  <c r="S877" i="16"/>
  <c r="R877" i="16"/>
  <c r="P877" i="16" a="1"/>
  <c r="P877" i="16" s="1"/>
  <c r="Q877" i="16" s="1"/>
  <c r="R956" i="16"/>
  <c r="S956" i="16"/>
  <c r="P956" i="16" a="1"/>
  <c r="P956" i="16" s="1"/>
  <c r="Q956" i="16" s="1"/>
  <c r="R186" i="16"/>
  <c r="S186" i="16"/>
  <c r="P186" i="16" a="1"/>
  <c r="P186" i="16" s="1"/>
  <c r="Q186" i="16" s="1"/>
  <c r="S188" i="16"/>
  <c r="R188" i="16"/>
  <c r="P188" i="16" a="1"/>
  <c r="P188" i="16" s="1"/>
  <c r="Q188" i="16" s="1"/>
  <c r="S111" i="16"/>
  <c r="R111" i="16"/>
  <c r="P111" i="16" a="1"/>
  <c r="P111" i="16" s="1"/>
  <c r="Q111" i="16" s="1"/>
  <c r="R213" i="16"/>
  <c r="S213" i="16"/>
  <c r="P213" i="16" a="1"/>
  <c r="P213" i="16" s="1"/>
  <c r="Q213" i="16" s="1"/>
  <c r="S275" i="16"/>
  <c r="R275" i="16"/>
  <c r="P275" i="16" a="1"/>
  <c r="P275" i="16" s="1"/>
  <c r="Q275" i="16" s="1"/>
  <c r="R326" i="16"/>
  <c r="S326" i="16"/>
  <c r="P326" i="16" a="1"/>
  <c r="P326" i="16" s="1"/>
  <c r="Q326" i="16" s="1"/>
  <c r="R401" i="16"/>
  <c r="S401" i="16"/>
  <c r="P401" i="16" a="1"/>
  <c r="P401" i="16" s="1"/>
  <c r="Q401" i="16" s="1"/>
  <c r="R602" i="16"/>
  <c r="S602" i="16"/>
  <c r="P602" i="16" a="1"/>
  <c r="P602" i="16" s="1"/>
  <c r="Q602" i="16" s="1"/>
  <c r="R349" i="16"/>
  <c r="S349" i="16"/>
  <c r="P349" i="16" a="1"/>
  <c r="P349" i="16" s="1"/>
  <c r="Q349" i="16" s="1"/>
  <c r="R617" i="16"/>
  <c r="S617" i="16"/>
  <c r="P617" i="16" a="1"/>
  <c r="P617" i="16" s="1"/>
  <c r="Q617" i="16" s="1"/>
  <c r="R664" i="16"/>
  <c r="S664" i="16"/>
  <c r="P664" i="16" a="1"/>
  <c r="P664" i="16" s="1"/>
  <c r="Q664" i="16" s="1"/>
  <c r="R749" i="16"/>
  <c r="S749" i="16"/>
  <c r="P749" i="16" a="1"/>
  <c r="P749" i="16" s="1"/>
  <c r="Q749" i="16" s="1"/>
  <c r="R755" i="16"/>
  <c r="S755" i="16"/>
  <c r="P755" i="16" a="1"/>
  <c r="P755" i="16" s="1"/>
  <c r="Q755" i="16" s="1"/>
  <c r="S869" i="16"/>
  <c r="R869" i="16"/>
  <c r="P869" i="16" a="1"/>
  <c r="P869" i="16" s="1"/>
  <c r="Q869" i="16" s="1"/>
  <c r="R948" i="16"/>
  <c r="S948" i="16"/>
  <c r="P948" i="16" a="1"/>
  <c r="P948" i="16" s="1"/>
  <c r="Q948" i="16" s="1"/>
  <c r="R832" i="16"/>
  <c r="S832" i="16"/>
  <c r="P832" i="16" a="1"/>
  <c r="P832" i="16" s="1"/>
  <c r="Q832" i="16" s="1"/>
  <c r="R194" i="16"/>
  <c r="S194" i="16"/>
  <c r="P194" i="16" a="1"/>
  <c r="P194" i="16" s="1"/>
  <c r="Q194" i="16" s="1"/>
  <c r="S196" i="16"/>
  <c r="R196" i="16"/>
  <c r="P196" i="16" a="1"/>
  <c r="P196" i="16" s="1"/>
  <c r="Q196" i="16" s="1"/>
  <c r="S127" i="16"/>
  <c r="R127" i="16"/>
  <c r="P127" i="16" a="1"/>
  <c r="P127" i="16" s="1"/>
  <c r="Q127" i="16" s="1"/>
  <c r="R221" i="16"/>
  <c r="S221" i="16"/>
  <c r="P221" i="16" a="1"/>
  <c r="P221" i="16" s="1"/>
  <c r="Q221" i="16" s="1"/>
  <c r="S283" i="16"/>
  <c r="R283" i="16"/>
  <c r="P283" i="16" a="1"/>
  <c r="P283" i="16" s="1"/>
  <c r="Q283" i="16" s="1"/>
  <c r="R334" i="16"/>
  <c r="S334" i="16"/>
  <c r="P334" i="16" a="1"/>
  <c r="P334" i="16" s="1"/>
  <c r="Q334" i="16" s="1"/>
  <c r="S415" i="16"/>
  <c r="R415" i="16"/>
  <c r="P415" i="16" a="1"/>
  <c r="P415" i="16" s="1"/>
  <c r="Q415" i="16" s="1"/>
  <c r="R610" i="16"/>
  <c r="S610" i="16"/>
  <c r="P610" i="16" a="1"/>
  <c r="P610" i="16" s="1"/>
  <c r="Q610" i="16" s="1"/>
  <c r="R353" i="16"/>
  <c r="S353" i="16"/>
  <c r="P353" i="16" a="1"/>
  <c r="P353" i="16" s="1"/>
  <c r="Q353" i="16" s="1"/>
  <c r="R621" i="16"/>
  <c r="S621" i="16"/>
  <c r="P621" i="16" a="1"/>
  <c r="P621" i="16" s="1"/>
  <c r="Q621" i="16" s="1"/>
  <c r="R678" i="16"/>
  <c r="S678" i="16"/>
  <c r="P678" i="16" a="1"/>
  <c r="P678" i="16" s="1"/>
  <c r="Q678" i="16" s="1"/>
  <c r="R757" i="16"/>
  <c r="S757" i="16"/>
  <c r="P757" i="16" a="1"/>
  <c r="P757" i="16" s="1"/>
  <c r="Q757" i="16" s="1"/>
  <c r="R763" i="16"/>
  <c r="S763" i="16"/>
  <c r="P763" i="16" a="1"/>
  <c r="P763" i="16" s="1"/>
  <c r="Q763" i="16" s="1"/>
  <c r="R883" i="16"/>
  <c r="S883" i="16"/>
  <c r="P883" i="16" a="1"/>
  <c r="P883" i="16" s="1"/>
  <c r="Q883" i="16" s="1"/>
  <c r="R952" i="16"/>
  <c r="S952" i="16"/>
  <c r="P952" i="16" a="1"/>
  <c r="P952" i="16" s="1"/>
  <c r="Q952" i="16" s="1"/>
  <c r="R836" i="16"/>
  <c r="S836" i="16"/>
  <c r="P836" i="16" a="1"/>
  <c r="P836" i="16" s="1"/>
  <c r="Q836" i="16" s="1"/>
  <c r="H16" i="2" l="1"/>
  <c r="I16" i="2"/>
  <c r="W138" i="16"/>
  <c r="V138" i="16"/>
  <c r="U138" i="16"/>
  <c r="W346" i="16"/>
  <c r="V346" i="16"/>
  <c r="U346" i="16"/>
  <c r="W913" i="16"/>
  <c r="V913" i="16"/>
  <c r="U913" i="16"/>
  <c r="W553" i="16"/>
  <c r="V553" i="16"/>
  <c r="U553" i="16"/>
  <c r="W852" i="16"/>
  <c r="V852" i="16"/>
  <c r="U852" i="16"/>
  <c r="W116" i="16"/>
  <c r="V116" i="16"/>
  <c r="U116" i="16"/>
  <c r="W990" i="16"/>
  <c r="V990" i="16"/>
  <c r="U990" i="16"/>
  <c r="W712" i="16"/>
  <c r="U712" i="16"/>
  <c r="V712" i="16"/>
  <c r="W836" i="16"/>
  <c r="V836" i="16"/>
  <c r="U836" i="16"/>
  <c r="W581" i="16"/>
  <c r="V581" i="16"/>
  <c r="U581" i="16"/>
  <c r="W547" i="16"/>
  <c r="V547" i="16"/>
  <c r="U547" i="16"/>
  <c r="W475" i="16"/>
  <c r="V475" i="16"/>
  <c r="U475" i="16"/>
  <c r="W834" i="16"/>
  <c r="V834" i="16"/>
  <c r="U834" i="16"/>
  <c r="W848" i="16"/>
  <c r="U848" i="16"/>
  <c r="V848" i="16"/>
  <c r="W885" i="16"/>
  <c r="V885" i="16"/>
  <c r="U885" i="16"/>
  <c r="W521" i="16"/>
  <c r="V521" i="16"/>
  <c r="U521" i="16"/>
  <c r="W108" i="16"/>
  <c r="V108" i="16"/>
  <c r="U108" i="16"/>
  <c r="W976" i="16"/>
  <c r="U976" i="16"/>
  <c r="V976" i="16"/>
  <c r="W923" i="16"/>
  <c r="V923" i="16"/>
  <c r="U923" i="16"/>
  <c r="W931" i="16"/>
  <c r="V931" i="16"/>
  <c r="U931" i="16"/>
  <c r="W585" i="16"/>
  <c r="V585" i="16"/>
  <c r="U585" i="16"/>
  <c r="W845" i="16"/>
  <c r="V845" i="16"/>
  <c r="U845" i="16"/>
  <c r="W970" i="16"/>
  <c r="V970" i="16"/>
  <c r="U970" i="16"/>
  <c r="W404" i="16"/>
  <c r="V404" i="16"/>
  <c r="U404" i="16"/>
  <c r="W210" i="16"/>
  <c r="V210" i="16"/>
  <c r="U210" i="16"/>
  <c r="W364" i="16"/>
  <c r="V364" i="16"/>
  <c r="U364" i="16"/>
  <c r="W589" i="16"/>
  <c r="V589" i="16"/>
  <c r="U589" i="16"/>
  <c r="W363" i="16"/>
  <c r="V363" i="16"/>
  <c r="U363" i="16"/>
  <c r="W157" i="16"/>
  <c r="V157" i="16"/>
  <c r="U157" i="16"/>
  <c r="W759" i="16"/>
  <c r="U759" i="16"/>
  <c r="V759" i="16"/>
  <c r="W147" i="16"/>
  <c r="V147" i="16"/>
  <c r="U147" i="16"/>
  <c r="W665" i="16"/>
  <c r="V665" i="16"/>
  <c r="U665" i="16"/>
  <c r="W181" i="16"/>
  <c r="V181" i="16"/>
  <c r="U181" i="16"/>
  <c r="W412" i="16"/>
  <c r="V412" i="16"/>
  <c r="U412" i="16"/>
  <c r="W506" i="16"/>
  <c r="V506" i="16"/>
  <c r="U506" i="16"/>
  <c r="W500" i="16"/>
  <c r="V500" i="16"/>
  <c r="U500" i="16"/>
  <c r="W888" i="16"/>
  <c r="U888" i="16"/>
  <c r="V888" i="16"/>
  <c r="W652" i="16"/>
  <c r="V652" i="16"/>
  <c r="U652" i="16"/>
  <c r="W248" i="16"/>
  <c r="V248" i="16"/>
  <c r="U248" i="16"/>
  <c r="W656" i="16"/>
  <c r="U656" i="16"/>
  <c r="V656" i="16"/>
  <c r="W256" i="16"/>
  <c r="U256" i="16"/>
  <c r="V256" i="16"/>
  <c r="W89" i="16"/>
  <c r="V89" i="16"/>
  <c r="U89" i="16"/>
  <c r="W829" i="16"/>
  <c r="V829" i="16"/>
  <c r="U829" i="16"/>
  <c r="W406" i="16"/>
  <c r="V406" i="16"/>
  <c r="U406" i="16"/>
  <c r="W162" i="16"/>
  <c r="V162" i="16"/>
  <c r="U162" i="16"/>
  <c r="W466" i="16"/>
  <c r="V466" i="16"/>
  <c r="U466" i="16"/>
  <c r="W128" i="16"/>
  <c r="U128" i="16"/>
  <c r="V128" i="16"/>
  <c r="W112" i="16"/>
  <c r="U112" i="16"/>
  <c r="V112" i="16"/>
  <c r="W122" i="16"/>
  <c r="V122" i="16"/>
  <c r="U122" i="16"/>
  <c r="W501" i="16"/>
  <c r="V501" i="16"/>
  <c r="U501" i="16"/>
  <c r="W179" i="16"/>
  <c r="V179" i="16"/>
  <c r="U179" i="16"/>
  <c r="W933" i="16"/>
  <c r="V933" i="16"/>
  <c r="U933" i="16"/>
  <c r="W374" i="16"/>
  <c r="V374" i="16"/>
  <c r="U374" i="16"/>
  <c r="W894" i="16"/>
  <c r="V894" i="16"/>
  <c r="U894" i="16"/>
  <c r="W357" i="16"/>
  <c r="V357" i="16"/>
  <c r="U357" i="16"/>
  <c r="W494" i="16"/>
  <c r="V494" i="16"/>
  <c r="U494" i="16"/>
  <c r="W150" i="16"/>
  <c r="V150" i="16"/>
  <c r="U150" i="16"/>
  <c r="W154" i="16"/>
  <c r="V154" i="16"/>
  <c r="U154" i="16"/>
  <c r="W946" i="16"/>
  <c r="V946" i="16"/>
  <c r="U946" i="16"/>
  <c r="W372" i="16"/>
  <c r="V372" i="16"/>
  <c r="U372" i="16"/>
  <c r="W947" i="16"/>
  <c r="V947" i="16"/>
  <c r="U947" i="16"/>
  <c r="W738" i="16"/>
  <c r="V738" i="16"/>
  <c r="U738" i="16"/>
  <c r="W520" i="16"/>
  <c r="U520" i="16"/>
  <c r="V520" i="16"/>
  <c r="W725" i="16"/>
  <c r="V725" i="16"/>
  <c r="U725" i="16"/>
  <c r="W164" i="16"/>
  <c r="V164" i="16"/>
  <c r="U164" i="16"/>
  <c r="W875" i="16"/>
  <c r="V875" i="16"/>
  <c r="U875" i="16"/>
  <c r="W754" i="16"/>
  <c r="V754" i="16"/>
  <c r="U754" i="16"/>
  <c r="W398" i="16"/>
  <c r="V398" i="16"/>
  <c r="U398" i="16"/>
  <c r="W277" i="16"/>
  <c r="V277" i="16"/>
  <c r="U277" i="16"/>
  <c r="W969" i="16"/>
  <c r="V969" i="16"/>
  <c r="U969" i="16"/>
  <c r="W528" i="16"/>
  <c r="U528" i="16"/>
  <c r="V528" i="16"/>
  <c r="W977" i="16"/>
  <c r="U977" i="16"/>
  <c r="V977" i="16"/>
  <c r="W636" i="16"/>
  <c r="V636" i="16"/>
  <c r="U636" i="16"/>
  <c r="W172" i="16"/>
  <c r="V172" i="16"/>
  <c r="U172" i="16"/>
  <c r="W859" i="16"/>
  <c r="V859" i="16"/>
  <c r="U859" i="16"/>
  <c r="W105" i="16"/>
  <c r="V105" i="16"/>
  <c r="U105" i="16"/>
  <c r="W997" i="16"/>
  <c r="V997" i="16"/>
  <c r="U997" i="16"/>
  <c r="W422" i="16"/>
  <c r="V422" i="16"/>
  <c r="U422" i="16"/>
  <c r="W745" i="16"/>
  <c r="V745" i="16"/>
  <c r="U745" i="16"/>
  <c r="W82" i="16"/>
  <c r="V82" i="16"/>
  <c r="U82" i="16"/>
  <c r="W732" i="16"/>
  <c r="V732" i="16"/>
  <c r="U732" i="16"/>
  <c r="W312" i="16"/>
  <c r="V312" i="16"/>
  <c r="U312" i="16"/>
  <c r="W987" i="16"/>
  <c r="V987" i="16"/>
  <c r="U987" i="16"/>
  <c r="W590" i="16"/>
  <c r="V590" i="16"/>
  <c r="U590" i="16"/>
  <c r="W780" i="16"/>
  <c r="V780" i="16"/>
  <c r="U780" i="16"/>
  <c r="W87" i="16"/>
  <c r="V87" i="16"/>
  <c r="U87" i="16"/>
  <c r="W981" i="16"/>
  <c r="V981" i="16"/>
  <c r="U981" i="16"/>
  <c r="W623" i="16"/>
  <c r="U623" i="16"/>
  <c r="V623" i="16"/>
  <c r="W241" i="16"/>
  <c r="V241" i="16"/>
  <c r="U241" i="16"/>
  <c r="W584" i="16"/>
  <c r="U584" i="16"/>
  <c r="V584" i="16"/>
  <c r="W259" i="16"/>
  <c r="V259" i="16"/>
  <c r="U259" i="16"/>
  <c r="W113" i="16"/>
  <c r="V113" i="16"/>
  <c r="U113" i="16"/>
  <c r="W86" i="16"/>
  <c r="U86" i="16"/>
  <c r="V86" i="16"/>
  <c r="W898" i="16"/>
  <c r="V898" i="16"/>
  <c r="U898" i="16"/>
  <c r="W367" i="16"/>
  <c r="U367" i="16"/>
  <c r="V367" i="16"/>
  <c r="W342" i="16"/>
  <c r="V342" i="16"/>
  <c r="U342" i="16"/>
  <c r="W437" i="16"/>
  <c r="V437" i="16"/>
  <c r="U437" i="16"/>
  <c r="W831" i="16"/>
  <c r="U831" i="16"/>
  <c r="V831" i="16"/>
  <c r="W238" i="16"/>
  <c r="V238" i="16"/>
  <c r="U238" i="16"/>
  <c r="W747" i="16"/>
  <c r="V747" i="16"/>
  <c r="U747" i="16"/>
  <c r="W784" i="16"/>
  <c r="U784" i="16"/>
  <c r="V784" i="16"/>
  <c r="W348" i="16"/>
  <c r="V348" i="16"/>
  <c r="U348" i="16"/>
  <c r="W907" i="16"/>
  <c r="V907" i="16"/>
  <c r="U907" i="16"/>
  <c r="W651" i="16"/>
  <c r="V651" i="16"/>
  <c r="U651" i="16"/>
  <c r="W508" i="16"/>
  <c r="V508" i="16"/>
  <c r="U508" i="16"/>
  <c r="W284" i="16"/>
  <c r="V284" i="16"/>
  <c r="U284" i="16"/>
  <c r="W830" i="16"/>
  <c r="V830" i="16"/>
  <c r="U830" i="16"/>
  <c r="W663" i="16"/>
  <c r="U663" i="16"/>
  <c r="V663" i="16"/>
  <c r="W649" i="16"/>
  <c r="V649" i="16"/>
  <c r="U649" i="16"/>
  <c r="W299" i="16"/>
  <c r="V299" i="16"/>
  <c r="U299" i="16"/>
  <c r="W616" i="16"/>
  <c r="U616" i="16"/>
  <c r="V616" i="16"/>
  <c r="W415" i="16"/>
  <c r="U415" i="16"/>
  <c r="V415" i="16"/>
  <c r="W221" i="16"/>
  <c r="V221" i="16"/>
  <c r="U221" i="16"/>
  <c r="W877" i="16"/>
  <c r="V877" i="16"/>
  <c r="U877" i="16"/>
  <c r="W220" i="16"/>
  <c r="V220" i="16"/>
  <c r="U220" i="16"/>
  <c r="W323" i="16"/>
  <c r="V323" i="16"/>
  <c r="U323" i="16"/>
  <c r="W610" i="16"/>
  <c r="V610" i="16"/>
  <c r="U610" i="16"/>
  <c r="W127" i="16"/>
  <c r="U127" i="16"/>
  <c r="V127" i="16"/>
  <c r="W832" i="16"/>
  <c r="U832" i="16"/>
  <c r="V832" i="16"/>
  <c r="W602" i="16"/>
  <c r="V602" i="16"/>
  <c r="U602" i="16"/>
  <c r="W111" i="16"/>
  <c r="U111" i="16"/>
  <c r="V111" i="16"/>
  <c r="W956" i="16"/>
  <c r="V956" i="16"/>
  <c r="U956" i="16"/>
  <c r="W951" i="16"/>
  <c r="U951" i="16"/>
  <c r="V951" i="16"/>
  <c r="W362" i="16"/>
  <c r="V362" i="16"/>
  <c r="U362" i="16"/>
  <c r="W144" i="16"/>
  <c r="U144" i="16"/>
  <c r="V144" i="16"/>
  <c r="W551" i="16"/>
  <c r="U551" i="16"/>
  <c r="V551" i="16"/>
  <c r="W395" i="16"/>
  <c r="V395" i="16"/>
  <c r="U395" i="16"/>
  <c r="W600" i="16"/>
  <c r="U600" i="16"/>
  <c r="V600" i="16"/>
  <c r="W462" i="16"/>
  <c r="V462" i="16"/>
  <c r="U462" i="16"/>
  <c r="W763" i="16"/>
  <c r="V763" i="16"/>
  <c r="U763" i="16"/>
  <c r="W755" i="16"/>
  <c r="V755" i="16"/>
  <c r="U755" i="16"/>
  <c r="W385" i="16"/>
  <c r="V385" i="16"/>
  <c r="U385" i="16"/>
  <c r="W482" i="16"/>
  <c r="V482" i="16"/>
  <c r="U482" i="16"/>
  <c r="W583" i="16"/>
  <c r="U583" i="16"/>
  <c r="V583" i="16"/>
  <c r="W621" i="16"/>
  <c r="V621" i="16"/>
  <c r="U621" i="16"/>
  <c r="W283" i="16"/>
  <c r="V283" i="16"/>
  <c r="U283" i="16"/>
  <c r="W617" i="16"/>
  <c r="V617" i="16"/>
  <c r="U617" i="16"/>
  <c r="W275" i="16"/>
  <c r="V275" i="16"/>
  <c r="U275" i="16"/>
  <c r="W396" i="16"/>
  <c r="V396" i="16"/>
  <c r="U396" i="16"/>
  <c r="W702" i="16"/>
  <c r="V702" i="16"/>
  <c r="U702" i="16"/>
  <c r="W288" i="16"/>
  <c r="U288" i="16"/>
  <c r="V288" i="16"/>
  <c r="W121" i="16"/>
  <c r="V121" i="16"/>
  <c r="U121" i="16"/>
  <c r="W914" i="16"/>
  <c r="V914" i="16"/>
  <c r="U914" i="16"/>
  <c r="W336" i="16"/>
  <c r="U336" i="16"/>
  <c r="V336" i="16"/>
  <c r="W145" i="16"/>
  <c r="V145" i="16"/>
  <c r="U145" i="16"/>
  <c r="W358" i="16"/>
  <c r="V358" i="16"/>
  <c r="U358" i="16"/>
  <c r="W212" i="16"/>
  <c r="V212" i="16"/>
  <c r="U212" i="16"/>
  <c r="W708" i="16"/>
  <c r="V708" i="16"/>
  <c r="U708" i="16"/>
  <c r="W701" i="16"/>
  <c r="V701" i="16"/>
  <c r="U701" i="16"/>
  <c r="W1000" i="16"/>
  <c r="U1000" i="16"/>
  <c r="V1000" i="16"/>
  <c r="W777" i="16"/>
  <c r="V777" i="16"/>
  <c r="U777" i="16"/>
  <c r="W448" i="16"/>
  <c r="U448" i="16"/>
  <c r="V448" i="16"/>
  <c r="W487" i="16"/>
  <c r="U487" i="16"/>
  <c r="V487" i="16"/>
  <c r="W952" i="16"/>
  <c r="U952" i="16"/>
  <c r="V952" i="16"/>
  <c r="W196" i="16"/>
  <c r="V196" i="16"/>
  <c r="U196" i="16"/>
  <c r="W948" i="16"/>
  <c r="V948" i="16"/>
  <c r="U948" i="16"/>
  <c r="W401" i="16"/>
  <c r="V401" i="16"/>
  <c r="U401" i="16"/>
  <c r="W188" i="16"/>
  <c r="V188" i="16"/>
  <c r="U188" i="16"/>
  <c r="W806" i="16"/>
  <c r="V806" i="16"/>
  <c r="U806" i="16"/>
  <c r="W495" i="16"/>
  <c r="U495" i="16"/>
  <c r="V495" i="16"/>
  <c r="W438" i="16"/>
  <c r="V438" i="16"/>
  <c r="U438" i="16"/>
  <c r="W106" i="16"/>
  <c r="V106" i="16"/>
  <c r="U106" i="16"/>
  <c r="W915" i="16"/>
  <c r="V915" i="16"/>
  <c r="U915" i="16"/>
  <c r="W710" i="16"/>
  <c r="V710" i="16"/>
  <c r="U710" i="16"/>
  <c r="W153" i="16"/>
  <c r="V153" i="16"/>
  <c r="U153" i="16"/>
  <c r="W392" i="16"/>
  <c r="U392" i="16"/>
  <c r="V392" i="16"/>
  <c r="W266" i="16"/>
  <c r="V266" i="16"/>
  <c r="U266" i="16"/>
  <c r="W75" i="16"/>
  <c r="V75" i="16"/>
  <c r="U75" i="16"/>
  <c r="W126" i="16"/>
  <c r="V126" i="16"/>
  <c r="U126" i="16"/>
  <c r="W549" i="16"/>
  <c r="V549" i="16"/>
  <c r="U549" i="16"/>
  <c r="W645" i="16"/>
  <c r="V645" i="16"/>
  <c r="U645" i="16"/>
  <c r="W960" i="16"/>
  <c r="U960" i="16"/>
  <c r="V960" i="16"/>
  <c r="W959" i="16"/>
  <c r="U959" i="16"/>
  <c r="V959" i="16"/>
  <c r="W559" i="16"/>
  <c r="U559" i="16"/>
  <c r="V559" i="16"/>
  <c r="W828" i="16"/>
  <c r="V828" i="16"/>
  <c r="U828" i="16"/>
  <c r="W998" i="16"/>
  <c r="V998" i="16"/>
  <c r="U998" i="16"/>
  <c r="W789" i="16"/>
  <c r="V789" i="16"/>
  <c r="U789" i="16"/>
  <c r="W461" i="16"/>
  <c r="V461" i="16"/>
  <c r="U461" i="16"/>
  <c r="W253" i="16"/>
  <c r="V253" i="16"/>
  <c r="U253" i="16"/>
  <c r="W544" i="16"/>
  <c r="U544" i="16"/>
  <c r="V544" i="16"/>
  <c r="W748" i="16"/>
  <c r="V748" i="16"/>
  <c r="U748" i="16"/>
  <c r="W791" i="16"/>
  <c r="U791" i="16"/>
  <c r="V791" i="16"/>
  <c r="W192" i="16"/>
  <c r="U192" i="16"/>
  <c r="V192" i="16"/>
  <c r="W209" i="16"/>
  <c r="V209" i="16"/>
  <c r="U209" i="16"/>
  <c r="W227" i="16"/>
  <c r="V227" i="16"/>
  <c r="U227" i="16"/>
  <c r="W680" i="16"/>
  <c r="U680" i="16"/>
  <c r="V680" i="16"/>
  <c r="W345" i="16"/>
  <c r="V345" i="16"/>
  <c r="U345" i="16"/>
  <c r="W295" i="16"/>
  <c r="U295" i="16"/>
  <c r="V295" i="16"/>
  <c r="W996" i="16"/>
  <c r="V996" i="16"/>
  <c r="U996" i="16"/>
  <c r="W810" i="16"/>
  <c r="V810" i="16"/>
  <c r="U810" i="16"/>
  <c r="W341" i="16"/>
  <c r="V341" i="16"/>
  <c r="U341" i="16"/>
  <c r="W563" i="16"/>
  <c r="V563" i="16"/>
  <c r="U563" i="16"/>
  <c r="W483" i="16"/>
  <c r="V483" i="16"/>
  <c r="U483" i="16"/>
  <c r="W456" i="16"/>
  <c r="U456" i="16"/>
  <c r="V456" i="16"/>
  <c r="W879" i="16"/>
  <c r="U879" i="16"/>
  <c r="V879" i="16"/>
  <c r="W286" i="16"/>
  <c r="V286" i="16"/>
  <c r="U286" i="16"/>
  <c r="U3" i="16"/>
  <c r="V3" i="16" s="1"/>
  <c r="W338" i="16"/>
  <c r="V338" i="16"/>
  <c r="U338" i="16"/>
  <c r="W608" i="16"/>
  <c r="U608" i="16"/>
  <c r="V608" i="16"/>
  <c r="W107" i="16"/>
  <c r="V107" i="16"/>
  <c r="U107" i="16"/>
  <c r="W707" i="16"/>
  <c r="V707" i="16"/>
  <c r="U707" i="16"/>
  <c r="W351" i="16"/>
  <c r="U351" i="16"/>
  <c r="V351" i="16"/>
  <c r="W137" i="16"/>
  <c r="V137" i="16"/>
  <c r="U137" i="16"/>
  <c r="W148" i="16"/>
  <c r="V148" i="16"/>
  <c r="U148" i="16"/>
  <c r="W833" i="16"/>
  <c r="V833" i="16"/>
  <c r="U833" i="16"/>
  <c r="W81" i="16"/>
  <c r="V81" i="16"/>
  <c r="U81" i="16"/>
  <c r="W841" i="16"/>
  <c r="V841" i="16"/>
  <c r="U841" i="16"/>
  <c r="W782" i="16"/>
  <c r="V782" i="16"/>
  <c r="U782" i="16"/>
  <c r="W130" i="16"/>
  <c r="V130" i="16"/>
  <c r="U130" i="16"/>
  <c r="W785" i="16"/>
  <c r="V785" i="16"/>
  <c r="U785" i="16"/>
  <c r="W452" i="16"/>
  <c r="V452" i="16"/>
  <c r="U452" i="16"/>
  <c r="W524" i="16"/>
  <c r="V524" i="16"/>
  <c r="U524" i="16"/>
  <c r="W294" i="16"/>
  <c r="V294" i="16"/>
  <c r="U294" i="16"/>
  <c r="W850" i="16"/>
  <c r="V850" i="16"/>
  <c r="U850" i="16"/>
  <c r="W827" i="16"/>
  <c r="V827" i="16"/>
  <c r="U827" i="16"/>
  <c r="W498" i="16"/>
  <c r="V498" i="16"/>
  <c r="U498" i="16"/>
  <c r="W523" i="16"/>
  <c r="V523" i="16"/>
  <c r="U523" i="16"/>
  <c r="W682" i="16"/>
  <c r="V682" i="16"/>
  <c r="U682" i="16"/>
  <c r="W556" i="16"/>
  <c r="V556" i="16"/>
  <c r="U556" i="16"/>
  <c r="W519" i="16"/>
  <c r="U519" i="16"/>
  <c r="V519" i="16"/>
  <c r="W190" i="16"/>
  <c r="V190" i="16"/>
  <c r="U190" i="16"/>
  <c r="W538" i="16"/>
  <c r="V538" i="16"/>
  <c r="U538" i="16"/>
  <c r="W302" i="16"/>
  <c r="V302" i="16"/>
  <c r="U302" i="16"/>
  <c r="W900" i="16"/>
  <c r="V900" i="16"/>
  <c r="U900" i="16"/>
  <c r="W658" i="16"/>
  <c r="V658" i="16"/>
  <c r="U658" i="16"/>
  <c r="W705" i="16"/>
  <c r="V705" i="16"/>
  <c r="U705" i="16"/>
  <c r="W352" i="16"/>
  <c r="U352" i="16"/>
  <c r="V352" i="16"/>
  <c r="W290" i="16"/>
  <c r="V290" i="16"/>
  <c r="U290" i="16"/>
  <c r="W158" i="16"/>
  <c r="V158" i="16"/>
  <c r="U158" i="16"/>
  <c r="W305" i="16"/>
  <c r="V305" i="16"/>
  <c r="U305" i="16"/>
  <c r="W171" i="16"/>
  <c r="V171" i="16"/>
  <c r="U171" i="16"/>
  <c r="W260" i="16"/>
  <c r="V260" i="16"/>
  <c r="U260" i="16"/>
  <c r="W674" i="16"/>
  <c r="V674" i="16"/>
  <c r="U674" i="16"/>
  <c r="W431" i="16"/>
  <c r="U431" i="16"/>
  <c r="V431" i="16"/>
  <c r="W390" i="16"/>
  <c r="V390" i="16"/>
  <c r="U390" i="16"/>
  <c r="W558" i="16"/>
  <c r="V558" i="16"/>
  <c r="U558" i="16"/>
  <c r="W298" i="16"/>
  <c r="V298" i="16"/>
  <c r="U298" i="16"/>
  <c r="W159" i="16"/>
  <c r="U159" i="16"/>
  <c r="V159" i="16"/>
  <c r="W978" i="16"/>
  <c r="V978" i="16"/>
  <c r="U978" i="16"/>
  <c r="W418" i="16"/>
  <c r="V418" i="16"/>
  <c r="U418" i="16"/>
  <c r="W218" i="16"/>
  <c r="V218" i="16"/>
  <c r="U218" i="16"/>
  <c r="W513" i="16"/>
  <c r="V513" i="16"/>
  <c r="U513" i="16"/>
  <c r="W451" i="16"/>
  <c r="V451" i="16"/>
  <c r="U451" i="16"/>
  <c r="W758" i="16"/>
  <c r="V758" i="16"/>
  <c r="U758" i="16"/>
  <c r="W441" i="16"/>
  <c r="V441" i="16"/>
  <c r="U441" i="16"/>
  <c r="W254" i="16"/>
  <c r="V254" i="16"/>
  <c r="U254" i="16"/>
  <c r="W202" i="16"/>
  <c r="V202" i="16"/>
  <c r="U202" i="16"/>
  <c r="W909" i="16"/>
  <c r="V909" i="16"/>
  <c r="U909" i="16"/>
  <c r="W314" i="16"/>
  <c r="V314" i="16"/>
  <c r="U314" i="16"/>
  <c r="W973" i="16"/>
  <c r="V973" i="16"/>
  <c r="U973" i="16"/>
  <c r="W920" i="16"/>
  <c r="U920" i="16"/>
  <c r="V920" i="16"/>
  <c r="W790" i="16"/>
  <c r="V790" i="16"/>
  <c r="U790" i="16"/>
  <c r="W481" i="16"/>
  <c r="V481" i="16"/>
  <c r="U481" i="16"/>
  <c r="W753" i="16"/>
  <c r="V753" i="16"/>
  <c r="U753" i="16"/>
  <c r="W416" i="16"/>
  <c r="U416" i="16"/>
  <c r="V416" i="16"/>
  <c r="W90" i="16"/>
  <c r="V90" i="16"/>
  <c r="U90" i="16"/>
  <c r="W117" i="16"/>
  <c r="V117" i="16"/>
  <c r="U117" i="16"/>
  <c r="W897" i="16"/>
  <c r="V897" i="16"/>
  <c r="U897" i="16"/>
  <c r="W692" i="16"/>
  <c r="V692" i="16"/>
  <c r="U692" i="16"/>
  <c r="W750" i="16"/>
  <c r="V750" i="16"/>
  <c r="U750" i="16"/>
  <c r="W246" i="16"/>
  <c r="V246" i="16"/>
  <c r="U246" i="16"/>
  <c r="W631" i="16"/>
  <c r="U631" i="16"/>
  <c r="V631" i="16"/>
  <c r="W267" i="16"/>
  <c r="V267" i="16"/>
  <c r="U267" i="16"/>
  <c r="W688" i="16"/>
  <c r="U688" i="16"/>
  <c r="V688" i="16"/>
  <c r="W280" i="16"/>
  <c r="V280" i="16"/>
  <c r="U280" i="16"/>
  <c r="W169" i="16"/>
  <c r="V169" i="16"/>
  <c r="U169" i="16"/>
  <c r="W820" i="16"/>
  <c r="V820" i="16"/>
  <c r="U820" i="16"/>
  <c r="W168" i="16"/>
  <c r="U168" i="16"/>
  <c r="V168" i="16"/>
  <c r="W700" i="16"/>
  <c r="V700" i="16"/>
  <c r="U700" i="16"/>
  <c r="W205" i="16"/>
  <c r="V205" i="16"/>
  <c r="U205" i="16"/>
  <c r="W980" i="16"/>
  <c r="V980" i="16"/>
  <c r="U980" i="16"/>
  <c r="W433" i="16"/>
  <c r="V433" i="16"/>
  <c r="U433" i="16"/>
  <c r="W727" i="16"/>
  <c r="U727" i="16"/>
  <c r="V727" i="16"/>
  <c r="W93" i="16"/>
  <c r="V93" i="16"/>
  <c r="U93" i="16"/>
  <c r="W757" i="16"/>
  <c r="V757" i="16"/>
  <c r="U757" i="16"/>
  <c r="W185" i="16"/>
  <c r="V185" i="16"/>
  <c r="U185" i="16"/>
  <c r="W838" i="16"/>
  <c r="V838" i="16"/>
  <c r="U838" i="16"/>
  <c r="W588" i="16"/>
  <c r="V588" i="16"/>
  <c r="U588" i="16"/>
  <c r="W937" i="16"/>
  <c r="V937" i="16"/>
  <c r="U937" i="16"/>
  <c r="W496" i="16"/>
  <c r="U496" i="16"/>
  <c r="V496" i="16"/>
  <c r="W591" i="16"/>
  <c r="U591" i="16"/>
  <c r="V591" i="16"/>
  <c r="W884" i="16"/>
  <c r="V884" i="16"/>
  <c r="U884" i="16"/>
  <c r="W488" i="16"/>
  <c r="U488" i="16"/>
  <c r="V488" i="16"/>
  <c r="W337" i="16"/>
  <c r="V337" i="16"/>
  <c r="U337" i="16"/>
  <c r="W775" i="16"/>
  <c r="U775" i="16"/>
  <c r="V775" i="16"/>
  <c r="W173" i="16"/>
  <c r="V173" i="16"/>
  <c r="U173" i="16"/>
  <c r="W676" i="16"/>
  <c r="V676" i="16"/>
  <c r="U676" i="16"/>
  <c r="W287" i="16"/>
  <c r="U287" i="16"/>
  <c r="V287" i="16"/>
  <c r="W925" i="16"/>
  <c r="V925" i="16"/>
  <c r="U925" i="16"/>
  <c r="W536" i="16"/>
  <c r="U536" i="16"/>
  <c r="V536" i="16"/>
  <c r="W300" i="16"/>
  <c r="V300" i="16"/>
  <c r="U300" i="16"/>
  <c r="W860" i="16"/>
  <c r="V860" i="16"/>
  <c r="U860" i="16"/>
  <c r="W679" i="16"/>
  <c r="U679" i="16"/>
  <c r="V679" i="16"/>
  <c r="D17" i="16"/>
  <c r="D18" i="16" s="1"/>
  <c r="D19" i="16"/>
  <c r="D20" i="16" s="1"/>
  <c r="W691" i="16"/>
  <c r="V691" i="16"/>
  <c r="U691" i="16"/>
  <c r="W282" i="16"/>
  <c r="V282" i="16"/>
  <c r="U282" i="16"/>
  <c r="W880" i="16"/>
  <c r="U880" i="16"/>
  <c r="V880" i="16"/>
  <c r="W343" i="16"/>
  <c r="V343" i="16"/>
  <c r="U343" i="16"/>
  <c r="W486" i="16"/>
  <c r="V486" i="16"/>
  <c r="U486" i="16"/>
  <c r="W954" i="16"/>
  <c r="V954" i="16"/>
  <c r="U954" i="16"/>
  <c r="W386" i="16"/>
  <c r="V386" i="16"/>
  <c r="U386" i="16"/>
  <c r="W962" i="16"/>
  <c r="V962" i="16"/>
  <c r="U962" i="16"/>
  <c r="W400" i="16"/>
  <c r="U400" i="16"/>
  <c r="V400" i="16"/>
  <c r="W979" i="16"/>
  <c r="V979" i="16"/>
  <c r="U979" i="16"/>
  <c r="W449" i="16"/>
  <c r="V449" i="16"/>
  <c r="U449" i="16"/>
  <c r="W135" i="16"/>
  <c r="U135" i="16"/>
  <c r="V135" i="16"/>
  <c r="W595" i="16"/>
  <c r="V595" i="16"/>
  <c r="U595" i="16"/>
  <c r="W499" i="16"/>
  <c r="V499" i="16"/>
  <c r="U499" i="16"/>
  <c r="W579" i="16"/>
  <c r="V579" i="16"/>
  <c r="U579" i="16"/>
  <c r="W491" i="16"/>
  <c r="V491" i="16"/>
  <c r="U491" i="16"/>
  <c r="W887" i="16"/>
  <c r="U887" i="16"/>
  <c r="V887" i="16"/>
  <c r="W886" i="16"/>
  <c r="V886" i="16"/>
  <c r="U886" i="16"/>
  <c r="W730" i="16"/>
  <c r="V730" i="16"/>
  <c r="U730" i="16"/>
  <c r="W628" i="16"/>
  <c r="V628" i="16"/>
  <c r="U628" i="16"/>
  <c r="W550" i="16"/>
  <c r="V550" i="16"/>
  <c r="U550" i="16"/>
  <c r="W310" i="16"/>
  <c r="V310" i="16"/>
  <c r="U310" i="16"/>
  <c r="W878" i="16"/>
  <c r="V878" i="16"/>
  <c r="U878" i="16"/>
  <c r="W895" i="16"/>
  <c r="U895" i="16"/>
  <c r="V895" i="16"/>
  <c r="W695" i="16"/>
  <c r="U695" i="16"/>
  <c r="V695" i="16"/>
  <c r="W215" i="16"/>
  <c r="V215" i="16"/>
  <c r="U215" i="16"/>
  <c r="W361" i="16"/>
  <c r="V361" i="16"/>
  <c r="U361" i="16"/>
  <c r="W411" i="16"/>
  <c r="V411" i="16"/>
  <c r="U411" i="16"/>
  <c r="W531" i="16"/>
  <c r="V531" i="16"/>
  <c r="U531" i="16"/>
  <c r="W619" i="16"/>
  <c r="V619" i="16"/>
  <c r="U619" i="16"/>
  <c r="W796" i="16"/>
  <c r="V796" i="16"/>
  <c r="U796" i="16"/>
  <c r="W918" i="16"/>
  <c r="V918" i="16"/>
  <c r="U918" i="16"/>
  <c r="W231" i="16"/>
  <c r="U231" i="16"/>
  <c r="V231" i="16"/>
  <c r="W961" i="16"/>
  <c r="V961" i="16"/>
  <c r="U961" i="16"/>
  <c r="W908" i="16"/>
  <c r="V908" i="16"/>
  <c r="U908" i="16"/>
  <c r="W457" i="16"/>
  <c r="V457" i="16"/>
  <c r="U457" i="16"/>
  <c r="W502" i="16"/>
  <c r="V502" i="16"/>
  <c r="U502" i="16"/>
  <c r="W170" i="16"/>
  <c r="V170" i="16"/>
  <c r="U170" i="16"/>
  <c r="W557" i="16"/>
  <c r="V557" i="16"/>
  <c r="U557" i="16"/>
  <c r="W778" i="16"/>
  <c r="V778" i="16"/>
  <c r="U778" i="16"/>
  <c r="W255" i="16"/>
  <c r="U255" i="16"/>
  <c r="V255" i="16"/>
  <c r="W889" i="16"/>
  <c r="V889" i="16"/>
  <c r="U889" i="16"/>
  <c r="W490" i="16"/>
  <c r="V490" i="16"/>
  <c r="U490" i="16"/>
  <c r="W847" i="16"/>
  <c r="U847" i="16"/>
  <c r="V847" i="16"/>
  <c r="W265" i="16"/>
  <c r="V265" i="16"/>
  <c r="U265" i="16"/>
  <c r="W136" i="16"/>
  <c r="U136" i="16"/>
  <c r="V136" i="16"/>
  <c r="W378" i="16"/>
  <c r="V378" i="16"/>
  <c r="U378" i="16"/>
  <c r="W468" i="16"/>
  <c r="V468" i="16"/>
  <c r="U468" i="16"/>
  <c r="W729" i="16"/>
  <c r="V729" i="16"/>
  <c r="U729" i="16"/>
  <c r="W384" i="16"/>
  <c r="U384" i="16"/>
  <c r="V384" i="16"/>
  <c r="W574" i="16"/>
  <c r="V574" i="16"/>
  <c r="U574" i="16"/>
  <c r="W532" i="16"/>
  <c r="V532" i="16"/>
  <c r="U532" i="16"/>
  <c r="W306" i="16"/>
  <c r="V306" i="16"/>
  <c r="U306" i="16"/>
  <c r="W640" i="16"/>
  <c r="U640" i="16"/>
  <c r="V640" i="16"/>
  <c r="W163" i="16"/>
  <c r="V163" i="16"/>
  <c r="U163" i="16"/>
  <c r="W733" i="16"/>
  <c r="V733" i="16"/>
  <c r="U733" i="16"/>
  <c r="W383" i="16"/>
  <c r="U383" i="16"/>
  <c r="V383" i="16"/>
  <c r="W786" i="16"/>
  <c r="V786" i="16"/>
  <c r="U786" i="16"/>
  <c r="W430" i="16"/>
  <c r="V430" i="16"/>
  <c r="U430" i="16"/>
  <c r="W527" i="16"/>
  <c r="U527" i="16"/>
  <c r="V527" i="16"/>
  <c r="W459" i="16"/>
  <c r="V459" i="16"/>
  <c r="U459" i="16"/>
  <c r="W766" i="16"/>
  <c r="V766" i="16"/>
  <c r="U766" i="16"/>
  <c r="W455" i="16"/>
  <c r="U455" i="16"/>
  <c r="V455" i="16"/>
  <c r="W262" i="16"/>
  <c r="V262" i="16"/>
  <c r="U262" i="16"/>
  <c r="W840" i="16"/>
  <c r="U840" i="16"/>
  <c r="V840" i="16"/>
  <c r="W618" i="16"/>
  <c r="V618" i="16"/>
  <c r="U618" i="16"/>
  <c r="W443" i="16"/>
  <c r="V443" i="16"/>
  <c r="U443" i="16"/>
  <c r="W839" i="16"/>
  <c r="U839" i="16"/>
  <c r="V839" i="16"/>
  <c r="W257" i="16"/>
  <c r="V257" i="16"/>
  <c r="U257" i="16"/>
  <c r="W995" i="16"/>
  <c r="V995" i="16"/>
  <c r="U995" i="16"/>
  <c r="W654" i="16"/>
  <c r="V654" i="16"/>
  <c r="U654" i="16"/>
  <c r="W249" i="16"/>
  <c r="V249" i="16"/>
  <c r="U249" i="16"/>
  <c r="W603" i="16"/>
  <c r="V603" i="16"/>
  <c r="U603" i="16"/>
  <c r="W397" i="16"/>
  <c r="V397" i="16"/>
  <c r="U397" i="16"/>
  <c r="W180" i="16"/>
  <c r="V180" i="16"/>
  <c r="U180" i="16"/>
  <c r="W873" i="16"/>
  <c r="V873" i="16"/>
  <c r="U873" i="16"/>
  <c r="W824" i="16"/>
  <c r="U824" i="16"/>
  <c r="V824" i="16"/>
  <c r="W580" i="16"/>
  <c r="V580" i="16"/>
  <c r="U580" i="16"/>
  <c r="W577" i="16"/>
  <c r="V577" i="16"/>
  <c r="U577" i="16"/>
  <c r="W773" i="16"/>
  <c r="V773" i="16"/>
  <c r="U773" i="16"/>
  <c r="W237" i="16"/>
  <c r="V237" i="16"/>
  <c r="U237" i="16"/>
  <c r="W99" i="16"/>
  <c r="V99" i="16"/>
  <c r="U99" i="16"/>
  <c r="W525" i="16"/>
  <c r="V525" i="16"/>
  <c r="U525" i="16"/>
  <c r="W387" i="16"/>
  <c r="V387" i="16"/>
  <c r="U387" i="16"/>
  <c r="W826" i="16"/>
  <c r="V826" i="16"/>
  <c r="U826" i="16"/>
  <c r="W331" i="16"/>
  <c r="V331" i="16"/>
  <c r="U331" i="16"/>
  <c r="W974" i="16"/>
  <c r="V974" i="16"/>
  <c r="U974" i="16"/>
  <c r="W967" i="16"/>
  <c r="U967" i="16"/>
  <c r="V967" i="16"/>
  <c r="W410" i="16"/>
  <c r="V410" i="16"/>
  <c r="U410" i="16"/>
  <c r="W716" i="16"/>
  <c r="V716" i="16"/>
  <c r="U716" i="16"/>
  <c r="W296" i="16"/>
  <c r="U296" i="16"/>
  <c r="V296" i="16"/>
  <c r="W129" i="16"/>
  <c r="V129" i="16"/>
  <c r="U129" i="16"/>
  <c r="W657" i="16"/>
  <c r="V657" i="16"/>
  <c r="U657" i="16"/>
  <c r="W399" i="16"/>
  <c r="U399" i="16"/>
  <c r="V399" i="16"/>
  <c r="W366" i="16"/>
  <c r="V366" i="16"/>
  <c r="U366" i="16"/>
  <c r="W492" i="16"/>
  <c r="V492" i="16"/>
  <c r="U492" i="16"/>
  <c r="W945" i="16"/>
  <c r="U945" i="16"/>
  <c r="V945" i="16"/>
  <c r="W604" i="16"/>
  <c r="V604" i="16"/>
  <c r="U604" i="16"/>
  <c r="W693" i="16"/>
  <c r="V693" i="16"/>
  <c r="U693" i="16"/>
  <c r="W133" i="16"/>
  <c r="V133" i="16"/>
  <c r="U133" i="16"/>
  <c r="W140" i="16"/>
  <c r="V140" i="16"/>
  <c r="U140" i="16"/>
  <c r="W917" i="16"/>
  <c r="V917" i="16"/>
  <c r="U917" i="16"/>
  <c r="W575" i="16"/>
  <c r="U575" i="16"/>
  <c r="V575" i="16"/>
  <c r="W767" i="16"/>
  <c r="U767" i="16"/>
  <c r="V767" i="16"/>
  <c r="W160" i="16"/>
  <c r="U160" i="16"/>
  <c r="V160" i="16"/>
  <c r="W669" i="16"/>
  <c r="V669" i="16"/>
  <c r="U669" i="16"/>
  <c r="W720" i="16"/>
  <c r="U720" i="16"/>
  <c r="V720" i="16"/>
  <c r="W403" i="16"/>
  <c r="V403" i="16"/>
  <c r="U403" i="16"/>
  <c r="W842" i="16"/>
  <c r="V842" i="16"/>
  <c r="U842" i="16"/>
  <c r="W142" i="16"/>
  <c r="V142" i="16"/>
  <c r="U142" i="16"/>
  <c r="W811" i="16"/>
  <c r="V811" i="16"/>
  <c r="U811" i="16"/>
  <c r="W484" i="16"/>
  <c r="V484" i="16"/>
  <c r="U484" i="16"/>
  <c r="W515" i="16"/>
  <c r="V515" i="16"/>
  <c r="U515" i="16"/>
  <c r="W146" i="16"/>
  <c r="V146" i="16"/>
  <c r="U146" i="16"/>
  <c r="W533" i="16"/>
  <c r="V533" i="16"/>
  <c r="U533" i="16"/>
  <c r="W204" i="16"/>
  <c r="V204" i="16"/>
  <c r="U204" i="16"/>
  <c r="W537" i="16"/>
  <c r="V537" i="16"/>
  <c r="U537" i="16"/>
  <c r="W207" i="16"/>
  <c r="U207" i="16"/>
  <c r="V207" i="16"/>
  <c r="W932" i="16"/>
  <c r="V932" i="16"/>
  <c r="U932" i="16"/>
  <c r="W293" i="16"/>
  <c r="V293" i="16"/>
  <c r="U293" i="16"/>
  <c r="W953" i="16"/>
  <c r="V953" i="16"/>
  <c r="U953" i="16"/>
  <c r="W546" i="16"/>
  <c r="V546" i="16"/>
  <c r="U546" i="16"/>
  <c r="W316" i="16"/>
  <c r="V316" i="16"/>
  <c r="U316" i="16"/>
  <c r="W308" i="16"/>
  <c r="V308" i="16"/>
  <c r="U308" i="16"/>
  <c r="W864" i="16"/>
  <c r="U864" i="16"/>
  <c r="V864" i="16"/>
  <c r="W687" i="16"/>
  <c r="U687" i="16"/>
  <c r="V687" i="16"/>
  <c r="W650" i="16"/>
  <c r="V650" i="16"/>
  <c r="U650" i="16"/>
  <c r="W197" i="16"/>
  <c r="V197" i="16"/>
  <c r="U197" i="16"/>
  <c r="W718" i="16"/>
  <c r="V718" i="16"/>
  <c r="U718" i="16"/>
  <c r="W391" i="16"/>
  <c r="U391" i="16"/>
  <c r="V391" i="16"/>
  <c r="W214" i="16"/>
  <c r="V214" i="16"/>
  <c r="U214" i="16"/>
  <c r="W985" i="16"/>
  <c r="V985" i="16"/>
  <c r="U985" i="16"/>
  <c r="W570" i="16"/>
  <c r="V570" i="16"/>
  <c r="U570" i="16"/>
  <c r="W762" i="16"/>
  <c r="V762" i="16"/>
  <c r="U762" i="16"/>
  <c r="W77" i="16"/>
  <c r="V77" i="16"/>
  <c r="U77" i="16"/>
  <c r="W736" i="16"/>
  <c r="U736" i="16"/>
  <c r="V736" i="16"/>
  <c r="W555" i="16"/>
  <c r="V555" i="16"/>
  <c r="U555" i="16"/>
  <c r="W685" i="16"/>
  <c r="V685" i="16"/>
  <c r="U685" i="16"/>
  <c r="W825" i="16"/>
  <c r="V825" i="16"/>
  <c r="U825" i="16"/>
  <c r="W837" i="16"/>
  <c r="V837" i="16"/>
  <c r="U837" i="16"/>
  <c r="W632" i="16"/>
  <c r="U632" i="16"/>
  <c r="V632" i="16"/>
  <c r="W139" i="16"/>
  <c r="V139" i="16"/>
  <c r="U139" i="16"/>
  <c r="W1001" i="16"/>
  <c r="V1001" i="16"/>
  <c r="U1001" i="16"/>
  <c r="W587" i="16"/>
  <c r="V587" i="16"/>
  <c r="U587" i="16"/>
  <c r="W713" i="16"/>
  <c r="V713" i="16"/>
  <c r="U713" i="16"/>
  <c r="W904" i="16"/>
  <c r="U904" i="16"/>
  <c r="V904" i="16"/>
  <c r="W746" i="16"/>
  <c r="V746" i="16"/>
  <c r="U746" i="16"/>
  <c r="W709" i="16"/>
  <c r="V709" i="16"/>
  <c r="U709" i="16"/>
  <c r="W356" i="16"/>
  <c r="V356" i="16"/>
  <c r="U356" i="16"/>
  <c r="W858" i="16"/>
  <c r="V858" i="16"/>
  <c r="U858" i="16"/>
  <c r="W609" i="16"/>
  <c r="V609" i="16"/>
  <c r="U609" i="16"/>
  <c r="W950" i="16"/>
  <c r="V950" i="16"/>
  <c r="U950" i="16"/>
  <c r="W630" i="16"/>
  <c r="V630" i="16"/>
  <c r="U630" i="16"/>
  <c r="W698" i="16"/>
  <c r="V698" i="16"/>
  <c r="U698" i="16"/>
  <c r="W109" i="16"/>
  <c r="V109" i="16"/>
  <c r="U109" i="16"/>
  <c r="W633" i="16"/>
  <c r="V633" i="16"/>
  <c r="U633" i="16"/>
  <c r="W268" i="16"/>
  <c r="V268" i="16"/>
  <c r="U268" i="16"/>
  <c r="W798" i="16"/>
  <c r="V798" i="16"/>
  <c r="U798" i="16"/>
  <c r="W647" i="16"/>
  <c r="U647" i="16"/>
  <c r="V647" i="16"/>
  <c r="W149" i="16"/>
  <c r="V149" i="16"/>
  <c r="U149" i="16"/>
  <c r="W597" i="16"/>
  <c r="V597" i="16"/>
  <c r="U597" i="16"/>
  <c r="W258" i="16"/>
  <c r="V258" i="16"/>
  <c r="U258" i="16"/>
  <c r="W435" i="16"/>
  <c r="V435" i="16"/>
  <c r="U435" i="16"/>
  <c r="W370" i="16"/>
  <c r="V370" i="16"/>
  <c r="U370" i="16"/>
  <c r="W912" i="16"/>
  <c r="U912" i="16"/>
  <c r="V912" i="16"/>
  <c r="W471" i="16"/>
  <c r="V471" i="16"/>
  <c r="U471" i="16"/>
  <c r="W510" i="16"/>
  <c r="V510" i="16"/>
  <c r="U510" i="16"/>
  <c r="W166" i="16"/>
  <c r="V166" i="16"/>
  <c r="U166" i="16"/>
  <c r="W321" i="16"/>
  <c r="V321" i="16"/>
  <c r="U321" i="16"/>
  <c r="W187" i="16"/>
  <c r="V187" i="16"/>
  <c r="U187" i="16"/>
  <c r="W964" i="16"/>
  <c r="V964" i="16"/>
  <c r="U964" i="16"/>
  <c r="W706" i="16"/>
  <c r="V706" i="16"/>
  <c r="U706" i="16"/>
  <c r="W263" i="16"/>
  <c r="U263" i="16"/>
  <c r="V263" i="16"/>
  <c r="W893" i="16"/>
  <c r="V893" i="16"/>
  <c r="U893" i="16"/>
  <c r="W504" i="16"/>
  <c r="U504" i="16"/>
  <c r="V504" i="16"/>
  <c r="W855" i="16"/>
  <c r="U855" i="16"/>
  <c r="V855" i="16"/>
  <c r="W273" i="16"/>
  <c r="V273" i="16"/>
  <c r="U273" i="16"/>
  <c r="W771" i="16"/>
  <c r="V771" i="16"/>
  <c r="U771" i="16"/>
  <c r="W779" i="16"/>
  <c r="V779" i="16"/>
  <c r="U779" i="16"/>
  <c r="W639" i="16"/>
  <c r="U639" i="16"/>
  <c r="V639" i="16"/>
  <c r="W485" i="16"/>
  <c r="V485" i="16"/>
  <c r="U485" i="16"/>
  <c r="W176" i="16"/>
  <c r="U176" i="16"/>
  <c r="V176" i="16"/>
  <c r="W934" i="16"/>
  <c r="V934" i="16"/>
  <c r="U934" i="16"/>
  <c r="W741" i="16"/>
  <c r="V741" i="16"/>
  <c r="U741" i="16"/>
  <c r="W201" i="16"/>
  <c r="V201" i="16"/>
  <c r="U201" i="16"/>
  <c r="W986" i="16"/>
  <c r="V986" i="16"/>
  <c r="U986" i="16"/>
  <c r="W432" i="16"/>
  <c r="U432" i="16"/>
  <c r="V432" i="16"/>
  <c r="W226" i="16"/>
  <c r="V226" i="16"/>
  <c r="U226" i="16"/>
  <c r="W643" i="16"/>
  <c r="V643" i="16"/>
  <c r="U643" i="16"/>
  <c r="W100" i="16"/>
  <c r="V100" i="16"/>
  <c r="U100" i="16"/>
  <c r="W972" i="16"/>
  <c r="V972" i="16"/>
  <c r="U972" i="16"/>
  <c r="W322" i="16"/>
  <c r="V322" i="16"/>
  <c r="U322" i="16"/>
  <c r="W381" i="16"/>
  <c r="V381" i="16"/>
  <c r="U381" i="16"/>
  <c r="W853" i="16"/>
  <c r="V853" i="16"/>
  <c r="U853" i="16"/>
  <c r="W393" i="16"/>
  <c r="V393" i="16"/>
  <c r="U393" i="16"/>
  <c r="W673" i="16"/>
  <c r="V673" i="16"/>
  <c r="U673" i="16"/>
  <c r="W320" i="16"/>
  <c r="U320" i="16"/>
  <c r="V320" i="16"/>
  <c r="W862" i="16"/>
  <c r="V862" i="16"/>
  <c r="U862" i="16"/>
  <c r="W598" i="16"/>
  <c r="V598" i="16"/>
  <c r="U598" i="16"/>
  <c r="W161" i="16"/>
  <c r="V161" i="16"/>
  <c r="U161" i="16"/>
  <c r="W194" i="16"/>
  <c r="V194" i="16"/>
  <c r="U194" i="16"/>
  <c r="W349" i="16"/>
  <c r="V349" i="16"/>
  <c r="U349" i="16"/>
  <c r="W573" i="16"/>
  <c r="V573" i="16"/>
  <c r="U573" i="16"/>
  <c r="W794" i="16"/>
  <c r="V794" i="16"/>
  <c r="U794" i="16"/>
  <c r="W303" i="16"/>
  <c r="U303" i="16"/>
  <c r="V303" i="16"/>
  <c r="W924" i="16"/>
  <c r="V924" i="16"/>
  <c r="U924" i="16"/>
  <c r="W927" i="16"/>
  <c r="U927" i="16"/>
  <c r="V927" i="16"/>
  <c r="W330" i="16"/>
  <c r="V330" i="16"/>
  <c r="U330" i="16"/>
  <c r="W380" i="16"/>
  <c r="V380" i="16"/>
  <c r="U380" i="16"/>
  <c r="U4" i="16"/>
  <c r="V4" i="16" s="1"/>
  <c r="W450" i="16"/>
  <c r="V450" i="16"/>
  <c r="U450" i="16"/>
  <c r="W822" i="16"/>
  <c r="V822" i="16"/>
  <c r="U822" i="16"/>
  <c r="W328" i="16"/>
  <c r="U328" i="16"/>
  <c r="V328" i="16"/>
  <c r="W446" i="16"/>
  <c r="V446" i="16"/>
  <c r="U446" i="16"/>
  <c r="W102" i="16"/>
  <c r="U102" i="16"/>
  <c r="V102" i="16"/>
  <c r="W434" i="16"/>
  <c r="V434" i="16"/>
  <c r="U434" i="16"/>
  <c r="W80" i="16"/>
  <c r="U80" i="16"/>
  <c r="V80" i="16"/>
  <c r="W929" i="16"/>
  <c r="V929" i="16"/>
  <c r="U929" i="16"/>
  <c r="W722" i="16"/>
  <c r="V722" i="16"/>
  <c r="U722" i="16"/>
  <c r="W193" i="16"/>
  <c r="V193" i="16"/>
  <c r="U193" i="16"/>
  <c r="W274" i="16"/>
  <c r="V274" i="16"/>
  <c r="U274" i="16"/>
  <c r="W329" i="16"/>
  <c r="V329" i="16"/>
  <c r="U329" i="16"/>
  <c r="W91" i="16"/>
  <c r="V91" i="16"/>
  <c r="U91" i="16"/>
  <c r="W134" i="16"/>
  <c r="V134" i="16"/>
  <c r="U134" i="16"/>
  <c r="W569" i="16"/>
  <c r="V569" i="16"/>
  <c r="U569" i="16"/>
  <c r="W203" i="16"/>
  <c r="V203" i="16"/>
  <c r="U203" i="16"/>
  <c r="W567" i="16"/>
  <c r="U567" i="16"/>
  <c r="V567" i="16"/>
  <c r="W189" i="16"/>
  <c r="V189" i="16"/>
  <c r="U189" i="16"/>
  <c r="W195" i="16"/>
  <c r="V195" i="16"/>
  <c r="U195" i="16"/>
  <c r="W606" i="16"/>
  <c r="V606" i="16"/>
  <c r="U606" i="16"/>
  <c r="W216" i="16"/>
  <c r="V216" i="16"/>
  <c r="U216" i="16"/>
  <c r="W809" i="16"/>
  <c r="V809" i="16"/>
  <c r="U809" i="16"/>
  <c r="W999" i="16"/>
  <c r="U999" i="16"/>
  <c r="V999" i="16"/>
  <c r="W426" i="16"/>
  <c r="V426" i="16"/>
  <c r="U426" i="16"/>
  <c r="W377" i="16"/>
  <c r="V377" i="16"/>
  <c r="U377" i="16"/>
  <c r="S5" i="16"/>
  <c r="W614" i="16"/>
  <c r="V614" i="16"/>
  <c r="U614" i="16"/>
  <c r="W566" i="16"/>
  <c r="V566" i="16"/>
  <c r="U566" i="16"/>
  <c r="W156" i="16"/>
  <c r="V156" i="16"/>
  <c r="U156" i="16"/>
  <c r="W582" i="16"/>
  <c r="V582" i="16"/>
  <c r="U582" i="16"/>
  <c r="W612" i="16"/>
  <c r="V612" i="16"/>
  <c r="U612" i="16"/>
  <c r="W697" i="16"/>
  <c r="V697" i="16"/>
  <c r="U697" i="16"/>
  <c r="W939" i="16"/>
  <c r="V939" i="16"/>
  <c r="U939" i="16"/>
  <c r="W683" i="16"/>
  <c r="V683" i="16"/>
  <c r="U683" i="16"/>
  <c r="W540" i="16"/>
  <c r="V540" i="16"/>
  <c r="U540" i="16"/>
  <c r="W728" i="16"/>
  <c r="U728" i="16"/>
  <c r="V728" i="16"/>
  <c r="W509" i="16"/>
  <c r="V509" i="16"/>
  <c r="U509" i="16"/>
  <c r="W681" i="16"/>
  <c r="V681" i="16"/>
  <c r="U681" i="16"/>
  <c r="W807" i="16"/>
  <c r="U807" i="16"/>
  <c r="V807" i="16"/>
  <c r="W723" i="16"/>
  <c r="V723" i="16"/>
  <c r="U723" i="16"/>
  <c r="W892" i="16"/>
  <c r="V892" i="16"/>
  <c r="U892" i="16"/>
  <c r="W903" i="16"/>
  <c r="U903" i="16"/>
  <c r="V903" i="16"/>
  <c r="W703" i="16"/>
  <c r="U703" i="16"/>
  <c r="V703" i="16"/>
  <c r="W232" i="16"/>
  <c r="U232" i="16"/>
  <c r="V232" i="16"/>
  <c r="W803" i="16"/>
  <c r="V803" i="16"/>
  <c r="U803" i="16"/>
  <c r="W440" i="16"/>
  <c r="V440" i="16"/>
  <c r="U440" i="16"/>
  <c r="W228" i="16"/>
  <c r="V228" i="16"/>
  <c r="U228" i="16"/>
  <c r="W989" i="16"/>
  <c r="V989" i="16"/>
  <c r="U989" i="16"/>
  <c r="W578" i="16"/>
  <c r="V578" i="16"/>
  <c r="U578" i="16"/>
  <c r="W611" i="16"/>
  <c r="V611" i="16"/>
  <c r="U611" i="16"/>
  <c r="W76" i="16"/>
  <c r="V76" i="16"/>
  <c r="U76" i="16"/>
  <c r="W835" i="16"/>
  <c r="V835" i="16"/>
  <c r="U835" i="16"/>
  <c r="W497" i="16"/>
  <c r="V497" i="16"/>
  <c r="U497" i="16"/>
  <c r="W666" i="16"/>
  <c r="V666" i="16"/>
  <c r="U666" i="16"/>
  <c r="W223" i="16"/>
  <c r="U223" i="16"/>
  <c r="V223" i="16"/>
  <c r="W419" i="16"/>
  <c r="V419" i="16"/>
  <c r="U419" i="16"/>
  <c r="W405" i="16"/>
  <c r="V405" i="16"/>
  <c r="U405" i="16"/>
  <c r="W339" i="16"/>
  <c r="V339" i="16"/>
  <c r="U339" i="16"/>
  <c r="W735" i="16"/>
  <c r="U735" i="16"/>
  <c r="V735" i="16"/>
  <c r="W804" i="16"/>
  <c r="V804" i="16"/>
  <c r="U804" i="16"/>
  <c r="W151" i="16"/>
  <c r="V151" i="16"/>
  <c r="U151" i="16"/>
  <c r="W672" i="16"/>
  <c r="U672" i="16"/>
  <c r="V672" i="16"/>
  <c r="W659" i="16"/>
  <c r="V659" i="16"/>
  <c r="U659" i="16"/>
  <c r="W489" i="16"/>
  <c r="V489" i="16"/>
  <c r="U489" i="16"/>
  <c r="W252" i="16"/>
  <c r="V252" i="16"/>
  <c r="U252" i="16"/>
  <c r="W721" i="16"/>
  <c r="V721" i="16"/>
  <c r="U721" i="16"/>
  <c r="W866" i="16"/>
  <c r="V866" i="16"/>
  <c r="U866" i="16"/>
  <c r="W851" i="16"/>
  <c r="V851" i="16"/>
  <c r="U851" i="16"/>
  <c r="W539" i="16"/>
  <c r="V539" i="16"/>
  <c r="U539" i="16"/>
  <c r="W644" i="16"/>
  <c r="V644" i="16"/>
  <c r="U644" i="16"/>
  <c r="W125" i="16"/>
  <c r="V125" i="16"/>
  <c r="U125" i="16"/>
  <c r="W637" i="16"/>
  <c r="V637" i="16"/>
  <c r="U637" i="16"/>
  <c r="W276" i="16"/>
  <c r="V276" i="16"/>
  <c r="U276" i="16"/>
  <c r="W814" i="16"/>
  <c r="V814" i="16"/>
  <c r="U814" i="16"/>
  <c r="W655" i="16"/>
  <c r="U655" i="16"/>
  <c r="V655" i="16"/>
  <c r="W291" i="16"/>
  <c r="V291" i="16"/>
  <c r="U291" i="16"/>
  <c r="W668" i="16"/>
  <c r="V668" i="16"/>
  <c r="U668" i="16"/>
  <c r="W926" i="16"/>
  <c r="V926" i="16"/>
  <c r="U926" i="16"/>
  <c r="W174" i="16"/>
  <c r="V174" i="16"/>
  <c r="U174" i="16"/>
  <c r="W565" i="16"/>
  <c r="V565" i="16"/>
  <c r="U565" i="16"/>
  <c r="W94" i="16"/>
  <c r="U94" i="16"/>
  <c r="V94" i="16"/>
  <c r="W906" i="16"/>
  <c r="V906" i="16"/>
  <c r="U906" i="16"/>
  <c r="W141" i="16"/>
  <c r="V141" i="16"/>
  <c r="U141" i="16"/>
  <c r="W901" i="16"/>
  <c r="V901" i="16"/>
  <c r="U901" i="16"/>
  <c r="W350" i="16"/>
  <c r="V350" i="16"/>
  <c r="U350" i="16"/>
  <c r="W97" i="16"/>
  <c r="V97" i="16"/>
  <c r="U97" i="16"/>
  <c r="W301" i="16"/>
  <c r="V301" i="16"/>
  <c r="U301" i="16"/>
  <c r="W360" i="16"/>
  <c r="U360" i="16"/>
  <c r="V360" i="16"/>
  <c r="W596" i="16"/>
  <c r="V596" i="16"/>
  <c r="U596" i="16"/>
  <c r="W562" i="16"/>
  <c r="V562" i="16"/>
  <c r="U562" i="16"/>
  <c r="W318" i="16"/>
  <c r="V318" i="16"/>
  <c r="U318" i="16"/>
  <c r="W167" i="16"/>
  <c r="U167" i="16"/>
  <c r="V167" i="16"/>
  <c r="W511" i="16"/>
  <c r="U511" i="16"/>
  <c r="V511" i="16"/>
  <c r="W474" i="16"/>
  <c r="V474" i="16"/>
  <c r="U474" i="16"/>
  <c r="W219" i="16"/>
  <c r="V219" i="16"/>
  <c r="U219" i="16"/>
  <c r="W211" i="16"/>
  <c r="V211" i="16"/>
  <c r="U211" i="16"/>
  <c r="W620" i="16"/>
  <c r="V620" i="16"/>
  <c r="U620" i="16"/>
  <c r="W224" i="16"/>
  <c r="U224" i="16"/>
  <c r="V224" i="16"/>
  <c r="W787" i="16"/>
  <c r="V787" i="16"/>
  <c r="U787" i="16"/>
  <c r="W465" i="16"/>
  <c r="V465" i="16"/>
  <c r="U465" i="16"/>
  <c r="W607" i="16"/>
  <c r="U607" i="16"/>
  <c r="V607" i="16"/>
  <c r="W225" i="16"/>
  <c r="V225" i="16"/>
  <c r="U225" i="16"/>
  <c r="W552" i="16"/>
  <c r="U552" i="16"/>
  <c r="V552" i="16"/>
  <c r="W243" i="16"/>
  <c r="V243" i="16"/>
  <c r="U243" i="16"/>
  <c r="W719" i="16"/>
  <c r="U719" i="16"/>
  <c r="V719" i="16"/>
  <c r="W744" i="16"/>
  <c r="U744" i="16"/>
  <c r="V744" i="16"/>
  <c r="W801" i="16"/>
  <c r="V801" i="16"/>
  <c r="U801" i="16"/>
  <c r="W624" i="16"/>
  <c r="U624" i="16"/>
  <c r="V624" i="16"/>
  <c r="W805" i="16"/>
  <c r="V805" i="16"/>
  <c r="U805" i="16"/>
  <c r="W479" i="16"/>
  <c r="U479" i="16"/>
  <c r="V479" i="16"/>
  <c r="W88" i="16"/>
  <c r="V88" i="16"/>
  <c r="U88" i="16"/>
  <c r="W576" i="16"/>
  <c r="U576" i="16"/>
  <c r="V576" i="16"/>
  <c r="W764" i="16"/>
  <c r="V764" i="16"/>
  <c r="U764" i="16"/>
  <c r="W731" i="16"/>
  <c r="V731" i="16"/>
  <c r="U731" i="16"/>
  <c r="W70" i="16"/>
  <c r="U70" i="16"/>
  <c r="V70" i="16"/>
  <c r="W120" i="16"/>
  <c r="V120" i="16"/>
  <c r="U120" i="16"/>
  <c r="W571" i="16"/>
  <c r="V571" i="16"/>
  <c r="U571" i="16"/>
  <c r="W699" i="16"/>
  <c r="V699" i="16"/>
  <c r="U699" i="16"/>
  <c r="W843" i="16"/>
  <c r="V843" i="16"/>
  <c r="U843" i="16"/>
  <c r="W375" i="16"/>
  <c r="V375" i="16"/>
  <c r="U375" i="16"/>
  <c r="W236" i="16"/>
  <c r="V236" i="16"/>
  <c r="U236" i="16"/>
  <c r="W726" i="16"/>
  <c r="V726" i="16"/>
  <c r="U726" i="16"/>
  <c r="W222" i="16"/>
  <c r="V222" i="16"/>
  <c r="U222" i="16"/>
  <c r="W928" i="16"/>
  <c r="U928" i="16"/>
  <c r="V928" i="16"/>
  <c r="W935" i="16"/>
  <c r="U935" i="16"/>
  <c r="V935" i="16"/>
  <c r="W115" i="16"/>
  <c r="V115" i="16"/>
  <c r="U115" i="16"/>
  <c r="W867" i="16"/>
  <c r="V867" i="16"/>
  <c r="U867" i="16"/>
  <c r="W529" i="16"/>
  <c r="V529" i="16"/>
  <c r="U529" i="16"/>
  <c r="W152" i="16"/>
  <c r="V152" i="16"/>
  <c r="U152" i="16"/>
  <c r="W792" i="16"/>
  <c r="U792" i="16"/>
  <c r="V792" i="16"/>
  <c r="W564" i="16"/>
  <c r="V564" i="16"/>
  <c r="U564" i="16"/>
  <c r="W545" i="16"/>
  <c r="V545" i="16"/>
  <c r="U545" i="16"/>
  <c r="W191" i="16"/>
  <c r="U191" i="16"/>
  <c r="V191" i="16"/>
  <c r="W379" i="16"/>
  <c r="V379" i="16"/>
  <c r="U379" i="16"/>
  <c r="W182" i="16"/>
  <c r="V182" i="16"/>
  <c r="U182" i="16"/>
  <c r="W861" i="16"/>
  <c r="V861" i="16"/>
  <c r="U861" i="16"/>
  <c r="W605" i="16"/>
  <c r="V605" i="16"/>
  <c r="U605" i="16"/>
  <c r="W472" i="16"/>
  <c r="V472" i="16"/>
  <c r="U472" i="16"/>
  <c r="W389" i="16"/>
  <c r="V389" i="16"/>
  <c r="U389" i="16"/>
  <c r="W427" i="16"/>
  <c r="V427" i="16"/>
  <c r="U427" i="16"/>
  <c r="W409" i="16"/>
  <c r="V409" i="16"/>
  <c r="U409" i="16"/>
  <c r="W646" i="16"/>
  <c r="V646" i="16"/>
  <c r="U646" i="16"/>
  <c r="W743" i="16"/>
  <c r="U743" i="16"/>
  <c r="V743" i="16"/>
  <c r="W165" i="16"/>
  <c r="V165" i="16"/>
  <c r="U165" i="16"/>
  <c r="W812" i="16"/>
  <c r="V812" i="16"/>
  <c r="U812" i="16"/>
  <c r="W155" i="16"/>
  <c r="V155" i="16"/>
  <c r="U155" i="16"/>
  <c r="W686" i="16"/>
  <c r="V686" i="16"/>
  <c r="U686" i="16"/>
  <c r="W198" i="16"/>
  <c r="V198" i="16"/>
  <c r="U198" i="16"/>
  <c r="W635" i="16"/>
  <c r="V635" i="16"/>
  <c r="U635" i="16"/>
  <c r="W119" i="16"/>
  <c r="V119" i="16"/>
  <c r="U119" i="16"/>
  <c r="W184" i="16"/>
  <c r="V184" i="16"/>
  <c r="U184" i="16"/>
  <c r="W874" i="16"/>
  <c r="V874" i="16"/>
  <c r="U874" i="16"/>
  <c r="W518" i="16"/>
  <c r="V518" i="16"/>
  <c r="U518" i="16"/>
  <c r="W865" i="16"/>
  <c r="V865" i="16"/>
  <c r="U865" i="16"/>
  <c r="W335" i="16"/>
  <c r="U335" i="16"/>
  <c r="V335" i="16"/>
  <c r="W178" i="16"/>
  <c r="V178" i="16"/>
  <c r="U178" i="16"/>
  <c r="W613" i="16"/>
  <c r="V613" i="16"/>
  <c r="U613" i="16"/>
  <c r="W761" i="16"/>
  <c r="V761" i="16"/>
  <c r="U761" i="16"/>
  <c r="W420" i="16"/>
  <c r="V420" i="16"/>
  <c r="U420" i="16"/>
  <c r="W98" i="16"/>
  <c r="V98" i="16"/>
  <c r="U98" i="16"/>
  <c r="W469" i="16"/>
  <c r="V469" i="16"/>
  <c r="U469" i="16"/>
  <c r="W696" i="16"/>
  <c r="U696" i="16"/>
  <c r="V696" i="16"/>
  <c r="W463" i="16"/>
  <c r="U463" i="16"/>
  <c r="V463" i="16"/>
  <c r="W414" i="16"/>
  <c r="V414" i="16"/>
  <c r="U414" i="16"/>
  <c r="W200" i="16"/>
  <c r="U200" i="16"/>
  <c r="V200" i="16"/>
  <c r="W359" i="16"/>
  <c r="U359" i="16"/>
  <c r="V359" i="16"/>
  <c r="W177" i="16"/>
  <c r="V177" i="16"/>
  <c r="U177" i="16"/>
  <c r="W768" i="16"/>
  <c r="U768" i="16"/>
  <c r="V768" i="16"/>
  <c r="W891" i="16"/>
  <c r="V891" i="16"/>
  <c r="U891" i="16"/>
  <c r="W1002" i="16"/>
  <c r="V1002" i="16"/>
  <c r="U1002" i="16"/>
  <c r="W242" i="16"/>
  <c r="V242" i="16"/>
  <c r="U242" i="16"/>
  <c r="W802" i="16"/>
  <c r="V802" i="16"/>
  <c r="U802" i="16"/>
  <c r="W769" i="16"/>
  <c r="V769" i="16"/>
  <c r="U769" i="16"/>
  <c r="W872" i="16"/>
  <c r="U872" i="16"/>
  <c r="V872" i="16"/>
  <c r="W642" i="16"/>
  <c r="V642" i="16"/>
  <c r="U642" i="16"/>
  <c r="W677" i="16"/>
  <c r="V677" i="16"/>
  <c r="U677" i="16"/>
  <c r="W324" i="16"/>
  <c r="V324" i="16"/>
  <c r="U324" i="16"/>
  <c r="W876" i="16"/>
  <c r="V876" i="16"/>
  <c r="U876" i="16"/>
  <c r="W478" i="16"/>
  <c r="V478" i="16"/>
  <c r="U478" i="16"/>
  <c r="W795" i="16"/>
  <c r="V795" i="16"/>
  <c r="U795" i="16"/>
  <c r="W480" i="16"/>
  <c r="U480" i="16"/>
  <c r="V480" i="16"/>
  <c r="W507" i="16"/>
  <c r="V507" i="16"/>
  <c r="U507" i="16"/>
  <c r="W781" i="16"/>
  <c r="V781" i="16"/>
  <c r="U781" i="16"/>
  <c r="W447" i="16"/>
  <c r="U447" i="16"/>
  <c r="V447" i="16"/>
  <c r="W245" i="16"/>
  <c r="V245" i="16"/>
  <c r="U245" i="16"/>
  <c r="W740" i="16"/>
  <c r="V740" i="16"/>
  <c r="U740" i="16"/>
  <c r="W783" i="16"/>
  <c r="U783" i="16"/>
  <c r="V783" i="16"/>
  <c r="W206" i="16"/>
  <c r="V206" i="16"/>
  <c r="U206" i="16"/>
  <c r="W670" i="16"/>
  <c r="V670" i="16"/>
  <c r="U670" i="16"/>
  <c r="W264" i="16"/>
  <c r="U264" i="16"/>
  <c r="V264" i="16"/>
  <c r="W905" i="16"/>
  <c r="V905" i="16"/>
  <c r="U905" i="16"/>
  <c r="W118" i="16"/>
  <c r="U118" i="16"/>
  <c r="V118" i="16"/>
  <c r="W661" i="16"/>
  <c r="V661" i="16"/>
  <c r="U661" i="16"/>
  <c r="W922" i="16"/>
  <c r="V922" i="16"/>
  <c r="U922" i="16"/>
  <c r="W340" i="16"/>
  <c r="V340" i="16"/>
  <c r="U340" i="16"/>
  <c r="W72" i="16"/>
  <c r="U72" i="16"/>
  <c r="V72" i="16"/>
  <c r="W560" i="16"/>
  <c r="U560" i="16"/>
  <c r="V560" i="16"/>
  <c r="W756" i="16"/>
  <c r="V756" i="16"/>
  <c r="U756" i="16"/>
  <c r="W799" i="16"/>
  <c r="U799" i="16"/>
  <c r="V799" i="16"/>
  <c r="W199" i="16"/>
  <c r="U199" i="16"/>
  <c r="V199" i="16"/>
  <c r="W971" i="16"/>
  <c r="V971" i="16"/>
  <c r="U971" i="16"/>
  <c r="W715" i="16"/>
  <c r="V715" i="16"/>
  <c r="U715" i="16"/>
  <c r="W896" i="16"/>
  <c r="U896" i="16"/>
  <c r="V896" i="16"/>
  <c r="W911" i="16"/>
  <c r="U911" i="16"/>
  <c r="V911" i="16"/>
  <c r="W711" i="16"/>
  <c r="U711" i="16"/>
  <c r="V711" i="16"/>
  <c r="W910" i="16"/>
  <c r="V910" i="16"/>
  <c r="U910" i="16"/>
  <c r="W919" i="16"/>
  <c r="U919" i="16"/>
  <c r="V919" i="16"/>
  <c r="W297" i="16"/>
  <c r="V297" i="16"/>
  <c r="U297" i="16"/>
  <c r="W83" i="16"/>
  <c r="V83" i="16"/>
  <c r="U83" i="16"/>
  <c r="W849" i="16"/>
  <c r="V849" i="16"/>
  <c r="U849" i="16"/>
  <c r="W870" i="16"/>
  <c r="V870" i="16"/>
  <c r="U870" i="16"/>
  <c r="W132" i="16"/>
  <c r="V132" i="16"/>
  <c r="U132" i="16"/>
  <c r="W856" i="16"/>
  <c r="U856" i="16"/>
  <c r="V856" i="16"/>
  <c r="W460" i="16"/>
  <c r="V460" i="16"/>
  <c r="U460" i="16"/>
  <c r="W124" i="16"/>
  <c r="V124" i="16"/>
  <c r="U124" i="16"/>
  <c r="W774" i="16"/>
  <c r="V774" i="16"/>
  <c r="U774" i="16"/>
  <c r="W354" i="16"/>
  <c r="V354" i="16"/>
  <c r="U354" i="16"/>
  <c r="W797" i="16"/>
  <c r="V797" i="16"/>
  <c r="U797" i="16"/>
  <c r="W963" i="16"/>
  <c r="V963" i="16"/>
  <c r="U963" i="16"/>
  <c r="W622" i="16"/>
  <c r="V622" i="16"/>
  <c r="U622" i="16"/>
  <c r="W365" i="16"/>
  <c r="V365" i="16"/>
  <c r="U365" i="16"/>
  <c r="W638" i="16"/>
  <c r="V638" i="16"/>
  <c r="U638" i="16"/>
  <c r="W240" i="16"/>
  <c r="U240" i="16"/>
  <c r="V240" i="16"/>
  <c r="W938" i="16"/>
  <c r="V938" i="16"/>
  <c r="U938" i="16"/>
  <c r="W368" i="16"/>
  <c r="U368" i="16"/>
  <c r="V368" i="16"/>
  <c r="W417" i="16"/>
  <c r="V417" i="16"/>
  <c r="U417" i="16"/>
  <c r="W269" i="16"/>
  <c r="V269" i="16"/>
  <c r="U269" i="16"/>
  <c r="W514" i="16"/>
  <c r="V514" i="16"/>
  <c r="U514" i="16"/>
  <c r="W233" i="16"/>
  <c r="V233" i="16"/>
  <c r="U233" i="16"/>
  <c r="W568" i="16"/>
  <c r="U568" i="16"/>
  <c r="V568" i="16"/>
  <c r="W251" i="16"/>
  <c r="V251" i="16"/>
  <c r="U251" i="16"/>
  <c r="W737" i="16"/>
  <c r="V737" i="16"/>
  <c r="U737" i="16"/>
  <c r="W388" i="16"/>
  <c r="V388" i="16"/>
  <c r="U388" i="16"/>
  <c r="W74" i="16"/>
  <c r="V74" i="16"/>
  <c r="U74" i="16"/>
  <c r="W821" i="16"/>
  <c r="V821" i="16"/>
  <c r="U821" i="16"/>
  <c r="W445" i="16"/>
  <c r="V445" i="16"/>
  <c r="U445" i="16"/>
  <c r="W285" i="16"/>
  <c r="V285" i="16"/>
  <c r="U285" i="16"/>
  <c r="W819" i="16"/>
  <c r="V819" i="16"/>
  <c r="U819" i="16"/>
  <c r="W444" i="16"/>
  <c r="V444" i="16"/>
  <c r="U444" i="16"/>
  <c r="W815" i="16"/>
  <c r="U815" i="16"/>
  <c r="V815" i="16"/>
  <c r="W776" i="16"/>
  <c r="U776" i="16"/>
  <c r="V776" i="16"/>
  <c r="W344" i="16"/>
  <c r="V344" i="16"/>
  <c r="U344" i="16"/>
  <c r="W309" i="16"/>
  <c r="V309" i="16"/>
  <c r="U309" i="16"/>
  <c r="W625" i="16"/>
  <c r="V625" i="16"/>
  <c r="U625" i="16"/>
  <c r="W84" i="16"/>
  <c r="V84" i="16"/>
  <c r="U84" i="16"/>
  <c r="W944" i="16"/>
  <c r="U944" i="16"/>
  <c r="V944" i="16"/>
  <c r="W534" i="16"/>
  <c r="V534" i="16"/>
  <c r="U534" i="16"/>
  <c r="W988" i="16"/>
  <c r="V988" i="16"/>
  <c r="U988" i="16"/>
  <c r="W975" i="16"/>
  <c r="U975" i="16"/>
  <c r="V975" i="16"/>
  <c r="W394" i="16"/>
  <c r="V394" i="16"/>
  <c r="U394" i="16"/>
  <c r="W788" i="16"/>
  <c r="V788" i="16"/>
  <c r="U788" i="16"/>
  <c r="W103" i="16"/>
  <c r="U103" i="16"/>
  <c r="V103" i="16"/>
  <c r="W857" i="16"/>
  <c r="V857" i="16"/>
  <c r="U857" i="16"/>
  <c r="W458" i="16"/>
  <c r="V458" i="16"/>
  <c r="U458" i="16"/>
  <c r="W244" i="16"/>
  <c r="V244" i="16"/>
  <c r="U244" i="16"/>
  <c r="W734" i="16"/>
  <c r="V734" i="16"/>
  <c r="U734" i="16"/>
  <c r="W230" i="16"/>
  <c r="V230" i="16"/>
  <c r="U230" i="16"/>
  <c r="W800" i="16"/>
  <c r="U800" i="16"/>
  <c r="V800" i="16"/>
  <c r="W586" i="16"/>
  <c r="V586" i="16"/>
  <c r="U586" i="16"/>
  <c r="W79" i="16"/>
  <c r="U79" i="16"/>
  <c r="V79" i="16"/>
  <c r="W881" i="16"/>
  <c r="V881" i="16"/>
  <c r="U881" i="16"/>
  <c r="W543" i="16"/>
  <c r="U543" i="16"/>
  <c r="V543" i="16"/>
  <c r="W808" i="16"/>
  <c r="U808" i="16"/>
  <c r="V808" i="16"/>
  <c r="W572" i="16"/>
  <c r="V572" i="16"/>
  <c r="U572" i="16"/>
  <c r="W561" i="16"/>
  <c r="V561" i="16"/>
  <c r="U561" i="16"/>
  <c r="W966" i="16"/>
  <c r="V966" i="16"/>
  <c r="U966" i="16"/>
  <c r="W765" i="16"/>
  <c r="V765" i="16"/>
  <c r="U765" i="16"/>
  <c r="W429" i="16"/>
  <c r="V429" i="16"/>
  <c r="U429" i="16"/>
  <c r="W229" i="16"/>
  <c r="V229" i="16"/>
  <c r="U229" i="16"/>
  <c r="W940" i="16"/>
  <c r="V940" i="16"/>
  <c r="U940" i="16"/>
  <c r="W517" i="16"/>
  <c r="V517" i="16"/>
  <c r="U517" i="16"/>
  <c r="W660" i="16"/>
  <c r="V660" i="16"/>
  <c r="U660" i="16"/>
  <c r="W313" i="16"/>
  <c r="V313" i="16"/>
  <c r="U313" i="16"/>
  <c r="W347" i="16"/>
  <c r="V347" i="16"/>
  <c r="U347" i="16"/>
  <c r="W467" i="16"/>
  <c r="V467" i="16"/>
  <c r="U467" i="16"/>
  <c r="W854" i="16"/>
  <c r="V854" i="16"/>
  <c r="U854" i="16"/>
  <c r="W626" i="16"/>
  <c r="V626" i="16"/>
  <c r="U626" i="16"/>
  <c r="W993" i="16"/>
  <c r="V993" i="16"/>
  <c r="U993" i="16"/>
  <c r="W770" i="16"/>
  <c r="V770" i="16"/>
  <c r="U770" i="16"/>
  <c r="W749" i="16"/>
  <c r="V749" i="16"/>
  <c r="U749" i="16"/>
  <c r="W213" i="16"/>
  <c r="V213" i="16"/>
  <c r="U213" i="16"/>
  <c r="W994" i="16"/>
  <c r="V994" i="16"/>
  <c r="U994" i="16"/>
  <c r="W436" i="16"/>
  <c r="V436" i="16"/>
  <c r="U436" i="16"/>
  <c r="W234" i="16"/>
  <c r="V234" i="16"/>
  <c r="U234" i="16"/>
  <c r="W473" i="16"/>
  <c r="V473" i="16"/>
  <c r="U473" i="16"/>
  <c r="W278" i="16"/>
  <c r="V278" i="16"/>
  <c r="U278" i="16"/>
  <c r="W868" i="16"/>
  <c r="V868" i="16"/>
  <c r="U868" i="16"/>
  <c r="W634" i="16"/>
  <c r="V634" i="16"/>
  <c r="U634" i="16"/>
  <c r="W325" i="16"/>
  <c r="V325" i="16"/>
  <c r="U325" i="16"/>
  <c r="W470" i="16"/>
  <c r="V470" i="16"/>
  <c r="U470" i="16"/>
  <c r="W371" i="16"/>
  <c r="V371" i="16"/>
  <c r="U371" i="16"/>
  <c r="W376" i="16"/>
  <c r="V376" i="16"/>
  <c r="U376" i="16"/>
  <c r="W899" i="16"/>
  <c r="V899" i="16"/>
  <c r="U899" i="16"/>
  <c r="W535" i="16"/>
  <c r="U535" i="16"/>
  <c r="V535" i="16"/>
  <c r="W353" i="16"/>
  <c r="V353" i="16"/>
  <c r="U353" i="16"/>
  <c r="W186" i="16"/>
  <c r="V186" i="16"/>
  <c r="U186" i="16"/>
  <c r="W968" i="16"/>
  <c r="U968" i="16"/>
  <c r="V968" i="16"/>
  <c r="W442" i="16"/>
  <c r="V442" i="16"/>
  <c r="U442" i="16"/>
  <c r="W871" i="16"/>
  <c r="U871" i="16"/>
  <c r="V871" i="16"/>
  <c r="W289" i="16"/>
  <c r="V289" i="16"/>
  <c r="U289" i="16"/>
  <c r="W883" i="16"/>
  <c r="V883" i="16"/>
  <c r="U883" i="16"/>
  <c r="W334" i="16"/>
  <c r="V334" i="16"/>
  <c r="U334" i="16"/>
  <c r="W326" i="16"/>
  <c r="V326" i="16"/>
  <c r="U326" i="16"/>
  <c r="W627" i="16"/>
  <c r="V627" i="16"/>
  <c r="U627" i="16"/>
  <c r="W648" i="16"/>
  <c r="U648" i="16"/>
  <c r="V648" i="16"/>
  <c r="W714" i="16"/>
  <c r="V714" i="16"/>
  <c r="U714" i="16"/>
  <c r="W271" i="16"/>
  <c r="U271" i="16"/>
  <c r="V271" i="16"/>
  <c r="W846" i="16"/>
  <c r="V846" i="16"/>
  <c r="U846" i="16"/>
  <c r="W671" i="16"/>
  <c r="U671" i="16"/>
  <c r="V671" i="16"/>
  <c r="W439" i="16"/>
  <c r="V439" i="16"/>
  <c r="U439" i="16"/>
  <c r="W653" i="16"/>
  <c r="V653" i="16"/>
  <c r="U653" i="16"/>
  <c r="W307" i="16"/>
  <c r="V307" i="16"/>
  <c r="U307" i="16"/>
  <c r="W992" i="16"/>
  <c r="U992" i="16"/>
  <c r="V992" i="16"/>
  <c r="W983" i="16"/>
  <c r="U983" i="16"/>
  <c r="V983" i="16"/>
  <c r="W678" i="16"/>
  <c r="V678" i="16"/>
  <c r="U678" i="16"/>
  <c r="W869" i="16"/>
  <c r="V869" i="16"/>
  <c r="U869" i="16"/>
  <c r="W664" i="16"/>
  <c r="U664" i="16"/>
  <c r="V664" i="16"/>
  <c r="W355" i="16"/>
  <c r="V355" i="16"/>
  <c r="U355" i="16"/>
  <c r="W751" i="16"/>
  <c r="U751" i="16"/>
  <c r="V751" i="16"/>
  <c r="W143" i="16"/>
  <c r="U143" i="16"/>
  <c r="V143" i="16"/>
  <c r="W704" i="16"/>
  <c r="U704" i="16"/>
  <c r="V704" i="16"/>
  <c r="W984" i="16"/>
  <c r="U984" i="16"/>
  <c r="V984" i="16"/>
  <c r="W530" i="16"/>
  <c r="V530" i="16"/>
  <c r="U530" i="16"/>
  <c r="W408" i="16"/>
  <c r="V408" i="16"/>
  <c r="U408" i="16"/>
  <c r="W694" i="16"/>
  <c r="V694" i="16"/>
  <c r="U694" i="16"/>
  <c r="W424" i="16"/>
  <c r="U424" i="16"/>
  <c r="V424" i="16"/>
  <c r="W724" i="16"/>
  <c r="V724" i="16"/>
  <c r="U724" i="16"/>
  <c r="W304" i="16"/>
  <c r="U304" i="16"/>
  <c r="V304" i="16"/>
  <c r="W593" i="16"/>
  <c r="V593" i="16"/>
  <c r="U593" i="16"/>
  <c r="W208" i="16"/>
  <c r="U208" i="16"/>
  <c r="V208" i="16"/>
  <c r="W464" i="16"/>
  <c r="U464" i="16"/>
  <c r="V464" i="16"/>
  <c r="W250" i="16"/>
  <c r="V250" i="16"/>
  <c r="U250" i="16"/>
  <c r="W641" i="16"/>
  <c r="V641" i="16"/>
  <c r="U641" i="16"/>
  <c r="W982" i="16"/>
  <c r="V982" i="16"/>
  <c r="U982" i="16"/>
  <c r="W662" i="16"/>
  <c r="V662" i="16"/>
  <c r="U662" i="16"/>
  <c r="W327" i="16"/>
  <c r="U327" i="16"/>
  <c r="V327" i="16"/>
  <c r="W279" i="16"/>
  <c r="V279" i="16"/>
  <c r="U279" i="16"/>
  <c r="W921" i="16"/>
  <c r="V921" i="16"/>
  <c r="U921" i="16"/>
  <c r="W522" i="16"/>
  <c r="V522" i="16"/>
  <c r="U522" i="16"/>
  <c r="W292" i="16"/>
  <c r="V292" i="16"/>
  <c r="U292" i="16"/>
  <c r="W453" i="16"/>
  <c r="V453" i="16"/>
  <c r="U453" i="16"/>
  <c r="W667" i="16"/>
  <c r="V667" i="16"/>
  <c r="U667" i="16"/>
  <c r="W315" i="16"/>
  <c r="V315" i="16"/>
  <c r="U315" i="16"/>
  <c r="W793" i="16"/>
  <c r="V793" i="16"/>
  <c r="U793" i="16"/>
  <c r="W991" i="16"/>
  <c r="U991" i="16"/>
  <c r="V991" i="16"/>
  <c r="W373" i="16"/>
  <c r="V373" i="16"/>
  <c r="U373" i="16"/>
  <c r="W311" i="16"/>
  <c r="V311" i="16"/>
  <c r="U311" i="16"/>
  <c r="W957" i="16"/>
  <c r="V957" i="16"/>
  <c r="U957" i="16"/>
  <c r="W554" i="16"/>
  <c r="V554" i="16"/>
  <c r="U554" i="16"/>
  <c r="W818" i="16"/>
  <c r="V818" i="16"/>
  <c r="U818" i="16"/>
  <c r="W844" i="16"/>
  <c r="V844" i="16"/>
  <c r="U844" i="16"/>
  <c r="W332" i="16"/>
  <c r="V332" i="16"/>
  <c r="U332" i="16"/>
  <c r="W454" i="16"/>
  <c r="V454" i="16"/>
  <c r="U454" i="16"/>
  <c r="W110" i="16"/>
  <c r="U110" i="16"/>
  <c r="V110" i="16"/>
  <c r="W96" i="16"/>
  <c r="U96" i="16"/>
  <c r="V96" i="16"/>
  <c r="W114" i="16"/>
  <c r="V114" i="16"/>
  <c r="U114" i="16"/>
  <c r="W175" i="16"/>
  <c r="U175" i="16"/>
  <c r="V175" i="16"/>
  <c r="W941" i="16"/>
  <c r="V941" i="16"/>
  <c r="U941" i="16"/>
  <c r="W949" i="16"/>
  <c r="V949" i="16"/>
  <c r="U949" i="16"/>
  <c r="W599" i="16"/>
  <c r="U599" i="16"/>
  <c r="V599" i="16"/>
  <c r="W217" i="16"/>
  <c r="V217" i="16"/>
  <c r="U217" i="16"/>
  <c r="W512" i="16"/>
  <c r="U512" i="16"/>
  <c r="V512" i="16"/>
  <c r="W235" i="16"/>
  <c r="V235" i="16"/>
  <c r="U235" i="16"/>
  <c r="W752" i="16"/>
  <c r="U752" i="16"/>
  <c r="V752" i="16"/>
  <c r="W760" i="16"/>
  <c r="U760" i="16"/>
  <c r="V760" i="16"/>
  <c r="W239" i="16"/>
  <c r="U239" i="16"/>
  <c r="V239" i="16"/>
  <c r="W689" i="16"/>
  <c r="V689" i="16"/>
  <c r="U689" i="16"/>
  <c r="W333" i="16"/>
  <c r="V333" i="16"/>
  <c r="U333" i="16"/>
  <c r="W675" i="16"/>
  <c r="V675" i="16"/>
  <c r="U675" i="16"/>
  <c r="W319" i="16"/>
  <c r="U319" i="16"/>
  <c r="V319" i="16"/>
  <c r="W930" i="16"/>
  <c r="V930" i="16"/>
  <c r="U930" i="16"/>
  <c r="W413" i="16"/>
  <c r="V413" i="16"/>
  <c r="U413" i="16"/>
  <c r="W261" i="16"/>
  <c r="V261" i="16"/>
  <c r="U261" i="16"/>
  <c r="W123" i="16"/>
  <c r="V123" i="16"/>
  <c r="U123" i="16"/>
  <c r="W902" i="16"/>
  <c r="V902" i="16"/>
  <c r="U902" i="16"/>
  <c r="W717" i="16"/>
  <c r="V717" i="16"/>
  <c r="U717" i="16"/>
  <c r="W476" i="16"/>
  <c r="V476" i="16"/>
  <c r="U476" i="16"/>
  <c r="W817" i="16"/>
  <c r="V817" i="16"/>
  <c r="U817" i="16"/>
  <c r="W73" i="16"/>
  <c r="V73" i="16"/>
  <c r="U73" i="16"/>
  <c r="W505" i="16"/>
  <c r="V505" i="16"/>
  <c r="U505" i="16"/>
  <c r="W183" i="16"/>
  <c r="V183" i="16"/>
  <c r="U183" i="16"/>
  <c r="W382" i="16"/>
  <c r="V382" i="16"/>
  <c r="U382" i="16"/>
  <c r="W955" i="16"/>
  <c r="V955" i="16"/>
  <c r="U955" i="16"/>
  <c r="W916" i="16"/>
  <c r="V916" i="16"/>
  <c r="U916" i="16"/>
  <c r="W369" i="16"/>
  <c r="V369" i="16"/>
  <c r="U369" i="16"/>
  <c r="W503" i="16"/>
  <c r="U503" i="16"/>
  <c r="V503" i="16"/>
  <c r="W965" i="16"/>
  <c r="V965" i="16"/>
  <c r="U965" i="16"/>
  <c r="W813" i="16"/>
  <c r="V813" i="16"/>
  <c r="U813" i="16"/>
  <c r="W493" i="16"/>
  <c r="V493" i="16"/>
  <c r="U493" i="16"/>
  <c r="W104" i="16"/>
  <c r="U104" i="16"/>
  <c r="V104" i="16"/>
  <c r="W592" i="16"/>
  <c r="U592" i="16"/>
  <c r="V592" i="16"/>
  <c r="W772" i="16"/>
  <c r="V772" i="16"/>
  <c r="U772" i="16"/>
  <c r="W71" i="16"/>
  <c r="U71" i="16"/>
  <c r="V71" i="16"/>
  <c r="W615" i="16"/>
  <c r="U615" i="16"/>
  <c r="V615" i="16"/>
  <c r="W684" i="16"/>
  <c r="V684" i="16"/>
  <c r="U684" i="16"/>
  <c r="W272" i="16"/>
  <c r="U272" i="16"/>
  <c r="V272" i="16"/>
  <c r="W407" i="16"/>
  <c r="V407" i="16"/>
  <c r="U407" i="16"/>
  <c r="W477" i="16"/>
  <c r="V477" i="16"/>
  <c r="U477" i="16"/>
  <c r="W78" i="16"/>
  <c r="U78" i="16"/>
  <c r="V78" i="16"/>
  <c r="W402" i="16"/>
  <c r="V402" i="16"/>
  <c r="U402" i="16"/>
  <c r="W890" i="16"/>
  <c r="V890" i="16"/>
  <c r="U890" i="16"/>
  <c r="W101" i="16"/>
  <c r="V101" i="16"/>
  <c r="U101" i="16"/>
  <c r="W516" i="16"/>
  <c r="V516" i="16"/>
  <c r="U516" i="16"/>
  <c r="W548" i="16"/>
  <c r="V548" i="16"/>
  <c r="U548" i="16"/>
  <c r="W601" i="16"/>
  <c r="V601" i="16"/>
  <c r="U601" i="16"/>
  <c r="W823" i="16"/>
  <c r="U823" i="16"/>
  <c r="V823" i="16"/>
  <c r="W739" i="16"/>
  <c r="V739" i="16"/>
  <c r="U739" i="16"/>
  <c r="W421" i="16"/>
  <c r="V421" i="16"/>
  <c r="U421" i="16"/>
  <c r="W317" i="16"/>
  <c r="V317" i="16"/>
  <c r="U317" i="16"/>
  <c r="W629" i="16"/>
  <c r="V629" i="16"/>
  <c r="U629" i="16"/>
  <c r="W92" i="16"/>
  <c r="V92" i="16"/>
  <c r="U92" i="16"/>
  <c r="W958" i="16"/>
  <c r="V958" i="16"/>
  <c r="U958" i="16"/>
  <c r="W542" i="16"/>
  <c r="V542" i="16"/>
  <c r="U542" i="16"/>
  <c r="W882" i="16"/>
  <c r="V882" i="16"/>
  <c r="U882" i="16"/>
  <c r="W526" i="16"/>
  <c r="V526" i="16"/>
  <c r="U526" i="16"/>
  <c r="W85" i="16"/>
  <c r="V85" i="16"/>
  <c r="U85" i="16"/>
  <c r="W742" i="16"/>
  <c r="V742" i="16"/>
  <c r="U742" i="16"/>
  <c r="W423" i="16"/>
  <c r="U423" i="16"/>
  <c r="V423" i="16"/>
  <c r="W816" i="16"/>
  <c r="U816" i="16"/>
  <c r="V816" i="16"/>
  <c r="W594" i="16"/>
  <c r="V594" i="16"/>
  <c r="U594" i="16"/>
  <c r="W95" i="16"/>
  <c r="U95" i="16"/>
  <c r="V95" i="16"/>
  <c r="W942" i="16"/>
  <c r="V942" i="16"/>
  <c r="U942" i="16"/>
  <c r="W943" i="16"/>
  <c r="U943" i="16"/>
  <c r="V943" i="16"/>
  <c r="W131" i="16"/>
  <c r="V131" i="16"/>
  <c r="U131" i="16"/>
  <c r="W541" i="16"/>
  <c r="V541" i="16"/>
  <c r="U541" i="16"/>
  <c r="W428" i="16"/>
  <c r="V428" i="16"/>
  <c r="U428" i="16"/>
  <c r="W863" i="16"/>
  <c r="U863" i="16"/>
  <c r="V863" i="16"/>
  <c r="W270" i="16"/>
  <c r="V270" i="16"/>
  <c r="U270" i="16"/>
  <c r="W281" i="16"/>
  <c r="V281" i="16"/>
  <c r="U281" i="16"/>
  <c r="W425" i="16"/>
  <c r="V425" i="16"/>
  <c r="U425" i="16"/>
  <c r="W936" i="16"/>
  <c r="U936" i="16"/>
  <c r="V936" i="16"/>
  <c r="W690" i="16"/>
  <c r="V690" i="16"/>
  <c r="U690" i="16"/>
  <c r="W247" i="16"/>
  <c r="V247" i="16"/>
  <c r="U247" i="16"/>
  <c r="U5" i="16" l="1"/>
  <c r="V5" i="16" s="1"/>
  <c r="S6" i="16"/>
  <c r="U6" i="16" l="1"/>
  <c r="V6" i="16" s="1"/>
  <c r="S7" i="16"/>
  <c r="U7" i="16" l="1"/>
  <c r="V7" i="16" s="1"/>
  <c r="S8" i="16"/>
  <c r="U8" i="16" l="1"/>
  <c r="V8" i="16" s="1"/>
  <c r="S9" i="16"/>
  <c r="U9" i="16" l="1"/>
  <c r="V9" i="16" s="1"/>
  <c r="S10" i="16"/>
  <c r="U10" i="16" l="1"/>
  <c r="V10" i="16" s="1"/>
  <c r="S11" i="16"/>
  <c r="U11" i="16" l="1"/>
  <c r="V11" i="16" s="1"/>
  <c r="S12" i="16"/>
  <c r="U12" i="16" l="1"/>
  <c r="V12" i="16" s="1"/>
  <c r="S13" i="16"/>
  <c r="U13" i="16" l="1"/>
  <c r="V13" i="16" s="1"/>
  <c r="S14" i="16"/>
  <c r="U14" i="16" l="1"/>
  <c r="V14" i="16" s="1"/>
  <c r="S15" i="16"/>
  <c r="U15" i="16" l="1"/>
  <c r="V15" i="16" s="1"/>
  <c r="S16" i="16"/>
  <c r="U16" i="16" l="1"/>
  <c r="V16" i="16" s="1"/>
  <c r="S17" i="16"/>
  <c r="U17" i="16" l="1"/>
  <c r="V17" i="16" s="1"/>
  <c r="S18" i="16"/>
  <c r="U18" i="16" l="1"/>
  <c r="V18" i="16" s="1"/>
  <c r="S19" i="16"/>
  <c r="U19" i="16" l="1"/>
  <c r="V19" i="16" s="1"/>
  <c r="S20" i="16"/>
  <c r="U20" i="16" l="1"/>
  <c r="V20" i="16" s="1"/>
  <c r="S21" i="16"/>
  <c r="U21" i="16" l="1"/>
  <c r="V21" i="16" s="1"/>
  <c r="S22" i="16"/>
  <c r="U22" i="16" l="1"/>
  <c r="V22" i="16" s="1"/>
  <c r="S23" i="16"/>
  <c r="U23" i="16" l="1"/>
  <c r="V23" i="16" s="1"/>
  <c r="S24" i="16"/>
  <c r="U24" i="16" l="1"/>
  <c r="V24" i="16" s="1"/>
  <c r="S25" i="16"/>
  <c r="U25" i="16" l="1"/>
  <c r="V25" i="16" s="1"/>
  <c r="S26" i="16"/>
  <c r="U26" i="16" l="1"/>
  <c r="V26" i="16" s="1"/>
  <c r="S27" i="16"/>
  <c r="U27" i="16" l="1"/>
  <c r="V27" i="16" s="1"/>
  <c r="S28" i="16"/>
  <c r="U28" i="16" l="1"/>
  <c r="V28" i="16" s="1"/>
  <c r="S29" i="16"/>
  <c r="U29" i="16" l="1"/>
  <c r="V29" i="16" s="1"/>
  <c r="S30" i="16"/>
  <c r="U30" i="16" l="1"/>
  <c r="V30" i="16" s="1"/>
  <c r="S31" i="16"/>
  <c r="U31" i="16" l="1"/>
  <c r="V31" i="16" s="1"/>
  <c r="S32" i="16"/>
  <c r="U32" i="16" l="1"/>
  <c r="V32" i="16" s="1"/>
  <c r="S33" i="16"/>
  <c r="U33" i="16" l="1"/>
  <c r="V33" i="16" s="1"/>
  <c r="S34" i="16"/>
  <c r="U34" i="16" l="1"/>
  <c r="V34" i="16" s="1"/>
  <c r="S35" i="16"/>
  <c r="U35" i="16" l="1"/>
  <c r="V35" i="16" s="1"/>
  <c r="S36" i="16"/>
  <c r="U36" i="16" l="1"/>
  <c r="V36" i="16" s="1"/>
  <c r="W36" i="16" s="1"/>
  <c r="S37" i="16"/>
  <c r="U37" i="16" l="1"/>
  <c r="V37" i="16" s="1"/>
  <c r="S38" i="16"/>
  <c r="W35" i="16" l="1"/>
  <c r="W37" i="16"/>
  <c r="U38" i="16"/>
  <c r="V38" i="16" s="1"/>
  <c r="S39" i="16"/>
  <c r="W34" i="16" l="1"/>
  <c r="W38" i="16"/>
  <c r="U39" i="16"/>
  <c r="V39" i="16" s="1"/>
  <c r="W39" i="16" s="1"/>
  <c r="S40" i="16"/>
  <c r="U40" i="16" l="1"/>
  <c r="V40" i="16" s="1"/>
  <c r="W40" i="16" s="1"/>
  <c r="S41" i="16"/>
  <c r="U41" i="16" l="1"/>
  <c r="V41" i="16" s="1"/>
  <c r="W41" i="16" s="1"/>
  <c r="S42" i="16"/>
  <c r="U42" i="16" l="1"/>
  <c r="V42" i="16" s="1"/>
  <c r="W42" i="16" s="1"/>
  <c r="S43" i="16"/>
  <c r="U43" i="16" l="1"/>
  <c r="V43" i="16" s="1"/>
  <c r="W43" i="16" s="1"/>
  <c r="S44" i="16"/>
  <c r="U44" i="16" l="1"/>
  <c r="V44" i="16" s="1"/>
  <c r="W44" i="16" s="1"/>
  <c r="S45" i="16"/>
  <c r="U45" i="16" l="1"/>
  <c r="V45" i="16" s="1"/>
  <c r="W45" i="16" s="1"/>
  <c r="S46" i="16"/>
  <c r="U46" i="16" l="1"/>
  <c r="V46" i="16" s="1"/>
  <c r="W46" i="16" s="1"/>
  <c r="S47" i="16"/>
  <c r="U47" i="16" l="1"/>
  <c r="V47" i="16" s="1"/>
  <c r="W47" i="16" s="1"/>
  <c r="S48" i="16"/>
  <c r="U48" i="16" l="1"/>
  <c r="V48" i="16" s="1"/>
  <c r="W48" i="16" s="1"/>
  <c r="S49" i="16"/>
  <c r="U49" i="16" l="1"/>
  <c r="V49" i="16" s="1"/>
  <c r="W49" i="16" s="1"/>
  <c r="S50" i="16"/>
  <c r="U50" i="16" l="1"/>
  <c r="V50" i="16" s="1"/>
  <c r="W50" i="16" s="1"/>
  <c r="S51" i="16"/>
  <c r="U51" i="16" l="1"/>
  <c r="V51" i="16" s="1"/>
  <c r="W51" i="16" s="1"/>
  <c r="S52" i="16"/>
  <c r="U52" i="16" l="1"/>
  <c r="V52" i="16" s="1"/>
  <c r="W52" i="16" s="1"/>
  <c r="S53" i="16"/>
  <c r="U53" i="16" l="1"/>
  <c r="V53" i="16" s="1"/>
  <c r="W53" i="16" s="1"/>
  <c r="S54" i="16"/>
  <c r="U54" i="16" l="1"/>
  <c r="V54" i="16" s="1"/>
  <c r="W54" i="16" s="1"/>
  <c r="S55" i="16"/>
  <c r="U55" i="16" l="1"/>
  <c r="V55" i="16" s="1"/>
  <c r="W55" i="16" s="1"/>
  <c r="S56" i="16"/>
  <c r="U56" i="16" l="1"/>
  <c r="V56" i="16" s="1"/>
  <c r="W56" i="16" s="1"/>
  <c r="S57" i="16"/>
  <c r="U57" i="16" l="1"/>
  <c r="V57" i="16" s="1"/>
  <c r="W57" i="16" s="1"/>
  <c r="S58" i="16"/>
  <c r="U58" i="16" l="1"/>
  <c r="V58" i="16" s="1"/>
  <c r="W58" i="16" s="1"/>
  <c r="S59" i="16"/>
  <c r="U59" i="16" l="1"/>
  <c r="V59" i="16" s="1"/>
  <c r="W59" i="16" s="1"/>
  <c r="S60" i="16"/>
  <c r="U60" i="16" l="1"/>
  <c r="V60" i="16" s="1"/>
  <c r="W60" i="16" s="1"/>
  <c r="S61" i="16"/>
  <c r="U61" i="16" l="1"/>
  <c r="V61" i="16" s="1"/>
  <c r="W61" i="16" s="1"/>
  <c r="S62" i="16"/>
  <c r="U62" i="16" l="1"/>
  <c r="V62" i="16" s="1"/>
  <c r="W62" i="16" s="1"/>
  <c r="S63" i="16"/>
  <c r="U63" i="16" l="1"/>
  <c r="V63" i="16" s="1"/>
  <c r="W63" i="16" s="1"/>
  <c r="S64" i="16"/>
  <c r="U64" i="16" l="1"/>
  <c r="V64" i="16" s="1"/>
  <c r="W64" i="16" s="1"/>
  <c r="S65" i="16"/>
  <c r="U65" i="16" l="1"/>
  <c r="V65" i="16" s="1"/>
  <c r="W65" i="16" s="1"/>
  <c r="S66" i="16"/>
  <c r="U66" i="16" l="1"/>
  <c r="V66" i="16" s="1"/>
  <c r="W66" i="16" s="1"/>
  <c r="S67" i="16"/>
  <c r="U67" i="16" l="1"/>
  <c r="V67" i="16" s="1"/>
  <c r="W67" i="16" s="1"/>
  <c r="S68" i="16"/>
  <c r="U68" i="16" l="1"/>
  <c r="V68" i="16" s="1"/>
  <c r="W68" i="16" s="1"/>
  <c r="S69" i="16"/>
  <c r="U69" i="16" l="1"/>
  <c r="V69" i="16" s="1"/>
  <c r="W4" i="16" l="1"/>
  <c r="W3" i="16"/>
  <c r="W5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69" i="16"/>
  <c r="G17" i="16" l="1"/>
  <c r="G18" i="16" s="1"/>
  <c r="G19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Schaub</author>
  </authors>
  <commentList>
    <comment ref="B3" authorId="0" shapeId="0" xr:uid="{00000000-0006-0000-0000-000001000000}">
      <text>
        <r>
          <rPr>
            <sz val="10"/>
            <color rgb="FF000000"/>
            <rFont val="Tahoma"/>
            <family val="2"/>
          </rPr>
          <t>Enter the dependent variable in this column.  Up to 1000 values can be entered.</t>
        </r>
      </text>
    </comment>
    <comment ref="C3" authorId="0" shapeId="0" xr:uid="{00000000-0006-0000-0000-000002000000}">
      <text>
        <r>
          <rPr>
            <sz val="10"/>
            <color rgb="FF000000"/>
            <rFont val="Tahoma"/>
            <family val="2"/>
          </rPr>
          <t>Use these labels for sorting the columns as desired.  For example. If you wish to interchange columns 1 and 2, interchange the name X1 and X2 at the top and use the sort command to sort the columns X1 and X2.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Schaub</author>
  </authors>
  <commentList>
    <comment ref="F29" authorId="0" shapeId="0" xr:uid="{00000000-0006-0000-0100-000001000000}">
      <text>
        <r>
          <rPr>
            <b/>
            <sz val="9"/>
            <color indexed="81"/>
            <rFont val="Arial"/>
            <family val="2"/>
          </rPr>
          <t>Do not delete this cell.</t>
        </r>
        <r>
          <rPr>
            <sz val="9"/>
            <color indexed="81"/>
            <rFont val="Arial"/>
            <family val="2"/>
          </rPr>
          <t xml:space="preserve">
</t>
        </r>
      </text>
    </comment>
    <comment ref="B34" authorId="0" shapeId="0" xr:uid="{00000000-0006-0000-0100-000002000000}">
      <text>
        <r>
          <rPr>
            <sz val="10"/>
            <color rgb="FF000000"/>
            <rFont val="Tahoma"/>
            <family val="2"/>
          </rPr>
          <t>Do not delete this cell.</t>
        </r>
      </text>
    </comment>
    <comment ref="C34" authorId="0" shapeId="0" xr:uid="{00000000-0006-0000-0100-000003000000}">
      <text>
        <r>
          <rPr>
            <sz val="10"/>
            <color rgb="FF000000"/>
            <rFont val="Tahoma"/>
            <family val="2"/>
          </rPr>
          <t>Enter the given values for all the independent varaibles in this row.</t>
        </r>
      </text>
    </comment>
    <comment ref="B40" authorId="0" shapeId="0" xr:uid="{00000000-0006-0000-0100-000004000000}">
      <text>
        <r>
          <rPr>
            <b/>
            <sz val="9"/>
            <color indexed="81"/>
            <rFont val="Arial"/>
            <family val="2"/>
          </rPr>
          <t>Do not delete this cell</t>
        </r>
        <r>
          <rPr>
            <sz val="9"/>
            <color indexed="81"/>
            <rFont val="Arial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Schaub</author>
  </authors>
  <commentList>
    <comment ref="T2" authorId="0" shapeId="0" xr:uid="{00000000-0006-0000-0200-000001000000}">
      <text>
        <r>
          <rPr>
            <b/>
            <sz val="9"/>
            <color indexed="81"/>
            <rFont val="Arial"/>
            <family val="2"/>
          </rPr>
          <t>Values greater than 3 are indicated with bold red text.  Values greater than 2 are indicated with bold blue text.</t>
        </r>
        <r>
          <rPr>
            <sz val="9"/>
            <color indexed="81"/>
            <rFont val="Arial"/>
            <family val="2"/>
          </rPr>
          <t xml:space="preserve">
</t>
        </r>
      </text>
    </comment>
    <comment ref="D6" authorId="0" shapeId="0" xr:uid="{00000000-0006-0000-0200-000002000000}">
      <text>
        <r>
          <rPr>
            <b/>
            <sz val="9"/>
            <color indexed="81"/>
            <rFont val="Arial"/>
            <family val="2"/>
          </rPr>
          <t>The observations must be entered in the order in which they were collected through time, otherwise the D-W calculations won't be valid.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Schaub</author>
  </authors>
  <commentList>
    <comment ref="C2" authorId="0" shapeId="0" xr:uid="{00000000-0006-0000-0300-000001000000}">
      <text>
        <r>
          <rPr>
            <b/>
            <sz val="9"/>
            <color indexed="81"/>
            <rFont val="Arial"/>
            <family val="2"/>
          </rPr>
          <t>Some earlier versions of excel cannot calculate all of these values when n &gt; 63</t>
        </r>
      </text>
    </comment>
    <comment ref="E2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Some earlier versions of excel cannot calculate all of these values when n &gt; 63</t>
        </r>
      </text>
    </comment>
    <comment ref="C3" authorId="0" shapeId="0" xr:uid="{00000000-0006-0000-0300-000003000000}">
      <text>
        <r>
          <rPr>
            <b/>
            <sz val="9"/>
            <color indexed="81"/>
            <rFont val="Arial"/>
            <family val="2"/>
          </rPr>
          <t xml:space="preserve">Values greater than 3 are indicated with bold red text. </t>
        </r>
      </text>
    </comment>
    <comment ref="D3" authorId="0" shapeId="0" xr:uid="{00000000-0006-0000-0300-000004000000}">
      <text>
        <r>
          <rPr>
            <b/>
            <sz val="9"/>
            <color indexed="81"/>
            <rFont val="Arial"/>
            <family val="2"/>
          </rPr>
          <t xml:space="preserve">Values greater than 3 are indicated with bold red text. </t>
        </r>
      </text>
    </comment>
    <comment ref="E3" authorId="0" shapeId="0" xr:uid="{00000000-0006-0000-0300-000005000000}">
      <text>
        <r>
          <rPr>
            <b/>
            <sz val="9"/>
            <color indexed="81"/>
            <rFont val="Arial"/>
            <family val="2"/>
          </rPr>
          <t>Values greater than 2k/n are indicated in bold, red text and considered influencers</t>
        </r>
        <r>
          <rPr>
            <sz val="9"/>
            <color indexed="81"/>
            <rFont val="Arial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Schaub</author>
  </authors>
  <commentList>
    <comment ref="E5" authorId="0" shapeId="0" xr:uid="{00000000-0006-0000-0500-000001000000}">
      <text>
        <r>
          <rPr>
            <sz val="10"/>
            <color indexed="81"/>
            <rFont val="Tahoma"/>
            <family val="2"/>
          </rPr>
          <t>This must be between 0 and k. If Partial F is not needed, let r = 0.
Note that the last r variables are dropped.</t>
        </r>
      </text>
    </comment>
  </commentList>
</comments>
</file>

<file path=xl/sharedStrings.xml><?xml version="1.0" encoding="utf-8"?>
<sst xmlns="http://schemas.openxmlformats.org/spreadsheetml/2006/main" count="167" uniqueCount="146">
  <si>
    <r>
      <t>c</t>
    </r>
    <r>
      <rPr>
        <b/>
        <vertAlign val="superscript"/>
        <sz val="10"/>
        <rFont val="Arial"/>
        <family val="2"/>
      </rPr>
      <t>2</t>
    </r>
    <r>
      <rPr>
        <b/>
        <vertAlign val="subscript"/>
        <sz val="10"/>
        <rFont val="Arial"/>
        <family val="2"/>
      </rPr>
      <t>BP</t>
    </r>
  </si>
  <si>
    <t>Stndrd</t>
  </si>
  <si>
    <t>Stdnt</t>
  </si>
  <si>
    <t>Multiple Regression</t>
  </si>
  <si>
    <t>Y</t>
  </si>
  <si>
    <t>X1</t>
  </si>
  <si>
    <t>Cubic Regression (2 - Variable)</t>
  </si>
  <si>
    <t>X5</t>
  </si>
  <si>
    <t>X6</t>
  </si>
  <si>
    <t>5th Order Regression (2 - Variable)</t>
  </si>
  <si>
    <t>Linear Regression (2 - Variable)</t>
  </si>
  <si>
    <t>Smpl Levg</t>
  </si>
  <si>
    <t>Influential Measures</t>
  </si>
  <si>
    <t>Correlation Matrix</t>
    <phoneticPr fontId="14" type="noConversion"/>
  </si>
  <si>
    <t>4th Order Regression (2 - Variable)</t>
  </si>
  <si>
    <t>X2</t>
  </si>
  <si>
    <t>X3</t>
  </si>
  <si>
    <t>X4</t>
  </si>
  <si>
    <t>X7</t>
  </si>
  <si>
    <t>X8</t>
  </si>
  <si>
    <t>X9</t>
  </si>
  <si>
    <t>X10</t>
  </si>
  <si>
    <t>Ones</t>
  </si>
  <si>
    <t>Intercept</t>
  </si>
  <si>
    <t>5% significance</t>
  </si>
  <si>
    <t>www.stanford.edu/~clint/bench/dwcrit.htm</t>
  </si>
  <si>
    <t>Skewness Critical Value (95% CL)</t>
  </si>
  <si>
    <t>Kurtosis Critical Values (95% CL)</t>
  </si>
  <si>
    <t>4-d &gt; du - no autocorrelation</t>
  </si>
  <si>
    <t>If dL &lt; 4-d &lt; dU; inconclusive</t>
  </si>
  <si>
    <t>k</t>
  </si>
  <si>
    <r>
      <t>SSE</t>
    </r>
    <r>
      <rPr>
        <vertAlign val="subscript"/>
        <sz val="10"/>
        <rFont val="Arial"/>
        <family val="2"/>
      </rPr>
      <t>R</t>
    </r>
  </si>
  <si>
    <r>
      <t xml:space="preserve">Partial </t>
    </r>
    <r>
      <rPr>
        <b/>
        <i/>
        <sz val="10"/>
        <rFont val="Arial"/>
        <family val="2"/>
      </rPr>
      <t>F</t>
    </r>
  </si>
  <si>
    <r>
      <t>p</t>
    </r>
    <r>
      <rPr>
        <sz val="10"/>
        <rFont val="Arial"/>
        <family val="2"/>
      </rPr>
      <t>-value</t>
    </r>
  </si>
  <si>
    <r>
      <t xml:space="preserve">Partial </t>
    </r>
    <r>
      <rPr>
        <b/>
        <i/>
        <sz val="12"/>
        <color indexed="12"/>
        <rFont val="Arial"/>
        <family val="2"/>
      </rPr>
      <t>F</t>
    </r>
    <r>
      <rPr>
        <b/>
        <sz val="12"/>
        <color indexed="12"/>
        <rFont val="Arial"/>
        <family val="2"/>
      </rPr>
      <t xml:space="preserve"> Calculations</t>
    </r>
  </si>
  <si>
    <t>Q</t>
  </si>
  <si>
    <t>Z</t>
  </si>
  <si>
    <t>Sl.No.</t>
  </si>
  <si>
    <r>
      <t>SSE</t>
    </r>
    <r>
      <rPr>
        <vertAlign val="subscript"/>
        <sz val="10"/>
        <rFont val="Arial"/>
        <family val="2"/>
      </rPr>
      <t>F</t>
    </r>
  </si>
  <si>
    <t>r</t>
  </si>
  <si>
    <r>
      <t xml:space="preserve">#Independent variables </t>
    </r>
    <r>
      <rPr>
        <b/>
        <sz val="10"/>
        <rFont val="Arial"/>
        <family val="2"/>
      </rPr>
      <t>dropped</t>
    </r>
    <r>
      <rPr>
        <sz val="10"/>
        <rFont val="Arial"/>
        <family val="2"/>
      </rPr>
      <t xml:space="preserve"> from the model</t>
    </r>
  </si>
  <si>
    <t>p-value</t>
  </si>
  <si>
    <r>
      <t xml:space="preserve">#Independent variables in </t>
    </r>
    <r>
      <rPr>
        <sz val="10"/>
        <rFont val="Arial"/>
        <family val="2"/>
      </rPr>
      <t>full</t>
    </r>
    <r>
      <rPr>
        <sz val="10"/>
        <rFont val="Arial"/>
        <family val="2"/>
      </rPr>
      <t xml:space="preserve"> model</t>
    </r>
  </si>
  <si>
    <r>
      <t>p</t>
    </r>
    <r>
      <rPr>
        <b/>
        <sz val="10"/>
        <rFont val="Arial"/>
        <family val="2"/>
      </rPr>
      <t>-value</t>
    </r>
  </si>
  <si>
    <r>
      <t>F</t>
    </r>
    <r>
      <rPr>
        <b/>
        <vertAlign val="subscript"/>
        <sz val="10"/>
        <rFont val="Arial"/>
        <family val="2"/>
      </rPr>
      <t>Critical</t>
    </r>
  </si>
  <si>
    <t>VIF</t>
  </si>
  <si>
    <t>R^2</t>
  </si>
  <si>
    <t>to</t>
  </si>
  <si>
    <t>DO NOT EDIT THIS SHEET!</t>
  </si>
  <si>
    <t>p&lt;alpha = heteroscedasticity</t>
  </si>
  <si>
    <t>Std Res</t>
  </si>
  <si>
    <t>Obs</t>
  </si>
  <si>
    <t>ANOVA Table</t>
  </si>
  <si>
    <t>Source</t>
  </si>
  <si>
    <t>SS</t>
  </si>
  <si>
    <t>df</t>
  </si>
  <si>
    <t>MS</t>
  </si>
  <si>
    <t>F</t>
  </si>
  <si>
    <t>Total</t>
  </si>
  <si>
    <t>Given X</t>
  </si>
  <si>
    <t>+ or -</t>
  </si>
  <si>
    <t>Residual Analysis</t>
  </si>
  <si>
    <t>n</t>
  </si>
  <si>
    <t>K+1</t>
  </si>
  <si>
    <t>dL</t>
  </si>
  <si>
    <t>dU</t>
  </si>
  <si>
    <t>If d&lt;dL - positive autocorrelation</t>
  </si>
  <si>
    <t>If d &gt; du - no autocorrelation</t>
  </si>
  <si>
    <t>If dL &lt; d &lt; dU; inconclusive</t>
  </si>
  <si>
    <t>4-d &lt; dL - negative autocorrelation</t>
  </si>
  <si>
    <t>a</t>
  </si>
  <si>
    <t>Sig</t>
  </si>
  <si>
    <t>Leverage</t>
  </si>
  <si>
    <t>d</t>
  </si>
  <si>
    <t>Scatter Plot, Regression Line and Regression Equation for Simple Linear Regression Only</t>
  </si>
  <si>
    <t>Linear Regression Equation</t>
  </si>
  <si>
    <t>Regression</t>
  </si>
  <si>
    <t>Exponential Regression (2 - Variable)</t>
  </si>
  <si>
    <t>Logarithmic Regression (2 - Variable)</t>
  </si>
  <si>
    <t>Power Regression (2 - Variable)</t>
  </si>
  <si>
    <t>Quadratic Regression (2 - Variable)</t>
  </si>
  <si>
    <t>SST*</t>
  </si>
  <si>
    <r>
      <t>n*R</t>
    </r>
    <r>
      <rPr>
        <vertAlign val="superscript"/>
        <sz val="10"/>
        <rFont val="Arial"/>
        <family val="2"/>
      </rPr>
      <t>2</t>
    </r>
  </si>
  <si>
    <t>2 - tailed p-value</t>
  </si>
  <si>
    <t>SSR*</t>
  </si>
  <si>
    <t>Breusch-Pagan Test for Homoscedasticity</t>
  </si>
  <si>
    <t>A-D Critical Values (95% CL)</t>
  </si>
  <si>
    <t>Low</t>
  </si>
  <si>
    <t>High</t>
  </si>
  <si>
    <t>A2 Critical</t>
  </si>
  <si>
    <t>Skewness</t>
  </si>
  <si>
    <t>A2</t>
  </si>
  <si>
    <t>Result</t>
  </si>
  <si>
    <t>A2*</t>
  </si>
  <si>
    <t>Kurtosis</t>
  </si>
  <si>
    <t>Rank</t>
  </si>
  <si>
    <t>Rank Data</t>
  </si>
  <si>
    <t>Pi</t>
  </si>
  <si>
    <t>A2 Sum</t>
  </si>
  <si>
    <t>n&gt;25 - Moment</t>
  </si>
  <si>
    <t>n≤25 - Anderson-Darling</t>
  </si>
  <si>
    <t>Normality Test for Residuals (alpha = 5%)</t>
  </si>
  <si>
    <t>Main</t>
  </si>
  <si>
    <t>Linear</t>
  </si>
  <si>
    <t>Residual</t>
  </si>
  <si>
    <t>Durbin-Watson Test</t>
  </si>
  <si>
    <r>
      <t>c</t>
    </r>
    <r>
      <rPr>
        <b/>
        <vertAlign val="superscript"/>
        <sz val="10"/>
        <rFont val="Arial"/>
        <family val="2"/>
      </rPr>
      <t>2</t>
    </r>
    <r>
      <rPr>
        <b/>
        <vertAlign val="subscript"/>
        <sz val="10"/>
        <rFont val="Arial"/>
        <family val="2"/>
      </rPr>
      <t>BP</t>
    </r>
    <r>
      <rPr>
        <b/>
        <sz val="10"/>
        <rFont val="Arial"/>
        <family val="2"/>
      </rPr>
      <t xml:space="preserve"> = n*R</t>
    </r>
    <r>
      <rPr>
        <b/>
        <vertAlign val="superscript"/>
        <sz val="10"/>
        <rFont val="Arial"/>
        <family val="2"/>
      </rPr>
      <t>2</t>
    </r>
  </si>
  <si>
    <t>Breusch Pagan Test</t>
  </si>
  <si>
    <t>SE</t>
  </si>
  <si>
    <t>Normal Plot</t>
  </si>
  <si>
    <t>x-axis</t>
  </si>
  <si>
    <t>Linear Model Only</t>
  </si>
  <si>
    <t>Residuals</t>
  </si>
  <si>
    <t>Multiple R</t>
  </si>
  <si>
    <r>
      <t>Adj. R</t>
    </r>
    <r>
      <rPr>
        <i/>
        <vertAlign val="superscript"/>
        <sz val="10"/>
        <rFont val="Arial"/>
        <family val="2"/>
      </rPr>
      <t>2</t>
    </r>
  </si>
  <si>
    <r>
      <t>R</t>
    </r>
    <r>
      <rPr>
        <i/>
        <vertAlign val="superscript"/>
        <sz val="10"/>
        <rFont val="Arial"/>
        <family val="2"/>
      </rPr>
      <t>2</t>
    </r>
  </si>
  <si>
    <t>Margin Of Error</t>
  </si>
  <si>
    <t>Pt. Estimate</t>
  </si>
  <si>
    <t>Regression Analysis</t>
  </si>
  <si>
    <t>variables</t>
  </si>
  <si>
    <t>Regression Output</t>
  </si>
  <si>
    <t>coefficients</t>
  </si>
  <si>
    <t>std. error</t>
  </si>
  <si>
    <t>Confidence Interval</t>
  </si>
  <si>
    <t>Dep. Var.</t>
  </si>
  <si>
    <t>Std. Error</t>
  </si>
  <si>
    <t>Descriptive Stats</t>
  </si>
  <si>
    <r>
      <t>t</t>
    </r>
    <r>
      <rPr>
        <b/>
        <vertAlign val="subscript"/>
        <sz val="10"/>
        <rFont val="Arial"/>
        <family val="2"/>
      </rPr>
      <t>Critical</t>
    </r>
  </si>
  <si>
    <t>Prediction</t>
  </si>
  <si>
    <r>
      <t>R</t>
    </r>
    <r>
      <rPr>
        <i/>
        <vertAlign val="subscript"/>
        <sz val="10"/>
        <rFont val="Arial"/>
        <family val="2"/>
      </rPr>
      <t>Critical</t>
    </r>
  </si>
  <si>
    <t>Outliers</t>
  </si>
  <si>
    <t>4-dl &lt; DW &lt; 4</t>
  </si>
  <si>
    <t>negative autocorrelation</t>
  </si>
  <si>
    <t>indeterminate</t>
  </si>
  <si>
    <t>4-Du &lt; DW &lt; 4-dl</t>
  </si>
  <si>
    <t>2 &lt; DW &lt; 4 -du</t>
  </si>
  <si>
    <t>no autocorrelation</t>
  </si>
  <si>
    <t>du &lt; DW &lt; 2</t>
  </si>
  <si>
    <t>dl &lt; DW &lt; du</t>
  </si>
  <si>
    <t>0 &lt; DW &lt; dl</t>
  </si>
  <si>
    <t>positive autocorrelation</t>
  </si>
  <si>
    <t>Price</t>
  </si>
  <si>
    <t>Sqft</t>
  </si>
  <si>
    <t>Beds</t>
  </si>
  <si>
    <t>Baths</t>
  </si>
  <si>
    <t>VIF&lt;10 is a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</si>
</sst>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7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0"/>
      <color indexed="14"/>
      <name val="Arial"/>
      <family val="2"/>
    </font>
    <font>
      <sz val="10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vertAlign val="superscript"/>
      <sz val="10"/>
      <name val="Arial"/>
      <family val="2"/>
    </font>
    <font>
      <b/>
      <sz val="10"/>
      <name val="Symbol"/>
      <charset val="2"/>
    </font>
    <font>
      <sz val="8"/>
      <name val="Arial"/>
      <family val="2"/>
    </font>
    <font>
      <vertAlign val="subscript"/>
      <sz val="10"/>
      <name val="Arial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b/>
      <sz val="10"/>
      <color indexed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sz val="12"/>
      <color indexed="12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b/>
      <sz val="18"/>
      <color indexed="12"/>
      <name val="Arial"/>
      <family val="2"/>
    </font>
    <font>
      <sz val="10"/>
      <color indexed="12"/>
      <name val="Arial"/>
      <family val="2"/>
    </font>
    <font>
      <sz val="10"/>
      <name val="Verdana"/>
      <family val="2"/>
    </font>
    <font>
      <sz val="8"/>
      <name val="Verdana"/>
      <family val="2"/>
    </font>
    <font>
      <b/>
      <i/>
      <u/>
      <sz val="10"/>
      <color indexed="12"/>
      <name val="Verdana"/>
      <family val="2"/>
    </font>
    <font>
      <b/>
      <sz val="10"/>
      <color indexed="12"/>
      <name val="Verdana"/>
      <family val="2"/>
    </font>
    <font>
      <b/>
      <sz val="10"/>
      <name val="Verdana"/>
      <family val="2"/>
    </font>
    <font>
      <b/>
      <vertAlign val="superscript"/>
      <sz val="10"/>
      <name val="Arial"/>
      <family val="2"/>
    </font>
    <font>
      <sz val="10"/>
      <color indexed="43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5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i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i/>
      <u/>
      <sz val="10"/>
      <color indexed="12"/>
      <name val="Verdana"/>
      <family val="2"/>
    </font>
    <font>
      <b/>
      <sz val="10"/>
      <name val="Verdana"/>
      <family val="2"/>
    </font>
    <font>
      <b/>
      <sz val="10"/>
      <name val="Symbol"/>
      <family val="1"/>
      <charset val="2"/>
    </font>
    <font>
      <b/>
      <i/>
      <sz val="10"/>
      <color rgb="FF0000FF"/>
      <name val="Arial"/>
      <family val="2"/>
    </font>
    <font>
      <sz val="10"/>
      <color indexed="81"/>
      <name val="Tahoma"/>
      <family val="2"/>
    </font>
    <font>
      <i/>
      <sz val="10"/>
      <name val="Arial"/>
      <family val="2"/>
    </font>
    <font>
      <i/>
      <vertAlign val="superscript"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6"/>
      <color indexed="12"/>
      <name val="Arial"/>
      <family val="2"/>
    </font>
    <font>
      <sz val="10"/>
      <color rgb="FF0000D4"/>
      <name val="Arial"/>
      <family val="2"/>
    </font>
    <font>
      <i/>
      <vertAlign val="subscript"/>
      <sz val="10"/>
      <name val="Arial"/>
      <family val="2"/>
    </font>
    <font>
      <sz val="10"/>
      <color theme="0"/>
      <name val="Arial"/>
      <family val="2"/>
    </font>
    <font>
      <sz val="10"/>
      <color rgb="FF0000FF"/>
      <name val="Verdana"/>
      <family val="2"/>
    </font>
    <font>
      <sz val="10"/>
      <color rgb="FF0000FF"/>
      <name val="Arial"/>
      <family val="2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ABE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dotted">
        <color auto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auto="1"/>
      </top>
      <bottom style="hair">
        <color theme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97">
    <xf numFmtId="0" fontId="0" fillId="0" borderId="0"/>
    <xf numFmtId="0" fontId="4" fillId="0" borderId="0"/>
    <xf numFmtId="0" fontId="33" fillId="0" borderId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</cellStyleXfs>
  <cellXfs count="226">
    <xf numFmtId="0" fontId="0" fillId="0" borderId="0" xfId="0"/>
    <xf numFmtId="0" fontId="5" fillId="0" borderId="0" xfId="0" applyFont="1"/>
    <xf numFmtId="0" fontId="7" fillId="0" borderId="0" xfId="0" applyFont="1"/>
    <xf numFmtId="0" fontId="10" fillId="0" borderId="0" xfId="0" applyFont="1"/>
    <xf numFmtId="0" fontId="0" fillId="0" borderId="0" xfId="0" applyAlignment="1">
      <alignment vertical="center"/>
    </xf>
    <xf numFmtId="165" fontId="0" fillId="0" borderId="0" xfId="0" applyNumberFormat="1" applyBorder="1"/>
    <xf numFmtId="0" fontId="1" fillId="0" borderId="0" xfId="0" applyFont="1" applyAlignment="1">
      <alignment horizontal="center"/>
    </xf>
    <xf numFmtId="0" fontId="16" fillId="0" borderId="0" xfId="0" applyFont="1"/>
    <xf numFmtId="0" fontId="8" fillId="2" borderId="1" xfId="0" applyFont="1" applyFill="1" applyBorder="1" applyProtection="1"/>
    <xf numFmtId="0" fontId="9" fillId="2" borderId="2" xfId="0" applyFont="1" applyFill="1" applyBorder="1" applyProtection="1"/>
    <xf numFmtId="0" fontId="4" fillId="2" borderId="2" xfId="0" applyFont="1" applyFill="1" applyBorder="1" applyProtection="1"/>
    <xf numFmtId="0" fontId="4" fillId="2" borderId="3" xfId="0" applyFont="1" applyFill="1" applyBorder="1" applyProtection="1"/>
    <xf numFmtId="0" fontId="21" fillId="0" borderId="0" xfId="0" applyFont="1"/>
    <xf numFmtId="0" fontId="23" fillId="0" borderId="0" xfId="0" applyFont="1"/>
    <xf numFmtId="0" fontId="0" fillId="0" borderId="0" xfId="0" applyBorder="1"/>
    <xf numFmtId="164" fontId="8" fillId="0" borderId="4" xfId="0" applyNumberFormat="1" applyFont="1" applyBorder="1" applyAlignment="1">
      <alignment horizontal="center"/>
    </xf>
    <xf numFmtId="0" fontId="17" fillId="0" borderId="0" xfId="0" applyFont="1" applyBorder="1" applyAlignment="1">
      <alignment vertical="center"/>
    </xf>
    <xf numFmtId="0" fontId="0" fillId="0" borderId="13" xfId="0" applyBorder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center"/>
    </xf>
    <xf numFmtId="0" fontId="9" fillId="0" borderId="2" xfId="0" applyFont="1" applyFill="1" applyBorder="1" applyProtection="1">
      <protection locked="0"/>
    </xf>
    <xf numFmtId="0" fontId="4" fillId="0" borderId="2" xfId="0" applyFont="1" applyFill="1" applyBorder="1" applyProtection="1">
      <protection locked="0"/>
    </xf>
    <xf numFmtId="0" fontId="4" fillId="0" borderId="3" xfId="0" applyFont="1" applyFill="1" applyBorder="1" applyProtection="1">
      <protection locked="0"/>
    </xf>
    <xf numFmtId="0" fontId="18" fillId="0" borderId="0" xfId="0" applyFont="1"/>
    <xf numFmtId="0" fontId="4" fillId="0" borderId="0" xfId="0" applyFont="1"/>
    <xf numFmtId="0" fontId="21" fillId="0" borderId="0" xfId="0" applyFont="1" applyProtection="1"/>
    <xf numFmtId="0" fontId="28" fillId="0" borderId="0" xfId="0" applyFont="1" applyProtection="1"/>
    <xf numFmtId="0" fontId="6" fillId="0" borderId="0" xfId="0" applyFont="1" applyProtection="1"/>
    <xf numFmtId="0" fontId="8" fillId="0" borderId="0" xfId="0" applyFont="1" applyProtection="1"/>
    <xf numFmtId="0" fontId="8" fillId="0" borderId="1" xfId="0" applyFont="1" applyFill="1" applyBorder="1" applyProtection="1"/>
    <xf numFmtId="0" fontId="9" fillId="0" borderId="2" xfId="0" applyFont="1" applyFill="1" applyBorder="1" applyProtection="1"/>
    <xf numFmtId="0" fontId="28" fillId="0" borderId="2" xfId="0" applyFont="1" applyFill="1" applyBorder="1" applyProtection="1"/>
    <xf numFmtId="0" fontId="28" fillId="0" borderId="3" xfId="0" applyFont="1" applyFill="1" applyBorder="1" applyProtection="1"/>
    <xf numFmtId="0" fontId="28" fillId="0" borderId="0" xfId="0" applyFont="1" applyAlignment="1" applyProtection="1">
      <alignment horizontal="right"/>
    </xf>
    <xf numFmtId="0" fontId="5" fillId="0" borderId="0" xfId="0" applyFont="1" applyProtection="1"/>
    <xf numFmtId="0" fontId="18" fillId="0" borderId="0" xfId="0" applyFont="1" applyProtection="1"/>
    <xf numFmtId="0" fontId="28" fillId="0" borderId="0" xfId="0" applyFont="1" applyAlignment="1" applyProtection="1">
      <alignment horizontal="center"/>
    </xf>
    <xf numFmtId="0" fontId="28" fillId="0" borderId="4" xfId="0" applyFont="1" applyBorder="1" applyAlignment="1" applyProtection="1">
      <alignment horizontal="center"/>
    </xf>
    <xf numFmtId="0" fontId="28" fillId="3" borderId="4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/>
    </xf>
    <xf numFmtId="0" fontId="22" fillId="3" borderId="4" xfId="0" applyFont="1" applyFill="1" applyBorder="1" applyAlignment="1" applyProtection="1">
      <alignment horizontal="center" vertical="center"/>
    </xf>
    <xf numFmtId="0" fontId="28" fillId="0" borderId="0" xfId="0" applyFont="1" applyAlignment="1" applyProtection="1">
      <alignment vertical="center"/>
    </xf>
    <xf numFmtId="0" fontId="28" fillId="0" borderId="4" xfId="0" applyFont="1" applyBorder="1" applyProtection="1"/>
    <xf numFmtId="0" fontId="28" fillId="3" borderId="4" xfId="0" applyFont="1" applyFill="1" applyBorder="1" applyProtection="1"/>
    <xf numFmtId="0" fontId="10" fillId="0" borderId="0" xfId="0" applyFont="1" applyProtection="1"/>
    <xf numFmtId="0" fontId="19" fillId="0" borderId="0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0" fontId="1" fillId="0" borderId="0" xfId="0" applyFont="1" applyAlignment="1" applyProtection="1">
      <alignment horizontal="center"/>
    </xf>
    <xf numFmtId="0" fontId="28" fillId="0" borderId="16" xfId="0" applyFont="1" applyBorder="1" applyProtection="1"/>
    <xf numFmtId="0" fontId="4" fillId="0" borderId="0" xfId="0" applyFont="1" applyFill="1" applyBorder="1" applyProtection="1"/>
    <xf numFmtId="0" fontId="33" fillId="0" borderId="0" xfId="2"/>
    <xf numFmtId="0" fontId="33" fillId="0" borderId="0" xfId="2" applyFont="1"/>
    <xf numFmtId="0" fontId="33" fillId="0" borderId="0" xfId="2" applyAlignment="1"/>
    <xf numFmtId="0" fontId="0" fillId="0" borderId="0" xfId="0" applyAlignment="1"/>
    <xf numFmtId="0" fontId="33" fillId="0" borderId="0" xfId="0" applyFont="1"/>
    <xf numFmtId="0" fontId="33" fillId="0" borderId="17" xfId="0" applyFont="1" applyBorder="1" applyAlignment="1">
      <alignment horizontal="right"/>
    </xf>
    <xf numFmtId="0" fontId="33" fillId="0" borderId="17" xfId="0" applyFont="1" applyBorder="1"/>
    <xf numFmtId="0" fontId="37" fillId="0" borderId="4" xfId="0" applyFont="1" applyBorder="1" applyAlignment="1">
      <alignment horizontal="center"/>
    </xf>
    <xf numFmtId="0" fontId="2" fillId="0" borderId="0" xfId="0" applyFont="1" applyBorder="1"/>
    <xf numFmtId="0" fontId="0" fillId="0" borderId="14" xfId="0" applyBorder="1"/>
    <xf numFmtId="0" fontId="8" fillId="0" borderId="0" xfId="0" applyFont="1" applyFill="1" applyBorder="1" applyProtection="1"/>
    <xf numFmtId="0" fontId="9" fillId="0" borderId="0" xfId="0" applyFont="1" applyFill="1" applyBorder="1" applyProtection="1"/>
    <xf numFmtId="0" fontId="40" fillId="0" borderId="0" xfId="0" applyFont="1"/>
    <xf numFmtId="0" fontId="0" fillId="0" borderId="13" xfId="0" applyFill="1" applyBorder="1"/>
    <xf numFmtId="164" fontId="8" fillId="0" borderId="23" xfId="0" applyNumberFormat="1" applyFont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0" borderId="0" xfId="0" applyFont="1" applyAlignment="1" applyProtection="1">
      <alignment horizontal="right"/>
    </xf>
    <xf numFmtId="0" fontId="42" fillId="0" borderId="0" xfId="0" applyFont="1"/>
    <xf numFmtId="0" fontId="1" fillId="0" borderId="0" xfId="0" applyFont="1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25" xfId="0" applyFill="1" applyBorder="1" applyAlignment="1" applyProtection="1">
      <alignment horizontal="center"/>
      <protection locked="0"/>
    </xf>
    <xf numFmtId="0" fontId="0" fillId="5" borderId="26" xfId="0" applyFill="1" applyBorder="1" applyAlignment="1" applyProtection="1">
      <alignment horizontal="center"/>
      <protection locked="0"/>
    </xf>
    <xf numFmtId="0" fontId="1" fillId="0" borderId="1" xfId="0" applyFont="1" applyFill="1" applyBorder="1" applyProtection="1"/>
    <xf numFmtId="0" fontId="33" fillId="0" borderId="0" xfId="2" applyFont="1" applyAlignment="1">
      <alignment horizontal="right"/>
    </xf>
    <xf numFmtId="0" fontId="49" fillId="0" borderId="0" xfId="2" applyFont="1"/>
    <xf numFmtId="0" fontId="50" fillId="0" borderId="0" xfId="0" applyFont="1"/>
    <xf numFmtId="0" fontId="0" fillId="0" borderId="17" xfId="0" applyBorder="1"/>
    <xf numFmtId="0" fontId="28" fillId="0" borderId="0" xfId="0" applyFont="1" applyBorder="1" applyProtection="1"/>
    <xf numFmtId="0" fontId="28" fillId="0" borderId="17" xfId="0" applyFont="1" applyBorder="1" applyProtection="1"/>
    <xf numFmtId="0" fontId="3" fillId="0" borderId="0" xfId="0" applyFont="1" applyAlignment="1">
      <alignment horizontal="center"/>
    </xf>
    <xf numFmtId="0" fontId="50" fillId="0" borderId="17" xfId="0" applyFont="1" applyBorder="1"/>
    <xf numFmtId="0" fontId="53" fillId="0" borderId="17" xfId="0" applyFont="1" applyFill="1" applyBorder="1" applyAlignment="1">
      <alignment horizontal="left"/>
    </xf>
    <xf numFmtId="0" fontId="50" fillId="0" borderId="17" xfId="0" applyFont="1" applyFill="1" applyBorder="1"/>
    <xf numFmtId="0" fontId="49" fillId="0" borderId="17" xfId="0" applyFont="1" applyBorder="1"/>
    <xf numFmtId="0" fontId="46" fillId="0" borderId="0" xfId="0" applyFont="1"/>
    <xf numFmtId="0" fontId="54" fillId="0" borderId="13" xfId="0" applyFont="1" applyBorder="1"/>
    <xf numFmtId="164" fontId="8" fillId="0" borderId="28" xfId="0" applyNumberFormat="1" applyFont="1" applyBorder="1" applyAlignment="1">
      <alignment horizontal="center"/>
    </xf>
    <xf numFmtId="164" fontId="8" fillId="0" borderId="18" xfId="0" applyNumberFormat="1" applyFont="1" applyBorder="1" applyAlignment="1">
      <alignment horizontal="center"/>
    </xf>
    <xf numFmtId="164" fontId="8" fillId="0" borderId="20" xfId="0" applyNumberFormat="1" applyFont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0" fontId="48" fillId="4" borderId="24" xfId="0" applyFont="1" applyFill="1" applyBorder="1" applyAlignment="1">
      <alignment horizontal="center"/>
    </xf>
    <xf numFmtId="0" fontId="0" fillId="0" borderId="10" xfId="0" applyBorder="1"/>
    <xf numFmtId="0" fontId="3" fillId="0" borderId="31" xfId="0" applyFont="1" applyFill="1" applyBorder="1" applyAlignment="1">
      <alignment horizontal="center"/>
    </xf>
    <xf numFmtId="0" fontId="22" fillId="0" borderId="31" xfId="0" applyFont="1" applyFill="1" applyBorder="1" applyAlignment="1">
      <alignment horizontal="center"/>
    </xf>
    <xf numFmtId="0" fontId="60" fillId="0" borderId="0" xfId="0" applyFont="1" applyFill="1" applyBorder="1"/>
    <xf numFmtId="165" fontId="19" fillId="0" borderId="33" xfId="0" applyNumberFormat="1" applyFont="1" applyFill="1" applyBorder="1" applyAlignment="1">
      <alignment horizontal="center"/>
    </xf>
    <xf numFmtId="165" fontId="19" fillId="0" borderId="34" xfId="0" applyNumberFormat="1" applyFont="1" applyFill="1" applyBorder="1" applyAlignment="1">
      <alignment horizontal="center"/>
    </xf>
    <xf numFmtId="165" fontId="32" fillId="0" borderId="34" xfId="0" applyNumberFormat="1" applyFont="1" applyFill="1" applyBorder="1" applyAlignment="1">
      <alignment horizontal="center"/>
    </xf>
    <xf numFmtId="0" fontId="0" fillId="0" borderId="4" xfId="0" applyNumberFormat="1" applyFill="1" applyBorder="1" applyProtection="1">
      <protection locked="0"/>
    </xf>
    <xf numFmtId="0" fontId="21" fillId="0" borderId="5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165" fontId="3" fillId="0" borderId="31" xfId="0" applyNumberFormat="1" applyFont="1" applyFill="1" applyBorder="1" applyAlignment="1">
      <alignment horizontal="right"/>
    </xf>
    <xf numFmtId="0" fontId="0" fillId="0" borderId="10" xfId="0" applyFill="1" applyBorder="1"/>
    <xf numFmtId="165" fontId="32" fillId="0" borderId="35" xfId="0" applyNumberFormat="1" applyFont="1" applyFill="1" applyBorder="1"/>
    <xf numFmtId="0" fontId="32" fillId="0" borderId="35" xfId="0" applyFont="1" applyFill="1" applyBorder="1" applyAlignment="1">
      <alignment horizontal="center"/>
    </xf>
    <xf numFmtId="0" fontId="0" fillId="0" borderId="0" xfId="0" applyFill="1" applyBorder="1"/>
    <xf numFmtId="0" fontId="0" fillId="0" borderId="17" xfId="0" applyFill="1" applyBorder="1" applyAlignment="1">
      <alignment horizontal="right"/>
    </xf>
    <xf numFmtId="165" fontId="32" fillId="0" borderId="17" xfId="0" applyNumberFormat="1" applyFont="1" applyFill="1" applyBorder="1"/>
    <xf numFmtId="0" fontId="0" fillId="0" borderId="12" xfId="0" applyFill="1" applyBorder="1"/>
    <xf numFmtId="0" fontId="0" fillId="0" borderId="15" xfId="0" applyFill="1" applyBorder="1"/>
    <xf numFmtId="0" fontId="3" fillId="0" borderId="9" xfId="0" applyFont="1" applyFill="1" applyBorder="1" applyAlignment="1">
      <alignment horizontal="right"/>
    </xf>
    <xf numFmtId="0" fontId="0" fillId="0" borderId="31" xfId="0" applyFill="1" applyBorder="1"/>
    <xf numFmtId="0" fontId="2" fillId="0" borderId="9" xfId="0" applyFont="1" applyFill="1" applyBorder="1" applyAlignment="1">
      <alignment horizontal="right"/>
    </xf>
    <xf numFmtId="165" fontId="19" fillId="0" borderId="33" xfId="0" applyNumberFormat="1" applyFont="1" applyFill="1" applyBorder="1" applyAlignment="1">
      <alignment horizontal="right"/>
    </xf>
    <xf numFmtId="165" fontId="61" fillId="0" borderId="33" xfId="0" applyNumberFormat="1" applyFont="1" applyFill="1" applyBorder="1" applyAlignment="1">
      <alignment horizontal="right"/>
    </xf>
    <xf numFmtId="0" fontId="0" fillId="0" borderId="33" xfId="0" applyFill="1" applyBorder="1" applyAlignment="1">
      <alignment horizontal="center"/>
    </xf>
    <xf numFmtId="165" fontId="19" fillId="0" borderId="34" xfId="0" applyNumberFormat="1" applyFont="1" applyFill="1" applyBorder="1" applyAlignment="1">
      <alignment horizontal="right"/>
    </xf>
    <xf numFmtId="165" fontId="61" fillId="0" borderId="34" xfId="0" applyNumberFormat="1" applyFont="1" applyFill="1" applyBorder="1" applyAlignment="1">
      <alignment horizontal="right"/>
    </xf>
    <xf numFmtId="165" fontId="61" fillId="0" borderId="34" xfId="0" applyNumberFormat="1" applyFont="1" applyFill="1" applyBorder="1" applyAlignment="1">
      <alignment horizontal="center"/>
    </xf>
    <xf numFmtId="165" fontId="19" fillId="0" borderId="30" xfId="0" applyNumberFormat="1" applyFont="1" applyFill="1" applyBorder="1" applyAlignment="1">
      <alignment horizontal="right"/>
    </xf>
    <xf numFmtId="165" fontId="61" fillId="0" borderId="30" xfId="0" applyNumberFormat="1" applyFont="1" applyFill="1" applyBorder="1" applyAlignment="1">
      <alignment horizontal="right"/>
    </xf>
    <xf numFmtId="165" fontId="19" fillId="0" borderId="30" xfId="0" applyNumberFormat="1" applyFont="1" applyFill="1" applyBorder="1" applyAlignment="1">
      <alignment horizontal="center"/>
    </xf>
    <xf numFmtId="165" fontId="32" fillId="0" borderId="30" xfId="0" applyNumberFormat="1" applyFont="1" applyFill="1" applyBorder="1" applyAlignment="1">
      <alignment horizontal="center"/>
    </xf>
    <xf numFmtId="0" fontId="22" fillId="0" borderId="12" xfId="0" applyFont="1" applyFill="1" applyBorder="1" applyAlignment="1">
      <alignment horizontal="right"/>
    </xf>
    <xf numFmtId="0" fontId="22" fillId="0" borderId="13" xfId="0" applyFont="1" applyFill="1" applyBorder="1" applyAlignment="1">
      <alignment horizontal="right"/>
    </xf>
    <xf numFmtId="165" fontId="16" fillId="0" borderId="13" xfId="0" applyNumberFormat="1" applyFont="1" applyFill="1" applyBorder="1"/>
    <xf numFmtId="0" fontId="44" fillId="0" borderId="9" xfId="0" applyFont="1" applyFill="1" applyBorder="1" applyAlignment="1">
      <alignment horizontal="right"/>
    </xf>
    <xf numFmtId="0" fontId="45" fillId="0" borderId="0" xfId="0" applyFont="1" applyFill="1" applyBorder="1"/>
    <xf numFmtId="0" fontId="16" fillId="0" borderId="0" xfId="0" applyFont="1" applyFill="1" applyBorder="1"/>
    <xf numFmtId="0" fontId="56" fillId="0" borderId="9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5" fontId="19" fillId="0" borderId="35" xfId="0" applyNumberFormat="1" applyFont="1" applyFill="1" applyBorder="1" applyAlignment="1">
      <alignment horizontal="left"/>
    </xf>
    <xf numFmtId="0" fontId="56" fillId="0" borderId="0" xfId="0" applyFont="1" applyFill="1" applyBorder="1" applyAlignment="1">
      <alignment horizontal="right"/>
    </xf>
    <xf numFmtId="0" fontId="32" fillId="0" borderId="34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165" fontId="32" fillId="0" borderId="32" xfId="0" applyNumberFormat="1" applyFont="1" applyFill="1" applyBorder="1" applyAlignment="1">
      <alignment horizontal="left"/>
    </xf>
    <xf numFmtId="0" fontId="43" fillId="0" borderId="9" xfId="0" applyFont="1" applyFill="1" applyBorder="1"/>
    <xf numFmtId="0" fontId="1" fillId="0" borderId="4" xfId="0" applyFont="1" applyFill="1" applyBorder="1" applyAlignment="1">
      <alignment horizontal="center"/>
    </xf>
    <xf numFmtId="0" fontId="39" fillId="0" borderId="9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48" fillId="0" borderId="0" xfId="0" applyFont="1" applyFill="1" applyBorder="1" applyAlignment="1">
      <alignment horizontal="right"/>
    </xf>
    <xf numFmtId="0" fontId="48" fillId="0" borderId="17" xfId="0" applyFont="1" applyFill="1" applyBorder="1" applyAlignment="1">
      <alignment horizontal="left" indent="2"/>
    </xf>
    <xf numFmtId="0" fontId="0" fillId="0" borderId="0" xfId="0" applyFill="1" applyBorder="1" applyAlignment="1">
      <alignment horizontal="centerContinuous"/>
    </xf>
    <xf numFmtId="0" fontId="48" fillId="0" borderId="0" xfId="0" applyFont="1" applyFill="1" applyBorder="1" applyAlignment="1">
      <alignment horizontal="center"/>
    </xf>
    <xf numFmtId="0" fontId="48" fillId="0" borderId="0" xfId="0" applyFont="1" applyFill="1" applyBorder="1" applyAlignment="1">
      <alignment horizontal="left"/>
    </xf>
    <xf numFmtId="9" fontId="48" fillId="0" borderId="0" xfId="0" applyNumberFormat="1" applyFont="1" applyFill="1" applyBorder="1" applyAlignment="1" applyProtection="1">
      <alignment horizontal="right"/>
    </xf>
    <xf numFmtId="165" fontId="19" fillId="0" borderId="1" xfId="0" applyNumberFormat="1" applyFont="1" applyFill="1" applyBorder="1" applyAlignment="1">
      <alignment horizontal="right"/>
    </xf>
    <xf numFmtId="0" fontId="32" fillId="0" borderId="2" xfId="0" quotePrefix="1" applyFont="1" applyFill="1" applyBorder="1" applyAlignment="1">
      <alignment horizontal="center"/>
    </xf>
    <xf numFmtId="165" fontId="32" fillId="0" borderId="3" xfId="0" applyNumberFormat="1" applyFont="1" applyFill="1" applyBorder="1" applyAlignment="1">
      <alignment horizontal="left"/>
    </xf>
    <xf numFmtId="165" fontId="32" fillId="0" borderId="1" xfId="0" applyNumberFormat="1" applyFont="1" applyFill="1" applyBorder="1" applyAlignment="1">
      <alignment horizontal="right"/>
    </xf>
    <xf numFmtId="0" fontId="32" fillId="0" borderId="2" xfId="0" applyFont="1" applyFill="1" applyBorder="1" applyAlignment="1">
      <alignment horizontal="center"/>
    </xf>
    <xf numFmtId="165" fontId="32" fillId="0" borderId="1" xfId="0" applyNumberFormat="1" applyFont="1" applyFill="1" applyBorder="1"/>
    <xf numFmtId="165" fontId="32" fillId="0" borderId="29" xfId="0" applyNumberFormat="1" applyFont="1" applyFill="1" applyBorder="1" applyAlignment="1">
      <alignment horizontal="center"/>
    </xf>
    <xf numFmtId="165" fontId="32" fillId="0" borderId="32" xfId="0" applyNumberFormat="1" applyFont="1" applyFill="1" applyBorder="1" applyAlignment="1">
      <alignment horizontal="center"/>
    </xf>
    <xf numFmtId="9" fontId="0" fillId="6" borderId="4" xfId="0" applyNumberFormat="1" applyFill="1" applyBorder="1" applyAlignment="1" applyProtection="1">
      <alignment horizontal="center"/>
      <protection locked="0"/>
    </xf>
    <xf numFmtId="0" fontId="0" fillId="0" borderId="33" xfId="0" applyFill="1" applyBorder="1" applyAlignment="1">
      <alignment horizontal="right"/>
    </xf>
    <xf numFmtId="0" fontId="63" fillId="0" borderId="36" xfId="0" applyFont="1" applyFill="1" applyBorder="1"/>
    <xf numFmtId="0" fontId="0" fillId="0" borderId="36" xfId="0" applyFill="1" applyBorder="1"/>
    <xf numFmtId="165" fontId="32" fillId="0" borderId="37" xfId="0" applyNumberFormat="1" applyFont="1" applyFill="1" applyBorder="1"/>
    <xf numFmtId="165" fontId="32" fillId="0" borderId="37" xfId="0" applyNumberFormat="1" applyFont="1" applyFill="1" applyBorder="1" applyAlignment="1">
      <alignment horizontal="center"/>
    </xf>
    <xf numFmtId="0" fontId="32" fillId="0" borderId="36" xfId="0" applyFont="1" applyFill="1" applyBorder="1" applyAlignment="1">
      <alignment horizontal="center"/>
    </xf>
    <xf numFmtId="0" fontId="0" fillId="0" borderId="39" xfId="0" applyFill="1" applyBorder="1" applyAlignment="1">
      <alignment horizontal="right"/>
    </xf>
    <xf numFmtId="165" fontId="32" fillId="0" borderId="39" xfId="0" applyNumberFormat="1" applyFont="1" applyFill="1" applyBorder="1"/>
    <xf numFmtId="0" fontId="32" fillId="0" borderId="39" xfId="0" applyFont="1" applyFill="1" applyBorder="1" applyAlignment="1">
      <alignment horizontal="center"/>
    </xf>
    <xf numFmtId="165" fontId="32" fillId="0" borderId="39" xfId="0" applyNumberFormat="1" applyFont="1" applyFill="1" applyBorder="1" applyAlignment="1"/>
    <xf numFmtId="0" fontId="0" fillId="0" borderId="38" xfId="0" applyFill="1" applyBorder="1"/>
    <xf numFmtId="164" fontId="8" fillId="0" borderId="27" xfId="0" applyNumberFormat="1" applyFont="1" applyBorder="1" applyAlignment="1">
      <alignment horizontal="center"/>
    </xf>
    <xf numFmtId="164" fontId="8" fillId="0" borderId="19" xfId="0" applyNumberFormat="1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64" fontId="0" fillId="0" borderId="44" xfId="0" applyNumberFormat="1" applyBorder="1" applyAlignment="1">
      <alignment horizontal="center"/>
    </xf>
    <xf numFmtId="164" fontId="0" fillId="0" borderId="45" xfId="0" applyNumberFormat="1" applyBorder="1" applyAlignment="1">
      <alignment horizontal="center"/>
    </xf>
    <xf numFmtId="164" fontId="0" fillId="0" borderId="46" xfId="0" applyNumberFormat="1" applyBorder="1" applyAlignment="1">
      <alignment horizontal="center"/>
    </xf>
    <xf numFmtId="164" fontId="0" fillId="0" borderId="47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22" fillId="0" borderId="0" xfId="0" applyFont="1" applyFill="1" applyBorder="1" applyAlignment="1">
      <alignment horizontal="right"/>
    </xf>
    <xf numFmtId="165" fontId="0" fillId="0" borderId="0" xfId="0" applyNumberFormat="1" applyFill="1" applyBorder="1" applyAlignment="1">
      <alignment horizontal="center"/>
    </xf>
    <xf numFmtId="0" fontId="25" fillId="0" borderId="9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4" xfId="0" applyFill="1" applyBorder="1"/>
    <xf numFmtId="0" fontId="2" fillId="0" borderId="10" xfId="0" applyFont="1" applyFill="1" applyBorder="1"/>
    <xf numFmtId="0" fontId="25" fillId="0" borderId="0" xfId="0" applyFont="1" applyFill="1" applyBorder="1" applyAlignment="1">
      <alignment horizontal="right"/>
    </xf>
    <xf numFmtId="0" fontId="16" fillId="0" borderId="13" xfId="0" applyFont="1" applyFill="1" applyBorder="1"/>
    <xf numFmtId="0" fontId="0" fillId="6" borderId="4" xfId="0" applyFill="1" applyBorder="1" applyProtection="1">
      <protection locked="0"/>
    </xf>
    <xf numFmtId="0" fontId="51" fillId="0" borderId="5" xfId="0" applyFont="1" applyFill="1" applyBorder="1" applyAlignment="1"/>
    <xf numFmtId="0" fontId="52" fillId="0" borderId="0" xfId="0" applyFont="1" applyFill="1" applyBorder="1" applyAlignment="1">
      <alignment horizontal="right"/>
    </xf>
    <xf numFmtId="0" fontId="47" fillId="0" borderId="0" xfId="0" applyFont="1" applyFill="1" applyBorder="1"/>
    <xf numFmtId="0" fontId="35" fillId="0" borderId="5" xfId="0" applyFont="1" applyFill="1" applyBorder="1" applyAlignment="1"/>
    <xf numFmtId="0" fontId="13" fillId="0" borderId="0" xfId="0" applyFont="1" applyFill="1" applyBorder="1" applyAlignment="1">
      <alignment horizontal="right"/>
    </xf>
    <xf numFmtId="0" fontId="37" fillId="0" borderId="0" xfId="0" applyFont="1" applyFill="1" applyBorder="1" applyAlignment="1">
      <alignment horizontal="right"/>
    </xf>
    <xf numFmtId="0" fontId="36" fillId="0" borderId="0" xfId="0" applyFont="1" applyFill="1" applyBorder="1" applyAlignment="1"/>
    <xf numFmtId="165" fontId="37" fillId="0" borderId="0" xfId="0" applyNumberFormat="1" applyFont="1" applyFill="1" applyBorder="1"/>
    <xf numFmtId="0" fontId="37" fillId="0" borderId="0" xfId="0" applyFont="1" applyFill="1" applyBorder="1" applyAlignment="1">
      <alignment horizontal="center"/>
    </xf>
    <xf numFmtId="165" fontId="37" fillId="0" borderId="10" xfId="0" applyNumberFormat="1" applyFont="1" applyFill="1" applyBorder="1"/>
    <xf numFmtId="0" fontId="37" fillId="0" borderId="10" xfId="0" applyFont="1" applyFill="1" applyBorder="1" applyAlignment="1">
      <alignment horizontal="center"/>
    </xf>
    <xf numFmtId="0" fontId="0" fillId="6" borderId="4" xfId="0" applyFill="1" applyBorder="1" applyAlignment="1" applyProtection="1">
      <alignment horizontal="center"/>
      <protection locked="0"/>
    </xf>
    <xf numFmtId="165" fontId="64" fillId="0" borderId="4" xfId="1" applyNumberFormat="1" applyFont="1" applyFill="1" applyBorder="1" applyAlignment="1">
      <alignment horizontal="center"/>
    </xf>
    <xf numFmtId="165" fontId="65" fillId="0" borderId="4" xfId="0" applyNumberFormat="1" applyFont="1" applyFill="1" applyBorder="1" applyAlignment="1">
      <alignment horizontal="center"/>
    </xf>
    <xf numFmtId="1" fontId="64" fillId="0" borderId="4" xfId="1" applyNumberFormat="1" applyFont="1" applyBorder="1" applyAlignment="1">
      <alignment horizontal="center"/>
    </xf>
    <xf numFmtId="165" fontId="64" fillId="0" borderId="4" xfId="1" applyNumberFormat="1" applyFont="1" applyBorder="1" applyAlignment="1">
      <alignment horizontal="center"/>
    </xf>
    <xf numFmtId="0" fontId="65" fillId="0" borderId="11" xfId="0" applyFont="1" applyFill="1" applyBorder="1"/>
    <xf numFmtId="165" fontId="65" fillId="0" borderId="4" xfId="0" applyNumberFormat="1" applyFont="1" applyFill="1" applyBorder="1"/>
    <xf numFmtId="0" fontId="0" fillId="0" borderId="23" xfId="0" applyNumberFormat="1" applyFill="1" applyBorder="1" applyProtection="1">
      <protection locked="0"/>
    </xf>
    <xf numFmtId="0" fontId="1" fillId="0" borderId="48" xfId="0" applyFont="1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>
      <alignment horizontal="left" vertical="center"/>
    </xf>
    <xf numFmtId="0" fontId="0" fillId="0" borderId="49" xfId="0" applyBorder="1" applyAlignment="1">
      <alignment horizontal="center"/>
    </xf>
    <xf numFmtId="0" fontId="0" fillId="5" borderId="50" xfId="0" applyFill="1" applyBorder="1" applyAlignment="1" applyProtection="1">
      <alignment horizontal="center"/>
      <protection locked="0"/>
    </xf>
    <xf numFmtId="0" fontId="0" fillId="7" borderId="23" xfId="0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165" fontId="0" fillId="0" borderId="0" xfId="0" applyNumberFormat="1"/>
    <xf numFmtId="0" fontId="1" fillId="0" borderId="7" xfId="0" applyFont="1" applyFill="1" applyBorder="1" applyAlignment="1">
      <alignment horizontal="center"/>
    </xf>
    <xf numFmtId="0" fontId="19" fillId="0" borderId="0" xfId="0" applyFont="1"/>
    <xf numFmtId="0" fontId="65" fillId="0" borderId="1" xfId="0" applyFont="1" applyFill="1" applyBorder="1" applyAlignment="1" applyProtection="1">
      <alignment horizontal="left"/>
    </xf>
    <xf numFmtId="0" fontId="65" fillId="0" borderId="2" xfId="0" applyFont="1" applyFill="1" applyBorder="1" applyAlignment="1" applyProtection="1">
      <alignment horizontal="left"/>
    </xf>
    <xf numFmtId="0" fontId="65" fillId="0" borderId="3" xfId="0" applyFont="1" applyFill="1" applyBorder="1" applyAlignment="1" applyProtection="1">
      <alignment horizontal="left"/>
    </xf>
    <xf numFmtId="0" fontId="41" fillId="4" borderId="40" xfId="0" applyFont="1" applyFill="1" applyBorder="1" applyAlignment="1">
      <alignment horizontal="center"/>
    </xf>
    <xf numFmtId="0" fontId="41" fillId="4" borderId="41" xfId="0" applyFont="1" applyFill="1" applyBorder="1" applyAlignment="1">
      <alignment horizontal="center"/>
    </xf>
    <xf numFmtId="0" fontId="19" fillId="4" borderId="40" xfId="0" applyFont="1" applyFill="1" applyBorder="1" applyAlignment="1">
      <alignment horizontal="center"/>
    </xf>
    <xf numFmtId="0" fontId="19" fillId="4" borderId="42" xfId="0" applyFont="1" applyFill="1" applyBorder="1" applyAlignment="1">
      <alignment horizontal="center" vertical="center"/>
    </xf>
    <xf numFmtId="0" fontId="19" fillId="4" borderId="43" xfId="0" applyFont="1" applyFill="1" applyBorder="1" applyAlignment="1">
      <alignment horizontal="center" vertical="center"/>
    </xf>
  </cellXfs>
  <cellStyles count="9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  <cellStyle name="Normal_Basic Statistics.xls" xfId="1" xr:uid="{00000000-0005-0000-0000-00005F000000}"/>
    <cellStyle name="Normal_durbin_watson.xls" xfId="2" xr:uid="{00000000-0005-0000-0000-000060000000}"/>
  </cellStyles>
  <dxfs count="10">
    <dxf>
      <font>
        <b/>
        <i/>
        <condense val="0"/>
        <extend val="0"/>
        <u/>
        <color indexed="10"/>
      </font>
      <fill>
        <patternFill patternType="none">
          <bgColor indexed="65"/>
        </patternFill>
      </fill>
    </dxf>
    <dxf>
      <font>
        <b/>
        <i/>
        <condense val="0"/>
        <extend val="0"/>
        <u/>
        <color indexed="10"/>
      </font>
      <fill>
        <patternFill patternType="none">
          <bgColor indexed="65"/>
        </patternFill>
      </fill>
    </dxf>
    <dxf>
      <font>
        <b/>
        <i/>
        <u/>
        <color rgb="FFFF0000"/>
      </font>
      <fill>
        <patternFill patternType="none">
          <bgColor indexed="65"/>
        </patternFill>
      </fill>
    </dxf>
    <dxf>
      <fill>
        <patternFill>
          <bgColor indexed="4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ont>
        <b/>
        <i/>
        <condense val="0"/>
        <extend val="0"/>
        <u/>
        <color indexed="16"/>
      </font>
      <fill>
        <patternFill patternType="none">
          <bgColor indexed="65"/>
        </patternFill>
      </fill>
    </dxf>
    <dxf>
      <font>
        <b/>
        <i/>
        <condense val="0"/>
        <extend val="0"/>
        <u/>
        <color indexed="16"/>
      </font>
      <fill>
        <patternFill patternType="none">
          <bgColor indexed="65"/>
        </patternFill>
      </fill>
    </dxf>
    <dxf>
      <font>
        <b/>
        <i/>
        <condense val="0"/>
        <extend val="0"/>
      </font>
      <fill>
        <patternFill>
          <bgColor indexed="43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FFFF99"/>
      <color rgb="FF00ABEA"/>
      <color rgb="FF00FFFF"/>
      <color rgb="FFCCFFCC"/>
      <color rgb="FF1FB714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79465915447601"/>
          <c:y val="8.24469958784943E-2"/>
          <c:w val="0.83501717821820798"/>
          <c:h val="0.73404422136982495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6411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36295280819986497"/>
                  <c:y val="5.3191624461479799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675" b="1" i="0" u="none" strike="noStrike" baseline="0">
                      <a:solidFill>
                        <a:srgbClr val="99CC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[0]!_XC1</c:f>
              <c:numCache>
                <c:formatCode>General</c:formatCode>
                <c:ptCount val="36"/>
                <c:pt idx="0">
                  <c:v>2773</c:v>
                </c:pt>
                <c:pt idx="1">
                  <c:v>2452</c:v>
                </c:pt>
                <c:pt idx="2">
                  <c:v>2450</c:v>
                </c:pt>
                <c:pt idx="3">
                  <c:v>2220</c:v>
                </c:pt>
                <c:pt idx="4">
                  <c:v>2737</c:v>
                </c:pt>
                <c:pt idx="5">
                  <c:v>2497</c:v>
                </c:pt>
                <c:pt idx="6">
                  <c:v>2739</c:v>
                </c:pt>
                <c:pt idx="7">
                  <c:v>2474</c:v>
                </c:pt>
                <c:pt idx="8">
                  <c:v>2158</c:v>
                </c:pt>
                <c:pt idx="9">
                  <c:v>1996</c:v>
                </c:pt>
                <c:pt idx="10">
                  <c:v>2279</c:v>
                </c:pt>
                <c:pt idx="11">
                  <c:v>3204</c:v>
                </c:pt>
                <c:pt idx="12">
                  <c:v>1743</c:v>
                </c:pt>
                <c:pt idx="13">
                  <c:v>1449</c:v>
                </c:pt>
                <c:pt idx="14">
                  <c:v>2890</c:v>
                </c:pt>
                <c:pt idx="15">
                  <c:v>1895</c:v>
                </c:pt>
                <c:pt idx="16">
                  <c:v>1770</c:v>
                </c:pt>
                <c:pt idx="17">
                  <c:v>1722</c:v>
                </c:pt>
                <c:pt idx="18">
                  <c:v>1749</c:v>
                </c:pt>
                <c:pt idx="19">
                  <c:v>1773</c:v>
                </c:pt>
                <c:pt idx="20">
                  <c:v>1698</c:v>
                </c:pt>
                <c:pt idx="21">
                  <c:v>1662</c:v>
                </c:pt>
                <c:pt idx="22">
                  <c:v>1521</c:v>
                </c:pt>
                <c:pt idx="23">
                  <c:v>1861</c:v>
                </c:pt>
                <c:pt idx="24">
                  <c:v>1193</c:v>
                </c:pt>
                <c:pt idx="25">
                  <c:v>1137</c:v>
                </c:pt>
                <c:pt idx="26">
                  <c:v>1330</c:v>
                </c:pt>
                <c:pt idx="27">
                  <c:v>1326</c:v>
                </c:pt>
                <c:pt idx="28">
                  <c:v>1232</c:v>
                </c:pt>
                <c:pt idx="29">
                  <c:v>2302</c:v>
                </c:pt>
                <c:pt idx="30">
                  <c:v>977</c:v>
                </c:pt>
                <c:pt idx="31">
                  <c:v>1230</c:v>
                </c:pt>
                <c:pt idx="32">
                  <c:v>1371</c:v>
                </c:pt>
                <c:pt idx="33">
                  <c:v>1339</c:v>
                </c:pt>
                <c:pt idx="34">
                  <c:v>1464</c:v>
                </c:pt>
                <c:pt idx="35">
                  <c:v>880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36"/>
                <c:pt idx="0">
                  <c:v>829000</c:v>
                </c:pt>
                <c:pt idx="1">
                  <c:v>841000</c:v>
                </c:pt>
                <c:pt idx="2">
                  <c:v>670000</c:v>
                </c:pt>
                <c:pt idx="3">
                  <c:v>680000</c:v>
                </c:pt>
                <c:pt idx="4">
                  <c:v>647000</c:v>
                </c:pt>
                <c:pt idx="5">
                  <c:v>611000</c:v>
                </c:pt>
                <c:pt idx="6">
                  <c:v>586000</c:v>
                </c:pt>
                <c:pt idx="7">
                  <c:v>579000</c:v>
                </c:pt>
                <c:pt idx="8">
                  <c:v>633000</c:v>
                </c:pt>
                <c:pt idx="9">
                  <c:v>590000</c:v>
                </c:pt>
                <c:pt idx="10">
                  <c:v>598000</c:v>
                </c:pt>
                <c:pt idx="11">
                  <c:v>607000</c:v>
                </c:pt>
                <c:pt idx="12">
                  <c:v>590000</c:v>
                </c:pt>
                <c:pt idx="13">
                  <c:v>509000</c:v>
                </c:pt>
                <c:pt idx="14">
                  <c:v>549000</c:v>
                </c:pt>
                <c:pt idx="15">
                  <c:v>513000</c:v>
                </c:pt>
                <c:pt idx="16">
                  <c:v>480000</c:v>
                </c:pt>
                <c:pt idx="17">
                  <c:v>548000</c:v>
                </c:pt>
                <c:pt idx="18">
                  <c:v>449000</c:v>
                </c:pt>
                <c:pt idx="19">
                  <c:v>498000</c:v>
                </c:pt>
                <c:pt idx="20">
                  <c:v>478000</c:v>
                </c:pt>
                <c:pt idx="21">
                  <c:v>444000</c:v>
                </c:pt>
                <c:pt idx="22">
                  <c:v>495000</c:v>
                </c:pt>
                <c:pt idx="23">
                  <c:v>408000</c:v>
                </c:pt>
                <c:pt idx="24">
                  <c:v>357000</c:v>
                </c:pt>
                <c:pt idx="25">
                  <c:v>416000</c:v>
                </c:pt>
                <c:pt idx="26">
                  <c:v>392000</c:v>
                </c:pt>
                <c:pt idx="27">
                  <c:v>366000</c:v>
                </c:pt>
                <c:pt idx="28">
                  <c:v>405000</c:v>
                </c:pt>
                <c:pt idx="29">
                  <c:v>409000</c:v>
                </c:pt>
                <c:pt idx="30">
                  <c:v>346000</c:v>
                </c:pt>
                <c:pt idx="31">
                  <c:v>322000</c:v>
                </c:pt>
                <c:pt idx="32">
                  <c:v>325000</c:v>
                </c:pt>
                <c:pt idx="33">
                  <c:v>316000</c:v>
                </c:pt>
                <c:pt idx="34">
                  <c:v>346000</c:v>
                </c:pt>
                <c:pt idx="35">
                  <c:v>321000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17-484C-9A27-636EAF544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7382928"/>
        <c:axId val="-1468051536"/>
      </c:scatterChart>
      <c:valAx>
        <c:axId val="-1447382928"/>
        <c:scaling>
          <c:orientation val="minMax"/>
        </c:scaling>
        <c:delete val="0"/>
        <c:axPos val="b"/>
        <c:title>
          <c:tx>
            <c:strRef>
              <c:f>'Data Entry'!$C$4</c:f>
              <c:strCache>
                <c:ptCount val="1"/>
                <c:pt idx="0">
                  <c:v>Sqft</c:v>
                </c:pt>
              </c:strCache>
            </c:strRef>
          </c:tx>
          <c:layout>
            <c:manualLayout>
              <c:xMode val="edge"/>
              <c:yMode val="edge"/>
              <c:x val="0.50168376680187698"/>
              <c:y val="0.91755528564248601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75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68051536"/>
        <c:crosses val="autoZero"/>
        <c:crossBetween val="midCat"/>
      </c:valAx>
      <c:valAx>
        <c:axId val="-1468051536"/>
        <c:scaling>
          <c:orientation val="minMax"/>
        </c:scaling>
        <c:delete val="0"/>
        <c:axPos val="l"/>
        <c:title>
          <c:tx>
            <c:strRef>
              <c:f>'Data Entry'!$B$4</c:f>
              <c:strCache>
                <c:ptCount val="1"/>
                <c:pt idx="0">
                  <c:v>Price</c:v>
                </c:pt>
              </c:strCache>
            </c:strRef>
          </c:tx>
          <c:layout>
            <c:manualLayout>
              <c:xMode val="edge"/>
              <c:yMode val="edge"/>
              <c:x val="1.01010101010101E-2"/>
              <c:y val="0.35904339085273901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75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4738292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6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2" r="0.750000000000002" t="1" header="0.5" footer="0.5"/>
    <c:pageSetup paperSize="0" orientation="landscape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</a:t>
            </a:r>
          </a:p>
        </c:rich>
      </c:tx>
      <c:layout>
        <c:manualLayout>
          <c:xMode val="edge"/>
          <c:yMode val="edge"/>
          <c:x val="0.41145894849081399"/>
          <c:y val="1.97044334975370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358079763503006E-2"/>
          <c:y val="0.140909169094665"/>
          <c:w val="0.89135856201688002"/>
          <c:h val="0.7818186156220120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Residual_Tests!$K$3:$K$1002</c:f>
              <c:numCache>
                <c:formatCode>General</c:formatCode>
                <c:ptCount val="1000"/>
                <c:pt idx="0">
                  <c:v>829000</c:v>
                </c:pt>
                <c:pt idx="1">
                  <c:v>841000</c:v>
                </c:pt>
                <c:pt idx="2">
                  <c:v>670000</c:v>
                </c:pt>
                <c:pt idx="3">
                  <c:v>680000</c:v>
                </c:pt>
                <c:pt idx="4">
                  <c:v>647000</c:v>
                </c:pt>
                <c:pt idx="5">
                  <c:v>611000</c:v>
                </c:pt>
                <c:pt idx="6">
                  <c:v>586000</c:v>
                </c:pt>
                <c:pt idx="7">
                  <c:v>579000</c:v>
                </c:pt>
                <c:pt idx="8">
                  <c:v>633000</c:v>
                </c:pt>
                <c:pt idx="9">
                  <c:v>590000</c:v>
                </c:pt>
                <c:pt idx="10">
                  <c:v>598000</c:v>
                </c:pt>
                <c:pt idx="11">
                  <c:v>607000</c:v>
                </c:pt>
                <c:pt idx="12">
                  <c:v>590000</c:v>
                </c:pt>
                <c:pt idx="13">
                  <c:v>509000</c:v>
                </c:pt>
                <c:pt idx="14">
                  <c:v>549000</c:v>
                </c:pt>
                <c:pt idx="15">
                  <c:v>513000</c:v>
                </c:pt>
                <c:pt idx="16">
                  <c:v>480000</c:v>
                </c:pt>
                <c:pt idx="17">
                  <c:v>548000</c:v>
                </c:pt>
                <c:pt idx="18">
                  <c:v>449000</c:v>
                </c:pt>
                <c:pt idx="19">
                  <c:v>498000</c:v>
                </c:pt>
                <c:pt idx="20">
                  <c:v>478000</c:v>
                </c:pt>
                <c:pt idx="21">
                  <c:v>444000</c:v>
                </c:pt>
                <c:pt idx="22">
                  <c:v>495000</c:v>
                </c:pt>
                <c:pt idx="23">
                  <c:v>408000</c:v>
                </c:pt>
                <c:pt idx="24">
                  <c:v>357000</c:v>
                </c:pt>
                <c:pt idx="25">
                  <c:v>416000</c:v>
                </c:pt>
                <c:pt idx="26">
                  <c:v>392000</c:v>
                </c:pt>
                <c:pt idx="27">
                  <c:v>366000</c:v>
                </c:pt>
                <c:pt idx="28">
                  <c:v>405000</c:v>
                </c:pt>
                <c:pt idx="29">
                  <c:v>409000</c:v>
                </c:pt>
                <c:pt idx="30">
                  <c:v>346000</c:v>
                </c:pt>
                <c:pt idx="31">
                  <c:v>322000</c:v>
                </c:pt>
                <c:pt idx="32">
                  <c:v>325000</c:v>
                </c:pt>
                <c:pt idx="33">
                  <c:v>316000</c:v>
                </c:pt>
                <c:pt idx="34">
                  <c:v>346000</c:v>
                </c:pt>
                <c:pt idx="35">
                  <c:v>321000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xVal>
          <c:yVal>
            <c:numRef>
              <c:f>[0]!Residual</c:f>
              <c:numCache>
                <c:formatCode>General</c:formatCode>
                <c:ptCount val="36"/>
                <c:pt idx="0">
                  <c:v>118956.42189488478</c:v>
                </c:pt>
                <c:pt idx="1">
                  <c:v>205223.92821651732</c:v>
                </c:pt>
                <c:pt idx="2">
                  <c:v>15083.604302571155</c:v>
                </c:pt>
                <c:pt idx="3">
                  <c:v>115432.17702084407</c:v>
                </c:pt>
                <c:pt idx="4">
                  <c:v>-89403.453658338869</c:v>
                </c:pt>
                <c:pt idx="5">
                  <c:v>4775.9700229414739</c:v>
                </c:pt>
                <c:pt idx="6">
                  <c:v>-66382.179960151087</c:v>
                </c:pt>
                <c:pt idx="7">
                  <c:v>-113108.72438406257</c:v>
                </c:pt>
                <c:pt idx="8">
                  <c:v>114020.92534284986</c:v>
                </c:pt>
                <c:pt idx="9">
                  <c:v>73785.934098849073</c:v>
                </c:pt>
                <c:pt idx="10">
                  <c:v>-18619.990185276372</c:v>
                </c:pt>
                <c:pt idx="11">
                  <c:v>-62336.232207175577</c:v>
                </c:pt>
                <c:pt idx="12">
                  <c:v>112784.65000798309</c:v>
                </c:pt>
                <c:pt idx="13">
                  <c:v>68527.641256885894</c:v>
                </c:pt>
                <c:pt idx="14">
                  <c:v>-74583.059780754964</c:v>
                </c:pt>
                <c:pt idx="15">
                  <c:v>-26565.295167115284</c:v>
                </c:pt>
                <c:pt idx="16">
                  <c:v>34329.810130983591</c:v>
                </c:pt>
                <c:pt idx="17">
                  <c:v>73109.954710655496</c:v>
                </c:pt>
                <c:pt idx="18">
                  <c:v>-59225.834950585442</c:v>
                </c:pt>
                <c:pt idx="19">
                  <c:v>-12883.326039353968</c:v>
                </c:pt>
                <c:pt idx="20">
                  <c:v>-9405.6102937642718</c:v>
                </c:pt>
                <c:pt idx="21">
                  <c:v>-24246.317567423219</c:v>
                </c:pt>
                <c:pt idx="22">
                  <c:v>61728.224083768553</c:v>
                </c:pt>
                <c:pt idx="23">
                  <c:v>-47746.510247263592</c:v>
                </c:pt>
                <c:pt idx="24">
                  <c:v>-70298.843222771655</c:v>
                </c:pt>
                <c:pt idx="25">
                  <c:v>29436.806915553287</c:v>
                </c:pt>
                <c:pt idx="26">
                  <c:v>-15933.850589959999</c:v>
                </c:pt>
                <c:pt idx="27">
                  <c:v>-80214.498417852563</c:v>
                </c:pt>
                <c:pt idx="28">
                  <c:v>38263.683542221028</c:v>
                </c:pt>
                <c:pt idx="29">
                  <c:v>-76216.127498707734</c:v>
                </c:pt>
                <c:pt idx="30">
                  <c:v>37845.638546762697</c:v>
                </c:pt>
                <c:pt idx="31">
                  <c:v>-44514.858867048228</c:v>
                </c:pt>
                <c:pt idx="32">
                  <c:v>-95851.182022917026</c:v>
                </c:pt>
                <c:pt idx="33">
                  <c:v>-62584.297561871819</c:v>
                </c:pt>
                <c:pt idx="34">
                  <c:v>-61598.453075729252</c:v>
                </c:pt>
                <c:pt idx="35">
                  <c:v>8413.2756040138192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D-1241-9A13-739E92941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0847120"/>
        <c:axId val="-1479773376"/>
      </c:scatterChart>
      <c:valAx>
        <c:axId val="-150084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1479773376"/>
        <c:crosses val="autoZero"/>
        <c:crossBetween val="midCat"/>
      </c:valAx>
      <c:valAx>
        <c:axId val="-1479773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layout>
            <c:manualLayout>
              <c:xMode val="edge"/>
              <c:yMode val="edge"/>
              <c:x val="1.0416666666666701E-2"/>
              <c:y val="0.418719987587759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150084712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2" r="0.75000000000000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35937561515748301"/>
          <c:y val="3.63636363636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543256018069994E-2"/>
          <c:y val="0.138075525375597"/>
          <c:w val="0.87407460098054501"/>
          <c:h val="0.7531392293214369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[0]!Residual</c:f>
              <c:numCache>
                <c:formatCode>General</c:formatCode>
                <c:ptCount val="36"/>
                <c:pt idx="0">
                  <c:v>118956.42189488478</c:v>
                </c:pt>
                <c:pt idx="1">
                  <c:v>205223.92821651732</c:v>
                </c:pt>
                <c:pt idx="2">
                  <c:v>15083.604302571155</c:v>
                </c:pt>
                <c:pt idx="3">
                  <c:v>115432.17702084407</c:v>
                </c:pt>
                <c:pt idx="4">
                  <c:v>-89403.453658338869</c:v>
                </c:pt>
                <c:pt idx="5">
                  <c:v>4775.9700229414739</c:v>
                </c:pt>
                <c:pt idx="6">
                  <c:v>-66382.179960151087</c:v>
                </c:pt>
                <c:pt idx="7">
                  <c:v>-113108.72438406257</c:v>
                </c:pt>
                <c:pt idx="8">
                  <c:v>114020.92534284986</c:v>
                </c:pt>
                <c:pt idx="9">
                  <c:v>73785.934098849073</c:v>
                </c:pt>
                <c:pt idx="10">
                  <c:v>-18619.990185276372</c:v>
                </c:pt>
                <c:pt idx="11">
                  <c:v>-62336.232207175577</c:v>
                </c:pt>
                <c:pt idx="12">
                  <c:v>112784.65000798309</c:v>
                </c:pt>
                <c:pt idx="13">
                  <c:v>68527.641256885894</c:v>
                </c:pt>
                <c:pt idx="14">
                  <c:v>-74583.059780754964</c:v>
                </c:pt>
                <c:pt idx="15">
                  <c:v>-26565.295167115284</c:v>
                </c:pt>
                <c:pt idx="16">
                  <c:v>34329.810130983591</c:v>
                </c:pt>
                <c:pt idx="17">
                  <c:v>73109.954710655496</c:v>
                </c:pt>
                <c:pt idx="18">
                  <c:v>-59225.834950585442</c:v>
                </c:pt>
                <c:pt idx="19">
                  <c:v>-12883.326039353968</c:v>
                </c:pt>
                <c:pt idx="20">
                  <c:v>-9405.6102937642718</c:v>
                </c:pt>
                <c:pt idx="21">
                  <c:v>-24246.317567423219</c:v>
                </c:pt>
                <c:pt idx="22">
                  <c:v>61728.224083768553</c:v>
                </c:pt>
                <c:pt idx="23">
                  <c:v>-47746.510247263592</c:v>
                </c:pt>
                <c:pt idx="24">
                  <c:v>-70298.843222771655</c:v>
                </c:pt>
                <c:pt idx="25">
                  <c:v>29436.806915553287</c:v>
                </c:pt>
                <c:pt idx="26">
                  <c:v>-15933.850589959999</c:v>
                </c:pt>
                <c:pt idx="27">
                  <c:v>-80214.498417852563</c:v>
                </c:pt>
                <c:pt idx="28">
                  <c:v>38263.683542221028</c:v>
                </c:pt>
                <c:pt idx="29">
                  <c:v>-76216.127498707734</c:v>
                </c:pt>
                <c:pt idx="30">
                  <c:v>37845.638546762697</c:v>
                </c:pt>
                <c:pt idx="31">
                  <c:v>-44514.858867048228</c:v>
                </c:pt>
                <c:pt idx="32">
                  <c:v>-95851.182022917026</c:v>
                </c:pt>
                <c:pt idx="33">
                  <c:v>-62584.297561871819</c:v>
                </c:pt>
                <c:pt idx="34">
                  <c:v>-61598.453075729252</c:v>
                </c:pt>
                <c:pt idx="35">
                  <c:v>8413.2756040138192</c:v>
                </c:pt>
              </c:numCache>
            </c:numRef>
          </c:xVal>
          <c:yVal>
            <c:numRef>
              <c:f>[0]!Z_</c:f>
              <c:numCache>
                <c:formatCode>General</c:formatCode>
                <c:ptCount val="36"/>
                <c:pt idx="0">
                  <c:v>-1.9264031529639816</c:v>
                </c:pt>
                <c:pt idx="1">
                  <c:v>1.9264031529639829</c:v>
                </c:pt>
                <c:pt idx="2">
                  <c:v>0.30974253153853021</c:v>
                </c:pt>
                <c:pt idx="3">
                  <c:v>1.3978365289711034</c:v>
                </c:pt>
                <c:pt idx="4">
                  <c:v>-1.3978365289711054</c:v>
                </c:pt>
                <c:pt idx="5">
                  <c:v>0.1701847241123691</c:v>
                </c:pt>
                <c:pt idx="6">
                  <c:v>-0.78503604987689179</c:v>
                </c:pt>
                <c:pt idx="7">
                  <c:v>-1.9264031529639816</c:v>
                </c:pt>
                <c:pt idx="8">
                  <c:v>1.2366522415199075</c:v>
                </c:pt>
                <c:pt idx="9">
                  <c:v>0.98561041686727036</c:v>
                </c:pt>
                <c:pt idx="10">
                  <c:v>-0.10179559909470488</c:v>
                </c:pt>
                <c:pt idx="11">
                  <c:v>-0.61199579369959445</c:v>
                </c:pt>
                <c:pt idx="12">
                  <c:v>1.1024403670151648</c:v>
                </c:pt>
                <c:pt idx="13">
                  <c:v>0.78503604987689179</c:v>
                </c:pt>
                <c:pt idx="14">
                  <c:v>-0.98561041686727036</c:v>
                </c:pt>
                <c:pt idx="15">
                  <c:v>-0.23938016267175272</c:v>
                </c:pt>
                <c:pt idx="16">
                  <c:v>0.45564031373787944</c:v>
                </c:pt>
                <c:pt idx="17">
                  <c:v>0.88088811958693081</c:v>
                </c:pt>
                <c:pt idx="18">
                  <c:v>-0.45564031373787944</c:v>
                </c:pt>
                <c:pt idx="19">
                  <c:v>3.3879835403491765E-2</c:v>
                </c:pt>
                <c:pt idx="20">
                  <c:v>0.10179559909470504</c:v>
                </c:pt>
                <c:pt idx="21">
                  <c:v>-0.1701847241123691</c:v>
                </c:pt>
                <c:pt idx="22">
                  <c:v>0.69590793687895847</c:v>
                </c:pt>
                <c:pt idx="23">
                  <c:v>-0.38167465376556253</c:v>
                </c:pt>
                <c:pt idx="24">
                  <c:v>-0.88088811958692925</c:v>
                </c:pt>
                <c:pt idx="25">
                  <c:v>0.3816746537655627</c:v>
                </c:pt>
                <c:pt idx="26">
                  <c:v>-3.3879835403491765E-2</c:v>
                </c:pt>
                <c:pt idx="27">
                  <c:v>-1.2366522415199075</c:v>
                </c:pt>
                <c:pt idx="28">
                  <c:v>0.61199579369959445</c:v>
                </c:pt>
                <c:pt idx="29">
                  <c:v>-1.1024403670151643</c:v>
                </c:pt>
                <c:pt idx="30">
                  <c:v>0.53218973091930433</c:v>
                </c:pt>
                <c:pt idx="31">
                  <c:v>-0.30974253153853021</c:v>
                </c:pt>
                <c:pt idx="32">
                  <c:v>-1.6067550689692427</c:v>
                </c:pt>
                <c:pt idx="33">
                  <c:v>-0.69590793687895836</c:v>
                </c:pt>
                <c:pt idx="34">
                  <c:v>-0.53218973091930422</c:v>
                </c:pt>
                <c:pt idx="35">
                  <c:v>0.23938016267175283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3-7A49-8AFF-372FA62CE6E4}"/>
            </c:ext>
          </c:extLst>
        </c:ser>
        <c:ser>
          <c:idx val="1"/>
          <c:order val="1"/>
          <c:spPr>
            <a:ln w="12700">
              <a:solidFill>
                <a:srgbClr val="F20884"/>
              </a:solidFill>
              <a:prstDash val="solid"/>
            </a:ln>
          </c:spPr>
          <c:marker>
            <c:symbol val="none"/>
          </c:marker>
          <c:xVal>
            <c:numRef>
              <c:f>Residual_Tests!$AF$14:$AF$15</c:f>
              <c:numCache>
                <c:formatCode>General</c:formatCode>
                <c:ptCount val="2"/>
                <c:pt idx="0">
                  <c:v>236288.49362547888</c:v>
                </c:pt>
                <c:pt idx="1">
                  <c:v>-236288.49362547888</c:v>
                </c:pt>
              </c:numCache>
            </c:numRef>
          </c:xVal>
          <c:yVal>
            <c:numRef>
              <c:f>Residual_Tests!$AG$14:$AG$15</c:f>
              <c:numCache>
                <c:formatCode>General</c:formatCode>
                <c:ptCount val="2"/>
                <c:pt idx="0">
                  <c:v>3</c:v>
                </c:pt>
                <c:pt idx="1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A3-7A49-8AFF-372FA62CE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3205168"/>
        <c:axId val="-1495548768"/>
      </c:scatterChart>
      <c:valAx>
        <c:axId val="-60320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layout>
            <c:manualLayout>
              <c:xMode val="edge"/>
              <c:yMode val="edge"/>
              <c:x val="0.460938320209974"/>
              <c:y val="0.913636721546170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95548768"/>
        <c:crosses val="autoZero"/>
        <c:crossBetween val="midCat"/>
      </c:valAx>
      <c:valAx>
        <c:axId val="-1495548768"/>
        <c:scaling>
          <c:orientation val="minMax"/>
          <c:max val="3"/>
          <c:min val="-3"/>
        </c:scaling>
        <c:delete val="0"/>
        <c:axPos val="l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Corresponding Normal Z</a:t>
                </a:r>
              </a:p>
            </c:rich>
          </c:tx>
          <c:layout>
            <c:manualLayout>
              <c:xMode val="edge"/>
              <c:yMode val="edge"/>
              <c:x val="1.8229166666666699E-2"/>
              <c:y val="0.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60320516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2" r="0.750000000000002" t="1" header="0.5" footer="0.5"/>
    <c:pageSetup orientation="landscape" horizontalDpi="100" verticalDpi="100" copies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572005378036"/>
          <c:y val="7.69230769230769E-2"/>
          <c:w val="0.84014264239684799"/>
          <c:h val="0.7639257294429719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20884"/>
                </a:solidFill>
                <a:prstDash val="solid"/>
              </a:ln>
            </c:spPr>
            <c:trendlineType val="exp"/>
            <c:dispRSqr val="1"/>
            <c:dispEq val="1"/>
            <c:trendlineLbl>
              <c:layout>
                <c:manualLayout>
                  <c:x val="-0.44753001471995302"/>
                  <c:y val="1.68396986683544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600" b="0" i="0" u="none" strike="noStrike" baseline="0">
                      <a:solidFill>
                        <a:srgbClr val="F20884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[0]!_XC1</c:f>
              <c:numCache>
                <c:formatCode>General</c:formatCode>
                <c:ptCount val="36"/>
                <c:pt idx="0">
                  <c:v>2773</c:v>
                </c:pt>
                <c:pt idx="1">
                  <c:v>2452</c:v>
                </c:pt>
                <c:pt idx="2">
                  <c:v>2450</c:v>
                </c:pt>
                <c:pt idx="3">
                  <c:v>2220</c:v>
                </c:pt>
                <c:pt idx="4">
                  <c:v>2737</c:v>
                </c:pt>
                <c:pt idx="5">
                  <c:v>2497</c:v>
                </c:pt>
                <c:pt idx="6">
                  <c:v>2739</c:v>
                </c:pt>
                <c:pt idx="7">
                  <c:v>2474</c:v>
                </c:pt>
                <c:pt idx="8">
                  <c:v>2158</c:v>
                </c:pt>
                <c:pt idx="9">
                  <c:v>1996</c:v>
                </c:pt>
                <c:pt idx="10">
                  <c:v>2279</c:v>
                </c:pt>
                <c:pt idx="11">
                  <c:v>3204</c:v>
                </c:pt>
                <c:pt idx="12">
                  <c:v>1743</c:v>
                </c:pt>
                <c:pt idx="13">
                  <c:v>1449</c:v>
                </c:pt>
                <c:pt idx="14">
                  <c:v>2890</c:v>
                </c:pt>
                <c:pt idx="15">
                  <c:v>1895</c:v>
                </c:pt>
                <c:pt idx="16">
                  <c:v>1770</c:v>
                </c:pt>
                <c:pt idx="17">
                  <c:v>1722</c:v>
                </c:pt>
                <c:pt idx="18">
                  <c:v>1749</c:v>
                </c:pt>
                <c:pt idx="19">
                  <c:v>1773</c:v>
                </c:pt>
                <c:pt idx="20">
                  <c:v>1698</c:v>
                </c:pt>
                <c:pt idx="21">
                  <c:v>1662</c:v>
                </c:pt>
                <c:pt idx="22">
                  <c:v>1521</c:v>
                </c:pt>
                <c:pt idx="23">
                  <c:v>1861</c:v>
                </c:pt>
                <c:pt idx="24">
                  <c:v>1193</c:v>
                </c:pt>
                <c:pt idx="25">
                  <c:v>1137</c:v>
                </c:pt>
                <c:pt idx="26">
                  <c:v>1330</c:v>
                </c:pt>
                <c:pt idx="27">
                  <c:v>1326</c:v>
                </c:pt>
                <c:pt idx="28">
                  <c:v>1232</c:v>
                </c:pt>
                <c:pt idx="29">
                  <c:v>2302</c:v>
                </c:pt>
                <c:pt idx="30">
                  <c:v>977</c:v>
                </c:pt>
                <c:pt idx="31">
                  <c:v>1230</c:v>
                </c:pt>
                <c:pt idx="32">
                  <c:v>1371</c:v>
                </c:pt>
                <c:pt idx="33">
                  <c:v>1339</c:v>
                </c:pt>
                <c:pt idx="34">
                  <c:v>1464</c:v>
                </c:pt>
                <c:pt idx="35">
                  <c:v>880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36"/>
                <c:pt idx="0">
                  <c:v>829000</c:v>
                </c:pt>
                <c:pt idx="1">
                  <c:v>841000</c:v>
                </c:pt>
                <c:pt idx="2">
                  <c:v>670000</c:v>
                </c:pt>
                <c:pt idx="3">
                  <c:v>680000</c:v>
                </c:pt>
                <c:pt idx="4">
                  <c:v>647000</c:v>
                </c:pt>
                <c:pt idx="5">
                  <c:v>611000</c:v>
                </c:pt>
                <c:pt idx="6">
                  <c:v>586000</c:v>
                </c:pt>
                <c:pt idx="7">
                  <c:v>579000</c:v>
                </c:pt>
                <c:pt idx="8">
                  <c:v>633000</c:v>
                </c:pt>
                <c:pt idx="9">
                  <c:v>590000</c:v>
                </c:pt>
                <c:pt idx="10">
                  <c:v>598000</c:v>
                </c:pt>
                <c:pt idx="11">
                  <c:v>607000</c:v>
                </c:pt>
                <c:pt idx="12">
                  <c:v>590000</c:v>
                </c:pt>
                <c:pt idx="13">
                  <c:v>509000</c:v>
                </c:pt>
                <c:pt idx="14">
                  <c:v>549000</c:v>
                </c:pt>
                <c:pt idx="15">
                  <c:v>513000</c:v>
                </c:pt>
                <c:pt idx="16">
                  <c:v>480000</c:v>
                </c:pt>
                <c:pt idx="17">
                  <c:v>548000</c:v>
                </c:pt>
                <c:pt idx="18">
                  <c:v>449000</c:v>
                </c:pt>
                <c:pt idx="19">
                  <c:v>498000</c:v>
                </c:pt>
                <c:pt idx="20">
                  <c:v>478000</c:v>
                </c:pt>
                <c:pt idx="21">
                  <c:v>444000</c:v>
                </c:pt>
                <c:pt idx="22">
                  <c:v>495000</c:v>
                </c:pt>
                <c:pt idx="23">
                  <c:v>408000</c:v>
                </c:pt>
                <c:pt idx="24">
                  <c:v>357000</c:v>
                </c:pt>
                <c:pt idx="25">
                  <c:v>416000</c:v>
                </c:pt>
                <c:pt idx="26">
                  <c:v>392000</c:v>
                </c:pt>
                <c:pt idx="27">
                  <c:v>366000</c:v>
                </c:pt>
                <c:pt idx="28">
                  <c:v>405000</c:v>
                </c:pt>
                <c:pt idx="29">
                  <c:v>409000</c:v>
                </c:pt>
                <c:pt idx="30">
                  <c:v>346000</c:v>
                </c:pt>
                <c:pt idx="31">
                  <c:v>322000</c:v>
                </c:pt>
                <c:pt idx="32">
                  <c:v>325000</c:v>
                </c:pt>
                <c:pt idx="33">
                  <c:v>316000</c:v>
                </c:pt>
                <c:pt idx="34">
                  <c:v>346000</c:v>
                </c:pt>
                <c:pt idx="35">
                  <c:v>321000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E7-DA4A-93B8-9EA986DD4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1101504"/>
        <c:axId val="-1446217552"/>
      </c:scatterChart>
      <c:valAx>
        <c:axId val="-1451101504"/>
        <c:scaling>
          <c:orientation val="minMax"/>
        </c:scaling>
        <c:delete val="0"/>
        <c:axPos val="b"/>
        <c:title>
          <c:tx>
            <c:strRef>
              <c:f>'Data Entry'!$C$4</c:f>
              <c:strCache>
                <c:ptCount val="1"/>
                <c:pt idx="0">
                  <c:v>Sqft</c:v>
                </c:pt>
              </c:strCache>
            </c:strRef>
          </c:tx>
          <c:layout>
            <c:manualLayout>
              <c:xMode val="edge"/>
              <c:yMode val="edge"/>
              <c:x val="0.49733598131494999"/>
              <c:y val="0.92838196286472097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46217552"/>
        <c:crosses val="autoZero"/>
        <c:crossBetween val="midCat"/>
      </c:valAx>
      <c:valAx>
        <c:axId val="-1446217552"/>
        <c:scaling>
          <c:orientation val="minMax"/>
        </c:scaling>
        <c:delete val="0"/>
        <c:axPos val="l"/>
        <c:title>
          <c:tx>
            <c:strRef>
              <c:f>'Data Entry'!$B$4</c:f>
              <c:strCache>
                <c:ptCount val="1"/>
                <c:pt idx="0">
                  <c:v>Price</c:v>
                </c:pt>
              </c:strCache>
            </c:strRef>
          </c:tx>
          <c:layout>
            <c:manualLayout>
              <c:xMode val="edge"/>
              <c:yMode val="edge"/>
              <c:x val="1.0657193605683801E-2"/>
              <c:y val="0.37135278514589198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5110150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2" r="0.750000000000002" t="1" header="0.5" footer="0.5"/>
    <c:pageSetup paperSize="0" orientation="landscape" horizontalDpi="-4" vertic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383093849446"/>
          <c:y val="7.6719626270840099E-2"/>
          <c:w val="0.84042644141062095"/>
          <c:h val="0.764550758354233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DD0806"/>
                </a:solidFill>
                <a:prstDash val="solid"/>
              </a:ln>
            </c:spPr>
            <c:trendlineType val="log"/>
            <c:dispRSqr val="1"/>
            <c:dispEq val="1"/>
            <c:trendlineLbl>
              <c:layout>
                <c:manualLayout>
                  <c:x val="-0.36416299434583899"/>
                  <c:y val="6.742948076791410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600" b="0" i="0" u="none" strike="noStrike" baseline="0">
                      <a:solidFill>
                        <a:srgbClr val="DD0806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[0]!_XC1</c:f>
              <c:numCache>
                <c:formatCode>General</c:formatCode>
                <c:ptCount val="36"/>
                <c:pt idx="0">
                  <c:v>2773</c:v>
                </c:pt>
                <c:pt idx="1">
                  <c:v>2452</c:v>
                </c:pt>
                <c:pt idx="2">
                  <c:v>2450</c:v>
                </c:pt>
                <c:pt idx="3">
                  <c:v>2220</c:v>
                </c:pt>
                <c:pt idx="4">
                  <c:v>2737</c:v>
                </c:pt>
                <c:pt idx="5">
                  <c:v>2497</c:v>
                </c:pt>
                <c:pt idx="6">
                  <c:v>2739</c:v>
                </c:pt>
                <c:pt idx="7">
                  <c:v>2474</c:v>
                </c:pt>
                <c:pt idx="8">
                  <c:v>2158</c:v>
                </c:pt>
                <c:pt idx="9">
                  <c:v>1996</c:v>
                </c:pt>
                <c:pt idx="10">
                  <c:v>2279</c:v>
                </c:pt>
                <c:pt idx="11">
                  <c:v>3204</c:v>
                </c:pt>
                <c:pt idx="12">
                  <c:v>1743</c:v>
                </c:pt>
                <c:pt idx="13">
                  <c:v>1449</c:v>
                </c:pt>
                <c:pt idx="14">
                  <c:v>2890</c:v>
                </c:pt>
                <c:pt idx="15">
                  <c:v>1895</c:v>
                </c:pt>
                <c:pt idx="16">
                  <c:v>1770</c:v>
                </c:pt>
                <c:pt idx="17">
                  <c:v>1722</c:v>
                </c:pt>
                <c:pt idx="18">
                  <c:v>1749</c:v>
                </c:pt>
                <c:pt idx="19">
                  <c:v>1773</c:v>
                </c:pt>
                <c:pt idx="20">
                  <c:v>1698</c:v>
                </c:pt>
                <c:pt idx="21">
                  <c:v>1662</c:v>
                </c:pt>
                <c:pt idx="22">
                  <c:v>1521</c:v>
                </c:pt>
                <c:pt idx="23">
                  <c:v>1861</c:v>
                </c:pt>
                <c:pt idx="24">
                  <c:v>1193</c:v>
                </c:pt>
                <c:pt idx="25">
                  <c:v>1137</c:v>
                </c:pt>
                <c:pt idx="26">
                  <c:v>1330</c:v>
                </c:pt>
                <c:pt idx="27">
                  <c:v>1326</c:v>
                </c:pt>
                <c:pt idx="28">
                  <c:v>1232</c:v>
                </c:pt>
                <c:pt idx="29">
                  <c:v>2302</c:v>
                </c:pt>
                <c:pt idx="30">
                  <c:v>977</c:v>
                </c:pt>
                <c:pt idx="31">
                  <c:v>1230</c:v>
                </c:pt>
                <c:pt idx="32">
                  <c:v>1371</c:v>
                </c:pt>
                <c:pt idx="33">
                  <c:v>1339</c:v>
                </c:pt>
                <c:pt idx="34">
                  <c:v>1464</c:v>
                </c:pt>
                <c:pt idx="35">
                  <c:v>880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36"/>
                <c:pt idx="0">
                  <c:v>829000</c:v>
                </c:pt>
                <c:pt idx="1">
                  <c:v>841000</c:v>
                </c:pt>
                <c:pt idx="2">
                  <c:v>670000</c:v>
                </c:pt>
                <c:pt idx="3">
                  <c:v>680000</c:v>
                </c:pt>
                <c:pt idx="4">
                  <c:v>647000</c:v>
                </c:pt>
                <c:pt idx="5">
                  <c:v>611000</c:v>
                </c:pt>
                <c:pt idx="6">
                  <c:v>586000</c:v>
                </c:pt>
                <c:pt idx="7">
                  <c:v>579000</c:v>
                </c:pt>
                <c:pt idx="8">
                  <c:v>633000</c:v>
                </c:pt>
                <c:pt idx="9">
                  <c:v>590000</c:v>
                </c:pt>
                <c:pt idx="10">
                  <c:v>598000</c:v>
                </c:pt>
                <c:pt idx="11">
                  <c:v>607000</c:v>
                </c:pt>
                <c:pt idx="12">
                  <c:v>590000</c:v>
                </c:pt>
                <c:pt idx="13">
                  <c:v>509000</c:v>
                </c:pt>
                <c:pt idx="14">
                  <c:v>549000</c:v>
                </c:pt>
                <c:pt idx="15">
                  <c:v>513000</c:v>
                </c:pt>
                <c:pt idx="16">
                  <c:v>480000</c:v>
                </c:pt>
                <c:pt idx="17">
                  <c:v>548000</c:v>
                </c:pt>
                <c:pt idx="18">
                  <c:v>449000</c:v>
                </c:pt>
                <c:pt idx="19">
                  <c:v>498000</c:v>
                </c:pt>
                <c:pt idx="20">
                  <c:v>478000</c:v>
                </c:pt>
                <c:pt idx="21">
                  <c:v>444000</c:v>
                </c:pt>
                <c:pt idx="22">
                  <c:v>495000</c:v>
                </c:pt>
                <c:pt idx="23">
                  <c:v>408000</c:v>
                </c:pt>
                <c:pt idx="24">
                  <c:v>357000</c:v>
                </c:pt>
                <c:pt idx="25">
                  <c:v>416000</c:v>
                </c:pt>
                <c:pt idx="26">
                  <c:v>392000</c:v>
                </c:pt>
                <c:pt idx="27">
                  <c:v>366000</c:v>
                </c:pt>
                <c:pt idx="28">
                  <c:v>405000</c:v>
                </c:pt>
                <c:pt idx="29">
                  <c:v>409000</c:v>
                </c:pt>
                <c:pt idx="30">
                  <c:v>346000</c:v>
                </c:pt>
                <c:pt idx="31">
                  <c:v>322000</c:v>
                </c:pt>
                <c:pt idx="32">
                  <c:v>325000</c:v>
                </c:pt>
                <c:pt idx="33">
                  <c:v>316000</c:v>
                </c:pt>
                <c:pt idx="34">
                  <c:v>346000</c:v>
                </c:pt>
                <c:pt idx="35">
                  <c:v>321000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7C-D84F-B4DC-E5FD44F83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0986912"/>
        <c:axId val="-1481592128"/>
      </c:scatterChart>
      <c:valAx>
        <c:axId val="-1470986912"/>
        <c:scaling>
          <c:orientation val="minMax"/>
        </c:scaling>
        <c:delete val="0"/>
        <c:axPos val="b"/>
        <c:title>
          <c:tx>
            <c:strRef>
              <c:f>'Data Entry'!$C$4</c:f>
              <c:strCache>
                <c:ptCount val="1"/>
                <c:pt idx="0">
                  <c:v>Sqft</c:v>
                </c:pt>
              </c:strCache>
            </c:strRef>
          </c:tx>
          <c:layout>
            <c:manualLayout>
              <c:xMode val="edge"/>
              <c:yMode val="edge"/>
              <c:x val="0.49822750879544397"/>
              <c:y val="0.9285720534933139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81592128"/>
        <c:crosses val="autoZero"/>
        <c:crossBetween val="midCat"/>
      </c:valAx>
      <c:valAx>
        <c:axId val="-1481592128"/>
        <c:scaling>
          <c:orientation val="minMax"/>
        </c:scaling>
        <c:delete val="0"/>
        <c:axPos val="l"/>
        <c:title>
          <c:tx>
            <c:strRef>
              <c:f>'Data Entry'!$B$4</c:f>
              <c:strCache>
                <c:ptCount val="1"/>
                <c:pt idx="0">
                  <c:v>Price</c:v>
                </c:pt>
              </c:strCache>
            </c:strRef>
          </c:tx>
          <c:layout>
            <c:manualLayout>
              <c:xMode val="edge"/>
              <c:yMode val="edge"/>
              <c:x val="1.0638297872340399E-2"/>
              <c:y val="0.37037057867766798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7098691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2" r="0.750000000000002" t="1" header="0.5" footer="0.5"/>
    <c:pageSetup paperSize="0" orientation="landscape" horizontalDpi="-4" vertic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9485087198299"/>
          <c:y val="7.6517248976089594E-2"/>
          <c:w val="0.84070923606987402"/>
          <c:h val="0.7651724897608960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3333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-0.38021300220369902"/>
                  <c:y val="-1.05539843308089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600" b="0" i="0" u="none" strike="noStrike" baseline="0">
                      <a:solidFill>
                        <a:srgbClr val="9933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[0]!_XC1</c:f>
              <c:numCache>
                <c:formatCode>General</c:formatCode>
                <c:ptCount val="36"/>
                <c:pt idx="0">
                  <c:v>2773</c:v>
                </c:pt>
                <c:pt idx="1">
                  <c:v>2452</c:v>
                </c:pt>
                <c:pt idx="2">
                  <c:v>2450</c:v>
                </c:pt>
                <c:pt idx="3">
                  <c:v>2220</c:v>
                </c:pt>
                <c:pt idx="4">
                  <c:v>2737</c:v>
                </c:pt>
                <c:pt idx="5">
                  <c:v>2497</c:v>
                </c:pt>
                <c:pt idx="6">
                  <c:v>2739</c:v>
                </c:pt>
                <c:pt idx="7">
                  <c:v>2474</c:v>
                </c:pt>
                <c:pt idx="8">
                  <c:v>2158</c:v>
                </c:pt>
                <c:pt idx="9">
                  <c:v>1996</c:v>
                </c:pt>
                <c:pt idx="10">
                  <c:v>2279</c:v>
                </c:pt>
                <c:pt idx="11">
                  <c:v>3204</c:v>
                </c:pt>
                <c:pt idx="12">
                  <c:v>1743</c:v>
                </c:pt>
                <c:pt idx="13">
                  <c:v>1449</c:v>
                </c:pt>
                <c:pt idx="14">
                  <c:v>2890</c:v>
                </c:pt>
                <c:pt idx="15">
                  <c:v>1895</c:v>
                </c:pt>
                <c:pt idx="16">
                  <c:v>1770</c:v>
                </c:pt>
                <c:pt idx="17">
                  <c:v>1722</c:v>
                </c:pt>
                <c:pt idx="18">
                  <c:v>1749</c:v>
                </c:pt>
                <c:pt idx="19">
                  <c:v>1773</c:v>
                </c:pt>
                <c:pt idx="20">
                  <c:v>1698</c:v>
                </c:pt>
                <c:pt idx="21">
                  <c:v>1662</c:v>
                </c:pt>
                <c:pt idx="22">
                  <c:v>1521</c:v>
                </c:pt>
                <c:pt idx="23">
                  <c:v>1861</c:v>
                </c:pt>
                <c:pt idx="24">
                  <c:v>1193</c:v>
                </c:pt>
                <c:pt idx="25">
                  <c:v>1137</c:v>
                </c:pt>
                <c:pt idx="26">
                  <c:v>1330</c:v>
                </c:pt>
                <c:pt idx="27">
                  <c:v>1326</c:v>
                </c:pt>
                <c:pt idx="28">
                  <c:v>1232</c:v>
                </c:pt>
                <c:pt idx="29">
                  <c:v>2302</c:v>
                </c:pt>
                <c:pt idx="30">
                  <c:v>977</c:v>
                </c:pt>
                <c:pt idx="31">
                  <c:v>1230</c:v>
                </c:pt>
                <c:pt idx="32">
                  <c:v>1371</c:v>
                </c:pt>
                <c:pt idx="33">
                  <c:v>1339</c:v>
                </c:pt>
                <c:pt idx="34">
                  <c:v>1464</c:v>
                </c:pt>
                <c:pt idx="35">
                  <c:v>880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36"/>
                <c:pt idx="0">
                  <c:v>829000</c:v>
                </c:pt>
                <c:pt idx="1">
                  <c:v>841000</c:v>
                </c:pt>
                <c:pt idx="2">
                  <c:v>670000</c:v>
                </c:pt>
                <c:pt idx="3">
                  <c:v>680000</c:v>
                </c:pt>
                <c:pt idx="4">
                  <c:v>647000</c:v>
                </c:pt>
                <c:pt idx="5">
                  <c:v>611000</c:v>
                </c:pt>
                <c:pt idx="6">
                  <c:v>586000</c:v>
                </c:pt>
                <c:pt idx="7">
                  <c:v>579000</c:v>
                </c:pt>
                <c:pt idx="8">
                  <c:v>633000</c:v>
                </c:pt>
                <c:pt idx="9">
                  <c:v>590000</c:v>
                </c:pt>
                <c:pt idx="10">
                  <c:v>598000</c:v>
                </c:pt>
                <c:pt idx="11">
                  <c:v>607000</c:v>
                </c:pt>
                <c:pt idx="12">
                  <c:v>590000</c:v>
                </c:pt>
                <c:pt idx="13">
                  <c:v>509000</c:v>
                </c:pt>
                <c:pt idx="14">
                  <c:v>549000</c:v>
                </c:pt>
                <c:pt idx="15">
                  <c:v>513000</c:v>
                </c:pt>
                <c:pt idx="16">
                  <c:v>480000</c:v>
                </c:pt>
                <c:pt idx="17">
                  <c:v>548000</c:v>
                </c:pt>
                <c:pt idx="18">
                  <c:v>449000</c:v>
                </c:pt>
                <c:pt idx="19">
                  <c:v>498000</c:v>
                </c:pt>
                <c:pt idx="20">
                  <c:v>478000</c:v>
                </c:pt>
                <c:pt idx="21">
                  <c:v>444000</c:v>
                </c:pt>
                <c:pt idx="22">
                  <c:v>495000</c:v>
                </c:pt>
                <c:pt idx="23">
                  <c:v>408000</c:v>
                </c:pt>
                <c:pt idx="24">
                  <c:v>357000</c:v>
                </c:pt>
                <c:pt idx="25">
                  <c:v>416000</c:v>
                </c:pt>
                <c:pt idx="26">
                  <c:v>392000</c:v>
                </c:pt>
                <c:pt idx="27">
                  <c:v>366000</c:v>
                </c:pt>
                <c:pt idx="28">
                  <c:v>405000</c:v>
                </c:pt>
                <c:pt idx="29">
                  <c:v>409000</c:v>
                </c:pt>
                <c:pt idx="30">
                  <c:v>346000</c:v>
                </c:pt>
                <c:pt idx="31">
                  <c:v>322000</c:v>
                </c:pt>
                <c:pt idx="32">
                  <c:v>325000</c:v>
                </c:pt>
                <c:pt idx="33">
                  <c:v>316000</c:v>
                </c:pt>
                <c:pt idx="34">
                  <c:v>346000</c:v>
                </c:pt>
                <c:pt idx="35">
                  <c:v>321000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E7-D642-A917-ECD895C10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6674976"/>
        <c:axId val="-1470959040"/>
      </c:scatterChart>
      <c:valAx>
        <c:axId val="-1446674976"/>
        <c:scaling>
          <c:orientation val="minMax"/>
        </c:scaling>
        <c:delete val="0"/>
        <c:axPos val="b"/>
        <c:title>
          <c:tx>
            <c:strRef>
              <c:f>'Data Entry'!$C$4</c:f>
              <c:strCache>
                <c:ptCount val="1"/>
                <c:pt idx="0">
                  <c:v>Sqft</c:v>
                </c:pt>
              </c:strCache>
            </c:strRef>
          </c:tx>
          <c:layout>
            <c:manualLayout>
              <c:xMode val="edge"/>
              <c:yMode val="edge"/>
              <c:x val="0.49734582955891599"/>
              <c:y val="0.92876114100513096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70959040"/>
        <c:crosses val="autoZero"/>
        <c:crossBetween val="midCat"/>
      </c:valAx>
      <c:valAx>
        <c:axId val="-1470959040"/>
        <c:scaling>
          <c:orientation val="minMax"/>
        </c:scaling>
        <c:delete val="0"/>
        <c:axPos val="l"/>
        <c:title>
          <c:tx>
            <c:strRef>
              <c:f>'Data Entry'!$B$4</c:f>
              <c:strCache>
                <c:ptCount val="1"/>
                <c:pt idx="0">
                  <c:v>Price</c:v>
                </c:pt>
              </c:strCache>
            </c:strRef>
          </c:tx>
          <c:layout>
            <c:manualLayout>
              <c:xMode val="edge"/>
              <c:yMode val="edge"/>
              <c:x val="1.06194690265487E-2"/>
              <c:y val="0.37203207778447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4667497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2" r="0.75000000000000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383093849446"/>
          <c:y val="7.6719626270840099E-2"/>
          <c:w val="0.84042644141062095"/>
          <c:h val="0.764550758354233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178998102959899"/>
                  <c:y val="-5.7968820950219102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600" b="0" i="0" u="none" strike="noStrike" baseline="0">
                      <a:solidFill>
                        <a:srgbClr val="99CC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[0]!_XC1</c:f>
              <c:numCache>
                <c:formatCode>General</c:formatCode>
                <c:ptCount val="36"/>
                <c:pt idx="0">
                  <c:v>2773</c:v>
                </c:pt>
                <c:pt idx="1">
                  <c:v>2452</c:v>
                </c:pt>
                <c:pt idx="2">
                  <c:v>2450</c:v>
                </c:pt>
                <c:pt idx="3">
                  <c:v>2220</c:v>
                </c:pt>
                <c:pt idx="4">
                  <c:v>2737</c:v>
                </c:pt>
                <c:pt idx="5">
                  <c:v>2497</c:v>
                </c:pt>
                <c:pt idx="6">
                  <c:v>2739</c:v>
                </c:pt>
                <c:pt idx="7">
                  <c:v>2474</c:v>
                </c:pt>
                <c:pt idx="8">
                  <c:v>2158</c:v>
                </c:pt>
                <c:pt idx="9">
                  <c:v>1996</c:v>
                </c:pt>
                <c:pt idx="10">
                  <c:v>2279</c:v>
                </c:pt>
                <c:pt idx="11">
                  <c:v>3204</c:v>
                </c:pt>
                <c:pt idx="12">
                  <c:v>1743</c:v>
                </c:pt>
                <c:pt idx="13">
                  <c:v>1449</c:v>
                </c:pt>
                <c:pt idx="14">
                  <c:v>2890</c:v>
                </c:pt>
                <c:pt idx="15">
                  <c:v>1895</c:v>
                </c:pt>
                <c:pt idx="16">
                  <c:v>1770</c:v>
                </c:pt>
                <c:pt idx="17">
                  <c:v>1722</c:v>
                </c:pt>
                <c:pt idx="18">
                  <c:v>1749</c:v>
                </c:pt>
                <c:pt idx="19">
                  <c:v>1773</c:v>
                </c:pt>
                <c:pt idx="20">
                  <c:v>1698</c:v>
                </c:pt>
                <c:pt idx="21">
                  <c:v>1662</c:v>
                </c:pt>
                <c:pt idx="22">
                  <c:v>1521</c:v>
                </c:pt>
                <c:pt idx="23">
                  <c:v>1861</c:v>
                </c:pt>
                <c:pt idx="24">
                  <c:v>1193</c:v>
                </c:pt>
                <c:pt idx="25">
                  <c:v>1137</c:v>
                </c:pt>
                <c:pt idx="26">
                  <c:v>1330</c:v>
                </c:pt>
                <c:pt idx="27">
                  <c:v>1326</c:v>
                </c:pt>
                <c:pt idx="28">
                  <c:v>1232</c:v>
                </c:pt>
                <c:pt idx="29">
                  <c:v>2302</c:v>
                </c:pt>
                <c:pt idx="30">
                  <c:v>977</c:v>
                </c:pt>
                <c:pt idx="31">
                  <c:v>1230</c:v>
                </c:pt>
                <c:pt idx="32">
                  <c:v>1371</c:v>
                </c:pt>
                <c:pt idx="33">
                  <c:v>1339</c:v>
                </c:pt>
                <c:pt idx="34">
                  <c:v>1464</c:v>
                </c:pt>
                <c:pt idx="35">
                  <c:v>880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36"/>
                <c:pt idx="0">
                  <c:v>829000</c:v>
                </c:pt>
                <c:pt idx="1">
                  <c:v>841000</c:v>
                </c:pt>
                <c:pt idx="2">
                  <c:v>670000</c:v>
                </c:pt>
                <c:pt idx="3">
                  <c:v>680000</c:v>
                </c:pt>
                <c:pt idx="4">
                  <c:v>647000</c:v>
                </c:pt>
                <c:pt idx="5">
                  <c:v>611000</c:v>
                </c:pt>
                <c:pt idx="6">
                  <c:v>586000</c:v>
                </c:pt>
                <c:pt idx="7">
                  <c:v>579000</c:v>
                </c:pt>
                <c:pt idx="8">
                  <c:v>633000</c:v>
                </c:pt>
                <c:pt idx="9">
                  <c:v>590000</c:v>
                </c:pt>
                <c:pt idx="10">
                  <c:v>598000</c:v>
                </c:pt>
                <c:pt idx="11">
                  <c:v>607000</c:v>
                </c:pt>
                <c:pt idx="12">
                  <c:v>590000</c:v>
                </c:pt>
                <c:pt idx="13">
                  <c:v>509000</c:v>
                </c:pt>
                <c:pt idx="14">
                  <c:v>549000</c:v>
                </c:pt>
                <c:pt idx="15">
                  <c:v>513000</c:v>
                </c:pt>
                <c:pt idx="16">
                  <c:v>480000</c:v>
                </c:pt>
                <c:pt idx="17">
                  <c:v>548000</c:v>
                </c:pt>
                <c:pt idx="18">
                  <c:v>449000</c:v>
                </c:pt>
                <c:pt idx="19">
                  <c:v>498000</c:v>
                </c:pt>
                <c:pt idx="20">
                  <c:v>478000</c:v>
                </c:pt>
                <c:pt idx="21">
                  <c:v>444000</c:v>
                </c:pt>
                <c:pt idx="22">
                  <c:v>495000</c:v>
                </c:pt>
                <c:pt idx="23">
                  <c:v>408000</c:v>
                </c:pt>
                <c:pt idx="24">
                  <c:v>357000</c:v>
                </c:pt>
                <c:pt idx="25">
                  <c:v>416000</c:v>
                </c:pt>
                <c:pt idx="26">
                  <c:v>392000</c:v>
                </c:pt>
                <c:pt idx="27">
                  <c:v>366000</c:v>
                </c:pt>
                <c:pt idx="28">
                  <c:v>405000</c:v>
                </c:pt>
                <c:pt idx="29">
                  <c:v>409000</c:v>
                </c:pt>
                <c:pt idx="30">
                  <c:v>346000</c:v>
                </c:pt>
                <c:pt idx="31">
                  <c:v>322000</c:v>
                </c:pt>
                <c:pt idx="32">
                  <c:v>325000</c:v>
                </c:pt>
                <c:pt idx="33">
                  <c:v>316000</c:v>
                </c:pt>
                <c:pt idx="34">
                  <c:v>346000</c:v>
                </c:pt>
                <c:pt idx="35">
                  <c:v>321000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9-A54F-B93C-D450B7F5C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1062864"/>
        <c:axId val="-1447128640"/>
      </c:scatterChart>
      <c:valAx>
        <c:axId val="-1471062864"/>
        <c:scaling>
          <c:orientation val="minMax"/>
        </c:scaling>
        <c:delete val="0"/>
        <c:axPos val="b"/>
        <c:title>
          <c:tx>
            <c:strRef>
              <c:f>'Data Entry'!$C$4</c:f>
              <c:strCache>
                <c:ptCount val="1"/>
                <c:pt idx="0">
                  <c:v>Sqft</c:v>
                </c:pt>
              </c:strCache>
            </c:strRef>
          </c:tx>
          <c:layout>
            <c:manualLayout>
              <c:xMode val="edge"/>
              <c:yMode val="edge"/>
              <c:x val="0.49822750879544397"/>
              <c:y val="0.9285720534933139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47128640"/>
        <c:crosses val="autoZero"/>
        <c:crossBetween val="midCat"/>
      </c:valAx>
      <c:valAx>
        <c:axId val="-1447128640"/>
        <c:scaling>
          <c:orientation val="minMax"/>
        </c:scaling>
        <c:delete val="0"/>
        <c:axPos val="l"/>
        <c:title>
          <c:tx>
            <c:strRef>
              <c:f>'Data Entry'!$B$4</c:f>
              <c:strCache>
                <c:ptCount val="1"/>
                <c:pt idx="0">
                  <c:v>Price</c:v>
                </c:pt>
              </c:strCache>
            </c:strRef>
          </c:tx>
          <c:layout>
            <c:manualLayout>
              <c:xMode val="edge"/>
              <c:yMode val="edge"/>
              <c:x val="1.0638297872340399E-2"/>
              <c:y val="0.37037057867766798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7106286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2" r="0.750000000000002" t="1" header="0.5" footer="0.5"/>
    <c:pageSetup paperSize="0" orientation="landscape" horizontalDpi="-4" vertic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9485087198299"/>
          <c:y val="7.6517248976089594E-2"/>
          <c:w val="0.84070923606987402"/>
          <c:h val="0.7651724897608960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CCFF"/>
                </a:solidFill>
                <a:prstDash val="solid"/>
              </a:ln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42181558338283"/>
                  <c:y val="0.5027165776288929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600" b="0" i="0" u="none" strike="noStrike" baseline="0">
                      <a:solidFill>
                        <a:srgbClr val="00ABEA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[0]!_XC1</c:f>
              <c:numCache>
                <c:formatCode>General</c:formatCode>
                <c:ptCount val="36"/>
                <c:pt idx="0">
                  <c:v>2773</c:v>
                </c:pt>
                <c:pt idx="1">
                  <c:v>2452</c:v>
                </c:pt>
                <c:pt idx="2">
                  <c:v>2450</c:v>
                </c:pt>
                <c:pt idx="3">
                  <c:v>2220</c:v>
                </c:pt>
                <c:pt idx="4">
                  <c:v>2737</c:v>
                </c:pt>
                <c:pt idx="5">
                  <c:v>2497</c:v>
                </c:pt>
                <c:pt idx="6">
                  <c:v>2739</c:v>
                </c:pt>
                <c:pt idx="7">
                  <c:v>2474</c:v>
                </c:pt>
                <c:pt idx="8">
                  <c:v>2158</c:v>
                </c:pt>
                <c:pt idx="9">
                  <c:v>1996</c:v>
                </c:pt>
                <c:pt idx="10">
                  <c:v>2279</c:v>
                </c:pt>
                <c:pt idx="11">
                  <c:v>3204</c:v>
                </c:pt>
                <c:pt idx="12">
                  <c:v>1743</c:v>
                </c:pt>
                <c:pt idx="13">
                  <c:v>1449</c:v>
                </c:pt>
                <c:pt idx="14">
                  <c:v>2890</c:v>
                </c:pt>
                <c:pt idx="15">
                  <c:v>1895</c:v>
                </c:pt>
                <c:pt idx="16">
                  <c:v>1770</c:v>
                </c:pt>
                <c:pt idx="17">
                  <c:v>1722</c:v>
                </c:pt>
                <c:pt idx="18">
                  <c:v>1749</c:v>
                </c:pt>
                <c:pt idx="19">
                  <c:v>1773</c:v>
                </c:pt>
                <c:pt idx="20">
                  <c:v>1698</c:v>
                </c:pt>
                <c:pt idx="21">
                  <c:v>1662</c:v>
                </c:pt>
                <c:pt idx="22">
                  <c:v>1521</c:v>
                </c:pt>
                <c:pt idx="23">
                  <c:v>1861</c:v>
                </c:pt>
                <c:pt idx="24">
                  <c:v>1193</c:v>
                </c:pt>
                <c:pt idx="25">
                  <c:v>1137</c:v>
                </c:pt>
                <c:pt idx="26">
                  <c:v>1330</c:v>
                </c:pt>
                <c:pt idx="27">
                  <c:v>1326</c:v>
                </c:pt>
                <c:pt idx="28">
                  <c:v>1232</c:v>
                </c:pt>
                <c:pt idx="29">
                  <c:v>2302</c:v>
                </c:pt>
                <c:pt idx="30">
                  <c:v>977</c:v>
                </c:pt>
                <c:pt idx="31">
                  <c:v>1230</c:v>
                </c:pt>
                <c:pt idx="32">
                  <c:v>1371</c:v>
                </c:pt>
                <c:pt idx="33">
                  <c:v>1339</c:v>
                </c:pt>
                <c:pt idx="34">
                  <c:v>1464</c:v>
                </c:pt>
                <c:pt idx="35">
                  <c:v>880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36"/>
                <c:pt idx="0">
                  <c:v>829000</c:v>
                </c:pt>
                <c:pt idx="1">
                  <c:v>841000</c:v>
                </c:pt>
                <c:pt idx="2">
                  <c:v>670000</c:v>
                </c:pt>
                <c:pt idx="3">
                  <c:v>680000</c:v>
                </c:pt>
                <c:pt idx="4">
                  <c:v>647000</c:v>
                </c:pt>
                <c:pt idx="5">
                  <c:v>611000</c:v>
                </c:pt>
                <c:pt idx="6">
                  <c:v>586000</c:v>
                </c:pt>
                <c:pt idx="7">
                  <c:v>579000</c:v>
                </c:pt>
                <c:pt idx="8">
                  <c:v>633000</c:v>
                </c:pt>
                <c:pt idx="9">
                  <c:v>590000</c:v>
                </c:pt>
                <c:pt idx="10">
                  <c:v>598000</c:v>
                </c:pt>
                <c:pt idx="11">
                  <c:v>607000</c:v>
                </c:pt>
                <c:pt idx="12">
                  <c:v>590000</c:v>
                </c:pt>
                <c:pt idx="13">
                  <c:v>509000</c:v>
                </c:pt>
                <c:pt idx="14">
                  <c:v>549000</c:v>
                </c:pt>
                <c:pt idx="15">
                  <c:v>513000</c:v>
                </c:pt>
                <c:pt idx="16">
                  <c:v>480000</c:v>
                </c:pt>
                <c:pt idx="17">
                  <c:v>548000</c:v>
                </c:pt>
                <c:pt idx="18">
                  <c:v>449000</c:v>
                </c:pt>
                <c:pt idx="19">
                  <c:v>498000</c:v>
                </c:pt>
                <c:pt idx="20">
                  <c:v>478000</c:v>
                </c:pt>
                <c:pt idx="21">
                  <c:v>444000</c:v>
                </c:pt>
                <c:pt idx="22">
                  <c:v>495000</c:v>
                </c:pt>
                <c:pt idx="23">
                  <c:v>408000</c:v>
                </c:pt>
                <c:pt idx="24">
                  <c:v>357000</c:v>
                </c:pt>
                <c:pt idx="25">
                  <c:v>416000</c:v>
                </c:pt>
                <c:pt idx="26">
                  <c:v>392000</c:v>
                </c:pt>
                <c:pt idx="27">
                  <c:v>366000</c:v>
                </c:pt>
                <c:pt idx="28">
                  <c:v>405000</c:v>
                </c:pt>
                <c:pt idx="29">
                  <c:v>409000</c:v>
                </c:pt>
                <c:pt idx="30">
                  <c:v>346000</c:v>
                </c:pt>
                <c:pt idx="31">
                  <c:v>322000</c:v>
                </c:pt>
                <c:pt idx="32">
                  <c:v>325000</c:v>
                </c:pt>
                <c:pt idx="33">
                  <c:v>316000</c:v>
                </c:pt>
                <c:pt idx="34">
                  <c:v>346000</c:v>
                </c:pt>
                <c:pt idx="35">
                  <c:v>321000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A6-814E-B86F-6F6E370AF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1067632"/>
        <c:axId val="-1450688320"/>
      </c:scatterChart>
      <c:valAx>
        <c:axId val="-1451067632"/>
        <c:scaling>
          <c:orientation val="minMax"/>
        </c:scaling>
        <c:delete val="0"/>
        <c:axPos val="b"/>
        <c:title>
          <c:tx>
            <c:strRef>
              <c:f>'Data Entry'!$C$4</c:f>
              <c:strCache>
                <c:ptCount val="1"/>
                <c:pt idx="0">
                  <c:v>Sqft</c:v>
                </c:pt>
              </c:strCache>
            </c:strRef>
          </c:tx>
          <c:layout>
            <c:manualLayout>
              <c:xMode val="edge"/>
              <c:yMode val="edge"/>
              <c:x val="0.49734582955891599"/>
              <c:y val="0.92876114100513096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50688320"/>
        <c:crosses val="autoZero"/>
        <c:crossBetween val="midCat"/>
      </c:valAx>
      <c:valAx>
        <c:axId val="-1450688320"/>
        <c:scaling>
          <c:orientation val="minMax"/>
        </c:scaling>
        <c:delete val="0"/>
        <c:axPos val="l"/>
        <c:title>
          <c:tx>
            <c:strRef>
              <c:f>'Data Entry'!$B$4</c:f>
              <c:strCache>
                <c:ptCount val="1"/>
                <c:pt idx="0">
                  <c:v>Price</c:v>
                </c:pt>
              </c:strCache>
            </c:strRef>
          </c:tx>
          <c:layout>
            <c:manualLayout>
              <c:xMode val="edge"/>
              <c:yMode val="edge"/>
              <c:x val="1.06194690265487E-2"/>
              <c:y val="0.37203207778447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5106763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2" r="0.750000000000002" t="1" header="0.5" footer="0.5"/>
    <c:pageSetup paperSize="0" orientation="landscape" horizontalDpi="-4" vertic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007067137809"/>
          <c:y val="7.6315936567003501E-2"/>
          <c:w val="0.84098939929328698"/>
          <c:h val="0.76579094968959605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808080"/>
                </a:solidFill>
                <a:prstDash val="solid"/>
              </a:ln>
            </c:spPr>
            <c:trendlineType val="poly"/>
            <c:order val="4"/>
            <c:dispRSqr val="1"/>
            <c:dispEq val="1"/>
            <c:trendlineLbl>
              <c:layout>
                <c:manualLayout>
                  <c:x val="-8.5882016397173296E-3"/>
                  <c:y val="0.5118126053831659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600" b="0" i="0" u="none" strike="noStrike" baseline="0">
                      <a:solidFill>
                        <a:srgbClr val="80808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[0]!_XC1</c:f>
              <c:numCache>
                <c:formatCode>General</c:formatCode>
                <c:ptCount val="36"/>
                <c:pt idx="0">
                  <c:v>2773</c:v>
                </c:pt>
                <c:pt idx="1">
                  <c:v>2452</c:v>
                </c:pt>
                <c:pt idx="2">
                  <c:v>2450</c:v>
                </c:pt>
                <c:pt idx="3">
                  <c:v>2220</c:v>
                </c:pt>
                <c:pt idx="4">
                  <c:v>2737</c:v>
                </c:pt>
                <c:pt idx="5">
                  <c:v>2497</c:v>
                </c:pt>
                <c:pt idx="6">
                  <c:v>2739</c:v>
                </c:pt>
                <c:pt idx="7">
                  <c:v>2474</c:v>
                </c:pt>
                <c:pt idx="8">
                  <c:v>2158</c:v>
                </c:pt>
                <c:pt idx="9">
                  <c:v>1996</c:v>
                </c:pt>
                <c:pt idx="10">
                  <c:v>2279</c:v>
                </c:pt>
                <c:pt idx="11">
                  <c:v>3204</c:v>
                </c:pt>
                <c:pt idx="12">
                  <c:v>1743</c:v>
                </c:pt>
                <c:pt idx="13">
                  <c:v>1449</c:v>
                </c:pt>
                <c:pt idx="14">
                  <c:v>2890</c:v>
                </c:pt>
                <c:pt idx="15">
                  <c:v>1895</c:v>
                </c:pt>
                <c:pt idx="16">
                  <c:v>1770</c:v>
                </c:pt>
                <c:pt idx="17">
                  <c:v>1722</c:v>
                </c:pt>
                <c:pt idx="18">
                  <c:v>1749</c:v>
                </c:pt>
                <c:pt idx="19">
                  <c:v>1773</c:v>
                </c:pt>
                <c:pt idx="20">
                  <c:v>1698</c:v>
                </c:pt>
                <c:pt idx="21">
                  <c:v>1662</c:v>
                </c:pt>
                <c:pt idx="22">
                  <c:v>1521</c:v>
                </c:pt>
                <c:pt idx="23">
                  <c:v>1861</c:v>
                </c:pt>
                <c:pt idx="24">
                  <c:v>1193</c:v>
                </c:pt>
                <c:pt idx="25">
                  <c:v>1137</c:v>
                </c:pt>
                <c:pt idx="26">
                  <c:v>1330</c:v>
                </c:pt>
                <c:pt idx="27">
                  <c:v>1326</c:v>
                </c:pt>
                <c:pt idx="28">
                  <c:v>1232</c:v>
                </c:pt>
                <c:pt idx="29">
                  <c:v>2302</c:v>
                </c:pt>
                <c:pt idx="30">
                  <c:v>977</c:v>
                </c:pt>
                <c:pt idx="31">
                  <c:v>1230</c:v>
                </c:pt>
                <c:pt idx="32">
                  <c:v>1371</c:v>
                </c:pt>
                <c:pt idx="33">
                  <c:v>1339</c:v>
                </c:pt>
                <c:pt idx="34">
                  <c:v>1464</c:v>
                </c:pt>
                <c:pt idx="35">
                  <c:v>880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36"/>
                <c:pt idx="0">
                  <c:v>829000</c:v>
                </c:pt>
                <c:pt idx="1">
                  <c:v>841000</c:v>
                </c:pt>
                <c:pt idx="2">
                  <c:v>670000</c:v>
                </c:pt>
                <c:pt idx="3">
                  <c:v>680000</c:v>
                </c:pt>
                <c:pt idx="4">
                  <c:v>647000</c:v>
                </c:pt>
                <c:pt idx="5">
                  <c:v>611000</c:v>
                </c:pt>
                <c:pt idx="6">
                  <c:v>586000</c:v>
                </c:pt>
                <c:pt idx="7">
                  <c:v>579000</c:v>
                </c:pt>
                <c:pt idx="8">
                  <c:v>633000</c:v>
                </c:pt>
                <c:pt idx="9">
                  <c:v>590000</c:v>
                </c:pt>
                <c:pt idx="10">
                  <c:v>598000</c:v>
                </c:pt>
                <c:pt idx="11">
                  <c:v>607000</c:v>
                </c:pt>
                <c:pt idx="12">
                  <c:v>590000</c:v>
                </c:pt>
                <c:pt idx="13">
                  <c:v>509000</c:v>
                </c:pt>
                <c:pt idx="14">
                  <c:v>549000</c:v>
                </c:pt>
                <c:pt idx="15">
                  <c:v>513000</c:v>
                </c:pt>
                <c:pt idx="16">
                  <c:v>480000</c:v>
                </c:pt>
                <c:pt idx="17">
                  <c:v>548000</c:v>
                </c:pt>
                <c:pt idx="18">
                  <c:v>449000</c:v>
                </c:pt>
                <c:pt idx="19">
                  <c:v>498000</c:v>
                </c:pt>
                <c:pt idx="20">
                  <c:v>478000</c:v>
                </c:pt>
                <c:pt idx="21">
                  <c:v>444000</c:v>
                </c:pt>
                <c:pt idx="22">
                  <c:v>495000</c:v>
                </c:pt>
                <c:pt idx="23">
                  <c:v>408000</c:v>
                </c:pt>
                <c:pt idx="24">
                  <c:v>357000</c:v>
                </c:pt>
                <c:pt idx="25">
                  <c:v>416000</c:v>
                </c:pt>
                <c:pt idx="26">
                  <c:v>392000</c:v>
                </c:pt>
                <c:pt idx="27">
                  <c:v>366000</c:v>
                </c:pt>
                <c:pt idx="28">
                  <c:v>405000</c:v>
                </c:pt>
                <c:pt idx="29">
                  <c:v>409000</c:v>
                </c:pt>
                <c:pt idx="30">
                  <c:v>346000</c:v>
                </c:pt>
                <c:pt idx="31">
                  <c:v>322000</c:v>
                </c:pt>
                <c:pt idx="32">
                  <c:v>325000</c:v>
                </c:pt>
                <c:pt idx="33">
                  <c:v>316000</c:v>
                </c:pt>
                <c:pt idx="34">
                  <c:v>346000</c:v>
                </c:pt>
                <c:pt idx="35">
                  <c:v>321000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1F-8F49-BEAD-07EADEFC0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81101488"/>
        <c:axId val="-1447816912"/>
      </c:scatterChart>
      <c:valAx>
        <c:axId val="-1481101488"/>
        <c:scaling>
          <c:orientation val="minMax"/>
        </c:scaling>
        <c:delete val="0"/>
        <c:axPos val="b"/>
        <c:title>
          <c:tx>
            <c:strRef>
              <c:f>'Data Entry'!$C$4</c:f>
              <c:strCache>
                <c:ptCount val="1"/>
                <c:pt idx="0">
                  <c:v>Sqft</c:v>
                </c:pt>
              </c:strCache>
            </c:strRef>
          </c:tx>
          <c:layout>
            <c:manualLayout>
              <c:xMode val="edge"/>
              <c:yMode val="edge"/>
              <c:x val="0.498233215547703"/>
              <c:y val="0.9289492333195279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47816912"/>
        <c:crosses val="autoZero"/>
        <c:crossBetween val="midCat"/>
      </c:valAx>
      <c:valAx>
        <c:axId val="-1447816912"/>
        <c:scaling>
          <c:orientation val="minMax"/>
        </c:scaling>
        <c:delete val="0"/>
        <c:axPos val="l"/>
        <c:title>
          <c:tx>
            <c:strRef>
              <c:f>'Data Entry'!$B$4</c:f>
              <c:strCache>
                <c:ptCount val="1"/>
                <c:pt idx="0">
                  <c:v>Price</c:v>
                </c:pt>
              </c:strCache>
            </c:strRef>
          </c:tx>
          <c:layout>
            <c:manualLayout>
              <c:xMode val="edge"/>
              <c:yMode val="edge"/>
              <c:x val="1.06007067137809E-2"/>
              <c:y val="0.37105325321177002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8110148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2" r="0.750000000000002" t="1" header="0.5" footer="0.5"/>
    <c:pageSetup paperSize="0" orientation="landscape" horizontalDpi="-4" vertic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82015138447599"/>
          <c:y val="7.6115680660680807E-2"/>
          <c:w val="0.84127020350658999"/>
          <c:h val="0.76640616389375005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5"/>
            <c:dispRSqr val="1"/>
            <c:dispEq val="1"/>
            <c:trendlineLbl>
              <c:layout>
                <c:manualLayout>
                  <c:x val="3.2824985224942101E-2"/>
                  <c:y val="0.53685192944617999"/>
                </c:manualLayout>
              </c:layout>
              <c:tx>
                <c:rich>
                  <a:bodyPr/>
                  <a:lstStyle/>
                  <a:p>
                    <a:pPr>
                      <a:defRPr sz="16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600" b="0" i="0" strike="noStrik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rPr>
                      <a:t>y = -0.0296x</a:t>
                    </a:r>
                    <a:r>
                      <a:rPr lang="en-US" sz="1600" b="0" i="0" strike="noStrike" baseline="3000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rPr>
                      <a:t>5</a:t>
                    </a:r>
                    <a:r>
                      <a:rPr lang="en-US" sz="1600" b="0" i="0" strike="noStrik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rPr>
                      <a:t> + 1.041x</a:t>
                    </a:r>
                    <a:r>
                      <a:rPr lang="en-US" sz="1600" b="0" i="0" strike="noStrike" baseline="3000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rPr>
                      <a:t>4</a:t>
                    </a:r>
                    <a:r>
                      <a:rPr lang="en-US" sz="1600" b="0" i="0" strike="noStrik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rPr>
                      <a:t> - 14.402x</a:t>
                    </a:r>
                    <a:r>
                      <a:rPr lang="en-US" sz="1600" b="0" i="0" strike="noStrike" baseline="3000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rPr>
                      <a:t>3</a:t>
                    </a:r>
                    <a:r>
                      <a:rPr lang="en-US" sz="1600" b="0" i="0" strike="noStrik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rPr>
                      <a:t> + 97.729x</a:t>
                    </a:r>
                    <a:r>
                      <a:rPr lang="en-US" sz="1600" b="0" i="0" strike="noStrike" baseline="3000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rPr>
                      <a:t>2</a:t>
                    </a:r>
                    <a:r>
                      <a:rPr lang="en-US" sz="1600" b="0" i="0" strike="noStrik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rPr>
                      <a:t> - 323.57x + 419.68</a:t>
                    </a:r>
                  </a:p>
                  <a:p>
                    <a:pPr>
                      <a:defRPr sz="16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600" b="0" i="0" strike="noStrik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rPr>
                      <a:t>R</a:t>
                    </a:r>
                    <a:r>
                      <a:rPr lang="en-US" sz="1600" b="0" i="0" strike="noStrike" baseline="3000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rPr>
                      <a:t>2</a:t>
                    </a:r>
                    <a:r>
                      <a:rPr lang="en-US" sz="1600" b="0" i="0" strike="noStrik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rPr>
                      <a:t> = 0.8074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[0]!_XC1</c:f>
              <c:numCache>
                <c:formatCode>General</c:formatCode>
                <c:ptCount val="36"/>
                <c:pt idx="0">
                  <c:v>2773</c:v>
                </c:pt>
                <c:pt idx="1">
                  <c:v>2452</c:v>
                </c:pt>
                <c:pt idx="2">
                  <c:v>2450</c:v>
                </c:pt>
                <c:pt idx="3">
                  <c:v>2220</c:v>
                </c:pt>
                <c:pt idx="4">
                  <c:v>2737</c:v>
                </c:pt>
                <c:pt idx="5">
                  <c:v>2497</c:v>
                </c:pt>
                <c:pt idx="6">
                  <c:v>2739</c:v>
                </c:pt>
                <c:pt idx="7">
                  <c:v>2474</c:v>
                </c:pt>
                <c:pt idx="8">
                  <c:v>2158</c:v>
                </c:pt>
                <c:pt idx="9">
                  <c:v>1996</c:v>
                </c:pt>
                <c:pt idx="10">
                  <c:v>2279</c:v>
                </c:pt>
                <c:pt idx="11">
                  <c:v>3204</c:v>
                </c:pt>
                <c:pt idx="12">
                  <c:v>1743</c:v>
                </c:pt>
                <c:pt idx="13">
                  <c:v>1449</c:v>
                </c:pt>
                <c:pt idx="14">
                  <c:v>2890</c:v>
                </c:pt>
                <c:pt idx="15">
                  <c:v>1895</c:v>
                </c:pt>
                <c:pt idx="16">
                  <c:v>1770</c:v>
                </c:pt>
                <c:pt idx="17">
                  <c:v>1722</c:v>
                </c:pt>
                <c:pt idx="18">
                  <c:v>1749</c:v>
                </c:pt>
                <c:pt idx="19">
                  <c:v>1773</c:v>
                </c:pt>
                <c:pt idx="20">
                  <c:v>1698</c:v>
                </c:pt>
                <c:pt idx="21">
                  <c:v>1662</c:v>
                </c:pt>
                <c:pt idx="22">
                  <c:v>1521</c:v>
                </c:pt>
                <c:pt idx="23">
                  <c:v>1861</c:v>
                </c:pt>
                <c:pt idx="24">
                  <c:v>1193</c:v>
                </c:pt>
                <c:pt idx="25">
                  <c:v>1137</c:v>
                </c:pt>
                <c:pt idx="26">
                  <c:v>1330</c:v>
                </c:pt>
                <c:pt idx="27">
                  <c:v>1326</c:v>
                </c:pt>
                <c:pt idx="28">
                  <c:v>1232</c:v>
                </c:pt>
                <c:pt idx="29">
                  <c:v>2302</c:v>
                </c:pt>
                <c:pt idx="30">
                  <c:v>977</c:v>
                </c:pt>
                <c:pt idx="31">
                  <c:v>1230</c:v>
                </c:pt>
                <c:pt idx="32">
                  <c:v>1371</c:v>
                </c:pt>
                <c:pt idx="33">
                  <c:v>1339</c:v>
                </c:pt>
                <c:pt idx="34">
                  <c:v>1464</c:v>
                </c:pt>
                <c:pt idx="35">
                  <c:v>880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36"/>
                <c:pt idx="0">
                  <c:v>829000</c:v>
                </c:pt>
                <c:pt idx="1">
                  <c:v>841000</c:v>
                </c:pt>
                <c:pt idx="2">
                  <c:v>670000</c:v>
                </c:pt>
                <c:pt idx="3">
                  <c:v>680000</c:v>
                </c:pt>
                <c:pt idx="4">
                  <c:v>647000</c:v>
                </c:pt>
                <c:pt idx="5">
                  <c:v>611000</c:v>
                </c:pt>
                <c:pt idx="6">
                  <c:v>586000</c:v>
                </c:pt>
                <c:pt idx="7">
                  <c:v>579000</c:v>
                </c:pt>
                <c:pt idx="8">
                  <c:v>633000</c:v>
                </c:pt>
                <c:pt idx="9">
                  <c:v>590000</c:v>
                </c:pt>
                <c:pt idx="10">
                  <c:v>598000</c:v>
                </c:pt>
                <c:pt idx="11">
                  <c:v>607000</c:v>
                </c:pt>
                <c:pt idx="12">
                  <c:v>590000</c:v>
                </c:pt>
                <c:pt idx="13">
                  <c:v>509000</c:v>
                </c:pt>
                <c:pt idx="14">
                  <c:v>549000</c:v>
                </c:pt>
                <c:pt idx="15">
                  <c:v>513000</c:v>
                </c:pt>
                <c:pt idx="16">
                  <c:v>480000</c:v>
                </c:pt>
                <c:pt idx="17">
                  <c:v>548000</c:v>
                </c:pt>
                <c:pt idx="18">
                  <c:v>449000</c:v>
                </c:pt>
                <c:pt idx="19">
                  <c:v>498000</c:v>
                </c:pt>
                <c:pt idx="20">
                  <c:v>478000</c:v>
                </c:pt>
                <c:pt idx="21">
                  <c:v>444000</c:v>
                </c:pt>
                <c:pt idx="22">
                  <c:v>495000</c:v>
                </c:pt>
                <c:pt idx="23">
                  <c:v>408000</c:v>
                </c:pt>
                <c:pt idx="24">
                  <c:v>357000</c:v>
                </c:pt>
                <c:pt idx="25">
                  <c:v>416000</c:v>
                </c:pt>
                <c:pt idx="26">
                  <c:v>392000</c:v>
                </c:pt>
                <c:pt idx="27">
                  <c:v>366000</c:v>
                </c:pt>
                <c:pt idx="28">
                  <c:v>405000</c:v>
                </c:pt>
                <c:pt idx="29">
                  <c:v>409000</c:v>
                </c:pt>
                <c:pt idx="30">
                  <c:v>346000</c:v>
                </c:pt>
                <c:pt idx="31">
                  <c:v>322000</c:v>
                </c:pt>
                <c:pt idx="32">
                  <c:v>325000</c:v>
                </c:pt>
                <c:pt idx="33">
                  <c:v>316000</c:v>
                </c:pt>
                <c:pt idx="34">
                  <c:v>346000</c:v>
                </c:pt>
                <c:pt idx="35">
                  <c:v>321000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FB-8C4B-A048-215CC45BF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6379552"/>
        <c:axId val="-1448046992"/>
      </c:scatterChart>
      <c:valAx>
        <c:axId val="-1446379552"/>
        <c:scaling>
          <c:orientation val="minMax"/>
        </c:scaling>
        <c:delete val="0"/>
        <c:axPos val="b"/>
        <c:title>
          <c:tx>
            <c:strRef>
              <c:f>'Data Entry'!$C$4</c:f>
              <c:strCache>
                <c:ptCount val="1"/>
                <c:pt idx="0">
                  <c:v>Sqft</c:v>
                </c:pt>
              </c:strCache>
            </c:strRef>
          </c:tx>
          <c:layout>
            <c:manualLayout>
              <c:xMode val="edge"/>
              <c:yMode val="edge"/>
              <c:x val="0.49735477509755999"/>
              <c:y val="0.92913633827267506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48046992"/>
        <c:crosses val="autoZero"/>
        <c:crossBetween val="midCat"/>
      </c:valAx>
      <c:valAx>
        <c:axId val="-1448046992"/>
        <c:scaling>
          <c:orientation val="minMax"/>
        </c:scaling>
        <c:delete val="0"/>
        <c:axPos val="l"/>
        <c:title>
          <c:tx>
            <c:strRef>
              <c:f>'Data Entry'!$B$4</c:f>
              <c:strCache>
                <c:ptCount val="1"/>
                <c:pt idx="0">
                  <c:v>Price</c:v>
                </c:pt>
              </c:strCache>
            </c:strRef>
          </c:tx>
          <c:layout>
            <c:manualLayout>
              <c:xMode val="edge"/>
              <c:yMode val="edge"/>
              <c:x val="1.0582010582010601E-2"/>
              <c:y val="0.37270444540889103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4637955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2" r="0.750000000000002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9485087198299"/>
          <c:y val="7.6517248976089594E-2"/>
          <c:w val="0.84070923606987402"/>
          <c:h val="0.7651724897608960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9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37746962845393001"/>
                  <c:y val="3.78544401710873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600" b="0" i="0" u="none" strike="noStrike" baseline="0">
                      <a:solidFill>
                        <a:srgbClr val="9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[0]!_XC1</c:f>
              <c:numCache>
                <c:formatCode>General</c:formatCode>
                <c:ptCount val="36"/>
                <c:pt idx="0">
                  <c:v>2773</c:v>
                </c:pt>
                <c:pt idx="1">
                  <c:v>2452</c:v>
                </c:pt>
                <c:pt idx="2">
                  <c:v>2450</c:v>
                </c:pt>
                <c:pt idx="3">
                  <c:v>2220</c:v>
                </c:pt>
                <c:pt idx="4">
                  <c:v>2737</c:v>
                </c:pt>
                <c:pt idx="5">
                  <c:v>2497</c:v>
                </c:pt>
                <c:pt idx="6">
                  <c:v>2739</c:v>
                </c:pt>
                <c:pt idx="7">
                  <c:v>2474</c:v>
                </c:pt>
                <c:pt idx="8">
                  <c:v>2158</c:v>
                </c:pt>
                <c:pt idx="9">
                  <c:v>1996</c:v>
                </c:pt>
                <c:pt idx="10">
                  <c:v>2279</c:v>
                </c:pt>
                <c:pt idx="11">
                  <c:v>3204</c:v>
                </c:pt>
                <c:pt idx="12">
                  <c:v>1743</c:v>
                </c:pt>
                <c:pt idx="13">
                  <c:v>1449</c:v>
                </c:pt>
                <c:pt idx="14">
                  <c:v>2890</c:v>
                </c:pt>
                <c:pt idx="15">
                  <c:v>1895</c:v>
                </c:pt>
                <c:pt idx="16">
                  <c:v>1770</c:v>
                </c:pt>
                <c:pt idx="17">
                  <c:v>1722</c:v>
                </c:pt>
                <c:pt idx="18">
                  <c:v>1749</c:v>
                </c:pt>
                <c:pt idx="19">
                  <c:v>1773</c:v>
                </c:pt>
                <c:pt idx="20">
                  <c:v>1698</c:v>
                </c:pt>
                <c:pt idx="21">
                  <c:v>1662</c:v>
                </c:pt>
                <c:pt idx="22">
                  <c:v>1521</c:v>
                </c:pt>
                <c:pt idx="23">
                  <c:v>1861</c:v>
                </c:pt>
                <c:pt idx="24">
                  <c:v>1193</c:v>
                </c:pt>
                <c:pt idx="25">
                  <c:v>1137</c:v>
                </c:pt>
                <c:pt idx="26">
                  <c:v>1330</c:v>
                </c:pt>
                <c:pt idx="27">
                  <c:v>1326</c:v>
                </c:pt>
                <c:pt idx="28">
                  <c:v>1232</c:v>
                </c:pt>
                <c:pt idx="29">
                  <c:v>2302</c:v>
                </c:pt>
                <c:pt idx="30">
                  <c:v>977</c:v>
                </c:pt>
                <c:pt idx="31">
                  <c:v>1230</c:v>
                </c:pt>
                <c:pt idx="32">
                  <c:v>1371</c:v>
                </c:pt>
                <c:pt idx="33">
                  <c:v>1339</c:v>
                </c:pt>
                <c:pt idx="34">
                  <c:v>1464</c:v>
                </c:pt>
                <c:pt idx="35">
                  <c:v>880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36"/>
                <c:pt idx="0">
                  <c:v>829000</c:v>
                </c:pt>
                <c:pt idx="1">
                  <c:v>841000</c:v>
                </c:pt>
                <c:pt idx="2">
                  <c:v>670000</c:v>
                </c:pt>
                <c:pt idx="3">
                  <c:v>680000</c:v>
                </c:pt>
                <c:pt idx="4">
                  <c:v>647000</c:v>
                </c:pt>
                <c:pt idx="5">
                  <c:v>611000</c:v>
                </c:pt>
                <c:pt idx="6">
                  <c:v>586000</c:v>
                </c:pt>
                <c:pt idx="7">
                  <c:v>579000</c:v>
                </c:pt>
                <c:pt idx="8">
                  <c:v>633000</c:v>
                </c:pt>
                <c:pt idx="9">
                  <c:v>590000</c:v>
                </c:pt>
                <c:pt idx="10">
                  <c:v>598000</c:v>
                </c:pt>
                <c:pt idx="11">
                  <c:v>607000</c:v>
                </c:pt>
                <c:pt idx="12">
                  <c:v>590000</c:v>
                </c:pt>
                <c:pt idx="13">
                  <c:v>509000</c:v>
                </c:pt>
                <c:pt idx="14">
                  <c:v>549000</c:v>
                </c:pt>
                <c:pt idx="15">
                  <c:v>513000</c:v>
                </c:pt>
                <c:pt idx="16">
                  <c:v>480000</c:v>
                </c:pt>
                <c:pt idx="17">
                  <c:v>548000</c:v>
                </c:pt>
                <c:pt idx="18">
                  <c:v>449000</c:v>
                </c:pt>
                <c:pt idx="19">
                  <c:v>498000</c:v>
                </c:pt>
                <c:pt idx="20">
                  <c:v>478000</c:v>
                </c:pt>
                <c:pt idx="21">
                  <c:v>444000</c:v>
                </c:pt>
                <c:pt idx="22">
                  <c:v>495000</c:v>
                </c:pt>
                <c:pt idx="23">
                  <c:v>408000</c:v>
                </c:pt>
                <c:pt idx="24">
                  <c:v>357000</c:v>
                </c:pt>
                <c:pt idx="25">
                  <c:v>416000</c:v>
                </c:pt>
                <c:pt idx="26">
                  <c:v>392000</c:v>
                </c:pt>
                <c:pt idx="27">
                  <c:v>366000</c:v>
                </c:pt>
                <c:pt idx="28">
                  <c:v>405000</c:v>
                </c:pt>
                <c:pt idx="29">
                  <c:v>409000</c:v>
                </c:pt>
                <c:pt idx="30">
                  <c:v>346000</c:v>
                </c:pt>
                <c:pt idx="31">
                  <c:v>322000</c:v>
                </c:pt>
                <c:pt idx="32">
                  <c:v>325000</c:v>
                </c:pt>
                <c:pt idx="33">
                  <c:v>316000</c:v>
                </c:pt>
                <c:pt idx="34">
                  <c:v>346000</c:v>
                </c:pt>
                <c:pt idx="35">
                  <c:v>321000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BB-4D4A-80CA-FAA922DA3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0751488"/>
        <c:axId val="-1468194176"/>
      </c:scatterChart>
      <c:valAx>
        <c:axId val="-1470751488"/>
        <c:scaling>
          <c:orientation val="minMax"/>
        </c:scaling>
        <c:delete val="0"/>
        <c:axPos val="b"/>
        <c:title>
          <c:tx>
            <c:strRef>
              <c:f>'Data Entry'!$C$4</c:f>
              <c:strCache>
                <c:ptCount val="1"/>
                <c:pt idx="0">
                  <c:v>Sqft</c:v>
                </c:pt>
              </c:strCache>
            </c:strRef>
          </c:tx>
          <c:layout>
            <c:manualLayout>
              <c:xMode val="edge"/>
              <c:yMode val="edge"/>
              <c:x val="0.49734582955891599"/>
              <c:y val="0.92876114100513096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68194176"/>
        <c:crosses val="autoZero"/>
        <c:crossBetween val="midCat"/>
      </c:valAx>
      <c:valAx>
        <c:axId val="-1468194176"/>
        <c:scaling>
          <c:orientation val="minMax"/>
        </c:scaling>
        <c:delete val="0"/>
        <c:axPos val="l"/>
        <c:title>
          <c:tx>
            <c:strRef>
              <c:f>'Data Entry'!$B$4</c:f>
              <c:strCache>
                <c:ptCount val="1"/>
                <c:pt idx="0">
                  <c:v>Price</c:v>
                </c:pt>
              </c:strCache>
            </c:strRef>
          </c:tx>
          <c:layout>
            <c:manualLayout>
              <c:xMode val="edge"/>
              <c:yMode val="edge"/>
              <c:x val="1.06194690265487E-2"/>
              <c:y val="0.37203207778447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6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7075148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2" r="0.750000000000002" t="1" header="0.5" footer="0.5"/>
    <c:pageSetup/>
  </c:printSettings>
</c:chartSpace>
</file>

<file path=xl/ctrlProps/ctrlProp1.xml><?xml version="1.0" encoding="utf-8"?>
<formControlPr xmlns="http://schemas.microsoft.com/office/spreadsheetml/2009/9/main" objectType="Drop" dropLines="92" dropStyle="combo" dx="16" fmlaLink="$J$2" fmlaRange="$J$3:$J$13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44</xdr:row>
      <xdr:rowOff>12700</xdr:rowOff>
    </xdr:from>
    <xdr:to>
      <xdr:col>10</xdr:col>
      <xdr:colOff>38100</xdr:colOff>
      <xdr:row>75</xdr:row>
      <xdr:rowOff>63500</xdr:rowOff>
    </xdr:to>
    <xdr:graphicFrame macro="">
      <xdr:nvGraphicFramePr>
        <xdr:cNvPr id="3089" name="Chart 4">
          <a:extLst>
            <a:ext uri="{FF2B5EF4-FFF2-40B4-BE49-F238E27FC236}">
              <a16:creationId xmlns:a16="http://schemas.microsoft.com/office/drawing/2014/main" id="{00000000-0008-0000-0100-00001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22</xdr:row>
      <xdr:rowOff>19050</xdr:rowOff>
    </xdr:from>
    <xdr:to>
      <xdr:col>8</xdr:col>
      <xdr:colOff>301625</xdr:colOff>
      <xdr:row>39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40</xdr:row>
      <xdr:rowOff>57150</xdr:rowOff>
    </xdr:from>
    <xdr:to>
      <xdr:col>8</xdr:col>
      <xdr:colOff>292100</xdr:colOff>
      <xdr:row>58</xdr:row>
      <xdr:rowOff>117475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37</xdr:row>
          <xdr:rowOff>165100</xdr:rowOff>
        </xdr:from>
        <xdr:to>
          <xdr:col>5</xdr:col>
          <xdr:colOff>635000</xdr:colOff>
          <xdr:row>39</xdr:row>
          <xdr:rowOff>0</xdr:rowOff>
        </xdr:to>
        <xdr:sp macro="" textlink="">
          <xdr:nvSpPr>
            <xdr:cNvPr id="82947" name="Drop Down 3" hidden="1">
              <a:extLst>
                <a:ext uri="{63B3BB69-23CF-44E3-9099-C40C66FF867C}">
                  <a14:compatExt spid="_x0000_s82947"/>
                </a:ext>
                <a:ext uri="{FF2B5EF4-FFF2-40B4-BE49-F238E27FC236}">
                  <a16:creationId xmlns:a16="http://schemas.microsoft.com/office/drawing/2014/main" id="{00000000-0008-0000-0200-0000034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38</xdr:row>
      <xdr:rowOff>25400</xdr:rowOff>
    </xdr:from>
    <xdr:to>
      <xdr:col>8</xdr:col>
      <xdr:colOff>596900</xdr:colOff>
      <xdr:row>69</xdr:row>
      <xdr:rowOff>88900</xdr:rowOff>
    </xdr:to>
    <xdr:graphicFrame macro="">
      <xdr:nvGraphicFramePr>
        <xdr:cNvPr id="6169" name="Chart 1">
          <a:extLst>
            <a:ext uri="{FF2B5EF4-FFF2-40B4-BE49-F238E27FC236}">
              <a16:creationId xmlns:a16="http://schemas.microsoft.com/office/drawing/2014/main" id="{00000000-0008-0000-0600-000019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50800</xdr:colOff>
      <xdr:row>73</xdr:row>
      <xdr:rowOff>38100</xdr:rowOff>
    </xdr:from>
    <xdr:to>
      <xdr:col>8</xdr:col>
      <xdr:colOff>609600</xdr:colOff>
      <xdr:row>104</xdr:row>
      <xdr:rowOff>114300</xdr:rowOff>
    </xdr:to>
    <xdr:graphicFrame macro="">
      <xdr:nvGraphicFramePr>
        <xdr:cNvPr id="6170" name="Chart 2">
          <a:extLst>
            <a:ext uri="{FF2B5EF4-FFF2-40B4-BE49-F238E27FC236}">
              <a16:creationId xmlns:a16="http://schemas.microsoft.com/office/drawing/2014/main" id="{00000000-0008-0000-0600-00001A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50800</xdr:colOff>
      <xdr:row>108</xdr:row>
      <xdr:rowOff>50800</xdr:rowOff>
    </xdr:from>
    <xdr:to>
      <xdr:col>8</xdr:col>
      <xdr:colOff>622300</xdr:colOff>
      <xdr:row>139</xdr:row>
      <xdr:rowOff>139700</xdr:rowOff>
    </xdr:to>
    <xdr:graphicFrame macro="">
      <xdr:nvGraphicFramePr>
        <xdr:cNvPr id="6171" name="Chart 3">
          <a:extLst>
            <a:ext uri="{FF2B5EF4-FFF2-40B4-BE49-F238E27FC236}">
              <a16:creationId xmlns:a16="http://schemas.microsoft.com/office/drawing/2014/main" id="{00000000-0008-0000-0600-00001B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19</xdr:col>
      <xdr:colOff>558800</xdr:colOff>
      <xdr:row>34</xdr:row>
      <xdr:rowOff>76200</xdr:rowOff>
    </xdr:to>
    <xdr:graphicFrame macro="">
      <xdr:nvGraphicFramePr>
        <xdr:cNvPr id="6172" name="Chart 4">
          <a:extLst>
            <a:ext uri="{FF2B5EF4-FFF2-40B4-BE49-F238E27FC236}">
              <a16:creationId xmlns:a16="http://schemas.microsoft.com/office/drawing/2014/main" id="{00000000-0008-0000-0600-00001C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19</xdr:col>
      <xdr:colOff>571500</xdr:colOff>
      <xdr:row>69</xdr:row>
      <xdr:rowOff>88900</xdr:rowOff>
    </xdr:to>
    <xdr:graphicFrame macro="">
      <xdr:nvGraphicFramePr>
        <xdr:cNvPr id="6173" name="Chart 5">
          <a:extLst>
            <a:ext uri="{FF2B5EF4-FFF2-40B4-BE49-F238E27FC236}">
              <a16:creationId xmlns:a16="http://schemas.microsoft.com/office/drawing/2014/main" id="{00000000-0008-0000-0600-00001D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19</xdr:col>
      <xdr:colOff>584200</xdr:colOff>
      <xdr:row>104</xdr:row>
      <xdr:rowOff>101600</xdr:rowOff>
    </xdr:to>
    <xdr:graphicFrame macro="">
      <xdr:nvGraphicFramePr>
        <xdr:cNvPr id="6174" name="Chart 6">
          <a:extLst>
            <a:ext uri="{FF2B5EF4-FFF2-40B4-BE49-F238E27FC236}">
              <a16:creationId xmlns:a16="http://schemas.microsoft.com/office/drawing/2014/main" id="{00000000-0008-0000-0600-00001E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108</xdr:row>
      <xdr:rowOff>0</xdr:rowOff>
    </xdr:from>
    <xdr:to>
      <xdr:col>19</xdr:col>
      <xdr:colOff>596900</xdr:colOff>
      <xdr:row>139</xdr:row>
      <xdr:rowOff>114300</xdr:rowOff>
    </xdr:to>
    <xdr:graphicFrame macro="">
      <xdr:nvGraphicFramePr>
        <xdr:cNvPr id="6175" name="Chart 7">
          <a:extLst>
            <a:ext uri="{FF2B5EF4-FFF2-40B4-BE49-F238E27FC236}">
              <a16:creationId xmlns:a16="http://schemas.microsoft.com/office/drawing/2014/main" id="{00000000-0008-0000-0600-00001F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50800</xdr:colOff>
      <xdr:row>3</xdr:row>
      <xdr:rowOff>12700</xdr:rowOff>
    </xdr:from>
    <xdr:to>
      <xdr:col>8</xdr:col>
      <xdr:colOff>622300</xdr:colOff>
      <xdr:row>34</xdr:row>
      <xdr:rowOff>101600</xdr:rowOff>
    </xdr:to>
    <xdr:graphicFrame macro="">
      <xdr:nvGraphicFramePr>
        <xdr:cNvPr id="6176" name="Chart 8">
          <a:extLst>
            <a:ext uri="{FF2B5EF4-FFF2-40B4-BE49-F238E27FC236}">
              <a16:creationId xmlns:a16="http://schemas.microsoft.com/office/drawing/2014/main" id="{00000000-0008-0000-0600-000020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4"/>
  <sheetViews>
    <sheetView showGridLines="0" zoomScale="141" workbookViewId="0">
      <selection activeCell="G36" sqref="G36"/>
    </sheetView>
  </sheetViews>
  <sheetFormatPr baseColWidth="10" defaultColWidth="8.83203125" defaultRowHeight="13" x14ac:dyDescent="0.15"/>
  <cols>
    <col min="1" max="1" width="3.83203125" customWidth="1"/>
    <col min="2" max="12" width="15.83203125" customWidth="1"/>
    <col min="13" max="13" width="1.5" customWidth="1"/>
    <col min="14" max="18" width="9" customWidth="1"/>
  </cols>
  <sheetData>
    <row r="1" spans="1:15" ht="16" x14ac:dyDescent="0.2">
      <c r="A1" s="12" t="s">
        <v>76</v>
      </c>
      <c r="E1" s="75" t="str">
        <f>B4</f>
        <v>Price</v>
      </c>
      <c r="F1" s="20"/>
      <c r="G1" s="21"/>
      <c r="H1" s="22"/>
    </row>
    <row r="2" spans="1:15" ht="12.75" customHeight="1" thickBot="1" x14ac:dyDescent="0.25">
      <c r="B2" s="1"/>
      <c r="C2" s="68"/>
      <c r="O2" s="23"/>
    </row>
    <row r="3" spans="1:15" ht="14" thickBot="1" x14ac:dyDescent="0.2">
      <c r="B3" s="211" t="s">
        <v>4</v>
      </c>
      <c r="C3" s="212" t="s">
        <v>5</v>
      </c>
      <c r="D3" s="212" t="s">
        <v>15</v>
      </c>
      <c r="E3" s="73" t="s">
        <v>16</v>
      </c>
      <c r="F3" s="73" t="s">
        <v>17</v>
      </c>
      <c r="G3" s="73" t="s">
        <v>7</v>
      </c>
      <c r="H3" s="73" t="s">
        <v>8</v>
      </c>
      <c r="I3" s="73" t="s">
        <v>18</v>
      </c>
      <c r="J3" s="73" t="s">
        <v>19</v>
      </c>
      <c r="K3" s="73" t="s">
        <v>20</v>
      </c>
      <c r="L3" s="74" t="s">
        <v>21</v>
      </c>
    </row>
    <row r="4" spans="1:15" s="4" customFormat="1" ht="14" thickBot="1" x14ac:dyDescent="0.2">
      <c r="A4" s="48" t="s">
        <v>51</v>
      </c>
      <c r="B4" s="214" t="s">
        <v>141</v>
      </c>
      <c r="C4" s="214" t="s">
        <v>142</v>
      </c>
      <c r="D4" s="214" t="s">
        <v>143</v>
      </c>
      <c r="E4" s="209" t="s">
        <v>144</v>
      </c>
      <c r="F4" s="209"/>
      <c r="G4" s="209"/>
      <c r="H4" s="209"/>
      <c r="I4" s="209"/>
      <c r="J4" s="209"/>
      <c r="K4" s="209"/>
      <c r="L4" s="209"/>
    </row>
    <row r="5" spans="1:15" x14ac:dyDescent="0.15">
      <c r="A5" s="80">
        <v>1</v>
      </c>
      <c r="B5" s="213">
        <v>829000</v>
      </c>
      <c r="C5" s="213">
        <v>2773</v>
      </c>
      <c r="D5" s="213">
        <v>3</v>
      </c>
      <c r="E5" s="208">
        <v>3.5</v>
      </c>
      <c r="F5" s="208"/>
      <c r="G5" s="208"/>
      <c r="H5" s="208"/>
      <c r="I5" s="208"/>
      <c r="J5" s="208"/>
      <c r="K5" s="208"/>
      <c r="L5" s="208"/>
    </row>
    <row r="6" spans="1:15" x14ac:dyDescent="0.15">
      <c r="A6" s="80">
        <f>IF(B6&lt;&gt;"",1+A5,"")</f>
        <v>2</v>
      </c>
      <c r="B6" s="210">
        <v>841000</v>
      </c>
      <c r="C6" s="210">
        <v>2452</v>
      </c>
      <c r="D6" s="210">
        <v>5</v>
      </c>
      <c r="E6" s="101">
        <v>2.5</v>
      </c>
      <c r="F6" s="101"/>
      <c r="G6" s="101"/>
      <c r="H6" s="101"/>
      <c r="I6" s="101"/>
      <c r="J6" s="101"/>
      <c r="K6" s="101"/>
      <c r="L6" s="101"/>
    </row>
    <row r="7" spans="1:15" x14ac:dyDescent="0.15">
      <c r="A7" s="80">
        <f t="shared" ref="A7:A70" si="0">IF(B7&lt;&gt;"",1+A6,"")</f>
        <v>3</v>
      </c>
      <c r="B7" s="210">
        <v>670000</v>
      </c>
      <c r="C7" s="210">
        <v>2450</v>
      </c>
      <c r="D7" s="210">
        <v>4</v>
      </c>
      <c r="E7" s="101">
        <v>3</v>
      </c>
      <c r="F7" s="101"/>
      <c r="G7" s="101"/>
      <c r="H7" s="101"/>
      <c r="I7" s="101"/>
      <c r="J7" s="101"/>
      <c r="K7" s="101"/>
      <c r="L7" s="101"/>
    </row>
    <row r="8" spans="1:15" x14ac:dyDescent="0.15">
      <c r="A8" s="80">
        <f t="shared" si="0"/>
        <v>4</v>
      </c>
      <c r="B8" s="210">
        <v>680000</v>
      </c>
      <c r="C8" s="210">
        <v>2220</v>
      </c>
      <c r="D8" s="210">
        <v>2</v>
      </c>
      <c r="E8" s="101">
        <v>2.5</v>
      </c>
      <c r="F8" s="101"/>
      <c r="G8" s="101"/>
      <c r="H8" s="101"/>
      <c r="I8" s="101"/>
      <c r="J8" s="101"/>
      <c r="K8" s="101"/>
      <c r="L8" s="101"/>
    </row>
    <row r="9" spans="1:15" x14ac:dyDescent="0.15">
      <c r="A9" s="49">
        <f t="shared" si="0"/>
        <v>5</v>
      </c>
      <c r="B9" s="210">
        <v>647000</v>
      </c>
      <c r="C9" s="210">
        <v>2737</v>
      </c>
      <c r="D9" s="210">
        <v>5</v>
      </c>
      <c r="E9" s="101">
        <v>3.5</v>
      </c>
      <c r="F9" s="101"/>
      <c r="G9" s="101"/>
      <c r="H9" s="101"/>
      <c r="I9" s="101"/>
      <c r="J9" s="101"/>
      <c r="K9" s="101"/>
      <c r="L9" s="101"/>
    </row>
    <row r="10" spans="1:15" x14ac:dyDescent="0.15">
      <c r="A10" s="49">
        <f t="shared" si="0"/>
        <v>6</v>
      </c>
      <c r="B10" s="210">
        <v>611000</v>
      </c>
      <c r="C10" s="210">
        <v>2497</v>
      </c>
      <c r="D10" s="210">
        <v>5</v>
      </c>
      <c r="E10" s="101">
        <v>2</v>
      </c>
      <c r="F10" s="101"/>
      <c r="G10" s="101"/>
      <c r="H10" s="101"/>
      <c r="I10" s="101"/>
      <c r="J10" s="101"/>
      <c r="K10" s="101"/>
      <c r="L10" s="101"/>
    </row>
    <row r="11" spans="1:15" x14ac:dyDescent="0.15">
      <c r="A11" s="49">
        <f t="shared" si="0"/>
        <v>7</v>
      </c>
      <c r="B11" s="210">
        <v>586000</v>
      </c>
      <c r="C11" s="210">
        <v>2739</v>
      </c>
      <c r="D11" s="210">
        <v>4</v>
      </c>
      <c r="E11" s="101">
        <v>2.5</v>
      </c>
      <c r="F11" s="101"/>
      <c r="G11" s="101"/>
      <c r="H11" s="101"/>
      <c r="I11" s="101"/>
      <c r="J11" s="101"/>
      <c r="K11" s="101"/>
      <c r="L11" s="101"/>
    </row>
    <row r="12" spans="1:15" x14ac:dyDescent="0.15">
      <c r="A12" s="49">
        <f t="shared" si="0"/>
        <v>8</v>
      </c>
      <c r="B12" s="210">
        <v>579000</v>
      </c>
      <c r="C12" s="210">
        <v>2474</v>
      </c>
      <c r="D12" s="210">
        <v>4</v>
      </c>
      <c r="E12" s="101">
        <v>3.5</v>
      </c>
      <c r="F12" s="101"/>
      <c r="G12" s="101"/>
      <c r="H12" s="101"/>
      <c r="I12" s="101"/>
      <c r="J12" s="101"/>
      <c r="K12" s="101"/>
      <c r="L12" s="101"/>
    </row>
    <row r="13" spans="1:15" x14ac:dyDescent="0.15">
      <c r="A13" s="49">
        <f t="shared" si="0"/>
        <v>9</v>
      </c>
      <c r="B13" s="210">
        <v>633000</v>
      </c>
      <c r="C13" s="210">
        <v>2158</v>
      </c>
      <c r="D13" s="210">
        <v>4</v>
      </c>
      <c r="E13" s="101">
        <v>1.5</v>
      </c>
      <c r="F13" s="101"/>
      <c r="G13" s="101"/>
      <c r="H13" s="101"/>
      <c r="I13" s="101"/>
      <c r="J13" s="101"/>
      <c r="K13" s="101"/>
      <c r="L13" s="101"/>
    </row>
    <row r="14" spans="1:15" x14ac:dyDescent="0.15">
      <c r="A14" s="49">
        <f t="shared" si="0"/>
        <v>10</v>
      </c>
      <c r="B14" s="210">
        <v>590000</v>
      </c>
      <c r="C14" s="210">
        <v>1996</v>
      </c>
      <c r="D14" s="210">
        <v>5</v>
      </c>
      <c r="E14" s="101">
        <v>1.5</v>
      </c>
      <c r="F14" s="101"/>
      <c r="G14" s="101"/>
      <c r="H14" s="101"/>
      <c r="I14" s="101"/>
      <c r="J14" s="101"/>
      <c r="K14" s="101"/>
      <c r="L14" s="101"/>
    </row>
    <row r="15" spans="1:15" x14ac:dyDescent="0.15">
      <c r="A15" s="49">
        <f t="shared" si="0"/>
        <v>11</v>
      </c>
      <c r="B15" s="210">
        <v>598000</v>
      </c>
      <c r="C15" s="210">
        <v>2279</v>
      </c>
      <c r="D15" s="210">
        <v>5</v>
      </c>
      <c r="E15" s="101">
        <v>2.5</v>
      </c>
      <c r="F15" s="101"/>
      <c r="G15" s="101"/>
      <c r="H15" s="101"/>
      <c r="I15" s="101"/>
      <c r="J15" s="101"/>
      <c r="K15" s="101"/>
      <c r="L15" s="101"/>
    </row>
    <row r="16" spans="1:15" x14ac:dyDescent="0.15">
      <c r="A16" s="49">
        <f t="shared" si="0"/>
        <v>12</v>
      </c>
      <c r="B16" s="210">
        <v>607000</v>
      </c>
      <c r="C16" s="210">
        <v>3204</v>
      </c>
      <c r="D16" s="210">
        <v>4</v>
      </c>
      <c r="E16" s="101">
        <v>2</v>
      </c>
      <c r="F16" s="101"/>
      <c r="G16" s="101"/>
      <c r="H16" s="101"/>
      <c r="I16" s="101"/>
      <c r="J16" s="101"/>
      <c r="K16" s="101"/>
      <c r="L16" s="101"/>
    </row>
    <row r="17" spans="1:12" x14ac:dyDescent="0.15">
      <c r="A17" s="49">
        <f t="shared" si="0"/>
        <v>13</v>
      </c>
      <c r="B17" s="210">
        <v>590000</v>
      </c>
      <c r="C17" s="210">
        <v>1743</v>
      </c>
      <c r="D17" s="210">
        <v>2</v>
      </c>
      <c r="E17" s="101">
        <v>2</v>
      </c>
      <c r="F17" s="101"/>
      <c r="G17" s="101"/>
      <c r="H17" s="101"/>
      <c r="I17" s="101"/>
      <c r="J17" s="101"/>
      <c r="K17" s="101"/>
      <c r="L17" s="101"/>
    </row>
    <row r="18" spans="1:12" x14ac:dyDescent="0.15">
      <c r="A18" s="49">
        <f t="shared" si="0"/>
        <v>14</v>
      </c>
      <c r="B18" s="210">
        <v>509000</v>
      </c>
      <c r="C18" s="210">
        <v>1449</v>
      </c>
      <c r="D18" s="210">
        <v>4</v>
      </c>
      <c r="E18" s="101">
        <v>1.5</v>
      </c>
      <c r="F18" s="101"/>
      <c r="G18" s="101"/>
      <c r="H18" s="101"/>
      <c r="I18" s="101"/>
      <c r="J18" s="101"/>
      <c r="K18" s="101"/>
      <c r="L18" s="101"/>
    </row>
    <row r="19" spans="1:12" x14ac:dyDescent="0.15">
      <c r="A19" s="49">
        <f t="shared" si="0"/>
        <v>15</v>
      </c>
      <c r="B19" s="210">
        <v>549000</v>
      </c>
      <c r="C19" s="210">
        <v>2890</v>
      </c>
      <c r="D19" s="210">
        <v>1</v>
      </c>
      <c r="E19" s="101">
        <v>2.5</v>
      </c>
      <c r="F19" s="101"/>
      <c r="G19" s="101"/>
      <c r="H19" s="101"/>
      <c r="I19" s="101"/>
      <c r="J19" s="101"/>
      <c r="K19" s="101"/>
      <c r="L19" s="101"/>
    </row>
    <row r="20" spans="1:12" x14ac:dyDescent="0.15">
      <c r="A20" s="49">
        <f t="shared" si="0"/>
        <v>16</v>
      </c>
      <c r="B20" s="210">
        <v>513000</v>
      </c>
      <c r="C20" s="210">
        <v>1895</v>
      </c>
      <c r="D20" s="210">
        <v>5</v>
      </c>
      <c r="E20" s="101">
        <v>2</v>
      </c>
      <c r="F20" s="101"/>
      <c r="G20" s="101"/>
      <c r="H20" s="101"/>
      <c r="I20" s="101"/>
      <c r="J20" s="101"/>
      <c r="K20" s="101"/>
      <c r="L20" s="101"/>
    </row>
    <row r="21" spans="1:12" x14ac:dyDescent="0.15">
      <c r="A21" s="49">
        <f t="shared" si="0"/>
        <v>17</v>
      </c>
      <c r="B21" s="210">
        <v>480000</v>
      </c>
      <c r="C21" s="210">
        <v>1770</v>
      </c>
      <c r="D21" s="210">
        <v>2</v>
      </c>
      <c r="E21" s="101">
        <v>1.5</v>
      </c>
      <c r="F21" s="101"/>
      <c r="G21" s="101"/>
      <c r="H21" s="101"/>
      <c r="I21" s="101"/>
      <c r="J21" s="101"/>
      <c r="K21" s="101"/>
      <c r="L21" s="101"/>
    </row>
    <row r="22" spans="1:12" x14ac:dyDescent="0.15">
      <c r="A22" s="49">
        <f t="shared" si="0"/>
        <v>18</v>
      </c>
      <c r="B22" s="210">
        <v>548000</v>
      </c>
      <c r="C22" s="210">
        <v>1722</v>
      </c>
      <c r="D22" s="210">
        <v>2</v>
      </c>
      <c r="E22" s="101">
        <v>2</v>
      </c>
      <c r="F22" s="101"/>
      <c r="G22" s="101"/>
      <c r="H22" s="101"/>
      <c r="I22" s="101"/>
      <c r="J22" s="101"/>
      <c r="K22" s="101"/>
      <c r="L22" s="101"/>
    </row>
    <row r="23" spans="1:12" x14ac:dyDescent="0.15">
      <c r="A23" s="49">
        <f t="shared" si="0"/>
        <v>19</v>
      </c>
      <c r="B23" s="210">
        <v>449000</v>
      </c>
      <c r="C23" s="210">
        <v>1749</v>
      </c>
      <c r="D23" s="210">
        <v>4</v>
      </c>
      <c r="E23" s="101">
        <v>2</v>
      </c>
      <c r="F23" s="101"/>
      <c r="G23" s="101"/>
      <c r="H23" s="101"/>
      <c r="I23" s="101"/>
      <c r="J23" s="101"/>
      <c r="K23" s="101"/>
      <c r="L23" s="101"/>
    </row>
    <row r="24" spans="1:12" x14ac:dyDescent="0.15">
      <c r="A24" s="49">
        <f t="shared" si="0"/>
        <v>20</v>
      </c>
      <c r="B24" s="210">
        <v>498000</v>
      </c>
      <c r="C24" s="210">
        <v>1773</v>
      </c>
      <c r="D24" s="210">
        <v>4</v>
      </c>
      <c r="E24" s="101">
        <v>2</v>
      </c>
      <c r="F24" s="101"/>
      <c r="G24" s="101"/>
      <c r="H24" s="101"/>
      <c r="I24" s="101"/>
      <c r="J24" s="101"/>
      <c r="K24" s="101"/>
      <c r="L24" s="101"/>
    </row>
    <row r="25" spans="1:12" x14ac:dyDescent="0.15">
      <c r="A25" s="49">
        <f t="shared" si="0"/>
        <v>21</v>
      </c>
      <c r="B25" s="210">
        <v>478000</v>
      </c>
      <c r="C25" s="210">
        <v>1698</v>
      </c>
      <c r="D25" s="210">
        <v>3</v>
      </c>
      <c r="E25" s="101">
        <v>2</v>
      </c>
      <c r="F25" s="101"/>
      <c r="G25" s="101"/>
      <c r="H25" s="101"/>
      <c r="I25" s="101"/>
      <c r="J25" s="101"/>
      <c r="K25" s="101"/>
      <c r="L25" s="101"/>
    </row>
    <row r="26" spans="1:12" x14ac:dyDescent="0.15">
      <c r="A26" s="49">
        <f t="shared" si="0"/>
        <v>22</v>
      </c>
      <c r="B26" s="210">
        <v>444000</v>
      </c>
      <c r="C26" s="210">
        <v>1662</v>
      </c>
      <c r="D26" s="210">
        <v>2</v>
      </c>
      <c r="E26" s="101">
        <v>2</v>
      </c>
      <c r="F26" s="101"/>
      <c r="G26" s="101"/>
      <c r="H26" s="101"/>
      <c r="I26" s="101"/>
      <c r="J26" s="101"/>
      <c r="K26" s="101"/>
      <c r="L26" s="101"/>
    </row>
    <row r="27" spans="1:12" x14ac:dyDescent="0.15">
      <c r="A27" s="49">
        <f t="shared" si="0"/>
        <v>23</v>
      </c>
      <c r="B27" s="210">
        <v>495000</v>
      </c>
      <c r="C27" s="210">
        <v>1521</v>
      </c>
      <c r="D27" s="210">
        <v>3</v>
      </c>
      <c r="E27" s="101">
        <v>1.5</v>
      </c>
      <c r="F27" s="101"/>
      <c r="G27" s="101"/>
      <c r="H27" s="101"/>
      <c r="I27" s="101"/>
      <c r="J27" s="101"/>
      <c r="K27" s="101"/>
      <c r="L27" s="101"/>
    </row>
    <row r="28" spans="1:12" x14ac:dyDescent="0.15">
      <c r="A28" s="49">
        <f t="shared" si="0"/>
        <v>24</v>
      </c>
      <c r="B28" s="210">
        <v>408000</v>
      </c>
      <c r="C28" s="210">
        <v>1861</v>
      </c>
      <c r="D28" s="210">
        <v>2</v>
      </c>
      <c r="E28" s="101">
        <v>1.5</v>
      </c>
      <c r="F28" s="101"/>
      <c r="G28" s="101"/>
      <c r="H28" s="101"/>
      <c r="I28" s="101"/>
      <c r="J28" s="101"/>
      <c r="K28" s="101"/>
      <c r="L28" s="101"/>
    </row>
    <row r="29" spans="1:12" x14ac:dyDescent="0.15">
      <c r="A29" s="49">
        <f t="shared" si="0"/>
        <v>25</v>
      </c>
      <c r="B29" s="210">
        <v>357000</v>
      </c>
      <c r="C29" s="210">
        <v>1193</v>
      </c>
      <c r="D29" s="210">
        <v>5</v>
      </c>
      <c r="E29" s="101">
        <v>1.5</v>
      </c>
      <c r="F29" s="101"/>
      <c r="G29" s="101"/>
      <c r="H29" s="101"/>
      <c r="I29" s="101"/>
      <c r="J29" s="101"/>
      <c r="K29" s="101"/>
      <c r="L29" s="101"/>
    </row>
    <row r="30" spans="1:12" x14ac:dyDescent="0.15">
      <c r="A30" s="49">
        <f t="shared" si="0"/>
        <v>26</v>
      </c>
      <c r="B30" s="210">
        <v>416000</v>
      </c>
      <c r="C30" s="210">
        <v>1137</v>
      </c>
      <c r="D30" s="210">
        <v>5</v>
      </c>
      <c r="E30" s="101">
        <v>1</v>
      </c>
      <c r="F30" s="101"/>
      <c r="G30" s="101"/>
      <c r="H30" s="101"/>
      <c r="I30" s="101"/>
      <c r="J30" s="101"/>
      <c r="K30" s="101"/>
      <c r="L30" s="101"/>
    </row>
    <row r="31" spans="1:12" x14ac:dyDescent="0.15">
      <c r="A31" s="49">
        <f t="shared" si="0"/>
        <v>27</v>
      </c>
      <c r="B31" s="210">
        <v>392000</v>
      </c>
      <c r="C31" s="210">
        <v>1330</v>
      </c>
      <c r="D31" s="210">
        <v>5</v>
      </c>
      <c r="E31" s="101">
        <v>1</v>
      </c>
      <c r="F31" s="101"/>
      <c r="G31" s="101"/>
      <c r="H31" s="101"/>
      <c r="I31" s="101"/>
      <c r="J31" s="101"/>
      <c r="K31" s="101"/>
      <c r="L31" s="101"/>
    </row>
    <row r="32" spans="1:12" x14ac:dyDescent="0.15">
      <c r="A32" s="49">
        <f t="shared" si="0"/>
        <v>28</v>
      </c>
      <c r="B32" s="210">
        <v>366000</v>
      </c>
      <c r="C32" s="210">
        <v>1326</v>
      </c>
      <c r="D32" s="210">
        <v>3</v>
      </c>
      <c r="E32" s="101">
        <v>2</v>
      </c>
      <c r="F32" s="101"/>
      <c r="G32" s="101"/>
      <c r="H32" s="101"/>
      <c r="I32" s="101"/>
      <c r="J32" s="101"/>
      <c r="K32" s="101"/>
      <c r="L32" s="101"/>
    </row>
    <row r="33" spans="1:12" x14ac:dyDescent="0.15">
      <c r="A33" s="49">
        <f t="shared" si="0"/>
        <v>29</v>
      </c>
      <c r="B33" s="210">
        <v>405000</v>
      </c>
      <c r="C33" s="210">
        <v>1232</v>
      </c>
      <c r="D33" s="210">
        <v>3</v>
      </c>
      <c r="E33" s="101">
        <v>1</v>
      </c>
      <c r="F33" s="101"/>
      <c r="G33" s="101"/>
      <c r="H33" s="101"/>
      <c r="I33" s="101"/>
      <c r="J33" s="101"/>
      <c r="K33" s="101"/>
      <c r="L33" s="101"/>
    </row>
    <row r="34" spans="1:12" x14ac:dyDescent="0.15">
      <c r="A34" s="49">
        <f t="shared" si="0"/>
        <v>30</v>
      </c>
      <c r="B34" s="210">
        <v>409000</v>
      </c>
      <c r="C34" s="210">
        <v>2302</v>
      </c>
      <c r="D34" s="210">
        <v>3</v>
      </c>
      <c r="E34" s="101">
        <v>1</v>
      </c>
      <c r="F34" s="101"/>
      <c r="G34" s="101"/>
      <c r="H34" s="101"/>
      <c r="I34" s="101"/>
      <c r="J34" s="101"/>
      <c r="K34" s="101"/>
      <c r="L34" s="101"/>
    </row>
    <row r="35" spans="1:12" x14ac:dyDescent="0.15">
      <c r="A35" s="49">
        <f t="shared" si="0"/>
        <v>31</v>
      </c>
      <c r="B35" s="101">
        <v>346000</v>
      </c>
      <c r="C35" s="101">
        <v>977</v>
      </c>
      <c r="D35" s="101">
        <v>1</v>
      </c>
      <c r="E35" s="101">
        <v>1</v>
      </c>
      <c r="F35" s="101"/>
      <c r="G35" s="101"/>
      <c r="H35" s="101"/>
      <c r="I35" s="101"/>
      <c r="J35" s="101"/>
      <c r="K35" s="101"/>
      <c r="L35" s="101"/>
    </row>
    <row r="36" spans="1:12" x14ac:dyDescent="0.15">
      <c r="A36" s="49">
        <f t="shared" si="0"/>
        <v>32</v>
      </c>
      <c r="B36" s="101">
        <v>322000</v>
      </c>
      <c r="C36" s="101">
        <v>1230</v>
      </c>
      <c r="D36" s="101">
        <v>3</v>
      </c>
      <c r="E36" s="101">
        <v>1</v>
      </c>
      <c r="F36" s="101"/>
      <c r="G36" s="101"/>
      <c r="H36" s="101"/>
      <c r="I36" s="101"/>
      <c r="J36" s="101"/>
      <c r="K36" s="101"/>
      <c r="L36" s="101"/>
    </row>
    <row r="37" spans="1:12" x14ac:dyDescent="0.15">
      <c r="A37" s="49">
        <f t="shared" si="0"/>
        <v>33</v>
      </c>
      <c r="B37" s="101">
        <v>325000</v>
      </c>
      <c r="C37" s="101">
        <v>1371</v>
      </c>
      <c r="D37" s="101">
        <v>1</v>
      </c>
      <c r="E37" s="101">
        <v>2</v>
      </c>
      <c r="F37" s="101"/>
      <c r="G37" s="101"/>
      <c r="H37" s="101"/>
      <c r="I37" s="101"/>
      <c r="J37" s="101"/>
      <c r="K37" s="101"/>
      <c r="L37" s="101"/>
    </row>
    <row r="38" spans="1:12" x14ac:dyDescent="0.15">
      <c r="A38" s="49">
        <f t="shared" si="0"/>
        <v>34</v>
      </c>
      <c r="B38" s="101">
        <v>316000</v>
      </c>
      <c r="C38" s="101">
        <v>1339</v>
      </c>
      <c r="D38" s="101">
        <v>3</v>
      </c>
      <c r="E38" s="101">
        <v>1</v>
      </c>
      <c r="F38" s="101"/>
      <c r="G38" s="101"/>
      <c r="H38" s="101"/>
      <c r="I38" s="101"/>
      <c r="J38" s="101"/>
      <c r="K38" s="101"/>
      <c r="L38" s="101"/>
    </row>
    <row r="39" spans="1:12" x14ac:dyDescent="0.15">
      <c r="A39" s="49">
        <f t="shared" si="0"/>
        <v>35</v>
      </c>
      <c r="B39" s="101">
        <v>346000</v>
      </c>
      <c r="C39" s="101">
        <v>1464</v>
      </c>
      <c r="D39" s="101">
        <v>4</v>
      </c>
      <c r="E39" s="101">
        <v>1</v>
      </c>
      <c r="F39" s="101"/>
      <c r="G39" s="101"/>
      <c r="H39" s="101"/>
      <c r="I39" s="101"/>
      <c r="J39" s="101"/>
      <c r="K39" s="101"/>
      <c r="L39" s="101"/>
    </row>
    <row r="40" spans="1:12" x14ac:dyDescent="0.15">
      <c r="A40" s="49">
        <f t="shared" si="0"/>
        <v>36</v>
      </c>
      <c r="B40" s="101">
        <v>321000</v>
      </c>
      <c r="C40" s="101">
        <v>880</v>
      </c>
      <c r="D40" s="101">
        <v>2</v>
      </c>
      <c r="E40" s="101">
        <v>1</v>
      </c>
      <c r="F40" s="101"/>
      <c r="G40" s="101"/>
      <c r="H40" s="101"/>
      <c r="I40" s="101"/>
      <c r="J40" s="101"/>
      <c r="K40" s="101"/>
      <c r="L40" s="101"/>
    </row>
    <row r="41" spans="1:12" x14ac:dyDescent="0.15">
      <c r="A41" s="49" t="str">
        <f t="shared" si="0"/>
        <v/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1:12" x14ac:dyDescent="0.15">
      <c r="A42" s="49" t="str">
        <f t="shared" si="0"/>
        <v/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1:12" x14ac:dyDescent="0.15">
      <c r="A43" s="49" t="str">
        <f t="shared" si="0"/>
        <v/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1:12" x14ac:dyDescent="0.15">
      <c r="A44" s="49" t="str">
        <f t="shared" si="0"/>
        <v/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1:12" x14ac:dyDescent="0.15">
      <c r="A45" s="49" t="str">
        <f t="shared" si="0"/>
        <v/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1:12" x14ac:dyDescent="0.15">
      <c r="A46" s="49" t="str">
        <f t="shared" si="0"/>
        <v/>
      </c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1:12" x14ac:dyDescent="0.15">
      <c r="A47" s="49" t="str">
        <f t="shared" si="0"/>
        <v/>
      </c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1:12" x14ac:dyDescent="0.15">
      <c r="A48" s="49" t="str">
        <f t="shared" si="0"/>
        <v/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1:12" x14ac:dyDescent="0.15">
      <c r="A49" s="49" t="str">
        <f t="shared" si="0"/>
        <v/>
      </c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1:12" x14ac:dyDescent="0.15">
      <c r="A50" s="49" t="str">
        <f t="shared" si="0"/>
        <v/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1:12" x14ac:dyDescent="0.15">
      <c r="A51" s="49" t="str">
        <f t="shared" si="0"/>
        <v/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1:12" x14ac:dyDescent="0.15">
      <c r="A52" s="49" t="str">
        <f t="shared" si="0"/>
        <v/>
      </c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1:12" x14ac:dyDescent="0.15">
      <c r="A53" s="49" t="str">
        <f t="shared" si="0"/>
        <v/>
      </c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1:12" x14ac:dyDescent="0.15">
      <c r="A54" s="49" t="str">
        <f t="shared" si="0"/>
        <v/>
      </c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1:12" x14ac:dyDescent="0.15">
      <c r="A55" s="49" t="str">
        <f t="shared" si="0"/>
        <v/>
      </c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1:12" x14ac:dyDescent="0.15">
      <c r="A56" s="49" t="str">
        <f t="shared" si="0"/>
        <v/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1:12" x14ac:dyDescent="0.15">
      <c r="A57" s="49" t="str">
        <f t="shared" si="0"/>
        <v/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1:12" x14ac:dyDescent="0.15">
      <c r="A58" s="49" t="str">
        <f t="shared" si="0"/>
        <v/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1:12" x14ac:dyDescent="0.15">
      <c r="A59" s="49" t="str">
        <f t="shared" si="0"/>
        <v/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1:12" x14ac:dyDescent="0.15">
      <c r="A60" s="49" t="str">
        <f t="shared" si="0"/>
        <v/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1:12" x14ac:dyDescent="0.15">
      <c r="A61" s="49" t="str">
        <f t="shared" si="0"/>
        <v/>
      </c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1:12" x14ac:dyDescent="0.15">
      <c r="A62" s="49" t="str">
        <f t="shared" si="0"/>
        <v/>
      </c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1:12" x14ac:dyDescent="0.15">
      <c r="A63" s="49" t="str">
        <f t="shared" si="0"/>
        <v/>
      </c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1:12" x14ac:dyDescent="0.15">
      <c r="A64" s="49" t="str">
        <f t="shared" si="0"/>
        <v/>
      </c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1:12" x14ac:dyDescent="0.15">
      <c r="A65" s="49" t="str">
        <f t="shared" si="0"/>
        <v/>
      </c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1:12" x14ac:dyDescent="0.15">
      <c r="A66" s="49" t="str">
        <f t="shared" si="0"/>
        <v/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1:12" x14ac:dyDescent="0.15">
      <c r="A67" s="49" t="str">
        <f t="shared" si="0"/>
        <v/>
      </c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1:12" x14ac:dyDescent="0.15">
      <c r="A68" s="49" t="str">
        <f t="shared" si="0"/>
        <v/>
      </c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1:12" x14ac:dyDescent="0.15">
      <c r="A69" s="49" t="str">
        <f t="shared" si="0"/>
        <v/>
      </c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1:12" x14ac:dyDescent="0.15">
      <c r="A70" s="49" t="str">
        <f t="shared" si="0"/>
        <v/>
      </c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1:12" x14ac:dyDescent="0.15">
      <c r="A71" s="49" t="str">
        <f t="shared" ref="A71:A134" si="1">IF(B71&lt;&gt;"",1+A70,"")</f>
        <v/>
      </c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1:12" x14ac:dyDescent="0.15">
      <c r="A72" s="49" t="str">
        <f t="shared" si="1"/>
        <v/>
      </c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1:12" x14ac:dyDescent="0.15">
      <c r="A73" s="49" t="str">
        <f t="shared" si="1"/>
        <v/>
      </c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1:12" x14ac:dyDescent="0.15">
      <c r="A74" s="49" t="str">
        <f t="shared" si="1"/>
        <v/>
      </c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1:12" x14ac:dyDescent="0.15">
      <c r="A75" s="49" t="str">
        <f t="shared" si="1"/>
        <v/>
      </c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1:12" x14ac:dyDescent="0.15">
      <c r="A76" s="49" t="str">
        <f t="shared" si="1"/>
        <v/>
      </c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1:12" x14ac:dyDescent="0.15">
      <c r="A77" s="49" t="str">
        <f t="shared" si="1"/>
        <v/>
      </c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1:12" x14ac:dyDescent="0.15">
      <c r="A78" s="49" t="str">
        <f t="shared" si="1"/>
        <v/>
      </c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1:12" x14ac:dyDescent="0.15">
      <c r="A79" s="49" t="str">
        <f t="shared" si="1"/>
        <v/>
      </c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1:12" x14ac:dyDescent="0.15">
      <c r="A80" s="49" t="str">
        <f t="shared" si="1"/>
        <v/>
      </c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1:12" x14ac:dyDescent="0.15">
      <c r="A81" s="49" t="str">
        <f t="shared" si="1"/>
        <v/>
      </c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1:12" x14ac:dyDescent="0.15">
      <c r="A82" s="49" t="str">
        <f t="shared" si="1"/>
        <v/>
      </c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1:12" x14ac:dyDescent="0.15">
      <c r="A83" s="49" t="str">
        <f t="shared" si="1"/>
        <v/>
      </c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1:12" x14ac:dyDescent="0.15">
      <c r="A84" s="49" t="str">
        <f t="shared" si="1"/>
        <v/>
      </c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1:12" x14ac:dyDescent="0.15">
      <c r="A85" s="49" t="str">
        <f t="shared" si="1"/>
        <v/>
      </c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1:12" x14ac:dyDescent="0.15">
      <c r="A86" s="49" t="str">
        <f t="shared" si="1"/>
        <v/>
      </c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1:12" x14ac:dyDescent="0.15">
      <c r="A87" s="49" t="str">
        <f t="shared" si="1"/>
        <v/>
      </c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1:12" x14ac:dyDescent="0.15">
      <c r="A88" s="49" t="str">
        <f t="shared" si="1"/>
        <v/>
      </c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1:12" x14ac:dyDescent="0.15">
      <c r="A89" s="49" t="str">
        <f t="shared" si="1"/>
        <v/>
      </c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1:12" x14ac:dyDescent="0.15">
      <c r="A90" s="49" t="str">
        <f t="shared" si="1"/>
        <v/>
      </c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1:12" x14ac:dyDescent="0.15">
      <c r="A91" s="49" t="str">
        <f t="shared" si="1"/>
        <v/>
      </c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1:12" x14ac:dyDescent="0.15">
      <c r="A92" s="49" t="str">
        <f t="shared" si="1"/>
        <v/>
      </c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1:12" x14ac:dyDescent="0.15">
      <c r="A93" s="49" t="str">
        <f t="shared" si="1"/>
        <v/>
      </c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1:12" x14ac:dyDescent="0.15">
      <c r="A94" s="49" t="str">
        <f t="shared" si="1"/>
        <v/>
      </c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1:12" x14ac:dyDescent="0.15">
      <c r="A95" s="49" t="str">
        <f t="shared" si="1"/>
        <v/>
      </c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1:12" x14ac:dyDescent="0.15">
      <c r="A96" s="49" t="str">
        <f t="shared" si="1"/>
        <v/>
      </c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1:12" x14ac:dyDescent="0.15">
      <c r="A97" s="49" t="str">
        <f t="shared" si="1"/>
        <v/>
      </c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1:12" x14ac:dyDescent="0.15">
      <c r="A98" s="49" t="str">
        <f t="shared" si="1"/>
        <v/>
      </c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1:12" x14ac:dyDescent="0.15">
      <c r="A99" s="49" t="str">
        <f t="shared" si="1"/>
        <v/>
      </c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1:12" x14ac:dyDescent="0.15">
      <c r="A100" s="49" t="str">
        <f t="shared" si="1"/>
        <v/>
      </c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1:12" x14ac:dyDescent="0.15">
      <c r="A101" s="49" t="str">
        <f t="shared" si="1"/>
        <v/>
      </c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1:12" x14ac:dyDescent="0.15">
      <c r="A102" s="49" t="str">
        <f t="shared" si="1"/>
        <v/>
      </c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1:12" x14ac:dyDescent="0.15">
      <c r="A103" s="49" t="str">
        <f t="shared" si="1"/>
        <v/>
      </c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1:12" x14ac:dyDescent="0.15">
      <c r="A104" s="49" t="str">
        <f t="shared" si="1"/>
        <v/>
      </c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1:12" x14ac:dyDescent="0.15">
      <c r="A105" s="49" t="str">
        <f t="shared" si="1"/>
        <v/>
      </c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1:12" x14ac:dyDescent="0.15">
      <c r="A106" s="49" t="str">
        <f t="shared" si="1"/>
        <v/>
      </c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1:12" x14ac:dyDescent="0.15">
      <c r="A107" s="49" t="str">
        <f t="shared" si="1"/>
        <v/>
      </c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1:12" x14ac:dyDescent="0.15">
      <c r="A108" s="49" t="str">
        <f t="shared" si="1"/>
        <v/>
      </c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1:12" x14ac:dyDescent="0.15">
      <c r="A109" s="49" t="str">
        <f t="shared" si="1"/>
        <v/>
      </c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1:12" x14ac:dyDescent="0.15">
      <c r="A110" s="49" t="str">
        <f t="shared" si="1"/>
        <v/>
      </c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1:12" x14ac:dyDescent="0.15">
      <c r="A111" s="49" t="str">
        <f t="shared" si="1"/>
        <v/>
      </c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1:12" x14ac:dyDescent="0.15">
      <c r="A112" s="49" t="str">
        <f t="shared" si="1"/>
        <v/>
      </c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1:12" x14ac:dyDescent="0.15">
      <c r="A113" s="49" t="str">
        <f t="shared" si="1"/>
        <v/>
      </c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1:12" x14ac:dyDescent="0.15">
      <c r="A114" s="49" t="str">
        <f t="shared" si="1"/>
        <v/>
      </c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</row>
    <row r="115" spans="1:12" x14ac:dyDescent="0.15">
      <c r="A115" s="49" t="str">
        <f t="shared" si="1"/>
        <v/>
      </c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</row>
    <row r="116" spans="1:12" x14ac:dyDescent="0.15">
      <c r="A116" s="49" t="str">
        <f t="shared" si="1"/>
        <v/>
      </c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</row>
    <row r="117" spans="1:12" x14ac:dyDescent="0.15">
      <c r="A117" s="49" t="str">
        <f t="shared" si="1"/>
        <v/>
      </c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</row>
    <row r="118" spans="1:12" x14ac:dyDescent="0.15">
      <c r="A118" s="49" t="str">
        <f t="shared" si="1"/>
        <v/>
      </c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</row>
    <row r="119" spans="1:12" x14ac:dyDescent="0.15">
      <c r="A119" s="49" t="str">
        <f t="shared" si="1"/>
        <v/>
      </c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</row>
    <row r="120" spans="1:12" x14ac:dyDescent="0.15">
      <c r="A120" s="49" t="str">
        <f t="shared" si="1"/>
        <v/>
      </c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</row>
    <row r="121" spans="1:12" x14ac:dyDescent="0.15">
      <c r="A121" s="49" t="str">
        <f t="shared" si="1"/>
        <v/>
      </c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</row>
    <row r="122" spans="1:12" x14ac:dyDescent="0.15">
      <c r="A122" s="49" t="str">
        <f t="shared" si="1"/>
        <v/>
      </c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</row>
    <row r="123" spans="1:12" x14ac:dyDescent="0.15">
      <c r="A123" s="49" t="str">
        <f t="shared" si="1"/>
        <v/>
      </c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</row>
    <row r="124" spans="1:12" x14ac:dyDescent="0.15">
      <c r="A124" s="49" t="str">
        <f t="shared" si="1"/>
        <v/>
      </c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</row>
    <row r="125" spans="1:12" x14ac:dyDescent="0.15">
      <c r="A125" s="49" t="str">
        <f t="shared" si="1"/>
        <v/>
      </c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</row>
    <row r="126" spans="1:12" x14ac:dyDescent="0.15">
      <c r="A126" s="49" t="str">
        <f t="shared" si="1"/>
        <v/>
      </c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</row>
    <row r="127" spans="1:12" x14ac:dyDescent="0.15">
      <c r="A127" s="49" t="str">
        <f t="shared" si="1"/>
        <v/>
      </c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</row>
    <row r="128" spans="1:12" x14ac:dyDescent="0.15">
      <c r="A128" s="49" t="str">
        <f t="shared" si="1"/>
        <v/>
      </c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</row>
    <row r="129" spans="1:12" x14ac:dyDescent="0.15">
      <c r="A129" s="49" t="str">
        <f t="shared" si="1"/>
        <v/>
      </c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</row>
    <row r="130" spans="1:12" x14ac:dyDescent="0.15">
      <c r="A130" s="49" t="str">
        <f t="shared" si="1"/>
        <v/>
      </c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</row>
    <row r="131" spans="1:12" x14ac:dyDescent="0.15">
      <c r="A131" s="49" t="str">
        <f t="shared" si="1"/>
        <v/>
      </c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</row>
    <row r="132" spans="1:12" x14ac:dyDescent="0.15">
      <c r="A132" s="49" t="str">
        <f t="shared" si="1"/>
        <v/>
      </c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</row>
    <row r="133" spans="1:12" x14ac:dyDescent="0.15">
      <c r="A133" s="49" t="str">
        <f t="shared" si="1"/>
        <v/>
      </c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</row>
    <row r="134" spans="1:12" x14ac:dyDescent="0.15">
      <c r="A134" s="49" t="str">
        <f t="shared" si="1"/>
        <v/>
      </c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</row>
    <row r="135" spans="1:12" x14ac:dyDescent="0.15">
      <c r="A135" s="49" t="str">
        <f t="shared" ref="A135:A198" si="2">IF(B135&lt;&gt;"",1+A134,"")</f>
        <v/>
      </c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</row>
    <row r="136" spans="1:12" x14ac:dyDescent="0.15">
      <c r="A136" s="49" t="str">
        <f t="shared" si="2"/>
        <v/>
      </c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</row>
    <row r="137" spans="1:12" x14ac:dyDescent="0.15">
      <c r="A137" s="49" t="str">
        <f t="shared" si="2"/>
        <v/>
      </c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</row>
    <row r="138" spans="1:12" x14ac:dyDescent="0.15">
      <c r="A138" s="49" t="str">
        <f t="shared" si="2"/>
        <v/>
      </c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</row>
    <row r="139" spans="1:12" x14ac:dyDescent="0.15">
      <c r="A139" s="49" t="str">
        <f t="shared" si="2"/>
        <v/>
      </c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</row>
    <row r="140" spans="1:12" x14ac:dyDescent="0.15">
      <c r="A140" s="49" t="str">
        <f t="shared" si="2"/>
        <v/>
      </c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</row>
    <row r="141" spans="1:12" x14ac:dyDescent="0.15">
      <c r="A141" s="49" t="str">
        <f t="shared" si="2"/>
        <v/>
      </c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</row>
    <row r="142" spans="1:12" x14ac:dyDescent="0.15">
      <c r="A142" s="49" t="str">
        <f t="shared" si="2"/>
        <v/>
      </c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</row>
    <row r="143" spans="1:12" x14ac:dyDescent="0.15">
      <c r="A143" s="49" t="str">
        <f t="shared" si="2"/>
        <v/>
      </c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</row>
    <row r="144" spans="1:12" x14ac:dyDescent="0.15">
      <c r="A144" s="49" t="str">
        <f t="shared" si="2"/>
        <v/>
      </c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</row>
    <row r="145" spans="1:12" x14ac:dyDescent="0.15">
      <c r="A145" s="49" t="str">
        <f t="shared" si="2"/>
        <v/>
      </c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</row>
    <row r="146" spans="1:12" x14ac:dyDescent="0.15">
      <c r="A146" s="49" t="str">
        <f t="shared" si="2"/>
        <v/>
      </c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</row>
    <row r="147" spans="1:12" x14ac:dyDescent="0.15">
      <c r="A147" s="49" t="str">
        <f t="shared" si="2"/>
        <v/>
      </c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</row>
    <row r="148" spans="1:12" x14ac:dyDescent="0.15">
      <c r="A148" s="49" t="str">
        <f t="shared" si="2"/>
        <v/>
      </c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</row>
    <row r="149" spans="1:12" x14ac:dyDescent="0.15">
      <c r="A149" s="49" t="str">
        <f t="shared" si="2"/>
        <v/>
      </c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</row>
    <row r="150" spans="1:12" x14ac:dyDescent="0.15">
      <c r="A150" s="49" t="str">
        <f t="shared" si="2"/>
        <v/>
      </c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</row>
    <row r="151" spans="1:12" x14ac:dyDescent="0.15">
      <c r="A151" s="49" t="str">
        <f t="shared" si="2"/>
        <v/>
      </c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</row>
    <row r="152" spans="1:12" x14ac:dyDescent="0.15">
      <c r="A152" s="49" t="str">
        <f t="shared" si="2"/>
        <v/>
      </c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</row>
    <row r="153" spans="1:12" x14ac:dyDescent="0.15">
      <c r="A153" s="49" t="str">
        <f t="shared" si="2"/>
        <v/>
      </c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</row>
    <row r="154" spans="1:12" x14ac:dyDescent="0.15">
      <c r="A154" s="49" t="str">
        <f t="shared" si="2"/>
        <v/>
      </c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</row>
    <row r="155" spans="1:12" x14ac:dyDescent="0.15">
      <c r="A155" s="49" t="str">
        <f t="shared" si="2"/>
        <v/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</row>
    <row r="156" spans="1:12" x14ac:dyDescent="0.15">
      <c r="A156" s="49" t="str">
        <f t="shared" si="2"/>
        <v/>
      </c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</row>
    <row r="157" spans="1:12" x14ac:dyDescent="0.15">
      <c r="A157" s="49" t="str">
        <f t="shared" si="2"/>
        <v/>
      </c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</row>
    <row r="158" spans="1:12" x14ac:dyDescent="0.15">
      <c r="A158" s="49" t="str">
        <f t="shared" si="2"/>
        <v/>
      </c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</row>
    <row r="159" spans="1:12" x14ac:dyDescent="0.15">
      <c r="A159" s="49" t="str">
        <f t="shared" si="2"/>
        <v/>
      </c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</row>
    <row r="160" spans="1:12" x14ac:dyDescent="0.15">
      <c r="A160" s="49" t="str">
        <f t="shared" si="2"/>
        <v/>
      </c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</row>
    <row r="161" spans="1:12" x14ac:dyDescent="0.15">
      <c r="A161" s="49" t="str">
        <f t="shared" si="2"/>
        <v/>
      </c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</row>
    <row r="162" spans="1:12" x14ac:dyDescent="0.15">
      <c r="A162" s="49" t="str">
        <f t="shared" si="2"/>
        <v/>
      </c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</row>
    <row r="163" spans="1:12" x14ac:dyDescent="0.15">
      <c r="A163" s="49" t="str">
        <f t="shared" si="2"/>
        <v/>
      </c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</row>
    <row r="164" spans="1:12" x14ac:dyDescent="0.15">
      <c r="A164" s="49" t="str">
        <f t="shared" si="2"/>
        <v/>
      </c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</row>
    <row r="165" spans="1:12" x14ac:dyDescent="0.15">
      <c r="A165" s="49" t="str">
        <f t="shared" si="2"/>
        <v/>
      </c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</row>
    <row r="166" spans="1:12" x14ac:dyDescent="0.15">
      <c r="A166" s="49" t="str">
        <f t="shared" si="2"/>
        <v/>
      </c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</row>
    <row r="167" spans="1:12" x14ac:dyDescent="0.15">
      <c r="A167" s="49" t="str">
        <f t="shared" si="2"/>
        <v/>
      </c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</row>
    <row r="168" spans="1:12" x14ac:dyDescent="0.15">
      <c r="A168" s="49" t="str">
        <f t="shared" si="2"/>
        <v/>
      </c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</row>
    <row r="169" spans="1:12" x14ac:dyDescent="0.15">
      <c r="A169" s="49" t="str">
        <f t="shared" si="2"/>
        <v/>
      </c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</row>
    <row r="170" spans="1:12" x14ac:dyDescent="0.15">
      <c r="A170" s="49" t="str">
        <f t="shared" si="2"/>
        <v/>
      </c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</row>
    <row r="171" spans="1:12" x14ac:dyDescent="0.15">
      <c r="A171" s="49" t="str">
        <f t="shared" si="2"/>
        <v/>
      </c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</row>
    <row r="172" spans="1:12" x14ac:dyDescent="0.15">
      <c r="A172" s="49" t="str">
        <f t="shared" si="2"/>
        <v/>
      </c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</row>
    <row r="173" spans="1:12" x14ac:dyDescent="0.15">
      <c r="A173" s="49" t="str">
        <f t="shared" si="2"/>
        <v/>
      </c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</row>
    <row r="174" spans="1:12" x14ac:dyDescent="0.15">
      <c r="A174" s="49" t="str">
        <f t="shared" si="2"/>
        <v/>
      </c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</row>
    <row r="175" spans="1:12" x14ac:dyDescent="0.15">
      <c r="A175" s="49" t="str">
        <f t="shared" si="2"/>
        <v/>
      </c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</row>
    <row r="176" spans="1:12" x14ac:dyDescent="0.15">
      <c r="A176" s="49" t="str">
        <f t="shared" si="2"/>
        <v/>
      </c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</row>
    <row r="177" spans="1:12" x14ac:dyDescent="0.15">
      <c r="A177" s="49" t="str">
        <f t="shared" si="2"/>
        <v/>
      </c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</row>
    <row r="178" spans="1:12" x14ac:dyDescent="0.15">
      <c r="A178" s="49" t="str">
        <f t="shared" si="2"/>
        <v/>
      </c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</row>
    <row r="179" spans="1:12" x14ac:dyDescent="0.15">
      <c r="A179" s="49" t="str">
        <f t="shared" si="2"/>
        <v/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</row>
    <row r="180" spans="1:12" x14ac:dyDescent="0.15">
      <c r="A180" s="49" t="str">
        <f t="shared" si="2"/>
        <v/>
      </c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</row>
    <row r="181" spans="1:12" x14ac:dyDescent="0.15">
      <c r="A181" s="49" t="str">
        <f t="shared" si="2"/>
        <v/>
      </c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</row>
    <row r="182" spans="1:12" x14ac:dyDescent="0.15">
      <c r="A182" s="49" t="str">
        <f t="shared" si="2"/>
        <v/>
      </c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</row>
    <row r="183" spans="1:12" x14ac:dyDescent="0.15">
      <c r="A183" s="49" t="str">
        <f t="shared" si="2"/>
        <v/>
      </c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</row>
    <row r="184" spans="1:12" x14ac:dyDescent="0.15">
      <c r="A184" s="49" t="str">
        <f t="shared" si="2"/>
        <v/>
      </c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</row>
    <row r="185" spans="1:12" x14ac:dyDescent="0.15">
      <c r="A185" s="49" t="str">
        <f t="shared" si="2"/>
        <v/>
      </c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</row>
    <row r="186" spans="1:12" x14ac:dyDescent="0.15">
      <c r="A186" s="49" t="str">
        <f t="shared" si="2"/>
        <v/>
      </c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</row>
    <row r="187" spans="1:12" x14ac:dyDescent="0.15">
      <c r="A187" s="49" t="str">
        <f t="shared" si="2"/>
        <v/>
      </c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</row>
    <row r="188" spans="1:12" x14ac:dyDescent="0.15">
      <c r="A188" s="49" t="str">
        <f t="shared" si="2"/>
        <v/>
      </c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</row>
    <row r="189" spans="1:12" x14ac:dyDescent="0.15">
      <c r="A189" s="49" t="str">
        <f t="shared" si="2"/>
        <v/>
      </c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</row>
    <row r="190" spans="1:12" x14ac:dyDescent="0.15">
      <c r="A190" s="49" t="str">
        <f t="shared" si="2"/>
        <v/>
      </c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</row>
    <row r="191" spans="1:12" x14ac:dyDescent="0.15">
      <c r="A191" s="49" t="str">
        <f t="shared" si="2"/>
        <v/>
      </c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</row>
    <row r="192" spans="1:12" x14ac:dyDescent="0.15">
      <c r="A192" s="49" t="str">
        <f t="shared" si="2"/>
        <v/>
      </c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</row>
    <row r="193" spans="1:12" x14ac:dyDescent="0.15">
      <c r="A193" s="49" t="str">
        <f t="shared" si="2"/>
        <v/>
      </c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</row>
    <row r="194" spans="1:12" x14ac:dyDescent="0.15">
      <c r="A194" s="49" t="str">
        <f t="shared" si="2"/>
        <v/>
      </c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</row>
    <row r="195" spans="1:12" x14ac:dyDescent="0.15">
      <c r="A195" s="49" t="str">
        <f t="shared" si="2"/>
        <v/>
      </c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</row>
    <row r="196" spans="1:12" x14ac:dyDescent="0.15">
      <c r="A196" s="49" t="str">
        <f t="shared" si="2"/>
        <v/>
      </c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</row>
    <row r="197" spans="1:12" x14ac:dyDescent="0.15">
      <c r="A197" s="49" t="str">
        <f t="shared" si="2"/>
        <v/>
      </c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</row>
    <row r="198" spans="1:12" x14ac:dyDescent="0.15">
      <c r="A198" s="49" t="str">
        <f t="shared" si="2"/>
        <v/>
      </c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</row>
    <row r="199" spans="1:12" x14ac:dyDescent="0.15">
      <c r="A199" s="49" t="str">
        <f t="shared" ref="A199:A262" si="3">IF(B199&lt;&gt;"",1+A198,"")</f>
        <v/>
      </c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</row>
    <row r="200" spans="1:12" x14ac:dyDescent="0.15">
      <c r="A200" s="49" t="str">
        <f t="shared" si="3"/>
        <v/>
      </c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</row>
    <row r="201" spans="1:12" x14ac:dyDescent="0.15">
      <c r="A201" s="49" t="str">
        <f t="shared" si="3"/>
        <v/>
      </c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</row>
    <row r="202" spans="1:12" x14ac:dyDescent="0.15">
      <c r="A202" s="49" t="str">
        <f t="shared" si="3"/>
        <v/>
      </c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</row>
    <row r="203" spans="1:12" x14ac:dyDescent="0.15">
      <c r="A203" s="49" t="str">
        <f t="shared" si="3"/>
        <v/>
      </c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</row>
    <row r="204" spans="1:12" x14ac:dyDescent="0.15">
      <c r="A204" s="49" t="str">
        <f t="shared" si="3"/>
        <v/>
      </c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</row>
    <row r="205" spans="1:12" x14ac:dyDescent="0.15">
      <c r="A205" s="49" t="str">
        <f t="shared" si="3"/>
        <v/>
      </c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</row>
    <row r="206" spans="1:12" x14ac:dyDescent="0.15">
      <c r="A206" s="49" t="str">
        <f t="shared" si="3"/>
        <v/>
      </c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</row>
    <row r="207" spans="1:12" x14ac:dyDescent="0.15">
      <c r="A207" s="49" t="str">
        <f t="shared" si="3"/>
        <v/>
      </c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</row>
    <row r="208" spans="1:12" x14ac:dyDescent="0.15">
      <c r="A208" s="49" t="str">
        <f t="shared" si="3"/>
        <v/>
      </c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</row>
    <row r="209" spans="1:12" x14ac:dyDescent="0.15">
      <c r="A209" s="49" t="str">
        <f t="shared" si="3"/>
        <v/>
      </c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</row>
    <row r="210" spans="1:12" x14ac:dyDescent="0.15">
      <c r="A210" s="49" t="str">
        <f t="shared" si="3"/>
        <v/>
      </c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</row>
    <row r="211" spans="1:12" x14ac:dyDescent="0.15">
      <c r="A211" s="49" t="str">
        <f t="shared" si="3"/>
        <v/>
      </c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</row>
    <row r="212" spans="1:12" x14ac:dyDescent="0.15">
      <c r="A212" s="49" t="str">
        <f t="shared" si="3"/>
        <v/>
      </c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</row>
    <row r="213" spans="1:12" x14ac:dyDescent="0.15">
      <c r="A213" s="49" t="str">
        <f t="shared" si="3"/>
        <v/>
      </c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</row>
    <row r="214" spans="1:12" x14ac:dyDescent="0.15">
      <c r="A214" s="49" t="str">
        <f t="shared" si="3"/>
        <v/>
      </c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</row>
    <row r="215" spans="1:12" x14ac:dyDescent="0.15">
      <c r="A215" s="49" t="str">
        <f t="shared" si="3"/>
        <v/>
      </c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</row>
    <row r="216" spans="1:12" x14ac:dyDescent="0.15">
      <c r="A216" s="49" t="str">
        <f t="shared" si="3"/>
        <v/>
      </c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</row>
    <row r="217" spans="1:12" x14ac:dyDescent="0.15">
      <c r="A217" s="49" t="str">
        <f t="shared" si="3"/>
        <v/>
      </c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</row>
    <row r="218" spans="1:12" x14ac:dyDescent="0.15">
      <c r="A218" s="49" t="str">
        <f t="shared" si="3"/>
        <v/>
      </c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</row>
    <row r="219" spans="1:12" x14ac:dyDescent="0.15">
      <c r="A219" s="49" t="str">
        <f t="shared" si="3"/>
        <v/>
      </c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</row>
    <row r="220" spans="1:12" x14ac:dyDescent="0.15">
      <c r="A220" s="49" t="str">
        <f t="shared" si="3"/>
        <v/>
      </c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</row>
    <row r="221" spans="1:12" x14ac:dyDescent="0.15">
      <c r="A221" s="49" t="str">
        <f t="shared" si="3"/>
        <v/>
      </c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</row>
    <row r="222" spans="1:12" x14ac:dyDescent="0.15">
      <c r="A222" s="49" t="str">
        <f t="shared" si="3"/>
        <v/>
      </c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</row>
    <row r="223" spans="1:12" x14ac:dyDescent="0.15">
      <c r="A223" s="49" t="str">
        <f t="shared" si="3"/>
        <v/>
      </c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</row>
    <row r="224" spans="1:12" x14ac:dyDescent="0.15">
      <c r="A224" s="49" t="str">
        <f t="shared" si="3"/>
        <v/>
      </c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</row>
    <row r="225" spans="1:12" x14ac:dyDescent="0.15">
      <c r="A225" s="49" t="str">
        <f t="shared" si="3"/>
        <v/>
      </c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</row>
    <row r="226" spans="1:12" x14ac:dyDescent="0.15">
      <c r="A226" s="49" t="str">
        <f t="shared" si="3"/>
        <v/>
      </c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</row>
    <row r="227" spans="1:12" x14ac:dyDescent="0.15">
      <c r="A227" s="49" t="str">
        <f t="shared" si="3"/>
        <v/>
      </c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</row>
    <row r="228" spans="1:12" x14ac:dyDescent="0.15">
      <c r="A228" s="49" t="str">
        <f t="shared" si="3"/>
        <v/>
      </c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</row>
    <row r="229" spans="1:12" x14ac:dyDescent="0.15">
      <c r="A229" s="49" t="str">
        <f t="shared" si="3"/>
        <v/>
      </c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</row>
    <row r="230" spans="1:12" x14ac:dyDescent="0.15">
      <c r="A230" s="49" t="str">
        <f t="shared" si="3"/>
        <v/>
      </c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</row>
    <row r="231" spans="1:12" x14ac:dyDescent="0.15">
      <c r="A231" s="49" t="str">
        <f t="shared" si="3"/>
        <v/>
      </c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</row>
    <row r="232" spans="1:12" x14ac:dyDescent="0.15">
      <c r="A232" s="49" t="str">
        <f t="shared" si="3"/>
        <v/>
      </c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</row>
    <row r="233" spans="1:12" x14ac:dyDescent="0.15">
      <c r="A233" s="49" t="str">
        <f t="shared" si="3"/>
        <v/>
      </c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</row>
    <row r="234" spans="1:12" x14ac:dyDescent="0.15">
      <c r="A234" s="49" t="str">
        <f t="shared" si="3"/>
        <v/>
      </c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</row>
    <row r="235" spans="1:12" x14ac:dyDescent="0.15">
      <c r="A235" s="49" t="str">
        <f t="shared" si="3"/>
        <v/>
      </c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</row>
    <row r="236" spans="1:12" x14ac:dyDescent="0.15">
      <c r="A236" s="49" t="str">
        <f t="shared" si="3"/>
        <v/>
      </c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</row>
    <row r="237" spans="1:12" x14ac:dyDescent="0.15">
      <c r="A237" s="49" t="str">
        <f t="shared" si="3"/>
        <v/>
      </c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</row>
    <row r="238" spans="1:12" x14ac:dyDescent="0.15">
      <c r="A238" s="49" t="str">
        <f t="shared" si="3"/>
        <v/>
      </c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</row>
    <row r="239" spans="1:12" x14ac:dyDescent="0.15">
      <c r="A239" s="49" t="str">
        <f t="shared" si="3"/>
        <v/>
      </c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</row>
    <row r="240" spans="1:12" x14ac:dyDescent="0.15">
      <c r="A240" s="49" t="str">
        <f t="shared" si="3"/>
        <v/>
      </c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</row>
    <row r="241" spans="1:12" x14ac:dyDescent="0.15">
      <c r="A241" s="49" t="str">
        <f t="shared" si="3"/>
        <v/>
      </c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</row>
    <row r="242" spans="1:12" x14ac:dyDescent="0.15">
      <c r="A242" s="49" t="str">
        <f t="shared" si="3"/>
        <v/>
      </c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</row>
    <row r="243" spans="1:12" x14ac:dyDescent="0.15">
      <c r="A243" s="49" t="str">
        <f t="shared" si="3"/>
        <v/>
      </c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</row>
    <row r="244" spans="1:12" x14ac:dyDescent="0.15">
      <c r="A244" s="49" t="str">
        <f t="shared" si="3"/>
        <v/>
      </c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</row>
    <row r="245" spans="1:12" x14ac:dyDescent="0.15">
      <c r="A245" s="49" t="str">
        <f t="shared" si="3"/>
        <v/>
      </c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</row>
    <row r="246" spans="1:12" x14ac:dyDescent="0.15">
      <c r="A246" s="49" t="str">
        <f t="shared" si="3"/>
        <v/>
      </c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</row>
    <row r="247" spans="1:12" x14ac:dyDescent="0.15">
      <c r="A247" s="49" t="str">
        <f t="shared" si="3"/>
        <v/>
      </c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</row>
    <row r="248" spans="1:12" x14ac:dyDescent="0.15">
      <c r="A248" s="49" t="str">
        <f t="shared" si="3"/>
        <v/>
      </c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</row>
    <row r="249" spans="1:12" x14ac:dyDescent="0.15">
      <c r="A249" s="49" t="str">
        <f t="shared" si="3"/>
        <v/>
      </c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</row>
    <row r="250" spans="1:12" x14ac:dyDescent="0.15">
      <c r="A250" s="49" t="str">
        <f t="shared" si="3"/>
        <v/>
      </c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</row>
    <row r="251" spans="1:12" x14ac:dyDescent="0.15">
      <c r="A251" s="49" t="str">
        <f t="shared" si="3"/>
        <v/>
      </c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</row>
    <row r="252" spans="1:12" x14ac:dyDescent="0.15">
      <c r="A252" s="49" t="str">
        <f t="shared" si="3"/>
        <v/>
      </c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</row>
    <row r="253" spans="1:12" x14ac:dyDescent="0.15">
      <c r="A253" s="49" t="str">
        <f t="shared" si="3"/>
        <v/>
      </c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</row>
    <row r="254" spans="1:12" x14ac:dyDescent="0.15">
      <c r="A254" s="49" t="str">
        <f t="shared" si="3"/>
        <v/>
      </c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</row>
    <row r="255" spans="1:12" x14ac:dyDescent="0.15">
      <c r="A255" s="49" t="str">
        <f t="shared" si="3"/>
        <v/>
      </c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</row>
    <row r="256" spans="1:12" x14ac:dyDescent="0.15">
      <c r="A256" s="49" t="str">
        <f t="shared" si="3"/>
        <v/>
      </c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</row>
    <row r="257" spans="1:12" x14ac:dyDescent="0.15">
      <c r="A257" s="49" t="str">
        <f t="shared" si="3"/>
        <v/>
      </c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</row>
    <row r="258" spans="1:12" x14ac:dyDescent="0.15">
      <c r="A258" s="49" t="str">
        <f t="shared" si="3"/>
        <v/>
      </c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</row>
    <row r="259" spans="1:12" x14ac:dyDescent="0.15">
      <c r="A259" s="49" t="str">
        <f t="shared" si="3"/>
        <v/>
      </c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</row>
    <row r="260" spans="1:12" x14ac:dyDescent="0.15">
      <c r="A260" s="49" t="str">
        <f t="shared" si="3"/>
        <v/>
      </c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</row>
    <row r="261" spans="1:12" x14ac:dyDescent="0.15">
      <c r="A261" s="49" t="str">
        <f t="shared" si="3"/>
        <v/>
      </c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</row>
    <row r="262" spans="1:12" x14ac:dyDescent="0.15">
      <c r="A262" s="49" t="str">
        <f t="shared" si="3"/>
        <v/>
      </c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</row>
    <row r="263" spans="1:12" x14ac:dyDescent="0.15">
      <c r="A263" s="49" t="str">
        <f t="shared" ref="A263:A326" si="4">IF(B263&lt;&gt;"",1+A262,"")</f>
        <v/>
      </c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</row>
    <row r="264" spans="1:12" x14ac:dyDescent="0.15">
      <c r="A264" s="49" t="str">
        <f t="shared" si="4"/>
        <v/>
      </c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</row>
    <row r="265" spans="1:12" x14ac:dyDescent="0.15">
      <c r="A265" s="49" t="str">
        <f t="shared" si="4"/>
        <v/>
      </c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</row>
    <row r="266" spans="1:12" x14ac:dyDescent="0.15">
      <c r="A266" s="49" t="str">
        <f t="shared" si="4"/>
        <v/>
      </c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</row>
    <row r="267" spans="1:12" x14ac:dyDescent="0.15">
      <c r="A267" s="49" t="str">
        <f t="shared" si="4"/>
        <v/>
      </c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</row>
    <row r="268" spans="1:12" x14ac:dyDescent="0.15">
      <c r="A268" s="49" t="str">
        <f t="shared" si="4"/>
        <v/>
      </c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</row>
    <row r="269" spans="1:12" x14ac:dyDescent="0.15">
      <c r="A269" s="49" t="str">
        <f t="shared" si="4"/>
        <v/>
      </c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</row>
    <row r="270" spans="1:12" x14ac:dyDescent="0.15">
      <c r="A270" s="49" t="str">
        <f t="shared" si="4"/>
        <v/>
      </c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</row>
    <row r="271" spans="1:12" x14ac:dyDescent="0.15">
      <c r="A271" s="49" t="str">
        <f t="shared" si="4"/>
        <v/>
      </c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</row>
    <row r="272" spans="1:12" x14ac:dyDescent="0.15">
      <c r="A272" s="49" t="str">
        <f t="shared" si="4"/>
        <v/>
      </c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</row>
    <row r="273" spans="1:12" x14ac:dyDescent="0.15">
      <c r="A273" s="49" t="str">
        <f t="shared" si="4"/>
        <v/>
      </c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</row>
    <row r="274" spans="1:12" x14ac:dyDescent="0.15">
      <c r="A274" s="49" t="str">
        <f t="shared" si="4"/>
        <v/>
      </c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</row>
    <row r="275" spans="1:12" x14ac:dyDescent="0.15">
      <c r="A275" s="49" t="str">
        <f t="shared" si="4"/>
        <v/>
      </c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</row>
    <row r="276" spans="1:12" x14ac:dyDescent="0.15">
      <c r="A276" s="49" t="str">
        <f t="shared" si="4"/>
        <v/>
      </c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</row>
    <row r="277" spans="1:12" x14ac:dyDescent="0.15">
      <c r="A277" s="49" t="str">
        <f t="shared" si="4"/>
        <v/>
      </c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</row>
    <row r="278" spans="1:12" x14ac:dyDescent="0.15">
      <c r="A278" s="49" t="str">
        <f t="shared" si="4"/>
        <v/>
      </c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</row>
    <row r="279" spans="1:12" x14ac:dyDescent="0.15">
      <c r="A279" s="49" t="str">
        <f t="shared" si="4"/>
        <v/>
      </c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</row>
    <row r="280" spans="1:12" x14ac:dyDescent="0.15">
      <c r="A280" s="49" t="str">
        <f t="shared" si="4"/>
        <v/>
      </c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</row>
    <row r="281" spans="1:12" x14ac:dyDescent="0.15">
      <c r="A281" s="49" t="str">
        <f t="shared" si="4"/>
        <v/>
      </c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</row>
    <row r="282" spans="1:12" x14ac:dyDescent="0.15">
      <c r="A282" s="49" t="str">
        <f t="shared" si="4"/>
        <v/>
      </c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</row>
    <row r="283" spans="1:12" x14ac:dyDescent="0.15">
      <c r="A283" s="49" t="str">
        <f t="shared" si="4"/>
        <v/>
      </c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</row>
    <row r="284" spans="1:12" x14ac:dyDescent="0.15">
      <c r="A284" s="49" t="str">
        <f t="shared" si="4"/>
        <v/>
      </c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</row>
    <row r="285" spans="1:12" x14ac:dyDescent="0.15">
      <c r="A285" s="49" t="str">
        <f t="shared" si="4"/>
        <v/>
      </c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</row>
    <row r="286" spans="1:12" x14ac:dyDescent="0.15">
      <c r="A286" s="49" t="str">
        <f t="shared" si="4"/>
        <v/>
      </c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</row>
    <row r="287" spans="1:12" x14ac:dyDescent="0.15">
      <c r="A287" s="49" t="str">
        <f t="shared" si="4"/>
        <v/>
      </c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</row>
    <row r="288" spans="1:12" x14ac:dyDescent="0.15">
      <c r="A288" s="49" t="str">
        <f t="shared" si="4"/>
        <v/>
      </c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</row>
    <row r="289" spans="1:12" x14ac:dyDescent="0.15">
      <c r="A289" s="49" t="str">
        <f t="shared" si="4"/>
        <v/>
      </c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</row>
    <row r="290" spans="1:12" x14ac:dyDescent="0.15">
      <c r="A290" s="49" t="str">
        <f t="shared" si="4"/>
        <v/>
      </c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</row>
    <row r="291" spans="1:12" x14ac:dyDescent="0.15">
      <c r="A291" s="49" t="str">
        <f t="shared" si="4"/>
        <v/>
      </c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</row>
    <row r="292" spans="1:12" x14ac:dyDescent="0.15">
      <c r="A292" s="49" t="str">
        <f t="shared" si="4"/>
        <v/>
      </c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</row>
    <row r="293" spans="1:12" x14ac:dyDescent="0.15">
      <c r="A293" s="49" t="str">
        <f t="shared" si="4"/>
        <v/>
      </c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</row>
    <row r="294" spans="1:12" x14ac:dyDescent="0.15">
      <c r="A294" s="49" t="str">
        <f t="shared" si="4"/>
        <v/>
      </c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</row>
    <row r="295" spans="1:12" x14ac:dyDescent="0.15">
      <c r="A295" s="49" t="str">
        <f t="shared" si="4"/>
        <v/>
      </c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</row>
    <row r="296" spans="1:12" x14ac:dyDescent="0.15">
      <c r="A296" s="49" t="str">
        <f t="shared" si="4"/>
        <v/>
      </c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</row>
    <row r="297" spans="1:12" x14ac:dyDescent="0.15">
      <c r="A297" s="49" t="str">
        <f t="shared" si="4"/>
        <v/>
      </c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</row>
    <row r="298" spans="1:12" x14ac:dyDescent="0.15">
      <c r="A298" s="49" t="str">
        <f t="shared" si="4"/>
        <v/>
      </c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</row>
    <row r="299" spans="1:12" x14ac:dyDescent="0.15">
      <c r="A299" s="49" t="str">
        <f t="shared" si="4"/>
        <v/>
      </c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</row>
    <row r="300" spans="1:12" x14ac:dyDescent="0.15">
      <c r="A300" s="49" t="str">
        <f t="shared" si="4"/>
        <v/>
      </c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</row>
    <row r="301" spans="1:12" x14ac:dyDescent="0.15">
      <c r="A301" s="49" t="str">
        <f t="shared" si="4"/>
        <v/>
      </c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</row>
    <row r="302" spans="1:12" x14ac:dyDescent="0.15">
      <c r="A302" s="49" t="str">
        <f t="shared" si="4"/>
        <v/>
      </c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</row>
    <row r="303" spans="1:12" x14ac:dyDescent="0.15">
      <c r="A303" s="49" t="str">
        <f t="shared" si="4"/>
        <v/>
      </c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</row>
    <row r="304" spans="1:12" x14ac:dyDescent="0.15">
      <c r="A304" s="49" t="str">
        <f t="shared" si="4"/>
        <v/>
      </c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</row>
    <row r="305" spans="1:12" x14ac:dyDescent="0.15">
      <c r="A305" s="49" t="str">
        <f t="shared" si="4"/>
        <v/>
      </c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</row>
    <row r="306" spans="1:12" x14ac:dyDescent="0.15">
      <c r="A306" s="49" t="str">
        <f t="shared" si="4"/>
        <v/>
      </c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</row>
    <row r="307" spans="1:12" x14ac:dyDescent="0.15">
      <c r="A307" s="49" t="str">
        <f t="shared" si="4"/>
        <v/>
      </c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</row>
    <row r="308" spans="1:12" x14ac:dyDescent="0.15">
      <c r="A308" s="49" t="str">
        <f t="shared" si="4"/>
        <v/>
      </c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</row>
    <row r="309" spans="1:12" x14ac:dyDescent="0.15">
      <c r="A309" s="49" t="str">
        <f t="shared" si="4"/>
        <v/>
      </c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</row>
    <row r="310" spans="1:12" x14ac:dyDescent="0.15">
      <c r="A310" s="49" t="str">
        <f t="shared" si="4"/>
        <v/>
      </c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</row>
    <row r="311" spans="1:12" x14ac:dyDescent="0.15">
      <c r="A311" s="49" t="str">
        <f t="shared" si="4"/>
        <v/>
      </c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</row>
    <row r="312" spans="1:12" x14ac:dyDescent="0.15">
      <c r="A312" s="49" t="str">
        <f t="shared" si="4"/>
        <v/>
      </c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</row>
    <row r="313" spans="1:12" x14ac:dyDescent="0.15">
      <c r="A313" s="49" t="str">
        <f t="shared" si="4"/>
        <v/>
      </c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</row>
    <row r="314" spans="1:12" x14ac:dyDescent="0.15">
      <c r="A314" s="49" t="str">
        <f t="shared" si="4"/>
        <v/>
      </c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</row>
    <row r="315" spans="1:12" x14ac:dyDescent="0.15">
      <c r="A315" s="49" t="str">
        <f t="shared" si="4"/>
        <v/>
      </c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</row>
    <row r="316" spans="1:12" x14ac:dyDescent="0.15">
      <c r="A316" s="49" t="str">
        <f t="shared" si="4"/>
        <v/>
      </c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</row>
    <row r="317" spans="1:12" x14ac:dyDescent="0.15">
      <c r="A317" s="49" t="str">
        <f t="shared" si="4"/>
        <v/>
      </c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</row>
    <row r="318" spans="1:12" x14ac:dyDescent="0.15">
      <c r="A318" s="49" t="str">
        <f t="shared" si="4"/>
        <v/>
      </c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</row>
    <row r="319" spans="1:12" x14ac:dyDescent="0.15">
      <c r="A319" s="49" t="str">
        <f t="shared" si="4"/>
        <v/>
      </c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</row>
    <row r="320" spans="1:12" x14ac:dyDescent="0.15">
      <c r="A320" s="49" t="str">
        <f t="shared" si="4"/>
        <v/>
      </c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</row>
    <row r="321" spans="1:12" x14ac:dyDescent="0.15">
      <c r="A321" s="49" t="str">
        <f t="shared" si="4"/>
        <v/>
      </c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</row>
    <row r="322" spans="1:12" x14ac:dyDescent="0.15">
      <c r="A322" s="49" t="str">
        <f t="shared" si="4"/>
        <v/>
      </c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</row>
    <row r="323" spans="1:12" x14ac:dyDescent="0.15">
      <c r="A323" s="49" t="str">
        <f t="shared" si="4"/>
        <v/>
      </c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</row>
    <row r="324" spans="1:12" x14ac:dyDescent="0.15">
      <c r="A324" s="49" t="str">
        <f t="shared" si="4"/>
        <v/>
      </c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</row>
    <row r="325" spans="1:12" x14ac:dyDescent="0.15">
      <c r="A325" s="49" t="str">
        <f t="shared" si="4"/>
        <v/>
      </c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</row>
    <row r="326" spans="1:12" x14ac:dyDescent="0.15">
      <c r="A326" s="49" t="str">
        <f t="shared" si="4"/>
        <v/>
      </c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</row>
    <row r="327" spans="1:12" x14ac:dyDescent="0.15">
      <c r="A327" s="49" t="str">
        <f t="shared" ref="A327:A390" si="5">IF(B327&lt;&gt;"",1+A326,"")</f>
        <v/>
      </c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</row>
    <row r="328" spans="1:12" x14ac:dyDescent="0.15">
      <c r="A328" s="49" t="str">
        <f t="shared" si="5"/>
        <v/>
      </c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</row>
    <row r="329" spans="1:12" x14ac:dyDescent="0.15">
      <c r="A329" s="49" t="str">
        <f t="shared" si="5"/>
        <v/>
      </c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</row>
    <row r="330" spans="1:12" x14ac:dyDescent="0.15">
      <c r="A330" s="49" t="str">
        <f t="shared" si="5"/>
        <v/>
      </c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</row>
    <row r="331" spans="1:12" x14ac:dyDescent="0.15">
      <c r="A331" s="49" t="str">
        <f t="shared" si="5"/>
        <v/>
      </c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</row>
    <row r="332" spans="1:12" x14ac:dyDescent="0.15">
      <c r="A332" s="49" t="str">
        <f t="shared" si="5"/>
        <v/>
      </c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</row>
    <row r="333" spans="1:12" x14ac:dyDescent="0.15">
      <c r="A333" s="49" t="str">
        <f t="shared" si="5"/>
        <v/>
      </c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</row>
    <row r="334" spans="1:12" x14ac:dyDescent="0.15">
      <c r="A334" s="49" t="str">
        <f t="shared" si="5"/>
        <v/>
      </c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</row>
    <row r="335" spans="1:12" x14ac:dyDescent="0.15">
      <c r="A335" s="49" t="str">
        <f t="shared" si="5"/>
        <v/>
      </c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</row>
    <row r="336" spans="1:12" x14ac:dyDescent="0.15">
      <c r="A336" s="49" t="str">
        <f t="shared" si="5"/>
        <v/>
      </c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</row>
    <row r="337" spans="1:12" x14ac:dyDescent="0.15">
      <c r="A337" s="49" t="str">
        <f t="shared" si="5"/>
        <v/>
      </c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</row>
    <row r="338" spans="1:12" x14ac:dyDescent="0.15">
      <c r="A338" s="49" t="str">
        <f t="shared" si="5"/>
        <v/>
      </c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</row>
    <row r="339" spans="1:12" x14ac:dyDescent="0.15">
      <c r="A339" s="49" t="str">
        <f t="shared" si="5"/>
        <v/>
      </c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</row>
    <row r="340" spans="1:12" x14ac:dyDescent="0.15">
      <c r="A340" s="49" t="str">
        <f t="shared" si="5"/>
        <v/>
      </c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</row>
    <row r="341" spans="1:12" x14ac:dyDescent="0.15">
      <c r="A341" s="49" t="str">
        <f t="shared" si="5"/>
        <v/>
      </c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</row>
    <row r="342" spans="1:12" x14ac:dyDescent="0.15">
      <c r="A342" s="49" t="str">
        <f t="shared" si="5"/>
        <v/>
      </c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</row>
    <row r="343" spans="1:12" x14ac:dyDescent="0.15">
      <c r="A343" s="49" t="str">
        <f t="shared" si="5"/>
        <v/>
      </c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</row>
    <row r="344" spans="1:12" x14ac:dyDescent="0.15">
      <c r="A344" s="49" t="str">
        <f t="shared" si="5"/>
        <v/>
      </c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</row>
    <row r="345" spans="1:12" x14ac:dyDescent="0.15">
      <c r="A345" s="49" t="str">
        <f t="shared" si="5"/>
        <v/>
      </c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</row>
    <row r="346" spans="1:12" x14ac:dyDescent="0.15">
      <c r="A346" s="49" t="str">
        <f t="shared" si="5"/>
        <v/>
      </c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</row>
    <row r="347" spans="1:12" x14ac:dyDescent="0.15">
      <c r="A347" s="49" t="str">
        <f t="shared" si="5"/>
        <v/>
      </c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</row>
    <row r="348" spans="1:12" x14ac:dyDescent="0.15">
      <c r="A348" s="49" t="str">
        <f t="shared" si="5"/>
        <v/>
      </c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</row>
    <row r="349" spans="1:12" x14ac:dyDescent="0.15">
      <c r="A349" s="49" t="str">
        <f t="shared" si="5"/>
        <v/>
      </c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</row>
    <row r="350" spans="1:12" x14ac:dyDescent="0.15">
      <c r="A350" s="49" t="str">
        <f t="shared" si="5"/>
        <v/>
      </c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</row>
    <row r="351" spans="1:12" x14ac:dyDescent="0.15">
      <c r="A351" s="49" t="str">
        <f t="shared" si="5"/>
        <v/>
      </c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</row>
    <row r="352" spans="1:12" x14ac:dyDescent="0.15">
      <c r="A352" s="49" t="str">
        <f t="shared" si="5"/>
        <v/>
      </c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</row>
    <row r="353" spans="1:12" x14ac:dyDescent="0.15">
      <c r="A353" s="49" t="str">
        <f t="shared" si="5"/>
        <v/>
      </c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</row>
    <row r="354" spans="1:12" x14ac:dyDescent="0.15">
      <c r="A354" s="49" t="str">
        <f t="shared" si="5"/>
        <v/>
      </c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</row>
    <row r="355" spans="1:12" x14ac:dyDescent="0.15">
      <c r="A355" s="49" t="str">
        <f t="shared" si="5"/>
        <v/>
      </c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</row>
    <row r="356" spans="1:12" x14ac:dyDescent="0.15">
      <c r="A356" s="49" t="str">
        <f t="shared" si="5"/>
        <v/>
      </c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</row>
    <row r="357" spans="1:12" x14ac:dyDescent="0.15">
      <c r="A357" s="49" t="str">
        <f t="shared" si="5"/>
        <v/>
      </c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</row>
    <row r="358" spans="1:12" x14ac:dyDescent="0.15">
      <c r="A358" s="49" t="str">
        <f t="shared" si="5"/>
        <v/>
      </c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</row>
    <row r="359" spans="1:12" x14ac:dyDescent="0.15">
      <c r="A359" s="49" t="str">
        <f t="shared" si="5"/>
        <v/>
      </c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</row>
    <row r="360" spans="1:12" x14ac:dyDescent="0.15">
      <c r="A360" s="49" t="str">
        <f t="shared" si="5"/>
        <v/>
      </c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</row>
    <row r="361" spans="1:12" x14ac:dyDescent="0.15">
      <c r="A361" s="49" t="str">
        <f t="shared" si="5"/>
        <v/>
      </c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</row>
    <row r="362" spans="1:12" x14ac:dyDescent="0.15">
      <c r="A362" s="49" t="str">
        <f t="shared" si="5"/>
        <v/>
      </c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</row>
    <row r="363" spans="1:12" x14ac:dyDescent="0.15">
      <c r="A363" s="49" t="str">
        <f t="shared" si="5"/>
        <v/>
      </c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</row>
    <row r="364" spans="1:12" x14ac:dyDescent="0.15">
      <c r="A364" s="49" t="str">
        <f t="shared" si="5"/>
        <v/>
      </c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</row>
    <row r="365" spans="1:12" x14ac:dyDescent="0.15">
      <c r="A365" s="49" t="str">
        <f t="shared" si="5"/>
        <v/>
      </c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</row>
    <row r="366" spans="1:12" x14ac:dyDescent="0.15">
      <c r="A366" s="49" t="str">
        <f t="shared" si="5"/>
        <v/>
      </c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</row>
    <row r="367" spans="1:12" x14ac:dyDescent="0.15">
      <c r="A367" s="49" t="str">
        <f t="shared" si="5"/>
        <v/>
      </c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</row>
    <row r="368" spans="1:12" x14ac:dyDescent="0.15">
      <c r="A368" s="49" t="str">
        <f t="shared" si="5"/>
        <v/>
      </c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</row>
    <row r="369" spans="1:12" x14ac:dyDescent="0.15">
      <c r="A369" s="49" t="str">
        <f t="shared" si="5"/>
        <v/>
      </c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</row>
    <row r="370" spans="1:12" x14ac:dyDescent="0.15">
      <c r="A370" s="49" t="str">
        <f t="shared" si="5"/>
        <v/>
      </c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</row>
    <row r="371" spans="1:12" x14ac:dyDescent="0.15">
      <c r="A371" s="49" t="str">
        <f t="shared" si="5"/>
        <v/>
      </c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</row>
    <row r="372" spans="1:12" x14ac:dyDescent="0.15">
      <c r="A372" s="49" t="str">
        <f t="shared" si="5"/>
        <v/>
      </c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</row>
    <row r="373" spans="1:12" x14ac:dyDescent="0.15">
      <c r="A373" s="49" t="str">
        <f t="shared" si="5"/>
        <v/>
      </c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</row>
    <row r="374" spans="1:12" x14ac:dyDescent="0.15">
      <c r="A374" s="49" t="str">
        <f t="shared" si="5"/>
        <v/>
      </c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</row>
    <row r="375" spans="1:12" x14ac:dyDescent="0.15">
      <c r="A375" s="49" t="str">
        <f t="shared" si="5"/>
        <v/>
      </c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</row>
    <row r="376" spans="1:12" x14ac:dyDescent="0.15">
      <c r="A376" s="49" t="str">
        <f t="shared" si="5"/>
        <v/>
      </c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</row>
    <row r="377" spans="1:12" x14ac:dyDescent="0.15">
      <c r="A377" s="49" t="str">
        <f t="shared" si="5"/>
        <v/>
      </c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</row>
    <row r="378" spans="1:12" x14ac:dyDescent="0.15">
      <c r="A378" s="49" t="str">
        <f t="shared" si="5"/>
        <v/>
      </c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</row>
    <row r="379" spans="1:12" x14ac:dyDescent="0.15">
      <c r="A379" s="49" t="str">
        <f t="shared" si="5"/>
        <v/>
      </c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</row>
    <row r="380" spans="1:12" x14ac:dyDescent="0.15">
      <c r="A380" s="49" t="str">
        <f t="shared" si="5"/>
        <v/>
      </c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</row>
    <row r="381" spans="1:12" x14ac:dyDescent="0.15">
      <c r="A381" s="49" t="str">
        <f t="shared" si="5"/>
        <v/>
      </c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</row>
    <row r="382" spans="1:12" x14ac:dyDescent="0.15">
      <c r="A382" s="49" t="str">
        <f t="shared" si="5"/>
        <v/>
      </c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</row>
    <row r="383" spans="1:12" x14ac:dyDescent="0.15">
      <c r="A383" s="49" t="str">
        <f t="shared" si="5"/>
        <v/>
      </c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</row>
    <row r="384" spans="1:12" x14ac:dyDescent="0.15">
      <c r="A384" s="49" t="str">
        <f t="shared" si="5"/>
        <v/>
      </c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</row>
    <row r="385" spans="1:12" x14ac:dyDescent="0.15">
      <c r="A385" s="49" t="str">
        <f t="shared" si="5"/>
        <v/>
      </c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</row>
    <row r="386" spans="1:12" x14ac:dyDescent="0.15">
      <c r="A386" s="49" t="str">
        <f t="shared" si="5"/>
        <v/>
      </c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</row>
    <row r="387" spans="1:12" x14ac:dyDescent="0.15">
      <c r="A387" s="49" t="str">
        <f t="shared" si="5"/>
        <v/>
      </c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</row>
    <row r="388" spans="1:12" x14ac:dyDescent="0.15">
      <c r="A388" s="49" t="str">
        <f t="shared" si="5"/>
        <v/>
      </c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</row>
    <row r="389" spans="1:12" x14ac:dyDescent="0.15">
      <c r="A389" s="49" t="str">
        <f t="shared" si="5"/>
        <v/>
      </c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</row>
    <row r="390" spans="1:12" x14ac:dyDescent="0.15">
      <c r="A390" s="49" t="str">
        <f t="shared" si="5"/>
        <v/>
      </c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</row>
    <row r="391" spans="1:12" x14ac:dyDescent="0.15">
      <c r="A391" s="49" t="str">
        <f t="shared" ref="A391:A454" si="6">IF(B391&lt;&gt;"",1+A390,"")</f>
        <v/>
      </c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</row>
    <row r="392" spans="1:12" x14ac:dyDescent="0.15">
      <c r="A392" s="49" t="str">
        <f t="shared" si="6"/>
        <v/>
      </c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</row>
    <row r="393" spans="1:12" x14ac:dyDescent="0.15">
      <c r="A393" s="49" t="str">
        <f t="shared" si="6"/>
        <v/>
      </c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</row>
    <row r="394" spans="1:12" x14ac:dyDescent="0.15">
      <c r="A394" s="49" t="str">
        <f t="shared" si="6"/>
        <v/>
      </c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</row>
    <row r="395" spans="1:12" x14ac:dyDescent="0.15">
      <c r="A395" s="49" t="str">
        <f t="shared" si="6"/>
        <v/>
      </c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</row>
    <row r="396" spans="1:12" x14ac:dyDescent="0.15">
      <c r="A396" s="49" t="str">
        <f t="shared" si="6"/>
        <v/>
      </c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</row>
    <row r="397" spans="1:12" x14ac:dyDescent="0.15">
      <c r="A397" s="49" t="str">
        <f t="shared" si="6"/>
        <v/>
      </c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</row>
    <row r="398" spans="1:12" x14ac:dyDescent="0.15">
      <c r="A398" s="49" t="str">
        <f t="shared" si="6"/>
        <v/>
      </c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</row>
    <row r="399" spans="1:12" x14ac:dyDescent="0.15">
      <c r="A399" s="49" t="str">
        <f t="shared" si="6"/>
        <v/>
      </c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</row>
    <row r="400" spans="1:12" x14ac:dyDescent="0.15">
      <c r="A400" s="49" t="str">
        <f t="shared" si="6"/>
        <v/>
      </c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</row>
    <row r="401" spans="1:12" x14ac:dyDescent="0.15">
      <c r="A401" s="49" t="str">
        <f t="shared" si="6"/>
        <v/>
      </c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</row>
    <row r="402" spans="1:12" x14ac:dyDescent="0.15">
      <c r="A402" s="49" t="str">
        <f t="shared" si="6"/>
        <v/>
      </c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</row>
    <row r="403" spans="1:12" x14ac:dyDescent="0.15">
      <c r="A403" s="49" t="str">
        <f t="shared" si="6"/>
        <v/>
      </c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</row>
    <row r="404" spans="1:12" x14ac:dyDescent="0.15">
      <c r="A404" s="49" t="str">
        <f t="shared" si="6"/>
        <v/>
      </c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</row>
    <row r="405" spans="1:12" x14ac:dyDescent="0.15">
      <c r="A405" s="49" t="str">
        <f t="shared" si="6"/>
        <v/>
      </c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</row>
    <row r="406" spans="1:12" x14ac:dyDescent="0.15">
      <c r="A406" s="49" t="str">
        <f t="shared" si="6"/>
        <v/>
      </c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</row>
    <row r="407" spans="1:12" x14ac:dyDescent="0.15">
      <c r="A407" s="49" t="str">
        <f t="shared" si="6"/>
        <v/>
      </c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</row>
    <row r="408" spans="1:12" x14ac:dyDescent="0.15">
      <c r="A408" s="49" t="str">
        <f t="shared" si="6"/>
        <v/>
      </c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</row>
    <row r="409" spans="1:12" x14ac:dyDescent="0.15">
      <c r="A409" s="49" t="str">
        <f t="shared" si="6"/>
        <v/>
      </c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</row>
    <row r="410" spans="1:12" x14ac:dyDescent="0.15">
      <c r="A410" s="49" t="str">
        <f t="shared" si="6"/>
        <v/>
      </c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</row>
    <row r="411" spans="1:12" x14ac:dyDescent="0.15">
      <c r="A411" s="49" t="str">
        <f t="shared" si="6"/>
        <v/>
      </c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</row>
    <row r="412" spans="1:12" x14ac:dyDescent="0.15">
      <c r="A412" s="49" t="str">
        <f t="shared" si="6"/>
        <v/>
      </c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</row>
    <row r="413" spans="1:12" x14ac:dyDescent="0.15">
      <c r="A413" s="49" t="str">
        <f t="shared" si="6"/>
        <v/>
      </c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</row>
    <row r="414" spans="1:12" x14ac:dyDescent="0.15">
      <c r="A414" s="49" t="str">
        <f t="shared" si="6"/>
        <v/>
      </c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</row>
    <row r="415" spans="1:12" x14ac:dyDescent="0.15">
      <c r="A415" s="49" t="str">
        <f t="shared" si="6"/>
        <v/>
      </c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</row>
    <row r="416" spans="1:12" x14ac:dyDescent="0.15">
      <c r="A416" s="49" t="str">
        <f t="shared" si="6"/>
        <v/>
      </c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</row>
    <row r="417" spans="1:12" x14ac:dyDescent="0.15">
      <c r="A417" s="49" t="str">
        <f t="shared" si="6"/>
        <v/>
      </c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</row>
    <row r="418" spans="1:12" x14ac:dyDescent="0.15">
      <c r="A418" s="49" t="str">
        <f t="shared" si="6"/>
        <v/>
      </c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</row>
    <row r="419" spans="1:12" x14ac:dyDescent="0.15">
      <c r="A419" s="49" t="str">
        <f t="shared" si="6"/>
        <v/>
      </c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</row>
    <row r="420" spans="1:12" x14ac:dyDescent="0.15">
      <c r="A420" s="49" t="str">
        <f t="shared" si="6"/>
        <v/>
      </c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</row>
    <row r="421" spans="1:12" x14ac:dyDescent="0.15">
      <c r="A421" s="49" t="str">
        <f t="shared" si="6"/>
        <v/>
      </c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</row>
    <row r="422" spans="1:12" x14ac:dyDescent="0.15">
      <c r="A422" s="49" t="str">
        <f t="shared" si="6"/>
        <v/>
      </c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</row>
    <row r="423" spans="1:12" x14ac:dyDescent="0.15">
      <c r="A423" s="49" t="str">
        <f t="shared" si="6"/>
        <v/>
      </c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</row>
    <row r="424" spans="1:12" x14ac:dyDescent="0.15">
      <c r="A424" s="49" t="str">
        <f t="shared" si="6"/>
        <v/>
      </c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</row>
    <row r="425" spans="1:12" x14ac:dyDescent="0.15">
      <c r="A425" s="49" t="str">
        <f t="shared" si="6"/>
        <v/>
      </c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</row>
    <row r="426" spans="1:12" x14ac:dyDescent="0.15">
      <c r="A426" s="49" t="str">
        <f t="shared" si="6"/>
        <v/>
      </c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</row>
    <row r="427" spans="1:12" x14ac:dyDescent="0.15">
      <c r="A427" s="49" t="str">
        <f t="shared" si="6"/>
        <v/>
      </c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</row>
    <row r="428" spans="1:12" x14ac:dyDescent="0.15">
      <c r="A428" s="49" t="str">
        <f t="shared" si="6"/>
        <v/>
      </c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</row>
    <row r="429" spans="1:12" x14ac:dyDescent="0.15">
      <c r="A429" s="49" t="str">
        <f t="shared" si="6"/>
        <v/>
      </c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</row>
    <row r="430" spans="1:12" x14ac:dyDescent="0.15">
      <c r="A430" s="49" t="str">
        <f t="shared" si="6"/>
        <v/>
      </c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</row>
    <row r="431" spans="1:12" x14ac:dyDescent="0.15">
      <c r="A431" s="49" t="str">
        <f t="shared" si="6"/>
        <v/>
      </c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</row>
    <row r="432" spans="1:12" x14ac:dyDescent="0.15">
      <c r="A432" s="49" t="str">
        <f t="shared" si="6"/>
        <v/>
      </c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</row>
    <row r="433" spans="1:12" x14ac:dyDescent="0.15">
      <c r="A433" s="49" t="str">
        <f t="shared" si="6"/>
        <v/>
      </c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</row>
    <row r="434" spans="1:12" x14ac:dyDescent="0.15">
      <c r="A434" s="49" t="str">
        <f t="shared" si="6"/>
        <v/>
      </c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</row>
    <row r="435" spans="1:12" x14ac:dyDescent="0.15">
      <c r="A435" s="49" t="str">
        <f t="shared" si="6"/>
        <v/>
      </c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</row>
    <row r="436" spans="1:12" x14ac:dyDescent="0.15">
      <c r="A436" s="49" t="str">
        <f t="shared" si="6"/>
        <v/>
      </c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</row>
    <row r="437" spans="1:12" x14ac:dyDescent="0.15">
      <c r="A437" s="49" t="str">
        <f t="shared" si="6"/>
        <v/>
      </c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</row>
    <row r="438" spans="1:12" x14ac:dyDescent="0.15">
      <c r="A438" s="49" t="str">
        <f t="shared" si="6"/>
        <v/>
      </c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</row>
    <row r="439" spans="1:12" x14ac:dyDescent="0.15">
      <c r="A439" s="49" t="str">
        <f t="shared" si="6"/>
        <v/>
      </c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</row>
    <row r="440" spans="1:12" x14ac:dyDescent="0.15">
      <c r="A440" s="49" t="str">
        <f t="shared" si="6"/>
        <v/>
      </c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</row>
    <row r="441" spans="1:12" x14ac:dyDescent="0.15">
      <c r="A441" s="49" t="str">
        <f t="shared" si="6"/>
        <v/>
      </c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</row>
    <row r="442" spans="1:12" x14ac:dyDescent="0.15">
      <c r="A442" s="49" t="str">
        <f t="shared" si="6"/>
        <v/>
      </c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</row>
    <row r="443" spans="1:12" x14ac:dyDescent="0.15">
      <c r="A443" s="49" t="str">
        <f t="shared" si="6"/>
        <v/>
      </c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</row>
    <row r="444" spans="1:12" x14ac:dyDescent="0.15">
      <c r="A444" s="49" t="str">
        <f t="shared" si="6"/>
        <v/>
      </c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</row>
    <row r="445" spans="1:12" x14ac:dyDescent="0.15">
      <c r="A445" s="49" t="str">
        <f t="shared" si="6"/>
        <v/>
      </c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</row>
    <row r="446" spans="1:12" x14ac:dyDescent="0.15">
      <c r="A446" s="49" t="str">
        <f t="shared" si="6"/>
        <v/>
      </c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</row>
    <row r="447" spans="1:12" x14ac:dyDescent="0.15">
      <c r="A447" s="49" t="str">
        <f t="shared" si="6"/>
        <v/>
      </c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</row>
    <row r="448" spans="1:12" x14ac:dyDescent="0.15">
      <c r="A448" s="49" t="str">
        <f t="shared" si="6"/>
        <v/>
      </c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</row>
    <row r="449" spans="1:12" x14ac:dyDescent="0.15">
      <c r="A449" s="49" t="str">
        <f t="shared" si="6"/>
        <v/>
      </c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</row>
    <row r="450" spans="1:12" x14ac:dyDescent="0.15">
      <c r="A450" s="49" t="str">
        <f t="shared" si="6"/>
        <v/>
      </c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</row>
    <row r="451" spans="1:12" x14ac:dyDescent="0.15">
      <c r="A451" s="49" t="str">
        <f t="shared" si="6"/>
        <v/>
      </c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</row>
    <row r="452" spans="1:12" x14ac:dyDescent="0.15">
      <c r="A452" s="49" t="str">
        <f t="shared" si="6"/>
        <v/>
      </c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</row>
    <row r="453" spans="1:12" x14ac:dyDescent="0.15">
      <c r="A453" s="49" t="str">
        <f t="shared" si="6"/>
        <v/>
      </c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</row>
    <row r="454" spans="1:12" x14ac:dyDescent="0.15">
      <c r="A454" s="49" t="str">
        <f t="shared" si="6"/>
        <v/>
      </c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</row>
    <row r="455" spans="1:12" x14ac:dyDescent="0.15">
      <c r="A455" s="49" t="str">
        <f t="shared" ref="A455:A518" si="7">IF(B455&lt;&gt;"",1+A454,"")</f>
        <v/>
      </c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</row>
    <row r="456" spans="1:12" x14ac:dyDescent="0.15">
      <c r="A456" s="49" t="str">
        <f t="shared" si="7"/>
        <v/>
      </c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</row>
    <row r="457" spans="1:12" x14ac:dyDescent="0.15">
      <c r="A457" s="49" t="str">
        <f t="shared" si="7"/>
        <v/>
      </c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</row>
    <row r="458" spans="1:12" x14ac:dyDescent="0.15">
      <c r="A458" s="49" t="str">
        <f t="shared" si="7"/>
        <v/>
      </c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</row>
    <row r="459" spans="1:12" x14ac:dyDescent="0.15">
      <c r="A459" s="49" t="str">
        <f t="shared" si="7"/>
        <v/>
      </c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</row>
    <row r="460" spans="1:12" x14ac:dyDescent="0.15">
      <c r="A460" s="49" t="str">
        <f t="shared" si="7"/>
        <v/>
      </c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</row>
    <row r="461" spans="1:12" x14ac:dyDescent="0.15">
      <c r="A461" s="49" t="str">
        <f t="shared" si="7"/>
        <v/>
      </c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</row>
    <row r="462" spans="1:12" x14ac:dyDescent="0.15">
      <c r="A462" s="49" t="str">
        <f t="shared" si="7"/>
        <v/>
      </c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</row>
    <row r="463" spans="1:12" x14ac:dyDescent="0.15">
      <c r="A463" s="49" t="str">
        <f t="shared" si="7"/>
        <v/>
      </c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</row>
    <row r="464" spans="1:12" x14ac:dyDescent="0.15">
      <c r="A464" s="49" t="str">
        <f t="shared" si="7"/>
        <v/>
      </c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</row>
    <row r="465" spans="1:12" x14ac:dyDescent="0.15">
      <c r="A465" s="49" t="str">
        <f t="shared" si="7"/>
        <v/>
      </c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</row>
    <row r="466" spans="1:12" x14ac:dyDescent="0.15">
      <c r="A466" s="49" t="str">
        <f t="shared" si="7"/>
        <v/>
      </c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</row>
    <row r="467" spans="1:12" x14ac:dyDescent="0.15">
      <c r="A467" s="49" t="str">
        <f t="shared" si="7"/>
        <v/>
      </c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</row>
    <row r="468" spans="1:12" x14ac:dyDescent="0.15">
      <c r="A468" s="49" t="str">
        <f t="shared" si="7"/>
        <v/>
      </c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</row>
    <row r="469" spans="1:12" x14ac:dyDescent="0.15">
      <c r="A469" s="49" t="str">
        <f t="shared" si="7"/>
        <v/>
      </c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</row>
    <row r="470" spans="1:12" x14ac:dyDescent="0.15">
      <c r="A470" s="49" t="str">
        <f t="shared" si="7"/>
        <v/>
      </c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</row>
    <row r="471" spans="1:12" x14ac:dyDescent="0.15">
      <c r="A471" s="49" t="str">
        <f t="shared" si="7"/>
        <v/>
      </c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</row>
    <row r="472" spans="1:12" x14ac:dyDescent="0.15">
      <c r="A472" s="49" t="str">
        <f t="shared" si="7"/>
        <v/>
      </c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</row>
    <row r="473" spans="1:12" x14ac:dyDescent="0.15">
      <c r="A473" s="49" t="str">
        <f t="shared" si="7"/>
        <v/>
      </c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</row>
    <row r="474" spans="1:12" x14ac:dyDescent="0.15">
      <c r="A474" s="49" t="str">
        <f t="shared" si="7"/>
        <v/>
      </c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</row>
    <row r="475" spans="1:12" x14ac:dyDescent="0.15">
      <c r="A475" s="49" t="str">
        <f t="shared" si="7"/>
        <v/>
      </c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</row>
    <row r="476" spans="1:12" x14ac:dyDescent="0.15">
      <c r="A476" s="49" t="str">
        <f t="shared" si="7"/>
        <v/>
      </c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</row>
    <row r="477" spans="1:12" x14ac:dyDescent="0.15">
      <c r="A477" s="49" t="str">
        <f t="shared" si="7"/>
        <v/>
      </c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</row>
    <row r="478" spans="1:12" x14ac:dyDescent="0.15">
      <c r="A478" s="49" t="str">
        <f t="shared" si="7"/>
        <v/>
      </c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</row>
    <row r="479" spans="1:12" x14ac:dyDescent="0.15">
      <c r="A479" s="49" t="str">
        <f t="shared" si="7"/>
        <v/>
      </c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</row>
    <row r="480" spans="1:12" x14ac:dyDescent="0.15">
      <c r="A480" s="49" t="str">
        <f t="shared" si="7"/>
        <v/>
      </c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</row>
    <row r="481" spans="1:12" x14ac:dyDescent="0.15">
      <c r="A481" s="49" t="str">
        <f t="shared" si="7"/>
        <v/>
      </c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</row>
    <row r="482" spans="1:12" x14ac:dyDescent="0.15">
      <c r="A482" s="49" t="str">
        <f t="shared" si="7"/>
        <v/>
      </c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</row>
    <row r="483" spans="1:12" x14ac:dyDescent="0.15">
      <c r="A483" s="49" t="str">
        <f t="shared" si="7"/>
        <v/>
      </c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</row>
    <row r="484" spans="1:12" x14ac:dyDescent="0.15">
      <c r="A484" s="49" t="str">
        <f t="shared" si="7"/>
        <v/>
      </c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</row>
    <row r="485" spans="1:12" x14ac:dyDescent="0.15">
      <c r="A485" s="49" t="str">
        <f t="shared" si="7"/>
        <v/>
      </c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</row>
    <row r="486" spans="1:12" x14ac:dyDescent="0.15">
      <c r="A486" s="49" t="str">
        <f t="shared" si="7"/>
        <v/>
      </c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</row>
    <row r="487" spans="1:12" x14ac:dyDescent="0.15">
      <c r="A487" s="49" t="str">
        <f t="shared" si="7"/>
        <v/>
      </c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</row>
    <row r="488" spans="1:12" x14ac:dyDescent="0.15">
      <c r="A488" s="49" t="str">
        <f t="shared" si="7"/>
        <v/>
      </c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</row>
    <row r="489" spans="1:12" x14ac:dyDescent="0.15">
      <c r="A489" s="49" t="str">
        <f t="shared" si="7"/>
        <v/>
      </c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</row>
    <row r="490" spans="1:12" x14ac:dyDescent="0.15">
      <c r="A490" s="49" t="str">
        <f t="shared" si="7"/>
        <v/>
      </c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</row>
    <row r="491" spans="1:12" x14ac:dyDescent="0.15">
      <c r="A491" s="49" t="str">
        <f t="shared" si="7"/>
        <v/>
      </c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</row>
    <row r="492" spans="1:12" x14ac:dyDescent="0.15">
      <c r="A492" s="49" t="str">
        <f t="shared" si="7"/>
        <v/>
      </c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</row>
    <row r="493" spans="1:12" x14ac:dyDescent="0.15">
      <c r="A493" s="49" t="str">
        <f t="shared" si="7"/>
        <v/>
      </c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</row>
    <row r="494" spans="1:12" x14ac:dyDescent="0.15">
      <c r="A494" s="49" t="str">
        <f t="shared" si="7"/>
        <v/>
      </c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</row>
    <row r="495" spans="1:12" x14ac:dyDescent="0.15">
      <c r="A495" s="49" t="str">
        <f t="shared" si="7"/>
        <v/>
      </c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</row>
    <row r="496" spans="1:12" x14ac:dyDescent="0.15">
      <c r="A496" s="49" t="str">
        <f t="shared" si="7"/>
        <v/>
      </c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</row>
    <row r="497" spans="1:12" x14ac:dyDescent="0.15">
      <c r="A497" s="49" t="str">
        <f t="shared" si="7"/>
        <v/>
      </c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</row>
    <row r="498" spans="1:12" x14ac:dyDescent="0.15">
      <c r="A498" s="49" t="str">
        <f t="shared" si="7"/>
        <v/>
      </c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</row>
    <row r="499" spans="1:12" x14ac:dyDescent="0.15">
      <c r="A499" s="49" t="str">
        <f t="shared" si="7"/>
        <v/>
      </c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</row>
    <row r="500" spans="1:12" x14ac:dyDescent="0.15">
      <c r="A500" s="49" t="str">
        <f t="shared" si="7"/>
        <v/>
      </c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</row>
    <row r="501" spans="1:12" x14ac:dyDescent="0.15">
      <c r="A501" s="49" t="str">
        <f t="shared" si="7"/>
        <v/>
      </c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</row>
    <row r="502" spans="1:12" x14ac:dyDescent="0.15">
      <c r="A502" s="49" t="str">
        <f t="shared" si="7"/>
        <v/>
      </c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</row>
    <row r="503" spans="1:12" x14ac:dyDescent="0.15">
      <c r="A503" s="49" t="str">
        <f t="shared" si="7"/>
        <v/>
      </c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</row>
    <row r="504" spans="1:12" x14ac:dyDescent="0.15">
      <c r="A504" s="49" t="str">
        <f t="shared" si="7"/>
        <v/>
      </c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</row>
    <row r="505" spans="1:12" x14ac:dyDescent="0.15">
      <c r="A505" s="49" t="str">
        <f t="shared" si="7"/>
        <v/>
      </c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</row>
    <row r="506" spans="1:12" x14ac:dyDescent="0.15">
      <c r="A506" s="49" t="str">
        <f t="shared" si="7"/>
        <v/>
      </c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</row>
    <row r="507" spans="1:12" x14ac:dyDescent="0.15">
      <c r="A507" s="49" t="str">
        <f t="shared" si="7"/>
        <v/>
      </c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</row>
    <row r="508" spans="1:12" x14ac:dyDescent="0.15">
      <c r="A508" s="49" t="str">
        <f t="shared" si="7"/>
        <v/>
      </c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</row>
    <row r="509" spans="1:12" x14ac:dyDescent="0.15">
      <c r="A509" s="49" t="str">
        <f t="shared" si="7"/>
        <v/>
      </c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</row>
    <row r="510" spans="1:12" x14ac:dyDescent="0.15">
      <c r="A510" s="49" t="str">
        <f t="shared" si="7"/>
        <v/>
      </c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</row>
    <row r="511" spans="1:12" x14ac:dyDescent="0.15">
      <c r="A511" s="49" t="str">
        <f t="shared" si="7"/>
        <v/>
      </c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</row>
    <row r="512" spans="1:12" x14ac:dyDescent="0.15">
      <c r="A512" s="49" t="str">
        <f t="shared" si="7"/>
        <v/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</row>
    <row r="513" spans="1:12" x14ac:dyDescent="0.15">
      <c r="A513" s="49" t="str">
        <f t="shared" si="7"/>
        <v/>
      </c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</row>
    <row r="514" spans="1:12" x14ac:dyDescent="0.15">
      <c r="A514" s="49" t="str">
        <f t="shared" si="7"/>
        <v/>
      </c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</row>
    <row r="515" spans="1:12" x14ac:dyDescent="0.15">
      <c r="A515" s="49" t="str">
        <f t="shared" si="7"/>
        <v/>
      </c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</row>
    <row r="516" spans="1:12" x14ac:dyDescent="0.15">
      <c r="A516" s="49" t="str">
        <f t="shared" si="7"/>
        <v/>
      </c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</row>
    <row r="517" spans="1:12" x14ac:dyDescent="0.15">
      <c r="A517" s="49" t="str">
        <f t="shared" si="7"/>
        <v/>
      </c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</row>
    <row r="518" spans="1:12" x14ac:dyDescent="0.15">
      <c r="A518" s="49" t="str">
        <f t="shared" si="7"/>
        <v/>
      </c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</row>
    <row r="519" spans="1:12" x14ac:dyDescent="0.15">
      <c r="A519" s="49" t="str">
        <f t="shared" ref="A519:A582" si="8">IF(B519&lt;&gt;"",1+A518,"")</f>
        <v/>
      </c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</row>
    <row r="520" spans="1:12" x14ac:dyDescent="0.15">
      <c r="A520" s="49" t="str">
        <f t="shared" si="8"/>
        <v/>
      </c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</row>
    <row r="521" spans="1:12" x14ac:dyDescent="0.15">
      <c r="A521" s="49" t="str">
        <f t="shared" si="8"/>
        <v/>
      </c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</row>
    <row r="522" spans="1:12" x14ac:dyDescent="0.15">
      <c r="A522" s="49" t="str">
        <f t="shared" si="8"/>
        <v/>
      </c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</row>
    <row r="523" spans="1:12" x14ac:dyDescent="0.15">
      <c r="A523" s="49" t="str">
        <f t="shared" si="8"/>
        <v/>
      </c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</row>
    <row r="524" spans="1:12" x14ac:dyDescent="0.15">
      <c r="A524" s="49" t="str">
        <f t="shared" si="8"/>
        <v/>
      </c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</row>
    <row r="525" spans="1:12" x14ac:dyDescent="0.15">
      <c r="A525" s="49" t="str">
        <f t="shared" si="8"/>
        <v/>
      </c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</row>
    <row r="526" spans="1:12" x14ac:dyDescent="0.15">
      <c r="A526" s="49" t="str">
        <f t="shared" si="8"/>
        <v/>
      </c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</row>
    <row r="527" spans="1:12" x14ac:dyDescent="0.15">
      <c r="A527" s="49" t="str">
        <f t="shared" si="8"/>
        <v/>
      </c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</row>
    <row r="528" spans="1:12" x14ac:dyDescent="0.15">
      <c r="A528" s="49" t="str">
        <f t="shared" si="8"/>
        <v/>
      </c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</row>
    <row r="529" spans="1:12" x14ac:dyDescent="0.15">
      <c r="A529" s="49" t="str">
        <f t="shared" si="8"/>
        <v/>
      </c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</row>
    <row r="530" spans="1:12" x14ac:dyDescent="0.15">
      <c r="A530" s="49" t="str">
        <f t="shared" si="8"/>
        <v/>
      </c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</row>
    <row r="531" spans="1:12" x14ac:dyDescent="0.15">
      <c r="A531" s="49" t="str">
        <f t="shared" si="8"/>
        <v/>
      </c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</row>
    <row r="532" spans="1:12" x14ac:dyDescent="0.15">
      <c r="A532" s="49" t="str">
        <f t="shared" si="8"/>
        <v/>
      </c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</row>
    <row r="533" spans="1:12" x14ac:dyDescent="0.15">
      <c r="A533" s="49" t="str">
        <f t="shared" si="8"/>
        <v/>
      </c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</row>
    <row r="534" spans="1:12" x14ac:dyDescent="0.15">
      <c r="A534" s="49" t="str">
        <f t="shared" si="8"/>
        <v/>
      </c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</row>
    <row r="535" spans="1:12" x14ac:dyDescent="0.15">
      <c r="A535" s="49" t="str">
        <f t="shared" si="8"/>
        <v/>
      </c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</row>
    <row r="536" spans="1:12" x14ac:dyDescent="0.15">
      <c r="A536" s="49" t="str">
        <f t="shared" si="8"/>
        <v/>
      </c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</row>
    <row r="537" spans="1:12" x14ac:dyDescent="0.15">
      <c r="A537" s="49" t="str">
        <f t="shared" si="8"/>
        <v/>
      </c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</row>
    <row r="538" spans="1:12" x14ac:dyDescent="0.15">
      <c r="A538" s="49" t="str">
        <f t="shared" si="8"/>
        <v/>
      </c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</row>
    <row r="539" spans="1:12" x14ac:dyDescent="0.15">
      <c r="A539" s="49" t="str">
        <f t="shared" si="8"/>
        <v/>
      </c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</row>
    <row r="540" spans="1:12" x14ac:dyDescent="0.15">
      <c r="A540" s="49" t="str">
        <f t="shared" si="8"/>
        <v/>
      </c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</row>
    <row r="541" spans="1:12" x14ac:dyDescent="0.15">
      <c r="A541" s="49" t="str">
        <f t="shared" si="8"/>
        <v/>
      </c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</row>
    <row r="542" spans="1:12" x14ac:dyDescent="0.15">
      <c r="A542" s="49" t="str">
        <f t="shared" si="8"/>
        <v/>
      </c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</row>
    <row r="543" spans="1:12" x14ac:dyDescent="0.15">
      <c r="A543" s="49" t="str">
        <f t="shared" si="8"/>
        <v/>
      </c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</row>
    <row r="544" spans="1:12" x14ac:dyDescent="0.15">
      <c r="A544" s="49" t="str">
        <f t="shared" si="8"/>
        <v/>
      </c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</row>
    <row r="545" spans="1:12" x14ac:dyDescent="0.15">
      <c r="A545" s="49" t="str">
        <f t="shared" si="8"/>
        <v/>
      </c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</row>
    <row r="546" spans="1:12" x14ac:dyDescent="0.15">
      <c r="A546" s="49" t="str">
        <f t="shared" si="8"/>
        <v/>
      </c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</row>
    <row r="547" spans="1:12" x14ac:dyDescent="0.15">
      <c r="A547" s="49" t="str">
        <f t="shared" si="8"/>
        <v/>
      </c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</row>
    <row r="548" spans="1:12" x14ac:dyDescent="0.15">
      <c r="A548" s="49" t="str">
        <f t="shared" si="8"/>
        <v/>
      </c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</row>
    <row r="549" spans="1:12" x14ac:dyDescent="0.15">
      <c r="A549" s="49" t="str">
        <f t="shared" si="8"/>
        <v/>
      </c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</row>
    <row r="550" spans="1:12" x14ac:dyDescent="0.15">
      <c r="A550" s="49" t="str">
        <f t="shared" si="8"/>
        <v/>
      </c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</row>
    <row r="551" spans="1:12" x14ac:dyDescent="0.15">
      <c r="A551" s="49" t="str">
        <f t="shared" si="8"/>
        <v/>
      </c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</row>
    <row r="552" spans="1:12" x14ac:dyDescent="0.15">
      <c r="A552" s="49" t="str">
        <f t="shared" si="8"/>
        <v/>
      </c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</row>
    <row r="553" spans="1:12" x14ac:dyDescent="0.15">
      <c r="A553" s="49" t="str">
        <f t="shared" si="8"/>
        <v/>
      </c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</row>
    <row r="554" spans="1:12" x14ac:dyDescent="0.15">
      <c r="A554" s="49" t="str">
        <f t="shared" si="8"/>
        <v/>
      </c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</row>
    <row r="555" spans="1:12" x14ac:dyDescent="0.15">
      <c r="A555" s="49" t="str">
        <f t="shared" si="8"/>
        <v/>
      </c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</row>
    <row r="556" spans="1:12" x14ac:dyDescent="0.15">
      <c r="A556" s="49" t="str">
        <f t="shared" si="8"/>
        <v/>
      </c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</row>
    <row r="557" spans="1:12" x14ac:dyDescent="0.15">
      <c r="A557" s="49" t="str">
        <f t="shared" si="8"/>
        <v/>
      </c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</row>
    <row r="558" spans="1:12" x14ac:dyDescent="0.15">
      <c r="A558" s="49" t="str">
        <f t="shared" si="8"/>
        <v/>
      </c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</row>
    <row r="559" spans="1:12" x14ac:dyDescent="0.15">
      <c r="A559" s="49" t="str">
        <f t="shared" si="8"/>
        <v/>
      </c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</row>
    <row r="560" spans="1:12" x14ac:dyDescent="0.15">
      <c r="A560" s="49" t="str">
        <f t="shared" si="8"/>
        <v/>
      </c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</row>
    <row r="561" spans="1:12" x14ac:dyDescent="0.15">
      <c r="A561" s="49" t="str">
        <f t="shared" si="8"/>
        <v/>
      </c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</row>
    <row r="562" spans="1:12" x14ac:dyDescent="0.15">
      <c r="A562" s="49" t="str">
        <f t="shared" si="8"/>
        <v/>
      </c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</row>
    <row r="563" spans="1:12" x14ac:dyDescent="0.15">
      <c r="A563" s="49" t="str">
        <f t="shared" si="8"/>
        <v/>
      </c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</row>
    <row r="564" spans="1:12" x14ac:dyDescent="0.15">
      <c r="A564" s="49" t="str">
        <f t="shared" si="8"/>
        <v/>
      </c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</row>
    <row r="565" spans="1:12" x14ac:dyDescent="0.15">
      <c r="A565" s="49" t="str">
        <f t="shared" si="8"/>
        <v/>
      </c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</row>
    <row r="566" spans="1:12" x14ac:dyDescent="0.15">
      <c r="A566" s="49" t="str">
        <f t="shared" si="8"/>
        <v/>
      </c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</row>
    <row r="567" spans="1:12" x14ac:dyDescent="0.15">
      <c r="A567" s="49" t="str">
        <f t="shared" si="8"/>
        <v/>
      </c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</row>
    <row r="568" spans="1:12" x14ac:dyDescent="0.15">
      <c r="A568" s="49" t="str">
        <f t="shared" si="8"/>
        <v/>
      </c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</row>
    <row r="569" spans="1:12" x14ac:dyDescent="0.15">
      <c r="A569" s="49" t="str">
        <f t="shared" si="8"/>
        <v/>
      </c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</row>
    <row r="570" spans="1:12" x14ac:dyDescent="0.15">
      <c r="A570" s="49" t="str">
        <f t="shared" si="8"/>
        <v/>
      </c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</row>
    <row r="571" spans="1:12" x14ac:dyDescent="0.15">
      <c r="A571" s="49" t="str">
        <f t="shared" si="8"/>
        <v/>
      </c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</row>
    <row r="572" spans="1:12" x14ac:dyDescent="0.15">
      <c r="A572" s="49" t="str">
        <f t="shared" si="8"/>
        <v/>
      </c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</row>
    <row r="573" spans="1:12" x14ac:dyDescent="0.15">
      <c r="A573" s="49" t="str">
        <f t="shared" si="8"/>
        <v/>
      </c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</row>
    <row r="574" spans="1:12" x14ac:dyDescent="0.15">
      <c r="A574" s="49" t="str">
        <f t="shared" si="8"/>
        <v/>
      </c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</row>
    <row r="575" spans="1:12" x14ac:dyDescent="0.15">
      <c r="A575" s="49" t="str">
        <f t="shared" si="8"/>
        <v/>
      </c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</row>
    <row r="576" spans="1:12" x14ac:dyDescent="0.15">
      <c r="A576" s="49" t="str">
        <f t="shared" si="8"/>
        <v/>
      </c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</row>
    <row r="577" spans="1:12" x14ac:dyDescent="0.15">
      <c r="A577" s="49" t="str">
        <f t="shared" si="8"/>
        <v/>
      </c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</row>
    <row r="578" spans="1:12" x14ac:dyDescent="0.15">
      <c r="A578" s="49" t="str">
        <f t="shared" si="8"/>
        <v/>
      </c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</row>
    <row r="579" spans="1:12" x14ac:dyDescent="0.15">
      <c r="A579" s="49" t="str">
        <f t="shared" si="8"/>
        <v/>
      </c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</row>
    <row r="580" spans="1:12" x14ac:dyDescent="0.15">
      <c r="A580" s="49" t="str">
        <f t="shared" si="8"/>
        <v/>
      </c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</row>
    <row r="581" spans="1:12" x14ac:dyDescent="0.15">
      <c r="A581" s="49" t="str">
        <f t="shared" si="8"/>
        <v/>
      </c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</row>
    <row r="582" spans="1:12" x14ac:dyDescent="0.15">
      <c r="A582" s="49" t="str">
        <f t="shared" si="8"/>
        <v/>
      </c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</row>
    <row r="583" spans="1:12" x14ac:dyDescent="0.15">
      <c r="A583" s="49" t="str">
        <f t="shared" ref="A583:A646" si="9">IF(B583&lt;&gt;"",1+A582,"")</f>
        <v/>
      </c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</row>
    <row r="584" spans="1:12" x14ac:dyDescent="0.15">
      <c r="A584" s="49" t="str">
        <f t="shared" si="9"/>
        <v/>
      </c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</row>
    <row r="585" spans="1:12" x14ac:dyDescent="0.15">
      <c r="A585" s="49" t="str">
        <f t="shared" si="9"/>
        <v/>
      </c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</row>
    <row r="586" spans="1:12" x14ac:dyDescent="0.15">
      <c r="A586" s="49" t="str">
        <f t="shared" si="9"/>
        <v/>
      </c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</row>
    <row r="587" spans="1:12" x14ac:dyDescent="0.15">
      <c r="A587" s="49" t="str">
        <f t="shared" si="9"/>
        <v/>
      </c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</row>
    <row r="588" spans="1:12" x14ac:dyDescent="0.15">
      <c r="A588" s="49" t="str">
        <f t="shared" si="9"/>
        <v/>
      </c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</row>
    <row r="589" spans="1:12" x14ac:dyDescent="0.15">
      <c r="A589" s="49" t="str">
        <f t="shared" si="9"/>
        <v/>
      </c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</row>
    <row r="590" spans="1:12" x14ac:dyDescent="0.15">
      <c r="A590" s="49" t="str">
        <f t="shared" si="9"/>
        <v/>
      </c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</row>
    <row r="591" spans="1:12" x14ac:dyDescent="0.15">
      <c r="A591" s="49" t="str">
        <f t="shared" si="9"/>
        <v/>
      </c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</row>
    <row r="592" spans="1:12" x14ac:dyDescent="0.15">
      <c r="A592" s="49" t="str">
        <f t="shared" si="9"/>
        <v/>
      </c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</row>
    <row r="593" spans="1:12" x14ac:dyDescent="0.15">
      <c r="A593" s="49" t="str">
        <f t="shared" si="9"/>
        <v/>
      </c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</row>
    <row r="594" spans="1:12" x14ac:dyDescent="0.15">
      <c r="A594" s="49" t="str">
        <f t="shared" si="9"/>
        <v/>
      </c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</row>
    <row r="595" spans="1:12" x14ac:dyDescent="0.15">
      <c r="A595" s="49" t="str">
        <f t="shared" si="9"/>
        <v/>
      </c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</row>
    <row r="596" spans="1:12" x14ac:dyDescent="0.15">
      <c r="A596" s="49" t="str">
        <f t="shared" si="9"/>
        <v/>
      </c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</row>
    <row r="597" spans="1:12" x14ac:dyDescent="0.15">
      <c r="A597" s="49" t="str">
        <f t="shared" si="9"/>
        <v/>
      </c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</row>
    <row r="598" spans="1:12" x14ac:dyDescent="0.15">
      <c r="A598" s="49" t="str">
        <f t="shared" si="9"/>
        <v/>
      </c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</row>
    <row r="599" spans="1:12" x14ac:dyDescent="0.15">
      <c r="A599" s="49" t="str">
        <f t="shared" si="9"/>
        <v/>
      </c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</row>
    <row r="600" spans="1:12" x14ac:dyDescent="0.15">
      <c r="A600" s="49" t="str">
        <f t="shared" si="9"/>
        <v/>
      </c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</row>
    <row r="601" spans="1:12" x14ac:dyDescent="0.15">
      <c r="A601" s="49" t="str">
        <f t="shared" si="9"/>
        <v/>
      </c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</row>
    <row r="602" spans="1:12" x14ac:dyDescent="0.15">
      <c r="A602" s="49" t="str">
        <f t="shared" si="9"/>
        <v/>
      </c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</row>
    <row r="603" spans="1:12" x14ac:dyDescent="0.15">
      <c r="A603" s="49" t="str">
        <f t="shared" si="9"/>
        <v/>
      </c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</row>
    <row r="604" spans="1:12" x14ac:dyDescent="0.15">
      <c r="A604" s="49" t="str">
        <f t="shared" si="9"/>
        <v/>
      </c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</row>
    <row r="605" spans="1:12" x14ac:dyDescent="0.15">
      <c r="A605" s="49" t="str">
        <f t="shared" si="9"/>
        <v/>
      </c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</row>
    <row r="606" spans="1:12" x14ac:dyDescent="0.15">
      <c r="A606" s="49" t="str">
        <f t="shared" si="9"/>
        <v/>
      </c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</row>
    <row r="607" spans="1:12" x14ac:dyDescent="0.15">
      <c r="A607" s="49" t="str">
        <f t="shared" si="9"/>
        <v/>
      </c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</row>
    <row r="608" spans="1:12" x14ac:dyDescent="0.15">
      <c r="A608" s="49" t="str">
        <f t="shared" si="9"/>
        <v/>
      </c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</row>
    <row r="609" spans="1:12" x14ac:dyDescent="0.15">
      <c r="A609" s="49" t="str">
        <f t="shared" si="9"/>
        <v/>
      </c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</row>
    <row r="610" spans="1:12" x14ac:dyDescent="0.15">
      <c r="A610" s="49" t="str">
        <f t="shared" si="9"/>
        <v/>
      </c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</row>
    <row r="611" spans="1:12" x14ac:dyDescent="0.15">
      <c r="A611" s="49" t="str">
        <f t="shared" si="9"/>
        <v/>
      </c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</row>
    <row r="612" spans="1:12" x14ac:dyDescent="0.15">
      <c r="A612" s="49" t="str">
        <f t="shared" si="9"/>
        <v/>
      </c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  <row r="613" spans="1:12" x14ac:dyDescent="0.15">
      <c r="A613" s="49" t="str">
        <f t="shared" si="9"/>
        <v/>
      </c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</row>
    <row r="614" spans="1:12" x14ac:dyDescent="0.15">
      <c r="A614" s="49" t="str">
        <f t="shared" si="9"/>
        <v/>
      </c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</row>
    <row r="615" spans="1:12" x14ac:dyDescent="0.15">
      <c r="A615" s="49" t="str">
        <f t="shared" si="9"/>
        <v/>
      </c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</row>
    <row r="616" spans="1:12" x14ac:dyDescent="0.15">
      <c r="A616" s="49" t="str">
        <f t="shared" si="9"/>
        <v/>
      </c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</row>
    <row r="617" spans="1:12" x14ac:dyDescent="0.15">
      <c r="A617" s="49" t="str">
        <f t="shared" si="9"/>
        <v/>
      </c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</row>
    <row r="618" spans="1:12" x14ac:dyDescent="0.15">
      <c r="A618" s="49" t="str">
        <f t="shared" si="9"/>
        <v/>
      </c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</row>
    <row r="619" spans="1:12" x14ac:dyDescent="0.15">
      <c r="A619" s="49" t="str">
        <f t="shared" si="9"/>
        <v/>
      </c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</row>
    <row r="620" spans="1:12" x14ac:dyDescent="0.15">
      <c r="A620" s="49" t="str">
        <f t="shared" si="9"/>
        <v/>
      </c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</row>
    <row r="621" spans="1:12" x14ac:dyDescent="0.15">
      <c r="A621" s="49" t="str">
        <f t="shared" si="9"/>
        <v/>
      </c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</row>
    <row r="622" spans="1:12" x14ac:dyDescent="0.15">
      <c r="A622" s="49" t="str">
        <f t="shared" si="9"/>
        <v/>
      </c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</row>
    <row r="623" spans="1:12" x14ac:dyDescent="0.15">
      <c r="A623" s="49" t="str">
        <f t="shared" si="9"/>
        <v/>
      </c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</row>
    <row r="624" spans="1:12" x14ac:dyDescent="0.15">
      <c r="A624" s="49" t="str">
        <f t="shared" si="9"/>
        <v/>
      </c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</row>
    <row r="625" spans="1:12" x14ac:dyDescent="0.15">
      <c r="A625" s="49" t="str">
        <f t="shared" si="9"/>
        <v/>
      </c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</row>
    <row r="626" spans="1:12" x14ac:dyDescent="0.15">
      <c r="A626" s="49" t="str">
        <f t="shared" si="9"/>
        <v/>
      </c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</row>
    <row r="627" spans="1:12" x14ac:dyDescent="0.15">
      <c r="A627" s="49" t="str">
        <f t="shared" si="9"/>
        <v/>
      </c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</row>
    <row r="628" spans="1:12" x14ac:dyDescent="0.15">
      <c r="A628" s="49" t="str">
        <f t="shared" si="9"/>
        <v/>
      </c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</row>
    <row r="629" spans="1:12" x14ac:dyDescent="0.15">
      <c r="A629" s="49" t="str">
        <f t="shared" si="9"/>
        <v/>
      </c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</row>
    <row r="630" spans="1:12" x14ac:dyDescent="0.15">
      <c r="A630" s="49" t="str">
        <f t="shared" si="9"/>
        <v/>
      </c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</row>
    <row r="631" spans="1:12" x14ac:dyDescent="0.15">
      <c r="A631" s="49" t="str">
        <f t="shared" si="9"/>
        <v/>
      </c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</row>
    <row r="632" spans="1:12" x14ac:dyDescent="0.15">
      <c r="A632" s="49" t="str">
        <f t="shared" si="9"/>
        <v/>
      </c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</row>
    <row r="633" spans="1:12" x14ac:dyDescent="0.15">
      <c r="A633" s="49" t="str">
        <f t="shared" si="9"/>
        <v/>
      </c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</row>
    <row r="634" spans="1:12" x14ac:dyDescent="0.15">
      <c r="A634" s="49" t="str">
        <f t="shared" si="9"/>
        <v/>
      </c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</row>
    <row r="635" spans="1:12" x14ac:dyDescent="0.15">
      <c r="A635" s="49" t="str">
        <f t="shared" si="9"/>
        <v/>
      </c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</row>
    <row r="636" spans="1:12" x14ac:dyDescent="0.15">
      <c r="A636" s="49" t="str">
        <f t="shared" si="9"/>
        <v/>
      </c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</row>
    <row r="637" spans="1:12" x14ac:dyDescent="0.15">
      <c r="A637" s="49" t="str">
        <f t="shared" si="9"/>
        <v/>
      </c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</row>
    <row r="638" spans="1:12" x14ac:dyDescent="0.15">
      <c r="A638" s="49" t="str">
        <f t="shared" si="9"/>
        <v/>
      </c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</row>
    <row r="639" spans="1:12" x14ac:dyDescent="0.15">
      <c r="A639" s="49" t="str">
        <f t="shared" si="9"/>
        <v/>
      </c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</row>
    <row r="640" spans="1:12" x14ac:dyDescent="0.15">
      <c r="A640" s="49" t="str">
        <f t="shared" si="9"/>
        <v/>
      </c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</row>
    <row r="641" spans="1:12" x14ac:dyDescent="0.15">
      <c r="A641" s="49" t="str">
        <f t="shared" si="9"/>
        <v/>
      </c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</row>
    <row r="642" spans="1:12" x14ac:dyDescent="0.15">
      <c r="A642" s="49" t="str">
        <f t="shared" si="9"/>
        <v/>
      </c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</row>
    <row r="643" spans="1:12" x14ac:dyDescent="0.15">
      <c r="A643" s="49" t="str">
        <f t="shared" si="9"/>
        <v/>
      </c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</row>
    <row r="644" spans="1:12" x14ac:dyDescent="0.15">
      <c r="A644" s="49" t="str">
        <f t="shared" si="9"/>
        <v/>
      </c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</row>
    <row r="645" spans="1:12" x14ac:dyDescent="0.15">
      <c r="A645" s="49" t="str">
        <f t="shared" si="9"/>
        <v/>
      </c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</row>
    <row r="646" spans="1:12" x14ac:dyDescent="0.15">
      <c r="A646" s="49" t="str">
        <f t="shared" si="9"/>
        <v/>
      </c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</row>
    <row r="647" spans="1:12" x14ac:dyDescent="0.15">
      <c r="A647" s="49" t="str">
        <f t="shared" ref="A647:A710" si="10">IF(B647&lt;&gt;"",1+A646,"")</f>
        <v/>
      </c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</row>
    <row r="648" spans="1:12" x14ac:dyDescent="0.15">
      <c r="A648" s="49" t="str">
        <f t="shared" si="10"/>
        <v/>
      </c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</row>
    <row r="649" spans="1:12" x14ac:dyDescent="0.15">
      <c r="A649" s="49" t="str">
        <f t="shared" si="10"/>
        <v/>
      </c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</row>
    <row r="650" spans="1:12" x14ac:dyDescent="0.15">
      <c r="A650" s="49" t="str">
        <f t="shared" si="10"/>
        <v/>
      </c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</row>
    <row r="651" spans="1:12" x14ac:dyDescent="0.15">
      <c r="A651" s="49" t="str">
        <f t="shared" si="10"/>
        <v/>
      </c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</row>
    <row r="652" spans="1:12" x14ac:dyDescent="0.15">
      <c r="A652" s="49" t="str">
        <f t="shared" si="10"/>
        <v/>
      </c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</row>
    <row r="653" spans="1:12" x14ac:dyDescent="0.15">
      <c r="A653" s="49" t="str">
        <f t="shared" si="10"/>
        <v/>
      </c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</row>
    <row r="654" spans="1:12" x14ac:dyDescent="0.15">
      <c r="A654" s="49" t="str">
        <f t="shared" si="10"/>
        <v/>
      </c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</row>
    <row r="655" spans="1:12" x14ac:dyDescent="0.15">
      <c r="A655" s="49" t="str">
        <f t="shared" si="10"/>
        <v/>
      </c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</row>
    <row r="656" spans="1:12" x14ac:dyDescent="0.15">
      <c r="A656" s="49" t="str">
        <f t="shared" si="10"/>
        <v/>
      </c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</row>
    <row r="657" spans="1:12" x14ac:dyDescent="0.15">
      <c r="A657" s="49" t="str">
        <f t="shared" si="10"/>
        <v/>
      </c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</row>
    <row r="658" spans="1:12" x14ac:dyDescent="0.15">
      <c r="A658" s="49" t="str">
        <f t="shared" si="10"/>
        <v/>
      </c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</row>
    <row r="659" spans="1:12" x14ac:dyDescent="0.15">
      <c r="A659" s="49" t="str">
        <f t="shared" si="10"/>
        <v/>
      </c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</row>
    <row r="660" spans="1:12" x14ac:dyDescent="0.15">
      <c r="A660" s="49" t="str">
        <f t="shared" si="10"/>
        <v/>
      </c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</row>
    <row r="661" spans="1:12" x14ac:dyDescent="0.15">
      <c r="A661" s="49" t="str">
        <f t="shared" si="10"/>
        <v/>
      </c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</row>
    <row r="662" spans="1:12" x14ac:dyDescent="0.15">
      <c r="A662" s="49" t="str">
        <f t="shared" si="10"/>
        <v/>
      </c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</row>
    <row r="663" spans="1:12" x14ac:dyDescent="0.15">
      <c r="A663" s="49" t="str">
        <f t="shared" si="10"/>
        <v/>
      </c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</row>
    <row r="664" spans="1:12" x14ac:dyDescent="0.15">
      <c r="A664" s="49" t="str">
        <f t="shared" si="10"/>
        <v/>
      </c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</row>
    <row r="665" spans="1:12" x14ac:dyDescent="0.15">
      <c r="A665" s="49" t="str">
        <f t="shared" si="10"/>
        <v/>
      </c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</row>
    <row r="666" spans="1:12" x14ac:dyDescent="0.15">
      <c r="A666" s="49" t="str">
        <f t="shared" si="10"/>
        <v/>
      </c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</row>
    <row r="667" spans="1:12" x14ac:dyDescent="0.15">
      <c r="A667" s="49" t="str">
        <f t="shared" si="10"/>
        <v/>
      </c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</row>
    <row r="668" spans="1:12" x14ac:dyDescent="0.15">
      <c r="A668" s="49" t="str">
        <f t="shared" si="10"/>
        <v/>
      </c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</row>
    <row r="669" spans="1:12" x14ac:dyDescent="0.15">
      <c r="A669" s="49" t="str">
        <f t="shared" si="10"/>
        <v/>
      </c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</row>
    <row r="670" spans="1:12" x14ac:dyDescent="0.15">
      <c r="A670" s="49" t="str">
        <f t="shared" si="10"/>
        <v/>
      </c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</row>
    <row r="671" spans="1:12" x14ac:dyDescent="0.15">
      <c r="A671" s="49" t="str">
        <f t="shared" si="10"/>
        <v/>
      </c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</row>
    <row r="672" spans="1:12" x14ac:dyDescent="0.15">
      <c r="A672" s="49" t="str">
        <f t="shared" si="10"/>
        <v/>
      </c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</row>
    <row r="673" spans="1:12" x14ac:dyDescent="0.15">
      <c r="A673" s="49" t="str">
        <f t="shared" si="10"/>
        <v/>
      </c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</row>
    <row r="674" spans="1:12" x14ac:dyDescent="0.15">
      <c r="A674" s="49" t="str">
        <f t="shared" si="10"/>
        <v/>
      </c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</row>
    <row r="675" spans="1:12" x14ac:dyDescent="0.15">
      <c r="A675" s="49" t="str">
        <f t="shared" si="10"/>
        <v/>
      </c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</row>
    <row r="676" spans="1:12" x14ac:dyDescent="0.15">
      <c r="A676" s="49" t="str">
        <f t="shared" si="10"/>
        <v/>
      </c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</row>
    <row r="677" spans="1:12" x14ac:dyDescent="0.15">
      <c r="A677" s="49" t="str">
        <f t="shared" si="10"/>
        <v/>
      </c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</row>
    <row r="678" spans="1:12" x14ac:dyDescent="0.15">
      <c r="A678" s="49" t="str">
        <f t="shared" si="10"/>
        <v/>
      </c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</row>
    <row r="679" spans="1:12" x14ac:dyDescent="0.15">
      <c r="A679" s="49" t="str">
        <f t="shared" si="10"/>
        <v/>
      </c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</row>
    <row r="680" spans="1:12" x14ac:dyDescent="0.15">
      <c r="A680" s="49" t="str">
        <f t="shared" si="10"/>
        <v/>
      </c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</row>
    <row r="681" spans="1:12" x14ac:dyDescent="0.15">
      <c r="A681" s="49" t="str">
        <f t="shared" si="10"/>
        <v/>
      </c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</row>
    <row r="682" spans="1:12" x14ac:dyDescent="0.15">
      <c r="A682" s="49" t="str">
        <f t="shared" si="10"/>
        <v/>
      </c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</row>
    <row r="683" spans="1:12" x14ac:dyDescent="0.15">
      <c r="A683" s="49" t="str">
        <f t="shared" si="10"/>
        <v/>
      </c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</row>
    <row r="684" spans="1:12" x14ac:dyDescent="0.15">
      <c r="A684" s="49" t="str">
        <f t="shared" si="10"/>
        <v/>
      </c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</row>
    <row r="685" spans="1:12" x14ac:dyDescent="0.15">
      <c r="A685" s="49" t="str">
        <f t="shared" si="10"/>
        <v/>
      </c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</row>
    <row r="686" spans="1:12" x14ac:dyDescent="0.15">
      <c r="A686" s="49" t="str">
        <f t="shared" si="10"/>
        <v/>
      </c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</row>
    <row r="687" spans="1:12" x14ac:dyDescent="0.15">
      <c r="A687" s="49" t="str">
        <f t="shared" si="10"/>
        <v/>
      </c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</row>
    <row r="688" spans="1:12" x14ac:dyDescent="0.15">
      <c r="A688" s="49" t="str">
        <f t="shared" si="10"/>
        <v/>
      </c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</row>
    <row r="689" spans="1:12" x14ac:dyDescent="0.15">
      <c r="A689" s="49" t="str">
        <f t="shared" si="10"/>
        <v/>
      </c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</row>
    <row r="690" spans="1:12" x14ac:dyDescent="0.15">
      <c r="A690" s="49" t="str">
        <f t="shared" si="10"/>
        <v/>
      </c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</row>
    <row r="691" spans="1:12" x14ac:dyDescent="0.15">
      <c r="A691" s="49" t="str">
        <f t="shared" si="10"/>
        <v/>
      </c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</row>
    <row r="692" spans="1:12" x14ac:dyDescent="0.15">
      <c r="A692" s="49" t="str">
        <f t="shared" si="10"/>
        <v/>
      </c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</row>
    <row r="693" spans="1:12" x14ac:dyDescent="0.15">
      <c r="A693" s="49" t="str">
        <f t="shared" si="10"/>
        <v/>
      </c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</row>
    <row r="694" spans="1:12" x14ac:dyDescent="0.15">
      <c r="A694" s="49" t="str">
        <f t="shared" si="10"/>
        <v/>
      </c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</row>
    <row r="695" spans="1:12" x14ac:dyDescent="0.15">
      <c r="A695" s="49" t="str">
        <f t="shared" si="10"/>
        <v/>
      </c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</row>
    <row r="696" spans="1:12" x14ac:dyDescent="0.15">
      <c r="A696" s="49" t="str">
        <f t="shared" si="10"/>
        <v/>
      </c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</row>
    <row r="697" spans="1:12" x14ac:dyDescent="0.15">
      <c r="A697" s="49" t="str">
        <f t="shared" si="10"/>
        <v/>
      </c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</row>
    <row r="698" spans="1:12" x14ac:dyDescent="0.15">
      <c r="A698" s="49" t="str">
        <f t="shared" si="10"/>
        <v/>
      </c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</row>
    <row r="699" spans="1:12" x14ac:dyDescent="0.15">
      <c r="A699" s="49" t="str">
        <f t="shared" si="10"/>
        <v/>
      </c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</row>
    <row r="700" spans="1:12" x14ac:dyDescent="0.15">
      <c r="A700" s="49" t="str">
        <f t="shared" si="10"/>
        <v/>
      </c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</row>
    <row r="701" spans="1:12" x14ac:dyDescent="0.15">
      <c r="A701" s="49" t="str">
        <f t="shared" si="10"/>
        <v/>
      </c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</row>
    <row r="702" spans="1:12" x14ac:dyDescent="0.15">
      <c r="A702" s="49" t="str">
        <f t="shared" si="10"/>
        <v/>
      </c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</row>
    <row r="703" spans="1:12" x14ac:dyDescent="0.15">
      <c r="A703" s="49" t="str">
        <f t="shared" si="10"/>
        <v/>
      </c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</row>
    <row r="704" spans="1:12" x14ac:dyDescent="0.15">
      <c r="A704" s="49" t="str">
        <f t="shared" si="10"/>
        <v/>
      </c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</row>
    <row r="705" spans="1:12" x14ac:dyDescent="0.15">
      <c r="A705" s="49" t="str">
        <f t="shared" si="10"/>
        <v/>
      </c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</row>
    <row r="706" spans="1:12" x14ac:dyDescent="0.15">
      <c r="A706" s="49" t="str">
        <f t="shared" si="10"/>
        <v/>
      </c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</row>
    <row r="707" spans="1:12" x14ac:dyDescent="0.15">
      <c r="A707" s="49" t="str">
        <f t="shared" si="10"/>
        <v/>
      </c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</row>
    <row r="708" spans="1:12" x14ac:dyDescent="0.15">
      <c r="A708" s="49" t="str">
        <f t="shared" si="10"/>
        <v/>
      </c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</row>
    <row r="709" spans="1:12" x14ac:dyDescent="0.15">
      <c r="A709" s="49" t="str">
        <f t="shared" si="10"/>
        <v/>
      </c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</row>
    <row r="710" spans="1:12" x14ac:dyDescent="0.15">
      <c r="A710" s="49" t="str">
        <f t="shared" si="10"/>
        <v/>
      </c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</row>
    <row r="711" spans="1:12" x14ac:dyDescent="0.15">
      <c r="A711" s="49" t="str">
        <f t="shared" ref="A711:A774" si="11">IF(B711&lt;&gt;"",1+A710,"")</f>
        <v/>
      </c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</row>
    <row r="712" spans="1:12" x14ac:dyDescent="0.15">
      <c r="A712" s="49" t="str">
        <f t="shared" si="11"/>
        <v/>
      </c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</row>
    <row r="713" spans="1:12" x14ac:dyDescent="0.15">
      <c r="A713" s="49" t="str">
        <f t="shared" si="11"/>
        <v/>
      </c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</row>
    <row r="714" spans="1:12" x14ac:dyDescent="0.15">
      <c r="A714" s="49" t="str">
        <f t="shared" si="11"/>
        <v/>
      </c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</row>
    <row r="715" spans="1:12" x14ac:dyDescent="0.15">
      <c r="A715" s="49" t="str">
        <f t="shared" si="11"/>
        <v/>
      </c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</row>
    <row r="716" spans="1:12" x14ac:dyDescent="0.15">
      <c r="A716" s="49" t="str">
        <f t="shared" si="11"/>
        <v/>
      </c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</row>
    <row r="717" spans="1:12" x14ac:dyDescent="0.15">
      <c r="A717" s="49" t="str">
        <f t="shared" si="11"/>
        <v/>
      </c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</row>
    <row r="718" spans="1:12" x14ac:dyDescent="0.15">
      <c r="A718" s="49" t="str">
        <f t="shared" si="11"/>
        <v/>
      </c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</row>
    <row r="719" spans="1:12" x14ac:dyDescent="0.15">
      <c r="A719" s="49" t="str">
        <f t="shared" si="11"/>
        <v/>
      </c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</row>
    <row r="720" spans="1:12" x14ac:dyDescent="0.15">
      <c r="A720" s="49" t="str">
        <f t="shared" si="11"/>
        <v/>
      </c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</row>
    <row r="721" spans="1:12" x14ac:dyDescent="0.15">
      <c r="A721" s="49" t="str">
        <f t="shared" si="11"/>
        <v/>
      </c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</row>
    <row r="722" spans="1:12" x14ac:dyDescent="0.15">
      <c r="A722" s="49" t="str">
        <f t="shared" si="11"/>
        <v/>
      </c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</row>
    <row r="723" spans="1:12" x14ac:dyDescent="0.15">
      <c r="A723" s="49" t="str">
        <f t="shared" si="11"/>
        <v/>
      </c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</row>
    <row r="724" spans="1:12" x14ac:dyDescent="0.15">
      <c r="A724" s="49" t="str">
        <f t="shared" si="11"/>
        <v/>
      </c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</row>
    <row r="725" spans="1:12" x14ac:dyDescent="0.15">
      <c r="A725" s="49" t="str">
        <f t="shared" si="11"/>
        <v/>
      </c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</row>
    <row r="726" spans="1:12" x14ac:dyDescent="0.15">
      <c r="A726" s="49" t="str">
        <f t="shared" si="11"/>
        <v/>
      </c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</row>
    <row r="727" spans="1:12" x14ac:dyDescent="0.15">
      <c r="A727" s="49" t="str">
        <f t="shared" si="11"/>
        <v/>
      </c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</row>
    <row r="728" spans="1:12" x14ac:dyDescent="0.15">
      <c r="A728" s="49" t="str">
        <f t="shared" si="11"/>
        <v/>
      </c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</row>
    <row r="729" spans="1:12" x14ac:dyDescent="0.15">
      <c r="A729" s="49" t="str">
        <f t="shared" si="11"/>
        <v/>
      </c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</row>
    <row r="730" spans="1:12" x14ac:dyDescent="0.15">
      <c r="A730" s="49" t="str">
        <f t="shared" si="11"/>
        <v/>
      </c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</row>
    <row r="731" spans="1:12" x14ac:dyDescent="0.15">
      <c r="A731" s="49" t="str">
        <f t="shared" si="11"/>
        <v/>
      </c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</row>
    <row r="732" spans="1:12" x14ac:dyDescent="0.15">
      <c r="A732" s="49" t="str">
        <f t="shared" si="11"/>
        <v/>
      </c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</row>
    <row r="733" spans="1:12" x14ac:dyDescent="0.15">
      <c r="A733" s="49" t="str">
        <f t="shared" si="11"/>
        <v/>
      </c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</row>
    <row r="734" spans="1:12" x14ac:dyDescent="0.15">
      <c r="A734" s="49" t="str">
        <f t="shared" si="11"/>
        <v/>
      </c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</row>
    <row r="735" spans="1:12" x14ac:dyDescent="0.15">
      <c r="A735" s="49" t="str">
        <f t="shared" si="11"/>
        <v/>
      </c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</row>
    <row r="736" spans="1:12" x14ac:dyDescent="0.15">
      <c r="A736" s="49" t="str">
        <f t="shared" si="11"/>
        <v/>
      </c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</row>
    <row r="737" spans="1:12" x14ac:dyDescent="0.15">
      <c r="A737" s="49" t="str">
        <f t="shared" si="11"/>
        <v/>
      </c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</row>
    <row r="738" spans="1:12" x14ac:dyDescent="0.15">
      <c r="A738" s="49" t="str">
        <f t="shared" si="11"/>
        <v/>
      </c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</row>
    <row r="739" spans="1:12" x14ac:dyDescent="0.15">
      <c r="A739" s="49" t="str">
        <f t="shared" si="11"/>
        <v/>
      </c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</row>
    <row r="740" spans="1:12" x14ac:dyDescent="0.15">
      <c r="A740" s="49" t="str">
        <f t="shared" si="11"/>
        <v/>
      </c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</row>
    <row r="741" spans="1:12" x14ac:dyDescent="0.15">
      <c r="A741" s="49" t="str">
        <f t="shared" si="11"/>
        <v/>
      </c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</row>
    <row r="742" spans="1:12" x14ac:dyDescent="0.15">
      <c r="A742" s="49" t="str">
        <f t="shared" si="11"/>
        <v/>
      </c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</row>
    <row r="743" spans="1:12" x14ac:dyDescent="0.15">
      <c r="A743" s="49" t="str">
        <f t="shared" si="11"/>
        <v/>
      </c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</row>
    <row r="744" spans="1:12" x14ac:dyDescent="0.15">
      <c r="A744" s="49" t="str">
        <f t="shared" si="11"/>
        <v/>
      </c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</row>
    <row r="745" spans="1:12" x14ac:dyDescent="0.15">
      <c r="A745" s="49" t="str">
        <f t="shared" si="11"/>
        <v/>
      </c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</row>
    <row r="746" spans="1:12" x14ac:dyDescent="0.15">
      <c r="A746" s="49" t="str">
        <f t="shared" si="11"/>
        <v/>
      </c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</row>
    <row r="747" spans="1:12" x14ac:dyDescent="0.15">
      <c r="A747" s="49" t="str">
        <f t="shared" si="11"/>
        <v/>
      </c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</row>
    <row r="748" spans="1:12" x14ac:dyDescent="0.15">
      <c r="A748" s="49" t="str">
        <f t="shared" si="11"/>
        <v/>
      </c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</row>
    <row r="749" spans="1:12" x14ac:dyDescent="0.15">
      <c r="A749" s="49" t="str">
        <f t="shared" si="11"/>
        <v/>
      </c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</row>
    <row r="750" spans="1:12" x14ac:dyDescent="0.15">
      <c r="A750" s="49" t="str">
        <f t="shared" si="11"/>
        <v/>
      </c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</row>
    <row r="751" spans="1:12" x14ac:dyDescent="0.15">
      <c r="A751" s="49" t="str">
        <f t="shared" si="11"/>
        <v/>
      </c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</row>
    <row r="752" spans="1:12" x14ac:dyDescent="0.15">
      <c r="A752" s="49" t="str">
        <f t="shared" si="11"/>
        <v/>
      </c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</row>
    <row r="753" spans="1:12" x14ac:dyDescent="0.15">
      <c r="A753" s="49" t="str">
        <f t="shared" si="11"/>
        <v/>
      </c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</row>
    <row r="754" spans="1:12" x14ac:dyDescent="0.15">
      <c r="A754" s="49" t="str">
        <f t="shared" si="11"/>
        <v/>
      </c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</row>
    <row r="755" spans="1:12" x14ac:dyDescent="0.15">
      <c r="A755" s="49" t="str">
        <f t="shared" si="11"/>
        <v/>
      </c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</row>
    <row r="756" spans="1:12" x14ac:dyDescent="0.15">
      <c r="A756" s="49" t="str">
        <f t="shared" si="11"/>
        <v/>
      </c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</row>
    <row r="757" spans="1:12" x14ac:dyDescent="0.15">
      <c r="A757" s="49" t="str">
        <f t="shared" si="11"/>
        <v/>
      </c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</row>
    <row r="758" spans="1:12" x14ac:dyDescent="0.15">
      <c r="A758" s="49" t="str">
        <f t="shared" si="11"/>
        <v/>
      </c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</row>
    <row r="759" spans="1:12" x14ac:dyDescent="0.15">
      <c r="A759" s="49" t="str">
        <f t="shared" si="11"/>
        <v/>
      </c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</row>
    <row r="760" spans="1:12" x14ac:dyDescent="0.15">
      <c r="A760" s="49" t="str">
        <f t="shared" si="11"/>
        <v/>
      </c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</row>
    <row r="761" spans="1:12" x14ac:dyDescent="0.15">
      <c r="A761" s="49" t="str">
        <f t="shared" si="11"/>
        <v/>
      </c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</row>
    <row r="762" spans="1:12" x14ac:dyDescent="0.15">
      <c r="A762" s="49" t="str">
        <f t="shared" si="11"/>
        <v/>
      </c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</row>
    <row r="763" spans="1:12" x14ac:dyDescent="0.15">
      <c r="A763" s="49" t="str">
        <f t="shared" si="11"/>
        <v/>
      </c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</row>
    <row r="764" spans="1:12" x14ac:dyDescent="0.15">
      <c r="A764" s="49" t="str">
        <f t="shared" si="11"/>
        <v/>
      </c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</row>
    <row r="765" spans="1:12" x14ac:dyDescent="0.15">
      <c r="A765" s="49" t="str">
        <f t="shared" si="11"/>
        <v/>
      </c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</row>
    <row r="766" spans="1:12" x14ac:dyDescent="0.15">
      <c r="A766" s="49" t="str">
        <f t="shared" si="11"/>
        <v/>
      </c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</row>
    <row r="767" spans="1:12" x14ac:dyDescent="0.15">
      <c r="A767" s="49" t="str">
        <f t="shared" si="11"/>
        <v/>
      </c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</row>
    <row r="768" spans="1:12" x14ac:dyDescent="0.15">
      <c r="A768" s="49" t="str">
        <f t="shared" si="11"/>
        <v/>
      </c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</row>
    <row r="769" spans="1:12" x14ac:dyDescent="0.15">
      <c r="A769" s="49" t="str">
        <f t="shared" si="11"/>
        <v/>
      </c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</row>
    <row r="770" spans="1:12" x14ac:dyDescent="0.15">
      <c r="A770" s="49" t="str">
        <f t="shared" si="11"/>
        <v/>
      </c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</row>
    <row r="771" spans="1:12" x14ac:dyDescent="0.15">
      <c r="A771" s="49" t="str">
        <f t="shared" si="11"/>
        <v/>
      </c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</row>
    <row r="772" spans="1:12" x14ac:dyDescent="0.15">
      <c r="A772" s="49" t="str">
        <f t="shared" si="11"/>
        <v/>
      </c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</row>
    <row r="773" spans="1:12" x14ac:dyDescent="0.15">
      <c r="A773" s="49" t="str">
        <f t="shared" si="11"/>
        <v/>
      </c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</row>
    <row r="774" spans="1:12" x14ac:dyDescent="0.15">
      <c r="A774" s="49" t="str">
        <f t="shared" si="11"/>
        <v/>
      </c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</row>
    <row r="775" spans="1:12" x14ac:dyDescent="0.15">
      <c r="A775" s="49" t="str">
        <f t="shared" ref="A775:A838" si="12">IF(B775&lt;&gt;"",1+A774,"")</f>
        <v/>
      </c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</row>
    <row r="776" spans="1:12" x14ac:dyDescent="0.15">
      <c r="A776" s="49" t="str">
        <f t="shared" si="12"/>
        <v/>
      </c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</row>
    <row r="777" spans="1:12" x14ac:dyDescent="0.15">
      <c r="A777" s="49" t="str">
        <f t="shared" si="12"/>
        <v/>
      </c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</row>
    <row r="778" spans="1:12" x14ac:dyDescent="0.15">
      <c r="A778" s="49" t="str">
        <f t="shared" si="12"/>
        <v/>
      </c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</row>
    <row r="779" spans="1:12" x14ac:dyDescent="0.15">
      <c r="A779" s="49" t="str">
        <f t="shared" si="12"/>
        <v/>
      </c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</row>
    <row r="780" spans="1:12" x14ac:dyDescent="0.15">
      <c r="A780" s="49" t="str">
        <f t="shared" si="12"/>
        <v/>
      </c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</row>
    <row r="781" spans="1:12" x14ac:dyDescent="0.15">
      <c r="A781" s="49" t="str">
        <f t="shared" si="12"/>
        <v/>
      </c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</row>
    <row r="782" spans="1:12" x14ac:dyDescent="0.15">
      <c r="A782" s="49" t="str">
        <f t="shared" si="12"/>
        <v/>
      </c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</row>
    <row r="783" spans="1:12" x14ac:dyDescent="0.15">
      <c r="A783" s="49" t="str">
        <f t="shared" si="12"/>
        <v/>
      </c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</row>
    <row r="784" spans="1:12" x14ac:dyDescent="0.15">
      <c r="A784" s="49" t="str">
        <f t="shared" si="12"/>
        <v/>
      </c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</row>
    <row r="785" spans="1:12" x14ac:dyDescent="0.15">
      <c r="A785" s="49" t="str">
        <f t="shared" si="12"/>
        <v/>
      </c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</row>
    <row r="786" spans="1:12" x14ac:dyDescent="0.15">
      <c r="A786" s="49" t="str">
        <f t="shared" si="12"/>
        <v/>
      </c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</row>
    <row r="787" spans="1:12" x14ac:dyDescent="0.15">
      <c r="A787" s="49" t="str">
        <f t="shared" si="12"/>
        <v/>
      </c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</row>
    <row r="788" spans="1:12" x14ac:dyDescent="0.15">
      <c r="A788" s="49" t="str">
        <f t="shared" si="12"/>
        <v/>
      </c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</row>
    <row r="789" spans="1:12" x14ac:dyDescent="0.15">
      <c r="A789" s="49" t="str">
        <f t="shared" si="12"/>
        <v/>
      </c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</row>
    <row r="790" spans="1:12" x14ac:dyDescent="0.15">
      <c r="A790" s="49" t="str">
        <f t="shared" si="12"/>
        <v/>
      </c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</row>
    <row r="791" spans="1:12" x14ac:dyDescent="0.15">
      <c r="A791" s="49" t="str">
        <f t="shared" si="12"/>
        <v/>
      </c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</row>
    <row r="792" spans="1:12" x14ac:dyDescent="0.15">
      <c r="A792" s="49" t="str">
        <f t="shared" si="12"/>
        <v/>
      </c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</row>
    <row r="793" spans="1:12" x14ac:dyDescent="0.15">
      <c r="A793" s="49" t="str">
        <f t="shared" si="12"/>
        <v/>
      </c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</row>
    <row r="794" spans="1:12" x14ac:dyDescent="0.15">
      <c r="A794" s="49" t="str">
        <f t="shared" si="12"/>
        <v/>
      </c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</row>
    <row r="795" spans="1:12" x14ac:dyDescent="0.15">
      <c r="A795" s="49" t="str">
        <f t="shared" si="12"/>
        <v/>
      </c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</row>
    <row r="796" spans="1:12" x14ac:dyDescent="0.15">
      <c r="A796" s="49" t="str">
        <f t="shared" si="12"/>
        <v/>
      </c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</row>
    <row r="797" spans="1:12" x14ac:dyDescent="0.15">
      <c r="A797" s="49" t="str">
        <f t="shared" si="12"/>
        <v/>
      </c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</row>
    <row r="798" spans="1:12" x14ac:dyDescent="0.15">
      <c r="A798" s="49" t="str">
        <f t="shared" si="12"/>
        <v/>
      </c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</row>
    <row r="799" spans="1:12" x14ac:dyDescent="0.15">
      <c r="A799" s="49" t="str">
        <f t="shared" si="12"/>
        <v/>
      </c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</row>
    <row r="800" spans="1:12" x14ac:dyDescent="0.15">
      <c r="A800" s="49" t="str">
        <f t="shared" si="12"/>
        <v/>
      </c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</row>
    <row r="801" spans="1:12" x14ac:dyDescent="0.15">
      <c r="A801" s="49" t="str">
        <f t="shared" si="12"/>
        <v/>
      </c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</row>
    <row r="802" spans="1:12" x14ac:dyDescent="0.15">
      <c r="A802" s="49" t="str">
        <f t="shared" si="12"/>
        <v/>
      </c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</row>
    <row r="803" spans="1:12" x14ac:dyDescent="0.15">
      <c r="A803" s="49" t="str">
        <f t="shared" si="12"/>
        <v/>
      </c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</row>
    <row r="804" spans="1:12" x14ac:dyDescent="0.15">
      <c r="A804" s="49" t="str">
        <f t="shared" si="12"/>
        <v/>
      </c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</row>
    <row r="805" spans="1:12" x14ac:dyDescent="0.15">
      <c r="A805" s="49" t="str">
        <f t="shared" si="12"/>
        <v/>
      </c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</row>
    <row r="806" spans="1:12" x14ac:dyDescent="0.15">
      <c r="A806" s="49" t="str">
        <f t="shared" si="12"/>
        <v/>
      </c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</row>
    <row r="807" spans="1:12" x14ac:dyDescent="0.15">
      <c r="A807" s="49" t="str">
        <f t="shared" si="12"/>
        <v/>
      </c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</row>
    <row r="808" spans="1:12" x14ac:dyDescent="0.15">
      <c r="A808" s="49" t="str">
        <f t="shared" si="12"/>
        <v/>
      </c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</row>
    <row r="809" spans="1:12" x14ac:dyDescent="0.15">
      <c r="A809" s="49" t="str">
        <f t="shared" si="12"/>
        <v/>
      </c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</row>
    <row r="810" spans="1:12" x14ac:dyDescent="0.15">
      <c r="A810" s="49" t="str">
        <f t="shared" si="12"/>
        <v/>
      </c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</row>
    <row r="811" spans="1:12" x14ac:dyDescent="0.15">
      <c r="A811" s="49" t="str">
        <f t="shared" si="12"/>
        <v/>
      </c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</row>
    <row r="812" spans="1:12" x14ac:dyDescent="0.15">
      <c r="A812" s="49" t="str">
        <f t="shared" si="12"/>
        <v/>
      </c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</row>
    <row r="813" spans="1:12" x14ac:dyDescent="0.15">
      <c r="A813" s="49" t="str">
        <f t="shared" si="12"/>
        <v/>
      </c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</row>
    <row r="814" spans="1:12" x14ac:dyDescent="0.15">
      <c r="A814" s="49" t="str">
        <f t="shared" si="12"/>
        <v/>
      </c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</row>
    <row r="815" spans="1:12" x14ac:dyDescent="0.15">
      <c r="A815" s="49" t="str">
        <f t="shared" si="12"/>
        <v/>
      </c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</row>
    <row r="816" spans="1:12" x14ac:dyDescent="0.15">
      <c r="A816" s="49" t="str">
        <f t="shared" si="12"/>
        <v/>
      </c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</row>
    <row r="817" spans="1:12" x14ac:dyDescent="0.15">
      <c r="A817" s="49" t="str">
        <f t="shared" si="12"/>
        <v/>
      </c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</row>
    <row r="818" spans="1:12" x14ac:dyDescent="0.15">
      <c r="A818" s="49" t="str">
        <f t="shared" si="12"/>
        <v/>
      </c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</row>
    <row r="819" spans="1:12" x14ac:dyDescent="0.15">
      <c r="A819" s="49" t="str">
        <f t="shared" si="12"/>
        <v/>
      </c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</row>
    <row r="820" spans="1:12" x14ac:dyDescent="0.15">
      <c r="A820" s="49" t="str">
        <f t="shared" si="12"/>
        <v/>
      </c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</row>
    <row r="821" spans="1:12" x14ac:dyDescent="0.15">
      <c r="A821" s="49" t="str">
        <f t="shared" si="12"/>
        <v/>
      </c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</row>
    <row r="822" spans="1:12" x14ac:dyDescent="0.15">
      <c r="A822" s="49" t="str">
        <f t="shared" si="12"/>
        <v/>
      </c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</row>
    <row r="823" spans="1:12" x14ac:dyDescent="0.15">
      <c r="A823" s="49" t="str">
        <f t="shared" si="12"/>
        <v/>
      </c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</row>
    <row r="824" spans="1:12" x14ac:dyDescent="0.15">
      <c r="A824" s="49" t="str">
        <f t="shared" si="12"/>
        <v/>
      </c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</row>
    <row r="825" spans="1:12" x14ac:dyDescent="0.15">
      <c r="A825" s="49" t="str">
        <f t="shared" si="12"/>
        <v/>
      </c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</row>
    <row r="826" spans="1:12" x14ac:dyDescent="0.15">
      <c r="A826" s="49" t="str">
        <f t="shared" si="12"/>
        <v/>
      </c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</row>
    <row r="827" spans="1:12" x14ac:dyDescent="0.15">
      <c r="A827" s="49" t="str">
        <f t="shared" si="12"/>
        <v/>
      </c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</row>
    <row r="828" spans="1:12" x14ac:dyDescent="0.15">
      <c r="A828" s="49" t="str">
        <f t="shared" si="12"/>
        <v/>
      </c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</row>
    <row r="829" spans="1:12" x14ac:dyDescent="0.15">
      <c r="A829" s="49" t="str">
        <f t="shared" si="12"/>
        <v/>
      </c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</row>
    <row r="830" spans="1:12" x14ac:dyDescent="0.15">
      <c r="A830" s="49" t="str">
        <f t="shared" si="12"/>
        <v/>
      </c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</row>
    <row r="831" spans="1:12" x14ac:dyDescent="0.15">
      <c r="A831" s="49" t="str">
        <f t="shared" si="12"/>
        <v/>
      </c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</row>
    <row r="832" spans="1:12" x14ac:dyDescent="0.15">
      <c r="A832" s="49" t="str">
        <f t="shared" si="12"/>
        <v/>
      </c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</row>
    <row r="833" spans="1:12" x14ac:dyDescent="0.15">
      <c r="A833" s="49" t="str">
        <f t="shared" si="12"/>
        <v/>
      </c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</row>
    <row r="834" spans="1:12" x14ac:dyDescent="0.15">
      <c r="A834" s="49" t="str">
        <f t="shared" si="12"/>
        <v/>
      </c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</row>
    <row r="835" spans="1:12" x14ac:dyDescent="0.15">
      <c r="A835" s="49" t="str">
        <f t="shared" si="12"/>
        <v/>
      </c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</row>
    <row r="836" spans="1:12" x14ac:dyDescent="0.15">
      <c r="A836" s="49" t="str">
        <f t="shared" si="12"/>
        <v/>
      </c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</row>
    <row r="837" spans="1:12" x14ac:dyDescent="0.15">
      <c r="A837" s="49" t="str">
        <f t="shared" si="12"/>
        <v/>
      </c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</row>
    <row r="838" spans="1:12" x14ac:dyDescent="0.15">
      <c r="A838" s="49" t="str">
        <f t="shared" si="12"/>
        <v/>
      </c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</row>
    <row r="839" spans="1:12" x14ac:dyDescent="0.15">
      <c r="A839" s="49" t="str">
        <f t="shared" ref="A839:A902" si="13">IF(B839&lt;&gt;"",1+A838,"")</f>
        <v/>
      </c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</row>
    <row r="840" spans="1:12" x14ac:dyDescent="0.15">
      <c r="A840" s="49" t="str">
        <f t="shared" si="13"/>
        <v/>
      </c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</row>
    <row r="841" spans="1:12" x14ac:dyDescent="0.15">
      <c r="A841" s="49" t="str">
        <f t="shared" si="13"/>
        <v/>
      </c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</row>
    <row r="842" spans="1:12" x14ac:dyDescent="0.15">
      <c r="A842" s="49" t="str">
        <f t="shared" si="13"/>
        <v/>
      </c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</row>
    <row r="843" spans="1:12" x14ac:dyDescent="0.15">
      <c r="A843" s="49" t="str">
        <f t="shared" si="13"/>
        <v/>
      </c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</row>
    <row r="844" spans="1:12" x14ac:dyDescent="0.15">
      <c r="A844" s="49" t="str">
        <f t="shared" si="13"/>
        <v/>
      </c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</row>
    <row r="845" spans="1:12" x14ac:dyDescent="0.15">
      <c r="A845" s="49" t="str">
        <f t="shared" si="13"/>
        <v/>
      </c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</row>
    <row r="846" spans="1:12" x14ac:dyDescent="0.15">
      <c r="A846" s="49" t="str">
        <f t="shared" si="13"/>
        <v/>
      </c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</row>
    <row r="847" spans="1:12" x14ac:dyDescent="0.15">
      <c r="A847" s="49" t="str">
        <f t="shared" si="13"/>
        <v/>
      </c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</row>
    <row r="848" spans="1:12" x14ac:dyDescent="0.15">
      <c r="A848" s="49" t="str">
        <f t="shared" si="13"/>
        <v/>
      </c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</row>
    <row r="849" spans="1:12" x14ac:dyDescent="0.15">
      <c r="A849" s="49" t="str">
        <f t="shared" si="13"/>
        <v/>
      </c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</row>
    <row r="850" spans="1:12" x14ac:dyDescent="0.15">
      <c r="A850" s="49" t="str">
        <f t="shared" si="13"/>
        <v/>
      </c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</row>
    <row r="851" spans="1:12" x14ac:dyDescent="0.15">
      <c r="A851" s="49" t="str">
        <f t="shared" si="13"/>
        <v/>
      </c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</row>
    <row r="852" spans="1:12" x14ac:dyDescent="0.15">
      <c r="A852" s="49" t="str">
        <f t="shared" si="13"/>
        <v/>
      </c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</row>
    <row r="853" spans="1:12" x14ac:dyDescent="0.15">
      <c r="A853" s="49" t="str">
        <f t="shared" si="13"/>
        <v/>
      </c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</row>
    <row r="854" spans="1:12" x14ac:dyDescent="0.15">
      <c r="A854" s="49" t="str">
        <f t="shared" si="13"/>
        <v/>
      </c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</row>
    <row r="855" spans="1:12" x14ac:dyDescent="0.15">
      <c r="A855" s="49" t="str">
        <f t="shared" si="13"/>
        <v/>
      </c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</row>
    <row r="856" spans="1:12" x14ac:dyDescent="0.15">
      <c r="A856" s="49" t="str">
        <f t="shared" si="13"/>
        <v/>
      </c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</row>
    <row r="857" spans="1:12" x14ac:dyDescent="0.15">
      <c r="A857" s="49" t="str">
        <f t="shared" si="13"/>
        <v/>
      </c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</row>
    <row r="858" spans="1:12" x14ac:dyDescent="0.15">
      <c r="A858" s="49" t="str">
        <f t="shared" si="13"/>
        <v/>
      </c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</row>
    <row r="859" spans="1:12" x14ac:dyDescent="0.15">
      <c r="A859" s="49" t="str">
        <f t="shared" si="13"/>
        <v/>
      </c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</row>
    <row r="860" spans="1:12" x14ac:dyDescent="0.15">
      <c r="A860" s="49" t="str">
        <f t="shared" si="13"/>
        <v/>
      </c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</row>
    <row r="861" spans="1:12" x14ac:dyDescent="0.15">
      <c r="A861" s="49" t="str">
        <f t="shared" si="13"/>
        <v/>
      </c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</row>
    <row r="862" spans="1:12" x14ac:dyDescent="0.15">
      <c r="A862" s="49" t="str">
        <f t="shared" si="13"/>
        <v/>
      </c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</row>
    <row r="863" spans="1:12" x14ac:dyDescent="0.15">
      <c r="A863" s="49" t="str">
        <f t="shared" si="13"/>
        <v/>
      </c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</row>
    <row r="864" spans="1:12" x14ac:dyDescent="0.15">
      <c r="A864" s="49" t="str">
        <f t="shared" si="13"/>
        <v/>
      </c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</row>
    <row r="865" spans="1:12" x14ac:dyDescent="0.15">
      <c r="A865" s="49" t="str">
        <f t="shared" si="13"/>
        <v/>
      </c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</row>
    <row r="866" spans="1:12" x14ac:dyDescent="0.15">
      <c r="A866" s="49" t="str">
        <f t="shared" si="13"/>
        <v/>
      </c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</row>
    <row r="867" spans="1:12" x14ac:dyDescent="0.15">
      <c r="A867" s="49" t="str">
        <f t="shared" si="13"/>
        <v/>
      </c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</row>
    <row r="868" spans="1:12" x14ac:dyDescent="0.15">
      <c r="A868" s="49" t="str">
        <f t="shared" si="13"/>
        <v/>
      </c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</row>
    <row r="869" spans="1:12" x14ac:dyDescent="0.15">
      <c r="A869" s="49" t="str">
        <f t="shared" si="13"/>
        <v/>
      </c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</row>
    <row r="870" spans="1:12" x14ac:dyDescent="0.15">
      <c r="A870" s="49" t="str">
        <f t="shared" si="13"/>
        <v/>
      </c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</row>
    <row r="871" spans="1:12" x14ac:dyDescent="0.15">
      <c r="A871" s="49" t="str">
        <f t="shared" si="13"/>
        <v/>
      </c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</row>
    <row r="872" spans="1:12" x14ac:dyDescent="0.15">
      <c r="A872" s="49" t="str">
        <f t="shared" si="13"/>
        <v/>
      </c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</row>
    <row r="873" spans="1:12" x14ac:dyDescent="0.15">
      <c r="A873" s="49" t="str">
        <f t="shared" si="13"/>
        <v/>
      </c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</row>
    <row r="874" spans="1:12" x14ac:dyDescent="0.15">
      <c r="A874" s="49" t="str">
        <f t="shared" si="13"/>
        <v/>
      </c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</row>
    <row r="875" spans="1:12" x14ac:dyDescent="0.15">
      <c r="A875" s="49" t="str">
        <f t="shared" si="13"/>
        <v/>
      </c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</row>
    <row r="876" spans="1:12" x14ac:dyDescent="0.15">
      <c r="A876" s="49" t="str">
        <f t="shared" si="13"/>
        <v/>
      </c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</row>
    <row r="877" spans="1:12" x14ac:dyDescent="0.15">
      <c r="A877" s="49" t="str">
        <f t="shared" si="13"/>
        <v/>
      </c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</row>
    <row r="878" spans="1:12" x14ac:dyDescent="0.15">
      <c r="A878" s="49" t="str">
        <f t="shared" si="13"/>
        <v/>
      </c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</row>
    <row r="879" spans="1:12" x14ac:dyDescent="0.15">
      <c r="A879" s="49" t="str">
        <f t="shared" si="13"/>
        <v/>
      </c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</row>
    <row r="880" spans="1:12" x14ac:dyDescent="0.15">
      <c r="A880" s="49" t="str">
        <f t="shared" si="13"/>
        <v/>
      </c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</row>
    <row r="881" spans="1:12" x14ac:dyDescent="0.15">
      <c r="A881" s="49" t="str">
        <f t="shared" si="13"/>
        <v/>
      </c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</row>
    <row r="882" spans="1:12" x14ac:dyDescent="0.15">
      <c r="A882" s="49" t="str">
        <f t="shared" si="13"/>
        <v/>
      </c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</row>
    <row r="883" spans="1:12" x14ac:dyDescent="0.15">
      <c r="A883" s="49" t="str">
        <f t="shared" si="13"/>
        <v/>
      </c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</row>
    <row r="884" spans="1:12" x14ac:dyDescent="0.15">
      <c r="A884" s="49" t="str">
        <f t="shared" si="13"/>
        <v/>
      </c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</row>
    <row r="885" spans="1:12" x14ac:dyDescent="0.15">
      <c r="A885" s="49" t="str">
        <f t="shared" si="13"/>
        <v/>
      </c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</row>
    <row r="886" spans="1:12" x14ac:dyDescent="0.15">
      <c r="A886" s="49" t="str">
        <f t="shared" si="13"/>
        <v/>
      </c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</row>
    <row r="887" spans="1:12" x14ac:dyDescent="0.15">
      <c r="A887" s="49" t="str">
        <f t="shared" si="13"/>
        <v/>
      </c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</row>
    <row r="888" spans="1:12" x14ac:dyDescent="0.15">
      <c r="A888" s="49" t="str">
        <f t="shared" si="13"/>
        <v/>
      </c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</row>
    <row r="889" spans="1:12" x14ac:dyDescent="0.15">
      <c r="A889" s="49" t="str">
        <f t="shared" si="13"/>
        <v/>
      </c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</row>
    <row r="890" spans="1:12" x14ac:dyDescent="0.15">
      <c r="A890" s="49" t="str">
        <f t="shared" si="13"/>
        <v/>
      </c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</row>
    <row r="891" spans="1:12" x14ac:dyDescent="0.15">
      <c r="A891" s="49" t="str">
        <f t="shared" si="13"/>
        <v/>
      </c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</row>
    <row r="892" spans="1:12" x14ac:dyDescent="0.15">
      <c r="A892" s="49" t="str">
        <f t="shared" si="13"/>
        <v/>
      </c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</row>
    <row r="893" spans="1:12" x14ac:dyDescent="0.15">
      <c r="A893" s="49" t="str">
        <f t="shared" si="13"/>
        <v/>
      </c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</row>
    <row r="894" spans="1:12" x14ac:dyDescent="0.15">
      <c r="A894" s="49" t="str">
        <f t="shared" si="13"/>
        <v/>
      </c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</row>
    <row r="895" spans="1:12" x14ac:dyDescent="0.15">
      <c r="A895" s="49" t="str">
        <f t="shared" si="13"/>
        <v/>
      </c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</row>
    <row r="896" spans="1:12" x14ac:dyDescent="0.15">
      <c r="A896" s="49" t="str">
        <f t="shared" si="13"/>
        <v/>
      </c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</row>
    <row r="897" spans="1:12" x14ac:dyDescent="0.15">
      <c r="A897" s="49" t="str">
        <f t="shared" si="13"/>
        <v/>
      </c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</row>
    <row r="898" spans="1:12" x14ac:dyDescent="0.15">
      <c r="A898" s="49" t="str">
        <f t="shared" si="13"/>
        <v/>
      </c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</row>
    <row r="899" spans="1:12" x14ac:dyDescent="0.15">
      <c r="A899" s="49" t="str">
        <f t="shared" si="13"/>
        <v/>
      </c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</row>
    <row r="900" spans="1:12" x14ac:dyDescent="0.15">
      <c r="A900" s="49" t="str">
        <f t="shared" si="13"/>
        <v/>
      </c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</row>
    <row r="901" spans="1:12" x14ac:dyDescent="0.15">
      <c r="A901" s="49" t="str">
        <f t="shared" si="13"/>
        <v/>
      </c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</row>
    <row r="902" spans="1:12" x14ac:dyDescent="0.15">
      <c r="A902" s="49" t="str">
        <f t="shared" si="13"/>
        <v/>
      </c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</row>
    <row r="903" spans="1:12" x14ac:dyDescent="0.15">
      <c r="A903" s="49" t="str">
        <f t="shared" ref="A903:A966" si="14">IF(B903&lt;&gt;"",1+A902,"")</f>
        <v/>
      </c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</row>
    <row r="904" spans="1:12" x14ac:dyDescent="0.15">
      <c r="A904" s="49" t="str">
        <f t="shared" si="14"/>
        <v/>
      </c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</row>
    <row r="905" spans="1:12" x14ac:dyDescent="0.15">
      <c r="A905" s="49" t="str">
        <f t="shared" si="14"/>
        <v/>
      </c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</row>
    <row r="906" spans="1:12" x14ac:dyDescent="0.15">
      <c r="A906" s="49" t="str">
        <f t="shared" si="14"/>
        <v/>
      </c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</row>
    <row r="907" spans="1:12" x14ac:dyDescent="0.15">
      <c r="A907" s="49" t="str">
        <f t="shared" si="14"/>
        <v/>
      </c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</row>
    <row r="908" spans="1:12" x14ac:dyDescent="0.15">
      <c r="A908" s="49" t="str">
        <f t="shared" si="14"/>
        <v/>
      </c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</row>
    <row r="909" spans="1:12" x14ac:dyDescent="0.15">
      <c r="A909" s="49" t="str">
        <f t="shared" si="14"/>
        <v/>
      </c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</row>
    <row r="910" spans="1:12" x14ac:dyDescent="0.15">
      <c r="A910" s="49" t="str">
        <f t="shared" si="14"/>
        <v/>
      </c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</row>
    <row r="911" spans="1:12" x14ac:dyDescent="0.15">
      <c r="A911" s="49" t="str">
        <f t="shared" si="14"/>
        <v/>
      </c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</row>
    <row r="912" spans="1:12" x14ac:dyDescent="0.15">
      <c r="A912" s="49" t="str">
        <f t="shared" si="14"/>
        <v/>
      </c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</row>
    <row r="913" spans="1:12" x14ac:dyDescent="0.15">
      <c r="A913" s="49" t="str">
        <f t="shared" si="14"/>
        <v/>
      </c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</row>
    <row r="914" spans="1:12" x14ac:dyDescent="0.15">
      <c r="A914" s="49" t="str">
        <f t="shared" si="14"/>
        <v/>
      </c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</row>
    <row r="915" spans="1:12" x14ac:dyDescent="0.15">
      <c r="A915" s="49" t="str">
        <f t="shared" si="14"/>
        <v/>
      </c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</row>
    <row r="916" spans="1:12" x14ac:dyDescent="0.15">
      <c r="A916" s="49" t="str">
        <f t="shared" si="14"/>
        <v/>
      </c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</row>
    <row r="917" spans="1:12" x14ac:dyDescent="0.15">
      <c r="A917" s="49" t="str">
        <f t="shared" si="14"/>
        <v/>
      </c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</row>
    <row r="918" spans="1:12" x14ac:dyDescent="0.15">
      <c r="A918" s="49" t="str">
        <f t="shared" si="14"/>
        <v/>
      </c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</row>
    <row r="919" spans="1:12" x14ac:dyDescent="0.15">
      <c r="A919" s="49" t="str">
        <f t="shared" si="14"/>
        <v/>
      </c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</row>
    <row r="920" spans="1:12" x14ac:dyDescent="0.15">
      <c r="A920" s="49" t="str">
        <f t="shared" si="14"/>
        <v/>
      </c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</row>
    <row r="921" spans="1:12" x14ac:dyDescent="0.15">
      <c r="A921" s="49" t="str">
        <f t="shared" si="14"/>
        <v/>
      </c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</row>
    <row r="922" spans="1:12" x14ac:dyDescent="0.15">
      <c r="A922" s="49" t="str">
        <f t="shared" si="14"/>
        <v/>
      </c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</row>
    <row r="923" spans="1:12" x14ac:dyDescent="0.15">
      <c r="A923" s="49" t="str">
        <f t="shared" si="14"/>
        <v/>
      </c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</row>
    <row r="924" spans="1:12" x14ac:dyDescent="0.15">
      <c r="A924" s="49" t="str">
        <f t="shared" si="14"/>
        <v/>
      </c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</row>
    <row r="925" spans="1:12" x14ac:dyDescent="0.15">
      <c r="A925" s="49" t="str">
        <f t="shared" si="14"/>
        <v/>
      </c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</row>
    <row r="926" spans="1:12" x14ac:dyDescent="0.15">
      <c r="A926" s="49" t="str">
        <f t="shared" si="14"/>
        <v/>
      </c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</row>
    <row r="927" spans="1:12" x14ac:dyDescent="0.15">
      <c r="A927" s="49" t="str">
        <f t="shared" si="14"/>
        <v/>
      </c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</row>
    <row r="928" spans="1:12" x14ac:dyDescent="0.15">
      <c r="A928" s="49" t="str">
        <f t="shared" si="14"/>
        <v/>
      </c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</row>
    <row r="929" spans="1:12" x14ac:dyDescent="0.15">
      <c r="A929" s="49" t="str">
        <f t="shared" si="14"/>
        <v/>
      </c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</row>
    <row r="930" spans="1:12" x14ac:dyDescent="0.15">
      <c r="A930" s="49" t="str">
        <f t="shared" si="14"/>
        <v/>
      </c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</row>
    <row r="931" spans="1:12" x14ac:dyDescent="0.15">
      <c r="A931" s="49" t="str">
        <f t="shared" si="14"/>
        <v/>
      </c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</row>
    <row r="932" spans="1:12" x14ac:dyDescent="0.15">
      <c r="A932" s="49" t="str">
        <f t="shared" si="14"/>
        <v/>
      </c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</row>
    <row r="933" spans="1:12" x14ac:dyDescent="0.15">
      <c r="A933" s="49" t="str">
        <f t="shared" si="14"/>
        <v/>
      </c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</row>
    <row r="934" spans="1:12" x14ac:dyDescent="0.15">
      <c r="A934" s="49" t="str">
        <f t="shared" si="14"/>
        <v/>
      </c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</row>
    <row r="935" spans="1:12" x14ac:dyDescent="0.15">
      <c r="A935" s="49" t="str">
        <f t="shared" si="14"/>
        <v/>
      </c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</row>
    <row r="936" spans="1:12" x14ac:dyDescent="0.15">
      <c r="A936" s="49" t="str">
        <f t="shared" si="14"/>
        <v/>
      </c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</row>
    <row r="937" spans="1:12" x14ac:dyDescent="0.15">
      <c r="A937" s="49" t="str">
        <f t="shared" si="14"/>
        <v/>
      </c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</row>
    <row r="938" spans="1:12" x14ac:dyDescent="0.15">
      <c r="A938" s="49" t="str">
        <f t="shared" si="14"/>
        <v/>
      </c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</row>
    <row r="939" spans="1:12" x14ac:dyDescent="0.15">
      <c r="A939" s="49" t="str">
        <f t="shared" si="14"/>
        <v/>
      </c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</row>
    <row r="940" spans="1:12" x14ac:dyDescent="0.15">
      <c r="A940" s="49" t="str">
        <f t="shared" si="14"/>
        <v/>
      </c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</row>
    <row r="941" spans="1:12" x14ac:dyDescent="0.15">
      <c r="A941" s="49" t="str">
        <f t="shared" si="14"/>
        <v/>
      </c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</row>
    <row r="942" spans="1:12" x14ac:dyDescent="0.15">
      <c r="A942" s="49" t="str">
        <f t="shared" si="14"/>
        <v/>
      </c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</row>
    <row r="943" spans="1:12" x14ac:dyDescent="0.15">
      <c r="A943" s="49" t="str">
        <f t="shared" si="14"/>
        <v/>
      </c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</row>
    <row r="944" spans="1:12" x14ac:dyDescent="0.15">
      <c r="A944" s="49" t="str">
        <f t="shared" si="14"/>
        <v/>
      </c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</row>
    <row r="945" spans="1:12" x14ac:dyDescent="0.15">
      <c r="A945" s="49" t="str">
        <f t="shared" si="14"/>
        <v/>
      </c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</row>
    <row r="946" spans="1:12" x14ac:dyDescent="0.15">
      <c r="A946" s="49" t="str">
        <f t="shared" si="14"/>
        <v/>
      </c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</row>
    <row r="947" spans="1:12" x14ac:dyDescent="0.15">
      <c r="A947" s="49" t="str">
        <f t="shared" si="14"/>
        <v/>
      </c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</row>
    <row r="948" spans="1:12" x14ac:dyDescent="0.15">
      <c r="A948" s="49" t="str">
        <f t="shared" si="14"/>
        <v/>
      </c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</row>
    <row r="949" spans="1:12" x14ac:dyDescent="0.15">
      <c r="A949" s="49" t="str">
        <f t="shared" si="14"/>
        <v/>
      </c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</row>
    <row r="950" spans="1:12" x14ac:dyDescent="0.15">
      <c r="A950" s="49" t="str">
        <f t="shared" si="14"/>
        <v/>
      </c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</row>
    <row r="951" spans="1:12" x14ac:dyDescent="0.15">
      <c r="A951" s="49" t="str">
        <f t="shared" si="14"/>
        <v/>
      </c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</row>
    <row r="952" spans="1:12" x14ac:dyDescent="0.15">
      <c r="A952" s="49" t="str">
        <f t="shared" si="14"/>
        <v/>
      </c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</row>
    <row r="953" spans="1:12" x14ac:dyDescent="0.15">
      <c r="A953" s="49" t="str">
        <f t="shared" si="14"/>
        <v/>
      </c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</row>
    <row r="954" spans="1:12" x14ac:dyDescent="0.15">
      <c r="A954" s="49" t="str">
        <f t="shared" si="14"/>
        <v/>
      </c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</row>
    <row r="955" spans="1:12" x14ac:dyDescent="0.15">
      <c r="A955" s="49" t="str">
        <f t="shared" si="14"/>
        <v/>
      </c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</row>
    <row r="956" spans="1:12" x14ac:dyDescent="0.15">
      <c r="A956" s="49" t="str">
        <f t="shared" si="14"/>
        <v/>
      </c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</row>
    <row r="957" spans="1:12" x14ac:dyDescent="0.15">
      <c r="A957" s="49" t="str">
        <f t="shared" si="14"/>
        <v/>
      </c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</row>
    <row r="958" spans="1:12" x14ac:dyDescent="0.15">
      <c r="A958" s="49" t="str">
        <f t="shared" si="14"/>
        <v/>
      </c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</row>
    <row r="959" spans="1:12" x14ac:dyDescent="0.15">
      <c r="A959" s="49" t="str">
        <f t="shared" si="14"/>
        <v/>
      </c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</row>
    <row r="960" spans="1:12" x14ac:dyDescent="0.15">
      <c r="A960" s="49" t="str">
        <f t="shared" si="14"/>
        <v/>
      </c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</row>
    <row r="961" spans="1:12" x14ac:dyDescent="0.15">
      <c r="A961" s="49" t="str">
        <f t="shared" si="14"/>
        <v/>
      </c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</row>
    <row r="962" spans="1:12" x14ac:dyDescent="0.15">
      <c r="A962" s="49" t="str">
        <f t="shared" si="14"/>
        <v/>
      </c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</row>
    <row r="963" spans="1:12" x14ac:dyDescent="0.15">
      <c r="A963" s="49" t="str">
        <f t="shared" si="14"/>
        <v/>
      </c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</row>
    <row r="964" spans="1:12" x14ac:dyDescent="0.15">
      <c r="A964" s="49" t="str">
        <f t="shared" si="14"/>
        <v/>
      </c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</row>
    <row r="965" spans="1:12" x14ac:dyDescent="0.15">
      <c r="A965" s="49" t="str">
        <f t="shared" si="14"/>
        <v/>
      </c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</row>
    <row r="966" spans="1:12" x14ac:dyDescent="0.15">
      <c r="A966" s="49" t="str">
        <f t="shared" si="14"/>
        <v/>
      </c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</row>
    <row r="967" spans="1:12" x14ac:dyDescent="0.15">
      <c r="A967" s="49" t="str">
        <f t="shared" ref="A967:A1004" si="15">IF(B967&lt;&gt;"",1+A966,"")</f>
        <v/>
      </c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</row>
    <row r="968" spans="1:12" x14ac:dyDescent="0.15">
      <c r="A968" s="49" t="str">
        <f t="shared" si="15"/>
        <v/>
      </c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</row>
    <row r="969" spans="1:12" x14ac:dyDescent="0.15">
      <c r="A969" s="49" t="str">
        <f t="shared" si="15"/>
        <v/>
      </c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</row>
    <row r="970" spans="1:12" x14ac:dyDescent="0.15">
      <c r="A970" s="49" t="str">
        <f t="shared" si="15"/>
        <v/>
      </c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</row>
    <row r="971" spans="1:12" x14ac:dyDescent="0.15">
      <c r="A971" s="49" t="str">
        <f t="shared" si="15"/>
        <v/>
      </c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</row>
    <row r="972" spans="1:12" x14ac:dyDescent="0.15">
      <c r="A972" s="49" t="str">
        <f t="shared" si="15"/>
        <v/>
      </c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</row>
    <row r="973" spans="1:12" x14ac:dyDescent="0.15">
      <c r="A973" s="49" t="str">
        <f t="shared" si="15"/>
        <v/>
      </c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</row>
    <row r="974" spans="1:12" x14ac:dyDescent="0.15">
      <c r="A974" s="49" t="str">
        <f t="shared" si="15"/>
        <v/>
      </c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</row>
    <row r="975" spans="1:12" x14ac:dyDescent="0.15">
      <c r="A975" s="49" t="str">
        <f t="shared" si="15"/>
        <v/>
      </c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</row>
    <row r="976" spans="1:12" x14ac:dyDescent="0.15">
      <c r="A976" s="49" t="str">
        <f t="shared" si="15"/>
        <v/>
      </c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</row>
    <row r="977" spans="1:12" x14ac:dyDescent="0.15">
      <c r="A977" s="49" t="str">
        <f t="shared" si="15"/>
        <v/>
      </c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</row>
    <row r="978" spans="1:12" x14ac:dyDescent="0.15">
      <c r="A978" s="49" t="str">
        <f t="shared" si="15"/>
        <v/>
      </c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</row>
    <row r="979" spans="1:12" x14ac:dyDescent="0.15">
      <c r="A979" s="49" t="str">
        <f t="shared" si="15"/>
        <v/>
      </c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</row>
    <row r="980" spans="1:12" x14ac:dyDescent="0.15">
      <c r="A980" s="49" t="str">
        <f t="shared" si="15"/>
        <v/>
      </c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</row>
    <row r="981" spans="1:12" x14ac:dyDescent="0.15">
      <c r="A981" s="49" t="str">
        <f t="shared" si="15"/>
        <v/>
      </c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</row>
    <row r="982" spans="1:12" x14ac:dyDescent="0.15">
      <c r="A982" s="49" t="str">
        <f t="shared" si="15"/>
        <v/>
      </c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</row>
    <row r="983" spans="1:12" x14ac:dyDescent="0.15">
      <c r="A983" s="49" t="str">
        <f t="shared" si="15"/>
        <v/>
      </c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</row>
    <row r="984" spans="1:12" x14ac:dyDescent="0.15">
      <c r="A984" s="49" t="str">
        <f t="shared" si="15"/>
        <v/>
      </c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</row>
    <row r="985" spans="1:12" x14ac:dyDescent="0.15">
      <c r="A985" s="49" t="str">
        <f t="shared" si="15"/>
        <v/>
      </c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</row>
    <row r="986" spans="1:12" x14ac:dyDescent="0.15">
      <c r="A986" s="49" t="str">
        <f t="shared" si="15"/>
        <v/>
      </c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</row>
    <row r="987" spans="1:12" x14ac:dyDescent="0.15">
      <c r="A987" s="49" t="str">
        <f t="shared" si="15"/>
        <v/>
      </c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</row>
    <row r="988" spans="1:12" x14ac:dyDescent="0.15">
      <c r="A988" s="49" t="str">
        <f t="shared" si="15"/>
        <v/>
      </c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</row>
    <row r="989" spans="1:12" x14ac:dyDescent="0.15">
      <c r="A989" s="49" t="str">
        <f t="shared" si="15"/>
        <v/>
      </c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</row>
    <row r="990" spans="1:12" x14ac:dyDescent="0.15">
      <c r="A990" s="49" t="str">
        <f t="shared" si="15"/>
        <v/>
      </c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</row>
    <row r="991" spans="1:12" x14ac:dyDescent="0.15">
      <c r="A991" s="49" t="str">
        <f t="shared" si="15"/>
        <v/>
      </c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</row>
    <row r="992" spans="1:12" x14ac:dyDescent="0.15">
      <c r="A992" s="49" t="str">
        <f t="shared" si="15"/>
        <v/>
      </c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</row>
    <row r="993" spans="1:12" x14ac:dyDescent="0.15">
      <c r="A993" s="49" t="str">
        <f t="shared" si="15"/>
        <v/>
      </c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</row>
    <row r="994" spans="1:12" x14ac:dyDescent="0.15">
      <c r="A994" s="49" t="str">
        <f t="shared" si="15"/>
        <v/>
      </c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</row>
    <row r="995" spans="1:12" x14ac:dyDescent="0.15">
      <c r="A995" s="49" t="str">
        <f t="shared" si="15"/>
        <v/>
      </c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</row>
    <row r="996" spans="1:12" x14ac:dyDescent="0.15">
      <c r="A996" s="49" t="str">
        <f t="shared" si="15"/>
        <v/>
      </c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</row>
    <row r="997" spans="1:12" x14ac:dyDescent="0.15">
      <c r="A997" s="49" t="str">
        <f t="shared" si="15"/>
        <v/>
      </c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</row>
    <row r="998" spans="1:12" x14ac:dyDescent="0.15">
      <c r="A998" s="49" t="str">
        <f t="shared" si="15"/>
        <v/>
      </c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</row>
    <row r="999" spans="1:12" x14ac:dyDescent="0.15">
      <c r="A999" s="49" t="str">
        <f t="shared" si="15"/>
        <v/>
      </c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</row>
    <row r="1000" spans="1:12" x14ac:dyDescent="0.15">
      <c r="A1000" s="49" t="str">
        <f t="shared" si="15"/>
        <v/>
      </c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</row>
    <row r="1001" spans="1:12" x14ac:dyDescent="0.15">
      <c r="A1001" s="49" t="str">
        <f t="shared" si="15"/>
        <v/>
      </c>
      <c r="B1001" s="101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</row>
    <row r="1002" spans="1:12" x14ac:dyDescent="0.15">
      <c r="A1002" s="49" t="str">
        <f t="shared" si="15"/>
        <v/>
      </c>
      <c r="B1002" s="101"/>
      <c r="C1002" s="101"/>
      <c r="D1002" s="101"/>
      <c r="E1002" s="101"/>
      <c r="F1002" s="101"/>
      <c r="G1002" s="101"/>
      <c r="H1002" s="101"/>
      <c r="I1002" s="101"/>
      <c r="J1002" s="101"/>
      <c r="K1002" s="101"/>
      <c r="L1002" s="101"/>
    </row>
    <row r="1003" spans="1:12" x14ac:dyDescent="0.15">
      <c r="A1003" s="49" t="str">
        <f t="shared" si="15"/>
        <v/>
      </c>
      <c r="B1003" s="101"/>
      <c r="C1003" s="101"/>
      <c r="D1003" s="101"/>
      <c r="E1003" s="101"/>
      <c r="F1003" s="101"/>
      <c r="G1003" s="101"/>
      <c r="H1003" s="101"/>
      <c r="I1003" s="101"/>
      <c r="J1003" s="101"/>
      <c r="K1003" s="101"/>
      <c r="L1003" s="101"/>
    </row>
    <row r="1004" spans="1:12" x14ac:dyDescent="0.15">
      <c r="A1004" s="49" t="str">
        <f t="shared" si="15"/>
        <v/>
      </c>
      <c r="B1004" s="101"/>
      <c r="C1004" s="101"/>
      <c r="D1004" s="101"/>
      <c r="E1004" s="101"/>
      <c r="F1004" s="101"/>
      <c r="G1004" s="101"/>
      <c r="H1004" s="101"/>
      <c r="I1004" s="101"/>
      <c r="J1004" s="101"/>
      <c r="K1004" s="101"/>
      <c r="L1004" s="101"/>
    </row>
  </sheetData>
  <phoneticPr fontId="14" type="noConversion"/>
  <printOptions gridLinesSet="0"/>
  <pageMargins left="0.75" right="0.75" top="1" bottom="1" header="0.5" footer="0.5"/>
  <pageSetup orientation="portrait" horizontalDpi="4294967292" verticalDpi="4294967292"/>
  <headerFooter>
    <oddHeader>&amp;A</oddHeader>
    <oddFooter>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4"/>
  <sheetViews>
    <sheetView showGridLines="0" topLeftCell="A8" zoomScale="125" zoomScaleNormal="150" workbookViewId="0">
      <selection activeCell="N22" sqref="N22"/>
    </sheetView>
  </sheetViews>
  <sheetFormatPr baseColWidth="10" defaultColWidth="8.83203125" defaultRowHeight="13" x14ac:dyDescent="0.15"/>
  <cols>
    <col min="1" max="1" width="4.6640625" customWidth="1"/>
    <col min="2" max="2" width="8" customWidth="1"/>
    <col min="3" max="12" width="10.83203125" customWidth="1"/>
    <col min="13" max="13" width="2.6640625" customWidth="1"/>
    <col min="14" max="17" width="8.83203125" customWidth="1"/>
  </cols>
  <sheetData>
    <row r="1" spans="1:16" ht="21" thickBot="1" x14ac:dyDescent="0.25">
      <c r="A1" s="97" t="s">
        <v>118</v>
      </c>
    </row>
    <row r="2" spans="1:16" ht="16" x14ac:dyDescent="0.2">
      <c r="B2" s="102" t="s">
        <v>126</v>
      </c>
      <c r="C2" s="103"/>
      <c r="D2" s="103"/>
      <c r="E2" s="103"/>
      <c r="F2" s="104"/>
    </row>
    <row r="3" spans="1:16" x14ac:dyDescent="0.15">
      <c r="B3" s="131" t="s">
        <v>71</v>
      </c>
      <c r="C3" s="159">
        <v>0.05</v>
      </c>
      <c r="D3" s="132" t="s">
        <v>70</v>
      </c>
      <c r="E3" s="133"/>
      <c r="F3" s="107"/>
      <c r="P3" s="68"/>
    </row>
    <row r="4" spans="1:16" ht="13" customHeight="1" x14ac:dyDescent="0.15">
      <c r="B4" s="134" t="s">
        <v>115</v>
      </c>
      <c r="C4" s="157">
        <f ca="1">D27/D29</f>
        <v>0.69822283940783181</v>
      </c>
      <c r="D4" s="135" t="s">
        <v>124</v>
      </c>
      <c r="E4" s="136" t="str">
        <f>Data!F1</f>
        <v>Price</v>
      </c>
      <c r="F4" s="107"/>
    </row>
    <row r="5" spans="1:16" ht="13" customHeight="1" x14ac:dyDescent="0.15">
      <c r="B5" s="134" t="s">
        <v>114</v>
      </c>
      <c r="C5" s="100">
        <f ca="1">1-F28/F29</f>
        <v>0.66993123060232873</v>
      </c>
      <c r="D5" s="137" t="s">
        <v>62</v>
      </c>
      <c r="E5" s="138">
        <f ca="1">n</f>
        <v>36</v>
      </c>
      <c r="F5" s="107"/>
    </row>
    <row r="6" spans="1:16" x14ac:dyDescent="0.15">
      <c r="B6" s="134" t="s">
        <v>113</v>
      </c>
      <c r="C6" s="100">
        <f ca="1">IF(k=1,CORREL(Y,_XC1),SQRT(C4))</f>
        <v>0.83559729499791457</v>
      </c>
      <c r="D6" s="139" t="s">
        <v>30</v>
      </c>
      <c r="E6" s="138">
        <f ca="1">k</f>
        <v>3</v>
      </c>
      <c r="F6" s="107"/>
      <c r="O6" s="13"/>
    </row>
    <row r="7" spans="1:16" ht="15" x14ac:dyDescent="0.2">
      <c r="B7" s="117" t="s">
        <v>125</v>
      </c>
      <c r="C7" s="158">
        <f ca="1">SQRT(MSE)</f>
        <v>78762.831208492964</v>
      </c>
      <c r="D7" s="139" t="s">
        <v>129</v>
      </c>
      <c r="E7" s="140">
        <f ca="1">I13/SQRT(I13^2+n-2)</f>
        <v>0.32978787445483637</v>
      </c>
      <c r="F7" s="107"/>
    </row>
    <row r="8" spans="1:16" ht="14" thickBot="1" x14ac:dyDescent="0.2">
      <c r="B8" s="128"/>
      <c r="C8" s="129"/>
      <c r="D8" s="129"/>
      <c r="E8" s="129"/>
      <c r="F8" s="114"/>
    </row>
    <row r="9" spans="1:16" ht="14" thickBot="1" x14ac:dyDescent="0.2"/>
    <row r="10" spans="1:16" ht="16" x14ac:dyDescent="0.2">
      <c r="A10" s="14"/>
      <c r="B10" s="102" t="s">
        <v>120</v>
      </c>
      <c r="C10" s="103"/>
      <c r="D10" s="103"/>
      <c r="E10" s="103"/>
      <c r="F10" s="103"/>
      <c r="G10" s="103"/>
      <c r="H10" s="103"/>
      <c r="I10" s="103"/>
      <c r="J10" s="216" t="s">
        <v>123</v>
      </c>
      <c r="K10" s="216"/>
      <c r="L10" s="103"/>
      <c r="M10" s="104"/>
      <c r="N10" s="14"/>
    </row>
    <row r="11" spans="1:16" ht="15" x14ac:dyDescent="0.2">
      <c r="A11" s="14"/>
      <c r="B11" s="115"/>
      <c r="C11" s="106" t="s">
        <v>119</v>
      </c>
      <c r="D11" s="116"/>
      <c r="E11" s="95" t="s">
        <v>121</v>
      </c>
      <c r="F11" s="95" t="s">
        <v>122</v>
      </c>
      <c r="G11" s="95" t="str">
        <f ca="1">"t (df = "&amp;E28&amp;")"</f>
        <v>t (df = 32)</v>
      </c>
      <c r="H11" s="95" t="s">
        <v>41</v>
      </c>
      <c r="I11" s="95" t="s">
        <v>127</v>
      </c>
      <c r="J11" s="95" t="str">
        <f>Conf*100&amp;"% Lower"</f>
        <v>95% Lower</v>
      </c>
      <c r="K11" s="95" t="str">
        <f>Conf*100&amp;"% Upper"</f>
        <v>95% Upper</v>
      </c>
      <c r="L11" s="96" t="s">
        <v>45</v>
      </c>
      <c r="M11" s="107"/>
      <c r="N11" s="14"/>
      <c r="O11" t="s">
        <v>145</v>
      </c>
    </row>
    <row r="12" spans="1:16" x14ac:dyDescent="0.15">
      <c r="A12" s="14"/>
      <c r="B12" s="117">
        <v>0</v>
      </c>
      <c r="C12" s="118" t="s">
        <v>23</v>
      </c>
      <c r="D12" s="119" t="str">
        <f ca="1">IF(E12&lt;&gt;"","b0 =","")</f>
        <v>b0 =</v>
      </c>
      <c r="E12" s="98">
        <f ca="1">IF(ISERROR(INDEX(B,B12+1)),"",INDEX(B,B12+1))</f>
        <v>115729.59709236794</v>
      </c>
      <c r="F12" s="100">
        <f ca="1">IF(ISERROR(INDEX(S2B,B12+1,B12+1)),"",SQRT(INDEX(S2B,B12+1,B12+1)))</f>
        <v>51502.033386061514</v>
      </c>
      <c r="G12" s="100">
        <f t="shared" ref="G12:G22" ca="1" si="0">IF(E12&lt;&gt;"",E12/F12,"")</f>
        <v>2.2470879202934335</v>
      </c>
      <c r="H12" s="100">
        <f t="shared" ref="H12:H22" ca="1" si="1">IF(G12&lt;&gt;"",_xlfn.T.DIST.2T(ABS(G12),$E$28),"")</f>
        <v>3.1661352919436274E-2</v>
      </c>
      <c r="I12" s="100">
        <f ca="1">IF(G12&lt;&gt;"",_xlfn.T.INV.2T($C$3,$E$28),"")</f>
        <v>2.0369333434601011</v>
      </c>
      <c r="J12" s="100">
        <f t="shared" ref="J12" ca="1" si="2">IF(E12&lt;&gt;"",E12-t*F12,"")</f>
        <v>10823.388032303905</v>
      </c>
      <c r="K12" s="100">
        <f t="shared" ref="K12" ca="1" si="3">IF(E12&lt;&gt;"",E12+t*F12,"")</f>
        <v>220635.80615243199</v>
      </c>
      <c r="L12" s="120"/>
      <c r="M12" s="107"/>
      <c r="N12" s="14"/>
    </row>
    <row r="13" spans="1:16" x14ac:dyDescent="0.15">
      <c r="A13" s="14"/>
      <c r="B13" s="117">
        <v>1</v>
      </c>
      <c r="C13" s="121" t="str">
        <f>IF(Data!D4&lt;&gt;"",Data!D4,"")</f>
        <v>Sqft</v>
      </c>
      <c r="D13" s="122" t="str">
        <f ca="1">IF(E13&lt;&gt;"","b1 =","")</f>
        <v>b1 =</v>
      </c>
      <c r="E13" s="99">
        <f ca="1">IF(ISERROR(INDEX(B,B13+1)),"",INDEX(B,B13+1))</f>
        <v>110.72879536535402</v>
      </c>
      <c r="F13" s="100">
        <f ca="1">IF(ISERROR(INDEX(S2B,B13+1,B13+1)),"",SQRT(INDEX(S2B,B13+1,B13+1)))</f>
        <v>33.208362755608981</v>
      </c>
      <c r="G13" s="100">
        <f t="shared" ca="1" si="0"/>
        <v>3.3343647857692602</v>
      </c>
      <c r="H13" s="100">
        <f t="shared" ca="1" si="1"/>
        <v>2.1718444118247861E-3</v>
      </c>
      <c r="I13" s="100">
        <f ca="1">IF(G13&lt;&gt;"",_xlfn.T.INV.2T($C$3,$E$28),"")</f>
        <v>2.0369333434601011</v>
      </c>
      <c r="J13" s="100">
        <f t="shared" ref="J13:J22" ca="1" si="4">IF(E13&lt;&gt;"",E13-t*F13,"")</f>
        <v>43.085573986735525</v>
      </c>
      <c r="K13" s="100">
        <f t="shared" ref="K13:K22" ca="1" si="5">IF(E13&lt;&gt;"",E13+t*F13,"")</f>
        <v>178.37201674397249</v>
      </c>
      <c r="L13" s="100">
        <f ca="1">IF(B13&lt;=k,IF(ISERR(1/(1-Data!V1)),"",1/(1-Data!V1)),"")</f>
        <v>2.2163162214799685</v>
      </c>
      <c r="M13" s="107"/>
      <c r="N13" s="14"/>
    </row>
    <row r="14" spans="1:16" x14ac:dyDescent="0.15">
      <c r="A14" s="14"/>
      <c r="B14" s="117">
        <v>2</v>
      </c>
      <c r="C14" s="121" t="str">
        <f>IF(Data!E4&lt;&gt;"",Data!E4,"")</f>
        <v>Beds</v>
      </c>
      <c r="D14" s="122" t="str">
        <f ca="1">IF(E14&lt;&gt;"","b2 =","")</f>
        <v>b2 =</v>
      </c>
      <c r="E14" s="99">
        <f ca="1">IF(ISERROR(INDEX(B,B14+1)),"",INDEX(B,B14+1))</f>
        <v>15173.056093188192</v>
      </c>
      <c r="F14" s="100">
        <f ca="1">IF(ISERROR(INDEX(S2B,B14+1,B14+1)),"",SQRT(INDEX(S2B,B14+1,B14+1)))</f>
        <v>10561.200971092545</v>
      </c>
      <c r="G14" s="100">
        <f t="shared" ca="1" si="0"/>
        <v>1.4366790419687048</v>
      </c>
      <c r="H14" s="100">
        <f t="shared" ca="1" si="1"/>
        <v>0.160514990276898</v>
      </c>
      <c r="I14" s="100">
        <f t="shared" ref="I14:I20" ca="1" si="6">IF(G14&lt;&gt;"",_xlfn.T.INV.2T($C$3,$E$28),"")</f>
        <v>2.0369333434601011</v>
      </c>
      <c r="J14" s="100">
        <f t="shared" ca="1" si="4"/>
        <v>-6339.4063118134109</v>
      </c>
      <c r="K14" s="100">
        <f t="shared" ca="1" si="5"/>
        <v>36685.518498189791</v>
      </c>
      <c r="L14" s="100">
        <f ca="1">IF(B14&lt;=k,1/(1-Data!W1),"")</f>
        <v>1.0528150436273862</v>
      </c>
      <c r="M14" s="107"/>
      <c r="N14" s="14"/>
    </row>
    <row r="15" spans="1:16" x14ac:dyDescent="0.15">
      <c r="A15" s="14"/>
      <c r="B15" s="117">
        <v>3</v>
      </c>
      <c r="C15" s="121" t="str">
        <f>IF(Data!F4&lt;&gt;"",Data!F4,"")</f>
        <v>Baths</v>
      </c>
      <c r="D15" s="122" t="str">
        <f ca="1">IF(E15&lt;&gt;"","b3 =","")</f>
        <v>b3 =</v>
      </c>
      <c r="E15" s="99">
        <f ca="1">IF(ISERROR(INDEX(B,B15+1)),"",INDEX(B,B15+1))</f>
        <v>69069.675195730291</v>
      </c>
      <c r="F15" s="123">
        <f ca="1">IF(ISERROR(INDEX(S2B,B15+1,B15+1)),"",SQRT(INDEX(S2B,B15+1,B15+1)))</f>
        <v>26332.90097403021</v>
      </c>
      <c r="G15" s="100">
        <f t="shared" ca="1" si="0"/>
        <v>2.6229421233857808</v>
      </c>
      <c r="H15" s="100">
        <f t="shared" ca="1" si="1"/>
        <v>1.3240810432551322E-2</v>
      </c>
      <c r="I15" s="100">
        <f t="shared" ca="1" si="6"/>
        <v>2.0369333434601011</v>
      </c>
      <c r="J15" s="100">
        <f t="shared" ca="1" si="4"/>
        <v>15431.311171695183</v>
      </c>
      <c r="K15" s="100">
        <f t="shared" ca="1" si="5"/>
        <v>122708.0392197654</v>
      </c>
      <c r="L15" s="100">
        <f ca="1">IF(B15&lt;=k,1/(1-Data!X1),"")</f>
        <v>2.1447326682623582</v>
      </c>
      <c r="M15" s="107"/>
    </row>
    <row r="16" spans="1:16" x14ac:dyDescent="0.15">
      <c r="A16" s="14"/>
      <c r="B16" s="117">
        <v>4</v>
      </c>
      <c r="C16" s="121" t="str">
        <f>IF(Data!G4&lt;&gt;"",Data!G4,"")</f>
        <v/>
      </c>
      <c r="D16" s="122" t="str">
        <f ca="1">IF(E16&lt;&gt;"","b4 =","")</f>
        <v/>
      </c>
      <c r="E16" s="99" t="str">
        <f ca="1">IF(ISERROR(INDEX(B,B16+1)),"",INDEX(B,B16+1))</f>
        <v/>
      </c>
      <c r="F16" s="100" t="str">
        <f ca="1">IF(ISERROR(INDEX(S2B,B16+1,B16+1)),"",SQRT(INDEX(S2B,B16+1,B16+1)))</f>
        <v/>
      </c>
      <c r="G16" s="100" t="str">
        <f t="shared" ca="1" si="0"/>
        <v/>
      </c>
      <c r="H16" s="100" t="str">
        <f t="shared" ca="1" si="1"/>
        <v/>
      </c>
      <c r="I16" s="100" t="str">
        <f t="shared" ca="1" si="6"/>
        <v/>
      </c>
      <c r="J16" s="100" t="str">
        <f t="shared" ca="1" si="4"/>
        <v/>
      </c>
      <c r="K16" s="100" t="str">
        <f t="shared" ca="1" si="5"/>
        <v/>
      </c>
      <c r="L16" s="100" t="str">
        <f ca="1">IF(B16&lt;=k,1/(1-Data!Y1),"")</f>
        <v/>
      </c>
      <c r="M16" s="107"/>
      <c r="N16" s="14"/>
    </row>
    <row r="17" spans="1:14" x14ac:dyDescent="0.15">
      <c r="A17" s="14"/>
      <c r="B17" s="117">
        <v>5</v>
      </c>
      <c r="C17" s="121" t="str">
        <f>IF(Data!H4&lt;&gt;"",Data!H4,"")</f>
        <v/>
      </c>
      <c r="D17" s="122" t="str">
        <f ca="1">IF(E17&lt;&gt;"","b5 =","")</f>
        <v/>
      </c>
      <c r="E17" s="99" t="str">
        <f ca="1">IF(ISERROR(INDEX(B,B17+1)),"",INDEX(B,B17+1))</f>
        <v/>
      </c>
      <c r="F17" s="100" t="str">
        <f ca="1">IF(ISERROR(INDEX(S2B,B17+1,B17+1)),"",SQRT(INDEX(S2B,B17+1,B17+1)))</f>
        <v/>
      </c>
      <c r="G17" s="100" t="str">
        <f t="shared" ca="1" si="0"/>
        <v/>
      </c>
      <c r="H17" s="100" t="str">
        <f t="shared" ca="1" si="1"/>
        <v/>
      </c>
      <c r="I17" s="100" t="str">
        <f t="shared" ca="1" si="6"/>
        <v/>
      </c>
      <c r="J17" s="100" t="str">
        <f t="shared" ca="1" si="4"/>
        <v/>
      </c>
      <c r="K17" s="100" t="str">
        <f t="shared" ca="1" si="5"/>
        <v/>
      </c>
      <c r="L17" s="100" t="str">
        <f ca="1">IF(B17&lt;=k,1/(1-Data!Z1),"")</f>
        <v/>
      </c>
      <c r="M17" s="107"/>
      <c r="N17" s="14"/>
    </row>
    <row r="18" spans="1:14" x14ac:dyDescent="0.15">
      <c r="A18" s="14"/>
      <c r="B18" s="117">
        <v>6</v>
      </c>
      <c r="C18" s="121" t="str">
        <f>IF(Data!I4&lt;&gt;"",Data!I4,"")</f>
        <v/>
      </c>
      <c r="D18" s="122" t="str">
        <f ca="1">IF(E18&lt;&gt;"","b6 =","")</f>
        <v/>
      </c>
      <c r="E18" s="99" t="str">
        <f ca="1">IF(ISERROR(INDEX(B,B18+1)),"",INDEX(B,B18+1))</f>
        <v/>
      </c>
      <c r="F18" s="100" t="str">
        <f ca="1">IF(ISERROR(INDEX(S2B,B18+1,B18+1)),"",SQRT(INDEX(S2B,B18+1,B18+1)))</f>
        <v/>
      </c>
      <c r="G18" s="100" t="str">
        <f t="shared" ca="1" si="0"/>
        <v/>
      </c>
      <c r="H18" s="100" t="str">
        <f t="shared" ca="1" si="1"/>
        <v/>
      </c>
      <c r="I18" s="100" t="str">
        <f t="shared" ca="1" si="6"/>
        <v/>
      </c>
      <c r="J18" s="100" t="str">
        <f t="shared" ca="1" si="4"/>
        <v/>
      </c>
      <c r="K18" s="100" t="str">
        <f t="shared" ca="1" si="5"/>
        <v/>
      </c>
      <c r="L18" s="100" t="str">
        <f ca="1">IF(B18&lt;=k,1/(1-Data!AA1),"")</f>
        <v/>
      </c>
      <c r="M18" s="107"/>
      <c r="N18" s="14"/>
    </row>
    <row r="19" spans="1:14" x14ac:dyDescent="0.15">
      <c r="A19" s="14"/>
      <c r="B19" s="117">
        <v>7</v>
      </c>
      <c r="C19" s="121" t="str">
        <f>IF(Data!J4&lt;&gt;"",Data!J4,"")</f>
        <v/>
      </c>
      <c r="D19" s="122" t="str">
        <f ca="1">IF(E19&lt;&gt;"","b7 =","")</f>
        <v/>
      </c>
      <c r="E19" s="99" t="str">
        <f ca="1">IF(ISERROR(INDEX(B,B19+1)),"",INDEX(B,B19+1))</f>
        <v/>
      </c>
      <c r="F19" s="100" t="str">
        <f ca="1">IF(ISERROR(INDEX(S2B,B19+1,B19+1)),"",SQRT(INDEX(S2B,B19+1,B19+1)))</f>
        <v/>
      </c>
      <c r="G19" s="100" t="str">
        <f t="shared" ca="1" si="0"/>
        <v/>
      </c>
      <c r="H19" s="100" t="str">
        <f t="shared" ca="1" si="1"/>
        <v/>
      </c>
      <c r="I19" s="100" t="str">
        <f t="shared" ca="1" si="6"/>
        <v/>
      </c>
      <c r="J19" s="100" t="str">
        <f t="shared" ca="1" si="4"/>
        <v/>
      </c>
      <c r="K19" s="100" t="str">
        <f t="shared" ca="1" si="5"/>
        <v/>
      </c>
      <c r="L19" s="100" t="str">
        <f ca="1">IF(B19&lt;=k,1/(1-Data!AB1),"")</f>
        <v/>
      </c>
      <c r="M19" s="107"/>
    </row>
    <row r="20" spans="1:14" x14ac:dyDescent="0.15">
      <c r="A20" s="14"/>
      <c r="B20" s="117">
        <v>8</v>
      </c>
      <c r="C20" s="121" t="str">
        <f>IF(Data!K4&lt;&gt;"",Data!K4,"")</f>
        <v/>
      </c>
      <c r="D20" s="122" t="str">
        <f ca="1">IF(E20&lt;&gt;"","b8 =","")</f>
        <v/>
      </c>
      <c r="E20" s="99" t="str">
        <f ca="1">IF(ISERROR(INDEX(B,B20+1)),"",INDEX(B,B20+1))</f>
        <v/>
      </c>
      <c r="F20" s="100" t="str">
        <f ca="1">IF(ISERROR(INDEX(S2B,B20+1,B20+1)),"",SQRT(INDEX(S2B,B20+1,B20+1)))</f>
        <v/>
      </c>
      <c r="G20" s="100" t="str">
        <f t="shared" ca="1" si="0"/>
        <v/>
      </c>
      <c r="H20" s="100" t="str">
        <f t="shared" ca="1" si="1"/>
        <v/>
      </c>
      <c r="I20" s="100" t="str">
        <f t="shared" ca="1" si="6"/>
        <v/>
      </c>
      <c r="J20" s="100" t="str">
        <f t="shared" ca="1" si="4"/>
        <v/>
      </c>
      <c r="K20" s="100" t="str">
        <f t="shared" ca="1" si="5"/>
        <v/>
      </c>
      <c r="L20" s="100" t="str">
        <f ca="1">IF(B20&lt;=k,1/(1-Data!AC1),"")</f>
        <v/>
      </c>
      <c r="M20" s="107"/>
    </row>
    <row r="21" spans="1:14" x14ac:dyDescent="0.15">
      <c r="A21" s="14"/>
      <c r="B21" s="117">
        <v>9</v>
      </c>
      <c r="C21" s="121" t="str">
        <f>IF(Data!L4&lt;&gt;"",Data!L4,"")</f>
        <v/>
      </c>
      <c r="D21" s="122" t="str">
        <f ca="1">IF(E21&lt;&gt;"","b9 =","")</f>
        <v/>
      </c>
      <c r="E21" s="99" t="str">
        <f ca="1">IF(ISERROR(INDEX(B,B21+1)),"",INDEX(B,B21+1))</f>
        <v/>
      </c>
      <c r="F21" s="100" t="str">
        <f ca="1">IF(ISERROR(INDEX(S2B,B21+1,B21+1)),"",SQRT(INDEX(S2B,B21+1,B21+1)))</f>
        <v/>
      </c>
      <c r="G21" s="100" t="str">
        <f t="shared" ca="1" si="0"/>
        <v/>
      </c>
      <c r="H21" s="100" t="str">
        <f t="shared" ca="1" si="1"/>
        <v/>
      </c>
      <c r="I21" s="100" t="str">
        <f ca="1">IF(G21&lt;&gt;"",_xlfn.T.INV.2T($C$3,$E$28),"")</f>
        <v/>
      </c>
      <c r="J21" s="100" t="str">
        <f t="shared" ca="1" si="4"/>
        <v/>
      </c>
      <c r="K21" s="100" t="str">
        <f t="shared" ca="1" si="5"/>
        <v/>
      </c>
      <c r="L21" s="100" t="str">
        <f ca="1">IF(B21&lt;=k,1/(1-Data!AD1),"")</f>
        <v/>
      </c>
      <c r="M21" s="107"/>
      <c r="N21" s="14"/>
    </row>
    <row r="22" spans="1:14" x14ac:dyDescent="0.15">
      <c r="A22" s="14"/>
      <c r="B22" s="117">
        <v>10</v>
      </c>
      <c r="C22" s="124" t="str">
        <f>IF(Data!M4&lt;&gt;"",Data!M4,"")</f>
        <v/>
      </c>
      <c r="D22" s="125" t="str">
        <f ca="1">IF(E22&lt;&gt;"","b10 =","")</f>
        <v/>
      </c>
      <c r="E22" s="126" t="str">
        <f ca="1">IF(ISERROR(INDEX(B,B22+1)),"",INDEX(B,B22+1))</f>
        <v/>
      </c>
      <c r="F22" s="127" t="str">
        <f ca="1">IF(ISERROR(INDEX(S2B,B22+1,B22+1)),"",SQRT(INDEX(S2B,B22+1,B22+1)))</f>
        <v/>
      </c>
      <c r="G22" s="127" t="str">
        <f t="shared" ca="1" si="0"/>
        <v/>
      </c>
      <c r="H22" s="127" t="str">
        <f t="shared" ca="1" si="1"/>
        <v/>
      </c>
      <c r="I22" s="127" t="str">
        <f ca="1">IF(G22&lt;&gt;"",_xlfn.T.INV.2T($C$3,$E$28),"")</f>
        <v/>
      </c>
      <c r="J22" s="127" t="str">
        <f t="shared" ca="1" si="4"/>
        <v/>
      </c>
      <c r="K22" s="127" t="str">
        <f t="shared" ca="1" si="5"/>
        <v/>
      </c>
      <c r="L22" s="127" t="str">
        <f ca="1">IF(B22&lt;=k,1/(1-Data!AE1),"")</f>
        <v/>
      </c>
      <c r="M22" s="107"/>
      <c r="N22" s="14"/>
    </row>
    <row r="23" spans="1:14" ht="14" thickBot="1" x14ac:dyDescent="0.2">
      <c r="A23" s="14"/>
      <c r="B23" s="128"/>
      <c r="C23" s="129"/>
      <c r="D23" s="130"/>
      <c r="E23" s="130"/>
      <c r="F23" s="130"/>
      <c r="G23" s="130"/>
      <c r="H23" s="130"/>
      <c r="I23" s="130"/>
      <c r="J23" s="130"/>
      <c r="K23" s="130"/>
      <c r="L23" s="130"/>
      <c r="M23" s="114"/>
    </row>
    <row r="24" spans="1:14" ht="14" thickBot="1" x14ac:dyDescent="0.2">
      <c r="A24" s="14"/>
      <c r="B24" s="5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4"/>
    </row>
    <row r="25" spans="1:14" ht="17.25" customHeight="1" x14ac:dyDescent="0.2">
      <c r="B25" s="102" t="s">
        <v>52</v>
      </c>
      <c r="C25" s="103"/>
      <c r="D25" s="103"/>
      <c r="E25" s="103"/>
      <c r="F25" s="103"/>
      <c r="G25" s="103"/>
      <c r="H25" s="103"/>
      <c r="I25" s="103"/>
      <c r="J25" s="104"/>
      <c r="M25" s="14"/>
      <c r="N25" s="14"/>
    </row>
    <row r="26" spans="1:14" ht="15" x14ac:dyDescent="0.2">
      <c r="B26" s="105"/>
      <c r="C26" s="106" t="s">
        <v>53</v>
      </c>
      <c r="D26" s="95" t="s">
        <v>54</v>
      </c>
      <c r="E26" s="95" t="s">
        <v>55</v>
      </c>
      <c r="F26" s="95" t="s">
        <v>56</v>
      </c>
      <c r="G26" s="95" t="s">
        <v>57</v>
      </c>
      <c r="H26" s="95" t="s">
        <v>43</v>
      </c>
      <c r="I26" s="95" t="s">
        <v>44</v>
      </c>
      <c r="J26" s="107"/>
      <c r="M26" s="14"/>
      <c r="N26" s="14"/>
    </row>
    <row r="27" spans="1:14" x14ac:dyDescent="0.15">
      <c r="B27" s="105"/>
      <c r="C27" s="160" t="s">
        <v>76</v>
      </c>
      <c r="D27" s="108">
        <f ca="1">DEVSQ(Yhat)</f>
        <v>459304075440.71063</v>
      </c>
      <c r="E27" s="109">
        <f ca="1">k</f>
        <v>3</v>
      </c>
      <c r="F27" s="108">
        <f ca="1">D27/E27</f>
        <v>153101358480.23688</v>
      </c>
      <c r="G27" s="163">
        <f ca="1">F27/F28</f>
        <v>24.679502823880846</v>
      </c>
      <c r="H27" s="164">
        <f ca="1">_xlfn.F.DIST.RT(G27,E27,E28)</f>
        <v>1.8487924894593227E-8</v>
      </c>
      <c r="I27" s="163">
        <f ca="1">_xlfn.F.INV.RT(C3,E27,E28)</f>
        <v>2.9011195838408388</v>
      </c>
      <c r="J27" s="107"/>
      <c r="M27" s="14"/>
      <c r="N27" s="14"/>
    </row>
    <row r="28" spans="1:14" x14ac:dyDescent="0.15">
      <c r="B28" s="105"/>
      <c r="C28" s="166" t="s">
        <v>104</v>
      </c>
      <c r="D28" s="167">
        <f ca="1">SUMSQ(Errors)</f>
        <v>198514674559.28171</v>
      </c>
      <c r="E28" s="168">
        <f ca="1">n-k-1</f>
        <v>32</v>
      </c>
      <c r="F28" s="169">
        <f ca="1">D28/E28</f>
        <v>6203583579.9775534</v>
      </c>
      <c r="G28" s="170"/>
      <c r="H28" s="170"/>
      <c r="I28" s="170"/>
      <c r="J28" s="107"/>
      <c r="M28" s="14"/>
      <c r="N28" s="14"/>
    </row>
    <row r="29" spans="1:14" x14ac:dyDescent="0.15">
      <c r="B29" s="105"/>
      <c r="C29" s="111" t="s">
        <v>58</v>
      </c>
      <c r="D29" s="112">
        <f ca="1">DEVSQ(Y)</f>
        <v>657818750000</v>
      </c>
      <c r="E29" s="165">
        <f ca="1">n-1</f>
        <v>35</v>
      </c>
      <c r="F29" s="161">
        <f ca="1">D29/E29</f>
        <v>18794821428.57143</v>
      </c>
      <c r="G29" s="162"/>
      <c r="H29" s="162"/>
      <c r="I29" s="162"/>
      <c r="J29" s="107"/>
      <c r="M29" s="14"/>
      <c r="N29" s="14"/>
    </row>
    <row r="30" spans="1:14" ht="14" thickBot="1" x14ac:dyDescent="0.2">
      <c r="B30" s="113"/>
      <c r="C30" s="64"/>
      <c r="D30" s="64"/>
      <c r="E30" s="64"/>
      <c r="F30" s="64"/>
      <c r="G30" s="64"/>
      <c r="H30" s="64"/>
      <c r="I30" s="64"/>
      <c r="J30" s="114"/>
      <c r="M30" s="14"/>
      <c r="N30" s="14"/>
    </row>
    <row r="31" spans="1:14" ht="14" thickBot="1" x14ac:dyDescent="0.2">
      <c r="B31" s="6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4" ht="16" x14ac:dyDescent="0.2">
      <c r="B32" s="102" t="s">
        <v>128</v>
      </c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4"/>
    </row>
    <row r="33" spans="1:14" x14ac:dyDescent="0.15">
      <c r="B33" s="141" t="s">
        <v>59</v>
      </c>
      <c r="C33" s="142" t="str">
        <f>C13</f>
        <v>Sqft</v>
      </c>
      <c r="D33" s="142" t="str">
        <f>C14</f>
        <v>Beds</v>
      </c>
      <c r="E33" s="142" t="str">
        <f>C15</f>
        <v>Baths</v>
      </c>
      <c r="F33" s="142" t="str">
        <f>C16</f>
        <v/>
      </c>
      <c r="G33" s="142" t="str">
        <f>C17</f>
        <v/>
      </c>
      <c r="H33" s="142" t="str">
        <f>C18</f>
        <v/>
      </c>
      <c r="I33" s="142" t="str">
        <f>C19</f>
        <v/>
      </c>
      <c r="J33" s="142" t="str">
        <f>C20</f>
        <v/>
      </c>
      <c r="K33" s="142" t="str">
        <f>C21</f>
        <v/>
      </c>
      <c r="L33" s="142" t="str">
        <f>C22</f>
        <v/>
      </c>
      <c r="M33" s="107"/>
    </row>
    <row r="34" spans="1:14" x14ac:dyDescent="0.15">
      <c r="B34" s="143">
        <v>1</v>
      </c>
      <c r="C34" s="201">
        <v>2500</v>
      </c>
      <c r="D34" s="201">
        <v>3</v>
      </c>
      <c r="E34" s="201">
        <v>2</v>
      </c>
      <c r="F34" s="201"/>
      <c r="G34" s="201"/>
      <c r="H34" s="201"/>
      <c r="I34" s="201"/>
      <c r="J34" s="201"/>
      <c r="K34" s="201"/>
      <c r="L34" s="201"/>
      <c r="M34" s="107"/>
    </row>
    <row r="35" spans="1:14" ht="17.25" customHeight="1" x14ac:dyDescent="0.15">
      <c r="B35" s="105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07"/>
    </row>
    <row r="36" spans="1:14" x14ac:dyDescent="0.15">
      <c r="A36" s="94"/>
      <c r="B36" s="144"/>
      <c r="C36" s="145" t="s">
        <v>117</v>
      </c>
      <c r="D36" s="146" t="s">
        <v>116</v>
      </c>
      <c r="E36" s="147"/>
      <c r="F36" s="145" t="str">
        <f>Conf*100&amp;"% LL"</f>
        <v>95% LL</v>
      </c>
      <c r="G36" s="148"/>
      <c r="H36" s="149" t="str">
        <f>Conf*100&amp;"% UL"</f>
        <v>95% UL</v>
      </c>
      <c r="I36" s="147"/>
      <c r="J36" s="147"/>
      <c r="K36" s="147"/>
      <c r="L36" s="110"/>
      <c r="M36" s="107"/>
    </row>
    <row r="37" spans="1:14" x14ac:dyDescent="0.15">
      <c r="A37" s="94"/>
      <c r="B37" s="150" t="str">
        <f>Conf*100&amp;"% P.I."</f>
        <v>95% P.I.</v>
      </c>
      <c r="C37" s="151">
        <f ca="1">IF(COUNT(GX)&lt;&gt;k+1,"",MMULT(GX,B))</f>
        <v>576210.10417677811</v>
      </c>
      <c r="D37" s="152" t="s">
        <v>60</v>
      </c>
      <c r="E37" s="153">
        <f t="array" aca="1" ref="E37" ca="1">IF(C37&lt;&gt;"",_xlfn.T.INV.2T(C3,E28)*SQRT(F28)*SQRT(1+MMULT(MMULT(GX,XtXinv),TRANSPOSE(GX))),"")</f>
        <v>167548.4970382351</v>
      </c>
      <c r="F37" s="154">
        <f ca="1">IF(C37&lt;&gt;"",C37-E37,"")</f>
        <v>408661.60713854304</v>
      </c>
      <c r="G37" s="155" t="s">
        <v>47</v>
      </c>
      <c r="H37" s="153">
        <f ca="1">IF(C37&lt;&gt;"",C37+E37,"")</f>
        <v>743758.60121501319</v>
      </c>
      <c r="I37" s="147"/>
      <c r="J37" s="147"/>
      <c r="K37" s="110"/>
      <c r="L37" s="110"/>
      <c r="M37" s="107"/>
    </row>
    <row r="38" spans="1:14" x14ac:dyDescent="0.15">
      <c r="A38" s="94"/>
      <c r="B38" s="150" t="str">
        <f>Conf*100&amp;"% C.I."</f>
        <v>95% C.I.</v>
      </c>
      <c r="C38" s="151">
        <f ca="1">C37</f>
        <v>576210.10417677811</v>
      </c>
      <c r="D38" s="152" t="s">
        <v>60</v>
      </c>
      <c r="E38" s="153">
        <f t="array" aca="1" ref="E38" ca="1">IF(C37&lt;&gt;"",_xlfn.T.INV.2T(C3,$E$28)*SQRT($F$28)*SQRT(MMULT(MMULT(GX,XtXinv),TRANSPOSE(GX))),"")</f>
        <v>48303.478900623362</v>
      </c>
      <c r="F38" s="156">
        <f ca="1">IF(C37&lt;&gt;"",C38-E38,"")</f>
        <v>527906.62527615472</v>
      </c>
      <c r="G38" s="155" t="s">
        <v>47</v>
      </c>
      <c r="H38" s="153">
        <f ca="1">IF(C37&lt;&gt;"",C38+E38,"")</f>
        <v>624513.5830774015</v>
      </c>
      <c r="I38" s="147"/>
      <c r="J38" s="147"/>
      <c r="K38" s="110"/>
      <c r="L38" s="110"/>
      <c r="M38" s="107"/>
    </row>
    <row r="39" spans="1:14" ht="14" thickBot="1" x14ac:dyDescent="0.2">
      <c r="B39" s="113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114"/>
    </row>
    <row r="40" spans="1:14" x14ac:dyDescent="0.15">
      <c r="B40" s="3" t="str">
        <f ca="1">"Y = "&amp;ROUND($E$12,4)&amp;" + "&amp;ROUND($E$13,4)&amp;"X1"&amp;IF($E$14&lt;&gt;""," + "&amp;ROUND($E$14,4)&amp;"X2"&amp;IF($E$15&lt;&gt;""," + "&amp;ROUND($E$15,4)&amp;"X3"&amp;IF($E$16&lt;&gt;""," + "&amp;ROUND($E$16,4)&amp;"X4"&amp;IF($E$17&lt;&gt;""," + "&amp;ROUND($E$17,4)&amp;"X5"&amp;IF($E$18&lt;&gt;""," + "&amp;ROUND($E$18,4)&amp;"X6"&amp;IF($E$19&lt;&gt;""," + "&amp;ROUND($E$19,4)&amp;"X7"&amp;IF($E$20&lt;&gt;""," + "&amp;ROUND($E$20,4)&amp;"X8",""),""),""),""),""),""),"")</f>
        <v>Y = 115729.5971 + 110.7288X1 + 15173.0561X2 + 69069.6752X3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15">
      <c r="B41" s="46" t="s">
        <v>75</v>
      </c>
      <c r="E41" s="215"/>
    </row>
    <row r="42" spans="1:14" ht="16" x14ac:dyDescent="0.2">
      <c r="B42" s="1" t="str">
        <f ca="1">B40&amp;IF($E$21&lt;&gt;""," + "&amp;ROUND($E$21,4)&amp;"X9"&amp;IF($E$22&lt;&gt;""," + "&amp;ROUND($E$22,4)&amp;"X10",""),"")</f>
        <v>Y = 115729.5971 + 110.7288X1 + 15173.0561X2 + 69069.6752X3</v>
      </c>
    </row>
    <row r="43" spans="1:14" x14ac:dyDescent="0.15">
      <c r="C43" s="16"/>
      <c r="L43" s="215"/>
    </row>
    <row r="44" spans="1:14" x14ac:dyDescent="0.15">
      <c r="B44" s="46" t="s">
        <v>74</v>
      </c>
      <c r="J44" s="24"/>
    </row>
  </sheetData>
  <mergeCells count="1">
    <mergeCell ref="J10:K10"/>
  </mergeCells>
  <phoneticPr fontId="14" type="noConversion"/>
  <conditionalFormatting sqref="D23:L23">
    <cfRule type="cellIs" dxfId="9" priority="0" stopIfTrue="1" operator="greaterThan">
      <formula>10</formula>
    </cfRule>
  </conditionalFormatting>
  <conditionalFormatting sqref="L13:L22">
    <cfRule type="cellIs" dxfId="8" priority="2" stopIfTrue="1" operator="greaterThan">
      <formula>10</formula>
    </cfRule>
  </conditionalFormatting>
  <conditionalFormatting sqref="H27 H13:H22">
    <cfRule type="cellIs" dxfId="7" priority="10" stopIfTrue="1" operator="greaterThan">
      <formula>$C$3</formula>
    </cfRule>
  </conditionalFormatting>
  <printOptions gridLinesSet="0"/>
  <pageMargins left="0.75" right="0.75" top="1" bottom="1" header="0.5" footer="0.5"/>
  <pageSetup orientation="portrait" horizontalDpi="4294967292" verticalDpi="429496729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2"/>
  <sheetViews>
    <sheetView showGridLines="0" tabSelected="1" workbookViewId="0">
      <selection activeCell="B3" sqref="B3:D3"/>
    </sheetView>
  </sheetViews>
  <sheetFormatPr baseColWidth="10" defaultColWidth="8.83203125" defaultRowHeight="13" x14ac:dyDescent="0.15"/>
  <cols>
    <col min="1" max="1" width="3.83203125" customWidth="1"/>
    <col min="10" max="41" width="9.1640625" hidden="1" customWidth="1"/>
  </cols>
  <sheetData>
    <row r="1" spans="1:41" ht="16" x14ac:dyDescent="0.2">
      <c r="A1" s="63" t="s">
        <v>61</v>
      </c>
    </row>
    <row r="2" spans="1:41" x14ac:dyDescent="0.15">
      <c r="F2" s="78"/>
      <c r="J2">
        <v>1</v>
      </c>
      <c r="K2" s="78" t="s">
        <v>110</v>
      </c>
      <c r="M2" s="78" t="s">
        <v>103</v>
      </c>
      <c r="O2" s="82" t="s">
        <v>104</v>
      </c>
      <c r="P2" s="19" t="s">
        <v>35</v>
      </c>
      <c r="Q2" s="19" t="s">
        <v>36</v>
      </c>
      <c r="R2" s="6" t="s">
        <v>95</v>
      </c>
      <c r="S2" s="6" t="s">
        <v>51</v>
      </c>
      <c r="T2" s="6" t="s">
        <v>50</v>
      </c>
      <c r="U2" s="6" t="s">
        <v>96</v>
      </c>
      <c r="V2" s="6" t="s">
        <v>97</v>
      </c>
      <c r="W2" s="6" t="s">
        <v>98</v>
      </c>
      <c r="Y2" s="217" t="s">
        <v>26</v>
      </c>
      <c r="Z2" s="217"/>
      <c r="AA2" s="217"/>
      <c r="AB2" s="217" t="s">
        <v>27</v>
      </c>
      <c r="AC2" s="217"/>
      <c r="AD2" s="217"/>
      <c r="AE2" s="217"/>
      <c r="AF2" s="217" t="s">
        <v>86</v>
      </c>
      <c r="AG2" s="217"/>
      <c r="AI2" s="217" t="s">
        <v>107</v>
      </c>
      <c r="AJ2" s="217"/>
    </row>
    <row r="3" spans="1:41" ht="16" x14ac:dyDescent="0.2">
      <c r="B3" s="218" t="str">
        <f>Data!F1</f>
        <v>Price</v>
      </c>
      <c r="C3" s="219"/>
      <c r="D3" s="220"/>
      <c r="J3" t="str">
        <f>Data!B4</f>
        <v>Price</v>
      </c>
      <c r="K3">
        <f t="array" ref="K3:K1002" ca="1">IF(ISNA(IF(J2=1,Y,OFFSET(MatX,0,J2-1,n,1))),"",IF(J2=1,Y,OFFSET(MatX,0,J2-1,n,1)))</f>
        <v>829000</v>
      </c>
      <c r="M3">
        <f ca="1">Outliers_Influentials!B4</f>
        <v>118956.42189488478</v>
      </c>
      <c r="N3" s="78"/>
      <c r="O3">
        <f ca="1">M3</f>
        <v>118956.42189488478</v>
      </c>
      <c r="P3">
        <f ca="1">IF(ISNUMBER(O3),(SUM(IF(O3&gt;$O$3:$O$1002,1,0))+1+(SUM(IF(O3=$O$3:$O$1002,1,0))-1)/2)/(n+1),"")</f>
        <v>2.7027027027027029E-2</v>
      </c>
      <c r="Q3">
        <f t="shared" ref="Q3:Q66" ca="1" si="0">IF(P3&lt;&gt;"",NORMSINV(P3),"")</f>
        <v>-1.9264031529639816</v>
      </c>
      <c r="R3">
        <f ca="1">IF(O3&lt;&gt;"",RANK(O3,$O$3:$O$1002,1),"")</f>
        <v>35</v>
      </c>
      <c r="S3" s="80">
        <v>1</v>
      </c>
      <c r="T3">
        <f t="shared" ref="T3:T66" ca="1" si="1">IF(ROW()-ROW(O$2)&gt;n,"",$O$3:$O$1002/STDEV($O$3:$O$1002))</f>
        <v>1.5795217358857641</v>
      </c>
      <c r="U3">
        <f ca="1">IF(S3&lt;&gt;"",VLOOKUP(S3,$R$3:$T$1002,3,FALSE),"")</f>
        <v>-1.5018751054971113</v>
      </c>
      <c r="V3" s="14">
        <f ca="1">IF(S3&lt;&gt;"",NORMDIST(U3,AVERAGE($T$3:$T$1002),STDEV($T$3:$T$1002),TRUE),"")</f>
        <v>6.6564683475177563E-2</v>
      </c>
      <c r="W3" s="14">
        <f t="shared" ref="W3:W66" ca="1" si="2">IF(S3&lt;&gt;"",(2*S3-1)*(LN(V3)+LN(1-VLOOKUP(n+1-S3,$S$3:$V$1002,4,FALSE))),"")</f>
        <v>-8.4494707826923197</v>
      </c>
      <c r="Y3" s="56" t="s">
        <v>62</v>
      </c>
      <c r="Z3" s="57">
        <v>0.05</v>
      </c>
      <c r="AA3" s="55"/>
      <c r="AB3" s="56" t="s">
        <v>62</v>
      </c>
      <c r="AC3" s="56" t="s">
        <v>87</v>
      </c>
      <c r="AD3" s="56" t="s">
        <v>88</v>
      </c>
      <c r="AE3" s="55"/>
      <c r="AF3" s="56" t="s">
        <v>89</v>
      </c>
      <c r="AG3" s="57"/>
      <c r="AI3" s="79"/>
      <c r="AJ3" s="79"/>
      <c r="AK3" s="83" t="s">
        <v>84</v>
      </c>
      <c r="AL3" s="83" t="s">
        <v>81</v>
      </c>
      <c r="AM3" s="84" t="s">
        <v>106</v>
      </c>
      <c r="AN3" s="85" t="s">
        <v>30</v>
      </c>
      <c r="AO3" s="85" t="s">
        <v>108</v>
      </c>
    </row>
    <row r="4" spans="1:41" ht="14" thickBot="1" x14ac:dyDescent="0.2">
      <c r="J4" t="str">
        <f t="array" ref="J4:J13">IF(TRANSPOSE(Data!D4:M4)=0,"",TRANSPOSE(Data!D4:M4))</f>
        <v>Sqft</v>
      </c>
      <c r="K4">
        <f ca="1"/>
        <v>841000</v>
      </c>
      <c r="M4">
        <f ca="1">Outliers_Influentials!B5</f>
        <v>205223.92821651732</v>
      </c>
      <c r="N4" s="78"/>
      <c r="O4">
        <f t="shared" ref="O4:O67" ca="1" si="3">M4</f>
        <v>205223.92821651732</v>
      </c>
      <c r="P4">
        <f t="array" aca="1" ref="P4" ca="1">IF(ISNUMBER(O4),(SUM(IF(O4&gt;$O$3:$O$1002,1,0))+1+(SUM(IF(O4=$O$3:$O$1002,1,0))-1)/2)/(n+1),"")</f>
        <v>0.97297297297297303</v>
      </c>
      <c r="Q4">
        <f t="shared" ca="1" si="0"/>
        <v>1.9264031529639829</v>
      </c>
      <c r="R4">
        <f t="shared" ref="R4:R67" ca="1" si="4">IF(O4&lt;&gt;"",RANK(O4,$O$3:$O$1002,1),"")</f>
        <v>36</v>
      </c>
      <c r="S4" s="80">
        <f t="shared" ref="S4:S67" ca="1" si="5">IF(O4&lt;&gt;"",1+S3,"")</f>
        <v>2</v>
      </c>
      <c r="T4">
        <f t="shared" ca="1" si="1"/>
        <v>2.7249950038703021</v>
      </c>
      <c r="U4">
        <f ca="1">IF(S4&lt;&gt;"",IF(ISNA(VLOOKUP(S4,$R$3:$T$1002,3,FALSE)),U3,VLOOKUP(S4,$R$3:$T$1002,3,FALSE)),"")</f>
        <v>-1.2727267935927258</v>
      </c>
      <c r="V4" s="14">
        <f t="shared" ref="V4:V67" ca="1" si="6">IF(S4&lt;&gt;"",NORMDIST(U4,AVERAGE($T$3:$T$1002),STDEV($T$3:$T$1002),TRUE),"")</f>
        <v>0.10155750321190654</v>
      </c>
      <c r="W4" s="14">
        <f t="shared" ca="1" si="2"/>
        <v>-15.44981209753468</v>
      </c>
      <c r="Y4" s="55">
        <v>7</v>
      </c>
      <c r="Z4" s="55">
        <v>1.575</v>
      </c>
      <c r="AA4" s="55"/>
      <c r="AB4" s="55">
        <v>7</v>
      </c>
      <c r="AC4" s="55">
        <v>-2.1800000000000002</v>
      </c>
      <c r="AD4" s="55">
        <v>3.84</v>
      </c>
      <c r="AE4" s="55"/>
      <c r="AF4" s="55">
        <v>0.752</v>
      </c>
      <c r="AG4" s="55"/>
      <c r="AI4">
        <v>1</v>
      </c>
      <c r="AJ4" s="78" t="s">
        <v>103</v>
      </c>
      <c r="AK4">
        <f t="array" aca="1" ref="AK4" ca="1">DEVSQ(MMULT(MatX,MMULT(XtXinv,MMULT(TRANSPOSE(MatX),Errors^2))))</f>
        <v>2.9203626750747659E+20</v>
      </c>
      <c r="AL4">
        <f t="array" aca="1" ref="AL4" ca="1">DEVSQ(Errors^2)</f>
        <v>2.0181790137894799E+21</v>
      </c>
      <c r="AM4">
        <f t="shared" ref="AM4" ca="1" si="7">n*(AK4/AL4)</f>
        <v>5.2093028212242727</v>
      </c>
      <c r="AN4">
        <f ca="1">k</f>
        <v>3</v>
      </c>
      <c r="AO4">
        <f ca="1">s</f>
        <v>78762.831208492964</v>
      </c>
    </row>
    <row r="5" spans="1:41" x14ac:dyDescent="0.15">
      <c r="B5" s="190" t="s">
        <v>105</v>
      </c>
      <c r="C5" s="103"/>
      <c r="D5" s="103"/>
      <c r="E5" s="103"/>
      <c r="F5" s="103"/>
      <c r="G5" s="103"/>
      <c r="H5" s="104"/>
      <c r="J5" t="str">
        <v>Beds</v>
      </c>
      <c r="K5">
        <f ca="1"/>
        <v>670000</v>
      </c>
      <c r="M5">
        <f ca="1">Outliers_Influentials!B6</f>
        <v>15083.604302571155</v>
      </c>
      <c r="N5" s="78"/>
      <c r="O5">
        <f t="shared" ca="1" si="3"/>
        <v>15083.604302571155</v>
      </c>
      <c r="P5">
        <f t="array" aca="1" ref="P5" ca="1">IF(ISNUMBER(O5),(SUM(IF(O5&gt;$O$3:$O$1002,1,0))+1+(SUM(IF(O5=$O$3:$O$1002,1,0))-1)/2)/(n+1),"")</f>
        <v>0.6216216216216216</v>
      </c>
      <c r="Q5">
        <f t="shared" ca="1" si="0"/>
        <v>0.30974253153853021</v>
      </c>
      <c r="R5">
        <f t="shared" ca="1" si="4"/>
        <v>23</v>
      </c>
      <c r="S5" s="80">
        <f t="shared" ca="1" si="5"/>
        <v>3</v>
      </c>
      <c r="T5">
        <f t="shared" ca="1" si="1"/>
        <v>0.20028242672315666</v>
      </c>
      <c r="U5">
        <f t="shared" ref="U5:U68" ca="1" si="8">IF(S5&lt;&gt;"",IF(ISNA(VLOOKUP(S5,$R$3:$T$1002,3,FALSE)),U4,VLOOKUP(S5,$R$3:$T$1002,3,FALSE)),"")</f>
        <v>-1.187112860887708</v>
      </c>
      <c r="V5" s="14">
        <f t="shared" ca="1" si="6"/>
        <v>0.11759155304457955</v>
      </c>
      <c r="W5" s="14">
        <f t="shared" ca="1" si="2"/>
        <v>-24.551920242301037</v>
      </c>
      <c r="Y5" s="55">
        <v>8</v>
      </c>
      <c r="Z5" s="55">
        <v>1.4990000000000001</v>
      </c>
      <c r="AA5" s="55"/>
      <c r="AB5" s="55">
        <v>8</v>
      </c>
      <c r="AC5" s="55">
        <v>-1.96</v>
      </c>
      <c r="AD5" s="55">
        <v>3.69</v>
      </c>
      <c r="AE5" s="55"/>
      <c r="AF5" s="55"/>
      <c r="AG5" s="55"/>
      <c r="AJ5" s="78"/>
    </row>
    <row r="6" spans="1:41" x14ac:dyDescent="0.15">
      <c r="B6" s="105"/>
      <c r="C6" s="191" t="s">
        <v>73</v>
      </c>
      <c r="D6" s="202">
        <f t="array" aca="1" ref="D6" ca="1">SUMSQ(OFFSET($O$3,0,0,n-1)-OFFSET($O$3,1,0,n-1))/SUMSQ($O$3:$O$1002)</f>
        <v>1.7505851752437684</v>
      </c>
      <c r="E6" s="192" t="str">
        <f ca="1">IF(D6&gt;(4-DW_Table!$G$14),"= Negative Autocorrelation",IF(OR(AND(D6&gt;2,D6&lt;4-DW_Table!$G$15),AND(D6&lt;2,D6&gt;DW_Table!$G$15)),"= No Autocorrelation",IF(D6&lt;DW_Table!$G$14,"= Positive Autocorrelation","= Inconclusive")))</f>
        <v>= No Autocorrelation</v>
      </c>
      <c r="F6" s="110"/>
      <c r="G6" s="110"/>
      <c r="H6" s="107"/>
      <c r="J6" t="str">
        <v>Baths</v>
      </c>
      <c r="K6">
        <f ca="1"/>
        <v>680000</v>
      </c>
      <c r="M6">
        <f ca="1">Outliers_Influentials!B7</f>
        <v>115432.17702084407</v>
      </c>
      <c r="N6" s="78"/>
      <c r="O6">
        <f t="shared" ca="1" si="3"/>
        <v>115432.17702084407</v>
      </c>
      <c r="P6">
        <f t="array" aca="1" ref="P6" ca="1">IF(ISNUMBER(O6),(SUM(IF(O6&gt;$O$3:$O$1002,1,0))+1+(SUM(IF(O6=$O$3:$O$1002,1,0))-1)/2)/(n+1),"")</f>
        <v>0.91891891891891897</v>
      </c>
      <c r="Q6">
        <f t="shared" ca="1" si="0"/>
        <v>1.3978365289711034</v>
      </c>
      <c r="R6">
        <f t="shared" ca="1" si="4"/>
        <v>34</v>
      </c>
      <c r="S6" s="80">
        <f t="shared" ca="1" si="5"/>
        <v>4</v>
      </c>
      <c r="T6">
        <f t="shared" ca="1" si="1"/>
        <v>1.532726268331686</v>
      </c>
      <c r="U6">
        <f t="shared" ca="1" si="8"/>
        <v>-1.0651004944998315</v>
      </c>
      <c r="V6" s="14">
        <f t="shared" ca="1" si="6"/>
        <v>0.14341522776540036</v>
      </c>
      <c r="W6" s="14">
        <f t="shared" ca="1" si="2"/>
        <v>-32.726091654119116</v>
      </c>
      <c r="Y6" s="55">
        <v>9</v>
      </c>
      <c r="Z6" s="55">
        <v>1.4410000000000001</v>
      </c>
      <c r="AA6" s="55"/>
      <c r="AB6" s="55">
        <v>9</v>
      </c>
      <c r="AC6" s="55">
        <v>-1.81</v>
      </c>
      <c r="AD6" s="55">
        <v>3.58</v>
      </c>
      <c r="AE6" s="55"/>
      <c r="AF6" s="55"/>
      <c r="AG6" s="55"/>
      <c r="AJ6" s="78"/>
    </row>
    <row r="7" spans="1:41" ht="14" thickBot="1" x14ac:dyDescent="0.2">
      <c r="B7" s="113"/>
      <c r="C7" s="64"/>
      <c r="D7" s="64"/>
      <c r="E7" s="64"/>
      <c r="F7" s="64"/>
      <c r="G7" s="64"/>
      <c r="H7" s="114"/>
      <c r="J7" t="str">
        <v/>
      </c>
      <c r="K7">
        <f ca="1"/>
        <v>647000</v>
      </c>
      <c r="M7">
        <f ca="1">Outliers_Influentials!B8</f>
        <v>-89403.453658338869</v>
      </c>
      <c r="N7" s="78"/>
      <c r="O7">
        <f t="shared" ca="1" si="3"/>
        <v>-89403.453658338869</v>
      </c>
      <c r="P7">
        <f t="array" aca="1" ref="P7" ca="1">IF(ISNUMBER(O7),(SUM(IF(O7&gt;$O$3:$O$1002,1,0))+1+(SUM(IF(O7=$O$3:$O$1002,1,0))-1)/2)/(n+1),"")</f>
        <v>8.1081081081081086E-2</v>
      </c>
      <c r="Q7">
        <f t="shared" ca="1" si="0"/>
        <v>-1.3978365289711054</v>
      </c>
      <c r="R7">
        <f t="shared" ca="1" si="4"/>
        <v>3</v>
      </c>
      <c r="S7" s="80">
        <f t="shared" ca="1" si="5"/>
        <v>5</v>
      </c>
      <c r="T7">
        <f t="shared" ca="1" si="1"/>
        <v>-1.187112860887708</v>
      </c>
      <c r="U7">
        <f t="shared" ca="1" si="8"/>
        <v>-1.0120095081174107</v>
      </c>
      <c r="V7" s="14">
        <f t="shared" ca="1" si="6"/>
        <v>0.15576675364405138</v>
      </c>
      <c r="W7" s="14">
        <f t="shared" ca="1" si="2"/>
        <v>-41.045718157828475</v>
      </c>
      <c r="Y7" s="55">
        <v>10</v>
      </c>
      <c r="Z7" s="55">
        <v>1.3720000000000001</v>
      </c>
      <c r="AA7" s="55"/>
      <c r="AB7" s="55">
        <v>10</v>
      </c>
      <c r="AC7" s="55">
        <v>-1.71</v>
      </c>
      <c r="AD7" s="55">
        <v>3.44</v>
      </c>
      <c r="AE7" s="55"/>
      <c r="AF7" s="55"/>
      <c r="AG7" s="55"/>
      <c r="AJ7" s="78"/>
    </row>
    <row r="8" spans="1:41" ht="14" thickBot="1" x14ac:dyDescent="0.2">
      <c r="J8" t="str">
        <v/>
      </c>
      <c r="K8">
        <f ca="1"/>
        <v>611000</v>
      </c>
      <c r="M8">
        <f ca="1">Outliers_Influentials!B9</f>
        <v>4775.9700229414739</v>
      </c>
      <c r="N8" s="78"/>
      <c r="O8">
        <f t="shared" ca="1" si="3"/>
        <v>4775.9700229414739</v>
      </c>
      <c r="P8">
        <f t="array" aca="1" ref="P8" ca="1">IF(ISNUMBER(O8),(SUM(IF(O8&gt;$O$3:$O$1002,1,0))+1+(SUM(IF(O8=$O$3:$O$1002,1,0))-1)/2)/(n+1),"")</f>
        <v>0.56756756756756754</v>
      </c>
      <c r="Q8">
        <f t="shared" ca="1" si="0"/>
        <v>0.1701847241123691</v>
      </c>
      <c r="R8">
        <f t="shared" ca="1" si="4"/>
        <v>21</v>
      </c>
      <c r="S8" s="80">
        <f t="shared" ca="1" si="5"/>
        <v>6</v>
      </c>
      <c r="T8">
        <f t="shared" ca="1" si="1"/>
        <v>6.3416067338011251E-2</v>
      </c>
      <c r="U8">
        <f t="shared" ca="1" si="8"/>
        <v>-0.99032538282521698</v>
      </c>
      <c r="V8" s="14">
        <f t="shared" ca="1" si="6"/>
        <v>0.16100755189592716</v>
      </c>
      <c r="W8" s="14">
        <f t="shared" ca="1" si="2"/>
        <v>-40.002513863540393</v>
      </c>
      <c r="Y8" s="55">
        <v>11</v>
      </c>
      <c r="Z8" s="55">
        <v>1.3160000000000001</v>
      </c>
      <c r="AA8" s="55"/>
      <c r="AB8" s="55">
        <v>12</v>
      </c>
      <c r="AC8" s="55">
        <v>-1.55</v>
      </c>
      <c r="AD8" s="55">
        <v>3.21</v>
      </c>
      <c r="AE8" s="55"/>
      <c r="AF8" s="55"/>
      <c r="AG8" s="55"/>
      <c r="AJ8" s="78"/>
    </row>
    <row r="9" spans="1:41" x14ac:dyDescent="0.15">
      <c r="B9" s="193" t="s">
        <v>85</v>
      </c>
      <c r="C9" s="103"/>
      <c r="D9" s="103"/>
      <c r="E9" s="103"/>
      <c r="F9" s="103"/>
      <c r="G9" s="103"/>
      <c r="H9" s="104"/>
      <c r="J9" t="str">
        <v/>
      </c>
      <c r="K9">
        <f ca="1"/>
        <v>586000</v>
      </c>
      <c r="M9">
        <f ca="1">Outliers_Influentials!B10</f>
        <v>-66382.179960151087</v>
      </c>
      <c r="N9" s="78"/>
      <c r="O9">
        <f t="shared" ca="1" si="3"/>
        <v>-66382.179960151087</v>
      </c>
      <c r="P9">
        <f t="array" aca="1" ref="P9" ca="1">IF(ISNUMBER(O9),(SUM(IF(O9&gt;$O$3:$O$1002,1,0))+1+(SUM(IF(O9=$O$3:$O$1002,1,0))-1)/2)/(n+1),"")</f>
        <v>0.21621621621621623</v>
      </c>
      <c r="Q9">
        <f t="shared" ca="1" si="0"/>
        <v>-0.78503604987689179</v>
      </c>
      <c r="R9">
        <f t="shared" ca="1" si="4"/>
        <v>8</v>
      </c>
      <c r="S9" s="80">
        <f t="shared" ca="1" si="5"/>
        <v>7</v>
      </c>
      <c r="T9">
        <f t="shared" ca="1" si="1"/>
        <v>-0.88143283441385811</v>
      </c>
      <c r="U9">
        <f t="shared" ca="1" si="8"/>
        <v>-0.93343889391790968</v>
      </c>
      <c r="V9" s="14">
        <f t="shared" ca="1" si="6"/>
        <v>0.17529670334807837</v>
      </c>
      <c r="W9" s="14">
        <f t="shared" ca="1" si="2"/>
        <v>-45.994673119352818</v>
      </c>
      <c r="Y9" s="55">
        <v>13</v>
      </c>
      <c r="Z9" s="55">
        <v>1.248</v>
      </c>
      <c r="AA9" s="55"/>
      <c r="AB9" s="55">
        <v>15</v>
      </c>
      <c r="AC9" s="55">
        <v>-1.41</v>
      </c>
      <c r="AD9" s="55">
        <v>2.92</v>
      </c>
      <c r="AE9" s="55"/>
      <c r="AF9" s="55"/>
      <c r="AG9" s="55"/>
      <c r="AJ9" s="78"/>
    </row>
    <row r="10" spans="1:41" ht="16" x14ac:dyDescent="0.2">
      <c r="B10" s="105"/>
      <c r="C10" s="194" t="s">
        <v>0</v>
      </c>
      <c r="D10" s="203">
        <f ca="1">AM4</f>
        <v>5.2093028212242727</v>
      </c>
      <c r="E10" s="110" t="s">
        <v>82</v>
      </c>
      <c r="F10" s="110"/>
      <c r="G10" s="110"/>
      <c r="H10" s="107"/>
      <c r="J10" t="str">
        <v/>
      </c>
      <c r="K10">
        <f ca="1"/>
        <v>579000</v>
      </c>
      <c r="M10">
        <f ca="1">Outliers_Influentials!B11</f>
        <v>-113108.72438406257</v>
      </c>
      <c r="O10">
        <f t="shared" ca="1" si="3"/>
        <v>-113108.72438406257</v>
      </c>
      <c r="P10">
        <f t="array" aca="1" ref="P10" ca="1">IF(ISNUMBER(O10),(SUM(IF(O10&gt;$O$3:$O$1002,1,0))+1+(SUM(IF(O10=$O$3:$O$1002,1,0))-1)/2)/(n+1),"")</f>
        <v>2.7027027027027029E-2</v>
      </c>
      <c r="Q10">
        <f t="shared" ca="1" si="0"/>
        <v>-1.9264031529639816</v>
      </c>
      <c r="R10">
        <f t="shared" ca="1" si="4"/>
        <v>1</v>
      </c>
      <c r="S10" s="80">
        <f t="shared" ca="1" si="5"/>
        <v>8</v>
      </c>
      <c r="T10">
        <f t="shared" ca="1" si="1"/>
        <v>-1.5018751054971113</v>
      </c>
      <c r="U10">
        <f t="shared" ca="1" si="8"/>
        <v>-0.88143283441385811</v>
      </c>
      <c r="V10" s="14">
        <f t="shared" ca="1" si="6"/>
        <v>0.1890417962648609</v>
      </c>
      <c r="W10" s="14">
        <f t="shared" ca="1" si="2"/>
        <v>-50.589906531743679</v>
      </c>
      <c r="Y10" s="55">
        <v>15</v>
      </c>
      <c r="Z10" s="55">
        <v>1.1679999999999999</v>
      </c>
      <c r="AA10" s="55"/>
      <c r="AB10" s="55">
        <v>20</v>
      </c>
      <c r="AC10" s="55">
        <v>-1.27</v>
      </c>
      <c r="AD10" s="55">
        <v>2.56</v>
      </c>
      <c r="AE10" s="55"/>
      <c r="AF10" s="55"/>
      <c r="AG10" s="55"/>
      <c r="AJ10" s="78"/>
    </row>
    <row r="11" spans="1:41" x14ac:dyDescent="0.15">
      <c r="B11" s="105"/>
      <c r="C11" s="135" t="s">
        <v>83</v>
      </c>
      <c r="D11" s="203">
        <f ca="1">2*MIN(CHIDIST(D10,AN4),1-CHIDIST(D10,AN4))</f>
        <v>0.31419409910937202</v>
      </c>
      <c r="E11" s="110" t="s">
        <v>49</v>
      </c>
      <c r="F11" s="110"/>
      <c r="G11" s="110"/>
      <c r="H11" s="107"/>
      <c r="J11" t="str">
        <v/>
      </c>
      <c r="K11">
        <f ca="1"/>
        <v>633000</v>
      </c>
      <c r="M11">
        <f ca="1">Outliers_Influentials!B12</f>
        <v>114020.92534284986</v>
      </c>
      <c r="O11">
        <f t="shared" ca="1" si="3"/>
        <v>114020.92534284986</v>
      </c>
      <c r="P11">
        <f t="array" aca="1" ref="P11" ca="1">IF(ISNUMBER(O11),(SUM(IF(O11&gt;$O$3:$O$1002,1,0))+1+(SUM(IF(O11=$O$3:$O$1002,1,0))-1)/2)/(n+1),"")</f>
        <v>0.89189189189189189</v>
      </c>
      <c r="Q11">
        <f t="shared" ca="1" si="0"/>
        <v>1.2366522415199075</v>
      </c>
      <c r="R11">
        <f t="shared" ca="1" si="4"/>
        <v>33</v>
      </c>
      <c r="S11" s="80">
        <f t="shared" ca="1" si="5"/>
        <v>9</v>
      </c>
      <c r="T11">
        <f t="shared" ca="1" si="1"/>
        <v>1.513987450664769</v>
      </c>
      <c r="U11">
        <f t="shared" ca="1" si="8"/>
        <v>-0.83100396556539102</v>
      </c>
      <c r="V11" s="14">
        <f t="shared" ca="1" si="6"/>
        <v>0.20298569456787355</v>
      </c>
      <c r="W11" s="14">
        <f t="shared" ca="1" si="2"/>
        <v>-53.949030419930587</v>
      </c>
      <c r="Y11" s="55">
        <v>17</v>
      </c>
      <c r="Z11" s="55">
        <v>1.109</v>
      </c>
      <c r="AA11" s="55"/>
      <c r="AB11" s="55">
        <v>25</v>
      </c>
      <c r="AC11" s="55">
        <v>-1.1599999999999999</v>
      </c>
      <c r="AD11" s="55">
        <v>2.3199999999999998</v>
      </c>
      <c r="AE11" s="55"/>
      <c r="AF11" s="55"/>
      <c r="AG11" s="55"/>
    </row>
    <row r="12" spans="1:41" ht="14" thickBot="1" x14ac:dyDescent="0.2">
      <c r="B12" s="113"/>
      <c r="C12" s="64"/>
      <c r="D12" s="64"/>
      <c r="E12" s="64"/>
      <c r="F12" s="64"/>
      <c r="G12" s="64"/>
      <c r="H12" s="114"/>
      <c r="J12" t="str">
        <v/>
      </c>
      <c r="K12">
        <f ca="1"/>
        <v>590000</v>
      </c>
      <c r="M12">
        <f ca="1">Outliers_Influentials!B13</f>
        <v>73785.934098849073</v>
      </c>
      <c r="O12">
        <f t="shared" ca="1" si="3"/>
        <v>73785.934098849073</v>
      </c>
      <c r="P12">
        <f t="array" aca="1" ref="P12" ca="1">IF(ISNUMBER(O12),(SUM(IF(O12&gt;$O$3:$O$1002,1,0))+1+(SUM(IF(O12=$O$3:$O$1002,1,0))-1)/2)/(n+1),"")</f>
        <v>0.83783783783783783</v>
      </c>
      <c r="Q12">
        <f t="shared" ca="1" si="0"/>
        <v>0.98561041686727036</v>
      </c>
      <c r="R12">
        <f t="shared" ca="1" si="4"/>
        <v>31</v>
      </c>
      <c r="S12" s="80">
        <f t="shared" ca="1" si="5"/>
        <v>10</v>
      </c>
      <c r="T12">
        <f t="shared" ca="1" si="1"/>
        <v>0.97974102495073667</v>
      </c>
      <c r="U12">
        <f t="shared" ca="1" si="8"/>
        <v>-0.827710115486333</v>
      </c>
      <c r="V12" s="14">
        <f t="shared" ca="1" si="6"/>
        <v>0.20391734453436253</v>
      </c>
      <c r="W12" s="14">
        <f t="shared" ca="1" si="2"/>
        <v>-52.728531978991633</v>
      </c>
      <c r="Y12" s="55">
        <v>20</v>
      </c>
      <c r="Z12" s="55">
        <v>1.03</v>
      </c>
      <c r="AA12" s="55"/>
      <c r="AB12" s="55">
        <v>30</v>
      </c>
      <c r="AC12" s="55">
        <v>-1.08</v>
      </c>
      <c r="AD12" s="55">
        <v>2.12</v>
      </c>
      <c r="AE12" s="55"/>
      <c r="AF12" s="55"/>
      <c r="AG12" s="55"/>
    </row>
    <row r="13" spans="1:41" ht="14" thickBot="1" x14ac:dyDescent="0.2">
      <c r="J13" s="79" t="str">
        <v/>
      </c>
      <c r="K13">
        <f ca="1"/>
        <v>598000</v>
      </c>
      <c r="M13">
        <f ca="1">Outliers_Influentials!B14</f>
        <v>-18619.990185276372</v>
      </c>
      <c r="O13">
        <f t="shared" ca="1" si="3"/>
        <v>-18619.990185276372</v>
      </c>
      <c r="P13">
        <f t="array" aca="1" ref="P13" ca="1">IF(ISNUMBER(O13),(SUM(IF(O13&gt;$O$3:$O$1002,1,0))+1+(SUM(IF(O13=$O$3:$O$1002,1,0))-1)/2)/(n+1),"")</f>
        <v>0.45945945945945948</v>
      </c>
      <c r="Q13">
        <f t="shared" ca="1" si="0"/>
        <v>-0.10179559909470488</v>
      </c>
      <c r="R13">
        <f t="shared" ca="1" si="4"/>
        <v>17</v>
      </c>
      <c r="S13" s="80">
        <f t="shared" ca="1" si="5"/>
        <v>11</v>
      </c>
      <c r="T13">
        <f t="shared" ca="1" si="1"/>
        <v>-0.24723910446476119</v>
      </c>
      <c r="U13">
        <f t="shared" ca="1" si="8"/>
        <v>-0.81791377027151024</v>
      </c>
      <c r="V13" s="14">
        <f t="shared" ca="1" si="6"/>
        <v>0.20670321340633613</v>
      </c>
      <c r="W13" s="14">
        <f t="shared" ca="1" si="2"/>
        <v>-57.860483766316037</v>
      </c>
      <c r="Y13" s="55">
        <v>25</v>
      </c>
      <c r="Z13" s="55">
        <v>0.93300000000000005</v>
      </c>
      <c r="AA13" s="55"/>
      <c r="AB13" s="55">
        <v>35</v>
      </c>
      <c r="AC13" s="55">
        <v>-1.02</v>
      </c>
      <c r="AD13" s="55">
        <v>1.97</v>
      </c>
      <c r="AE13" s="55"/>
      <c r="AF13" s="86" t="s">
        <v>109</v>
      </c>
      <c r="AG13" s="57"/>
    </row>
    <row r="14" spans="1:41" x14ac:dyDescent="0.15">
      <c r="B14" s="193" t="s">
        <v>101</v>
      </c>
      <c r="C14" s="103"/>
      <c r="D14" s="103"/>
      <c r="E14" s="103"/>
      <c r="F14" s="103"/>
      <c r="G14" s="103"/>
      <c r="H14" s="104"/>
      <c r="K14">
        <f ca="1"/>
        <v>607000</v>
      </c>
      <c r="M14">
        <f ca="1">Outliers_Influentials!B15</f>
        <v>-62336.232207175577</v>
      </c>
      <c r="O14">
        <f t="shared" ca="1" si="3"/>
        <v>-62336.232207175577</v>
      </c>
      <c r="P14">
        <f t="array" aca="1" ref="P14" ca="1">IF(ISNUMBER(O14),(SUM(IF(O14&gt;$O$3:$O$1002,1,0))+1+(SUM(IF(O14=$O$3:$O$1002,1,0))-1)/2)/(n+1),"")</f>
        <v>0.27027027027027029</v>
      </c>
      <c r="Q14">
        <f t="shared" ca="1" si="0"/>
        <v>-0.61199579369959445</v>
      </c>
      <c r="R14">
        <f t="shared" ca="1" si="4"/>
        <v>10</v>
      </c>
      <c r="S14" s="80">
        <f t="shared" ca="1" si="5"/>
        <v>12</v>
      </c>
      <c r="T14">
        <f t="shared" ca="1" si="1"/>
        <v>-0.827710115486333</v>
      </c>
      <c r="U14">
        <f t="shared" ca="1" si="8"/>
        <v>-0.78640978049168375</v>
      </c>
      <c r="V14" s="14">
        <f t="shared" ca="1" si="6"/>
        <v>0.21581372769349033</v>
      </c>
      <c r="W14" s="14">
        <f t="shared" ca="1" si="2"/>
        <v>-61.170074175921812</v>
      </c>
      <c r="Y14" s="55">
        <v>30</v>
      </c>
      <c r="Z14" s="55">
        <v>0.84699999999999998</v>
      </c>
      <c r="AA14" s="55"/>
      <c r="AB14" s="55">
        <v>40</v>
      </c>
      <c r="AC14" s="55">
        <v>-0.99</v>
      </c>
      <c r="AD14" s="55">
        <v>1.83</v>
      </c>
      <c r="AE14" s="55"/>
      <c r="AF14" s="55">
        <f ca="1">3*AO4</f>
        <v>236288.49362547888</v>
      </c>
      <c r="AG14" s="55">
        <v>3</v>
      </c>
    </row>
    <row r="15" spans="1:41" x14ac:dyDescent="0.15">
      <c r="B15" s="105"/>
      <c r="C15" s="195" t="s">
        <v>62</v>
      </c>
      <c r="D15" s="204">
        <f ca="1">n</f>
        <v>36</v>
      </c>
      <c r="E15" s="110"/>
      <c r="F15" s="110"/>
      <c r="G15" s="110"/>
      <c r="H15" s="107"/>
      <c r="K15">
        <f ca="1"/>
        <v>590000</v>
      </c>
      <c r="M15">
        <f ca="1">Outliers_Influentials!B16</f>
        <v>112784.65000798309</v>
      </c>
      <c r="O15">
        <f t="shared" ca="1" si="3"/>
        <v>112784.65000798309</v>
      </c>
      <c r="P15">
        <f t="array" aca="1" ref="P15" ca="1">IF(ISNUMBER(O15),(SUM(IF(O15&gt;$O$3:$O$1002,1,0))+1+(SUM(IF(O15=$O$3:$O$1002,1,0))-1)/2)/(n+1),"")</f>
        <v>0.86486486486486491</v>
      </c>
      <c r="Q15">
        <f t="shared" ca="1" si="0"/>
        <v>1.1024403670151648</v>
      </c>
      <c r="R15">
        <f t="shared" ca="1" si="4"/>
        <v>32</v>
      </c>
      <c r="S15" s="80">
        <f t="shared" ca="1" si="5"/>
        <v>13</v>
      </c>
      <c r="T15">
        <f t="shared" ca="1" si="1"/>
        <v>1.4975719958969125</v>
      </c>
      <c r="U15">
        <f t="shared" ca="1" si="8"/>
        <v>-0.63398553476067676</v>
      </c>
      <c r="V15" s="14">
        <f t="shared" ca="1" si="6"/>
        <v>0.26304513118745498</v>
      </c>
      <c r="W15" s="14">
        <f t="shared" ca="1" si="2"/>
        <v>-59.778299492817553</v>
      </c>
      <c r="Y15" s="55">
        <v>35</v>
      </c>
      <c r="Z15" s="55">
        <v>0.79700000000000004</v>
      </c>
      <c r="AA15" s="55"/>
      <c r="AB15" s="55">
        <v>45</v>
      </c>
      <c r="AC15" s="55">
        <v>-0.94</v>
      </c>
      <c r="AD15" s="55">
        <v>1.7</v>
      </c>
      <c r="AE15" s="55"/>
      <c r="AF15" s="55">
        <f ca="1">-AF14</f>
        <v>-236288.49362547888</v>
      </c>
      <c r="AG15" s="55">
        <v>-3</v>
      </c>
    </row>
    <row r="16" spans="1:41" x14ac:dyDescent="0.15">
      <c r="B16" s="105"/>
      <c r="C16" s="196" t="s">
        <v>99</v>
      </c>
      <c r="D16" s="110"/>
      <c r="E16" s="110"/>
      <c r="F16" s="196" t="s">
        <v>100</v>
      </c>
      <c r="G16" s="110"/>
      <c r="H16" s="107"/>
      <c r="K16">
        <f ca="1"/>
        <v>509000</v>
      </c>
      <c r="M16">
        <f ca="1">Outliers_Influentials!B17</f>
        <v>68527.641256885894</v>
      </c>
      <c r="O16">
        <f t="shared" ca="1" si="3"/>
        <v>68527.641256885894</v>
      </c>
      <c r="P16">
        <f t="array" aca="1" ref="P16" ca="1">IF(ISNUMBER(O16),(SUM(IF(O16&gt;$O$3:$O$1002,1,0))+1+(SUM(IF(O16=$O$3:$O$1002,1,0))-1)/2)/(n+1),"")</f>
        <v>0.78378378378378377</v>
      </c>
      <c r="Q16">
        <f t="shared" ca="1" si="0"/>
        <v>0.78503604987689179</v>
      </c>
      <c r="R16">
        <f t="shared" ca="1" si="4"/>
        <v>29</v>
      </c>
      <c r="S16" s="80">
        <f t="shared" ca="1" si="5"/>
        <v>14</v>
      </c>
      <c r="T16">
        <f t="shared" ca="1" si="1"/>
        <v>0.90992060075478576</v>
      </c>
      <c r="U16">
        <f t="shared" ca="1" si="8"/>
        <v>-0.59107516879181865</v>
      </c>
      <c r="V16" s="14">
        <f t="shared" ca="1" si="6"/>
        <v>0.27723502834120017</v>
      </c>
      <c r="W16" s="14">
        <f t="shared" ca="1" si="2"/>
        <v>-58.020075802117667</v>
      </c>
      <c r="Y16" s="55">
        <v>40</v>
      </c>
      <c r="Z16" s="55">
        <v>0.745</v>
      </c>
      <c r="AA16" s="55"/>
      <c r="AB16" s="55">
        <v>50</v>
      </c>
      <c r="AC16" s="55">
        <v>-0.91</v>
      </c>
      <c r="AD16" s="55">
        <v>1.6</v>
      </c>
      <c r="AE16" s="55"/>
      <c r="AG16" s="55"/>
    </row>
    <row r="17" spans="2:33" x14ac:dyDescent="0.15">
      <c r="B17" s="105"/>
      <c r="C17" s="195" t="s">
        <v>90</v>
      </c>
      <c r="D17" s="205">
        <f ca="1">SKEW($T$3:$T$1002)</f>
        <v>0.71412183589709577</v>
      </c>
      <c r="E17" s="197"/>
      <c r="F17" s="195" t="s">
        <v>91</v>
      </c>
      <c r="G17" s="205">
        <f ca="1">-(SUM($W$3:$W$1002)/n)-n</f>
        <v>0.64878960725474855</v>
      </c>
      <c r="H17" s="199"/>
      <c r="K17">
        <f ca="1"/>
        <v>549000</v>
      </c>
      <c r="M17">
        <f ca="1">Outliers_Influentials!B18</f>
        <v>-74583.059780754964</v>
      </c>
      <c r="O17">
        <f t="shared" ca="1" si="3"/>
        <v>-74583.059780754964</v>
      </c>
      <c r="P17">
        <f t="array" aca="1" ref="P17" ca="1">IF(ISNUMBER(O17),(SUM(IF(O17&gt;$O$3:$O$1002,1,0))+1+(SUM(IF(O17=$O$3:$O$1002,1,0))-1)/2)/(n+1),"")</f>
        <v>0.16216216216216217</v>
      </c>
      <c r="Q17">
        <f t="shared" ca="1" si="0"/>
        <v>-0.98561041686727036</v>
      </c>
      <c r="R17">
        <f t="shared" ca="1" si="4"/>
        <v>6</v>
      </c>
      <c r="S17" s="80">
        <f t="shared" ca="1" si="5"/>
        <v>15</v>
      </c>
      <c r="T17">
        <f t="shared" ca="1" si="1"/>
        <v>-0.99032538282521698</v>
      </c>
      <c r="U17">
        <f t="shared" ca="1" si="8"/>
        <v>-0.35273809070819034</v>
      </c>
      <c r="V17" s="14">
        <f t="shared" ca="1" si="6"/>
        <v>0.36214240015798216</v>
      </c>
      <c r="W17" s="14">
        <f t="shared" ca="1" si="2"/>
        <v>-52.258614472092063</v>
      </c>
      <c r="Y17" s="55">
        <v>45</v>
      </c>
      <c r="Z17" s="55">
        <v>0.70399999999999996</v>
      </c>
      <c r="AA17" s="55"/>
      <c r="AB17" s="55">
        <v>75</v>
      </c>
      <c r="AC17" s="55">
        <v>-0.78</v>
      </c>
      <c r="AD17" s="55">
        <v>1.33</v>
      </c>
      <c r="AE17" s="55"/>
      <c r="AG17" s="55"/>
    </row>
    <row r="18" spans="2:33" x14ac:dyDescent="0.15">
      <c r="B18" s="105"/>
      <c r="C18" s="195" t="s">
        <v>92</v>
      </c>
      <c r="D18" s="58" t="str">
        <f ca="1">IF(ABS(D17)&gt;=VLOOKUP(n,$Y$4:$Z$33,2),"FAIL","PASS")</f>
        <v>PASS</v>
      </c>
      <c r="E18" s="198"/>
      <c r="F18" s="195" t="s">
        <v>93</v>
      </c>
      <c r="G18" s="205">
        <f ca="1">G17*(1+0.75/n+2.25/n^2)</f>
        <v>0.66343242825181747</v>
      </c>
      <c r="H18" s="200"/>
      <c r="K18">
        <f ca="1"/>
        <v>513000</v>
      </c>
      <c r="M18">
        <f ca="1">Outliers_Influentials!B19</f>
        <v>-26565.295167115284</v>
      </c>
      <c r="O18">
        <f t="shared" ca="1" si="3"/>
        <v>-26565.295167115284</v>
      </c>
      <c r="P18">
        <f t="array" aca="1" ref="P18" ca="1">IF(ISNUMBER(O18),(SUM(IF(O18&gt;$O$3:$O$1002,1,0))+1+(SUM(IF(O18=$O$3:$O$1002,1,0))-1)/2)/(n+1),"")</f>
        <v>0.40540540540540543</v>
      </c>
      <c r="Q18">
        <f t="shared" ca="1" si="0"/>
        <v>-0.23938016267175272</v>
      </c>
      <c r="R18">
        <f t="shared" ca="1" si="4"/>
        <v>15</v>
      </c>
      <c r="S18" s="80">
        <f t="shared" ca="1" si="5"/>
        <v>16</v>
      </c>
      <c r="T18">
        <f t="shared" ca="1" si="1"/>
        <v>-0.35273809070819034</v>
      </c>
      <c r="U18">
        <f t="shared" ca="1" si="8"/>
        <v>-0.32194634810700073</v>
      </c>
      <c r="V18" s="14">
        <f t="shared" ca="1" si="6"/>
        <v>0.37374667008671514</v>
      </c>
      <c r="W18" s="14">
        <f t="shared" ca="1" si="2"/>
        <v>-53.60557972200062</v>
      </c>
      <c r="Y18" s="55">
        <v>50</v>
      </c>
      <c r="Z18" s="55">
        <v>0.66800000000000004</v>
      </c>
      <c r="AA18" s="55"/>
      <c r="AB18" s="55">
        <v>100</v>
      </c>
      <c r="AC18" s="55">
        <v>-0.71</v>
      </c>
      <c r="AD18" s="55">
        <v>1.1399999999999999</v>
      </c>
      <c r="AE18" s="55"/>
      <c r="AG18" s="55"/>
    </row>
    <row r="19" spans="2:33" x14ac:dyDescent="0.15">
      <c r="B19" s="105"/>
      <c r="C19" s="195" t="s">
        <v>94</v>
      </c>
      <c r="D19" s="205">
        <f ca="1">KURT($T$3:$T$1002)</f>
        <v>6.7008692722363428E-3</v>
      </c>
      <c r="E19" s="197"/>
      <c r="F19" s="195" t="s">
        <v>92</v>
      </c>
      <c r="G19" s="58" t="str">
        <f ca="1">IF(ABS(G18)&gt;=$AF$4,"FAIL","PASS")</f>
        <v>PASS</v>
      </c>
      <c r="H19" s="199"/>
      <c r="K19">
        <f ca="1"/>
        <v>480000</v>
      </c>
      <c r="M19">
        <f ca="1">Outliers_Influentials!B20</f>
        <v>34329.810130983591</v>
      </c>
      <c r="O19">
        <f t="shared" ca="1" si="3"/>
        <v>34329.810130983591</v>
      </c>
      <c r="P19">
        <f t="array" aca="1" ref="P19" ca="1">IF(ISNUMBER(O19),(SUM(IF(O19&gt;$O$3:$O$1002,1,0))+1+(SUM(IF(O19=$O$3:$O$1002,1,0))-1)/2)/(n+1),"")</f>
        <v>0.67567567567567566</v>
      </c>
      <c r="Q19">
        <f t="shared" ca="1" si="0"/>
        <v>0.45564031373787944</v>
      </c>
      <c r="R19">
        <f t="shared" ca="1" si="4"/>
        <v>25</v>
      </c>
      <c r="S19" s="80">
        <f t="shared" ca="1" si="5"/>
        <v>17</v>
      </c>
      <c r="T19">
        <f t="shared" ca="1" si="1"/>
        <v>0.45583651918040408</v>
      </c>
      <c r="U19">
        <f t="shared" ca="1" si="8"/>
        <v>-0.24723910446476119</v>
      </c>
      <c r="V19" s="14">
        <f t="shared" ca="1" si="6"/>
        <v>0.40236159174654013</v>
      </c>
      <c r="W19" s="14">
        <f t="shared" ca="1" si="2"/>
        <v>-49.790301190342994</v>
      </c>
      <c r="Y19" s="55">
        <v>60</v>
      </c>
      <c r="Z19" s="55">
        <v>0.61299999999999999</v>
      </c>
      <c r="AA19" s="55"/>
      <c r="AB19" s="55">
        <v>125</v>
      </c>
      <c r="AC19" s="55">
        <v>-0.65</v>
      </c>
      <c r="AD19" s="55">
        <v>1.02</v>
      </c>
      <c r="AE19" s="55"/>
      <c r="AG19" s="55"/>
    </row>
    <row r="20" spans="2:33" x14ac:dyDescent="0.15">
      <c r="B20" s="105"/>
      <c r="C20" s="195" t="s">
        <v>92</v>
      </c>
      <c r="D20" s="58" t="str">
        <f ca="1">IF(OR(ABS(D19)&lt;=VLOOKUP(n,$AB$4:$AD$28,2),ABS(D19)&gt;=VLOOKUP(n,$AB$4:$AD$28,3)),"FAIL", "PASS")</f>
        <v>PASS</v>
      </c>
      <c r="E20" s="198"/>
      <c r="F20" s="110"/>
      <c r="G20" s="110"/>
      <c r="H20" s="200"/>
      <c r="K20">
        <f ca="1"/>
        <v>548000</v>
      </c>
      <c r="M20">
        <f ca="1">Outliers_Influentials!B21</f>
        <v>73109.954710655496</v>
      </c>
      <c r="O20">
        <f t="shared" ca="1" si="3"/>
        <v>73109.954710655496</v>
      </c>
      <c r="P20">
        <f t="array" aca="1" ref="P20" ca="1">IF(ISNUMBER(O20),(SUM(IF(O20&gt;$O$3:$O$1002,1,0))+1+(SUM(IF(O20=$O$3:$O$1002,1,0))-1)/2)/(n+1),"")</f>
        <v>0.81081081081081086</v>
      </c>
      <c r="Q20">
        <f t="shared" ca="1" si="0"/>
        <v>0.88088811958693081</v>
      </c>
      <c r="R20">
        <f t="shared" ca="1" si="4"/>
        <v>30</v>
      </c>
      <c r="S20" s="80">
        <f t="shared" ca="1" si="5"/>
        <v>18</v>
      </c>
      <c r="T20">
        <f t="shared" ca="1" si="1"/>
        <v>0.97076526626823356</v>
      </c>
      <c r="U20">
        <f t="shared" ca="1" si="8"/>
        <v>-0.21157212819865642</v>
      </c>
      <c r="V20" s="14">
        <f t="shared" ca="1" si="6"/>
        <v>0.41622042777328888</v>
      </c>
      <c r="W20" s="14">
        <f t="shared" ca="1" si="2"/>
        <v>-50.481371560534804</v>
      </c>
      <c r="Y20" s="55">
        <v>70</v>
      </c>
      <c r="Z20" s="55">
        <v>0.56799999999999995</v>
      </c>
      <c r="AA20" s="55"/>
      <c r="AB20" s="55">
        <v>150</v>
      </c>
      <c r="AC20" s="55">
        <v>-0.6</v>
      </c>
      <c r="AD20" s="55">
        <v>0.92</v>
      </c>
      <c r="AE20" s="55"/>
      <c r="AG20" s="55"/>
    </row>
    <row r="21" spans="2:33" ht="14" thickBot="1" x14ac:dyDescent="0.2">
      <c r="B21" s="113"/>
      <c r="C21" s="64"/>
      <c r="D21" s="64"/>
      <c r="E21" s="64"/>
      <c r="F21" s="64"/>
      <c r="G21" s="64"/>
      <c r="H21" s="114"/>
      <c r="K21">
        <f ca="1"/>
        <v>449000</v>
      </c>
      <c r="M21">
        <f ca="1">Outliers_Influentials!B22</f>
        <v>-59225.834950585442</v>
      </c>
      <c r="O21">
        <f t="shared" ca="1" si="3"/>
        <v>-59225.834950585442</v>
      </c>
      <c r="P21">
        <f t="array" aca="1" ref="P21" ca="1">IF(ISNUMBER(O21),(SUM(IF(O21&gt;$O$3:$O$1002,1,0))+1+(SUM(IF(O21=$O$3:$O$1002,1,0))-1)/2)/(n+1),"")</f>
        <v>0.32432432432432434</v>
      </c>
      <c r="Q21">
        <f t="shared" ca="1" si="0"/>
        <v>-0.45564031373787944</v>
      </c>
      <c r="R21">
        <f t="shared" ca="1" si="4"/>
        <v>12</v>
      </c>
      <c r="S21" s="80">
        <f t="shared" ca="1" si="5"/>
        <v>19</v>
      </c>
      <c r="T21">
        <f t="shared" ca="1" si="1"/>
        <v>-0.78640978049168375</v>
      </c>
      <c r="U21">
        <f t="shared" ca="1" si="8"/>
        <v>-0.17106679223795387</v>
      </c>
      <c r="V21" s="14">
        <f t="shared" ca="1" si="6"/>
        <v>0.43208562344717144</v>
      </c>
      <c r="W21" s="14">
        <f t="shared" ca="1" si="2"/>
        <v>-50.962442846472555</v>
      </c>
      <c r="Y21" s="55">
        <v>80</v>
      </c>
      <c r="Z21" s="55">
        <v>0.53400000000000003</v>
      </c>
      <c r="AA21" s="55"/>
      <c r="AB21" s="55">
        <v>200</v>
      </c>
      <c r="AC21" s="55">
        <v>-0.54</v>
      </c>
      <c r="AD21" s="55">
        <v>0.79</v>
      </c>
      <c r="AE21" s="55"/>
      <c r="AG21" s="55"/>
    </row>
    <row r="22" spans="2:33" x14ac:dyDescent="0.15">
      <c r="K22">
        <f ca="1"/>
        <v>498000</v>
      </c>
      <c r="M22">
        <f ca="1">Outliers_Influentials!B23</f>
        <v>-12883.326039353968</v>
      </c>
      <c r="O22">
        <f t="shared" ca="1" si="3"/>
        <v>-12883.326039353968</v>
      </c>
      <c r="P22">
        <f t="array" aca="1" ref="P22" ca="1">IF(ISNUMBER(O22),(SUM(IF(O22&gt;$O$3:$O$1002,1,0))+1+(SUM(IF(O22=$O$3:$O$1002,1,0))-1)/2)/(n+1),"")</f>
        <v>0.51351351351351349</v>
      </c>
      <c r="Q22">
        <f t="shared" ca="1" si="0"/>
        <v>3.3879835403491765E-2</v>
      </c>
      <c r="R22">
        <f t="shared" ca="1" si="4"/>
        <v>19</v>
      </c>
      <c r="S22" s="80">
        <f t="shared" ca="1" si="5"/>
        <v>20</v>
      </c>
      <c r="T22">
        <f t="shared" ca="1" si="1"/>
        <v>-0.17106679223795387</v>
      </c>
      <c r="U22">
        <f t="shared" ca="1" si="8"/>
        <v>-0.12488914563519155</v>
      </c>
      <c r="V22" s="14">
        <f t="shared" ca="1" si="6"/>
        <v>0.45030565580914894</v>
      </c>
      <c r="W22" s="14">
        <f t="shared" ca="1" si="2"/>
        <v>-51.191324654020029</v>
      </c>
      <c r="Y22" s="55">
        <v>90</v>
      </c>
      <c r="Z22" s="55">
        <v>0.503</v>
      </c>
      <c r="AA22" s="55"/>
      <c r="AB22" s="55">
        <v>250</v>
      </c>
      <c r="AC22" s="55">
        <v>-0.49</v>
      </c>
      <c r="AD22" s="55">
        <v>0.7</v>
      </c>
      <c r="AE22" s="55"/>
      <c r="AG22" s="55"/>
    </row>
    <row r="23" spans="2:33" x14ac:dyDescent="0.15">
      <c r="K23">
        <f ca="1"/>
        <v>478000</v>
      </c>
      <c r="M23">
        <f ca="1">Outliers_Influentials!B24</f>
        <v>-9405.6102937642718</v>
      </c>
      <c r="O23">
        <f t="shared" ca="1" si="3"/>
        <v>-9405.6102937642718</v>
      </c>
      <c r="P23">
        <f t="array" aca="1" ref="P23" ca="1">IF(ISNUMBER(O23),(SUM(IF(O23&gt;$O$3:$O$1002,1,0))+1+(SUM(IF(O23=$O$3:$O$1002,1,0))-1)/2)/(n+1),"")</f>
        <v>0.54054054054054057</v>
      </c>
      <c r="Q23">
        <f t="shared" ca="1" si="0"/>
        <v>0.10179559909470504</v>
      </c>
      <c r="R23">
        <f t="shared" ca="1" si="4"/>
        <v>20</v>
      </c>
      <c r="S23" s="80">
        <f t="shared" ca="1" si="5"/>
        <v>21</v>
      </c>
      <c r="T23">
        <f t="shared" ca="1" si="1"/>
        <v>-0.12488914563519155</v>
      </c>
      <c r="U23">
        <f t="shared" ca="1" si="8"/>
        <v>6.3416067338011251E-2</v>
      </c>
      <c r="V23" s="14">
        <f t="shared" ca="1" si="6"/>
        <v>0.52528240344110766</v>
      </c>
      <c r="W23" s="14">
        <f t="shared" ca="1" si="2"/>
        <v>-45.584601921744792</v>
      </c>
      <c r="Y23" s="55">
        <v>100</v>
      </c>
      <c r="Z23" s="55">
        <v>0.47699999999999998</v>
      </c>
      <c r="AA23" s="55"/>
      <c r="AB23" s="55">
        <v>300</v>
      </c>
      <c r="AC23" s="55">
        <v>-0.46</v>
      </c>
      <c r="AD23" s="55">
        <v>0.64</v>
      </c>
      <c r="AE23" s="55"/>
      <c r="AG23" s="55"/>
    </row>
    <row r="24" spans="2:33" x14ac:dyDescent="0.15">
      <c r="K24">
        <f ca="1"/>
        <v>444000</v>
      </c>
      <c r="M24">
        <f ca="1">Outliers_Influentials!B25</f>
        <v>-24246.317567423219</v>
      </c>
      <c r="O24">
        <f t="shared" ca="1" si="3"/>
        <v>-24246.317567423219</v>
      </c>
      <c r="P24">
        <f t="array" aca="1" ref="P24" ca="1">IF(ISNUMBER(O24),(SUM(IF(O24&gt;$O$3:$O$1002,1,0))+1+(SUM(IF(O24=$O$3:$O$1002,1,0))-1)/2)/(n+1),"")</f>
        <v>0.43243243243243246</v>
      </c>
      <c r="Q24">
        <f t="shared" ca="1" si="0"/>
        <v>-0.1701847241123691</v>
      </c>
      <c r="R24">
        <f t="shared" ca="1" si="4"/>
        <v>16</v>
      </c>
      <c r="S24" s="80">
        <f t="shared" ca="1" si="5"/>
        <v>22</v>
      </c>
      <c r="T24">
        <f t="shared" ca="1" si="1"/>
        <v>-0.32194634810700073</v>
      </c>
      <c r="U24">
        <f t="shared" ca="1" si="8"/>
        <v>0.11171277241576726</v>
      </c>
      <c r="V24" s="14">
        <f t="shared" ca="1" si="6"/>
        <v>0.54447442409873759</v>
      </c>
      <c r="W24" s="14">
        <f t="shared" ca="1" si="2"/>
        <v>-45.475704676219621</v>
      </c>
      <c r="Y24" s="55">
        <v>125</v>
      </c>
      <c r="Z24" s="55">
        <v>0.42799999999999999</v>
      </c>
      <c r="AA24" s="55"/>
      <c r="AB24" s="55">
        <v>400</v>
      </c>
      <c r="AC24" s="55">
        <v>-0.41</v>
      </c>
      <c r="AD24" s="55">
        <v>0.55000000000000004</v>
      </c>
      <c r="AE24" s="55"/>
      <c r="AF24" s="55"/>
      <c r="AG24" s="55"/>
    </row>
    <row r="25" spans="2:33" x14ac:dyDescent="0.15">
      <c r="K25">
        <f ca="1"/>
        <v>495000</v>
      </c>
      <c r="M25">
        <f ca="1">Outliers_Influentials!B26</f>
        <v>61728.224083768553</v>
      </c>
      <c r="O25">
        <f t="shared" ca="1" si="3"/>
        <v>61728.224083768553</v>
      </c>
      <c r="P25">
        <f t="array" aca="1" ref="P25" ca="1">IF(ISNUMBER(O25),(SUM(IF(O25&gt;$O$3:$O$1002,1,0))+1+(SUM(IF(O25=$O$3:$O$1002,1,0))-1)/2)/(n+1),"")</f>
        <v>0.7567567567567568</v>
      </c>
      <c r="Q25">
        <f t="shared" ca="1" si="0"/>
        <v>0.69590793687895847</v>
      </c>
      <c r="R25">
        <f t="shared" ca="1" si="4"/>
        <v>28</v>
      </c>
      <c r="S25" s="80">
        <f t="shared" ca="1" si="5"/>
        <v>23</v>
      </c>
      <c r="T25">
        <f t="shared" ca="1" si="1"/>
        <v>0.81963688975191129</v>
      </c>
      <c r="U25">
        <f t="shared" ca="1" si="8"/>
        <v>0.20028242672315666</v>
      </c>
      <c r="V25" s="14">
        <f t="shared" ca="1" si="6"/>
        <v>0.57937014722519775</v>
      </c>
      <c r="W25" s="14">
        <f t="shared" ca="1" si="2"/>
        <v>-39.17182059111753</v>
      </c>
      <c r="Y25" s="55">
        <v>150</v>
      </c>
      <c r="Z25" s="55">
        <v>0.39100000000000001</v>
      </c>
      <c r="AA25" s="55"/>
      <c r="AB25" s="55">
        <v>500</v>
      </c>
      <c r="AC25" s="55">
        <v>-0.37</v>
      </c>
      <c r="AD25" s="55">
        <v>0.48</v>
      </c>
      <c r="AE25" s="55"/>
      <c r="AF25" s="55"/>
      <c r="AG25" s="55"/>
    </row>
    <row r="26" spans="2:33" x14ac:dyDescent="0.15">
      <c r="K26">
        <f ca="1"/>
        <v>408000</v>
      </c>
      <c r="M26">
        <f ca="1">Outliers_Influentials!B27</f>
        <v>-47746.510247263592</v>
      </c>
      <c r="O26">
        <f t="shared" ca="1" si="3"/>
        <v>-47746.510247263592</v>
      </c>
      <c r="P26">
        <f t="array" aca="1" ref="P26" ca="1">IF(ISNUMBER(O26),(SUM(IF(O26&gt;$O$3:$O$1002,1,0))+1+(SUM(IF(O26=$O$3:$O$1002,1,0))-1)/2)/(n+1),"")</f>
        <v>0.35135135135135137</v>
      </c>
      <c r="Q26">
        <f t="shared" ca="1" si="0"/>
        <v>-0.38167465376556253</v>
      </c>
      <c r="R26">
        <f t="shared" ca="1" si="4"/>
        <v>13</v>
      </c>
      <c r="S26" s="80">
        <f t="shared" ca="1" si="5"/>
        <v>24</v>
      </c>
      <c r="T26">
        <f t="shared" ca="1" si="1"/>
        <v>-0.63398553476067676</v>
      </c>
      <c r="U26">
        <f t="shared" ca="1" si="8"/>
        <v>0.39086646704349265</v>
      </c>
      <c r="V26" s="14">
        <f t="shared" ca="1" si="6"/>
        <v>0.65205202922749317</v>
      </c>
      <c r="W26" s="14">
        <f t="shared" ca="1" si="2"/>
        <v>-34.444398653777597</v>
      </c>
      <c r="Y26" s="55">
        <v>175</v>
      </c>
      <c r="Z26" s="55">
        <v>0.36199999999999999</v>
      </c>
      <c r="AA26" s="55"/>
      <c r="AB26" s="55">
        <v>1000</v>
      </c>
      <c r="AC26" s="55">
        <v>-0.27</v>
      </c>
      <c r="AD26" s="55">
        <v>0.33</v>
      </c>
      <c r="AE26" s="55"/>
      <c r="AF26" s="55"/>
      <c r="AG26" s="55"/>
    </row>
    <row r="27" spans="2:33" x14ac:dyDescent="0.15">
      <c r="I27" s="78"/>
      <c r="K27">
        <f ca="1"/>
        <v>357000</v>
      </c>
      <c r="M27">
        <f ca="1">Outliers_Influentials!B28</f>
        <v>-70298.843222771655</v>
      </c>
      <c r="O27">
        <f t="shared" ca="1" si="3"/>
        <v>-70298.843222771655</v>
      </c>
      <c r="P27">
        <f t="array" aca="1" ref="P27" ca="1">IF(ISNUMBER(O27),(SUM(IF(O27&gt;$O$3:$O$1002,1,0))+1+(SUM(IF(O27=$O$3:$O$1002,1,0))-1)/2)/(n+1),"")</f>
        <v>0.1891891891891892</v>
      </c>
      <c r="Q27">
        <f t="shared" ca="1" si="0"/>
        <v>-0.88088811958692925</v>
      </c>
      <c r="R27">
        <f t="shared" ca="1" si="4"/>
        <v>7</v>
      </c>
      <c r="S27" s="80">
        <f t="shared" ca="1" si="5"/>
        <v>25</v>
      </c>
      <c r="T27">
        <f t="shared" ca="1" si="1"/>
        <v>-0.93343889391790968</v>
      </c>
      <c r="U27">
        <f t="shared" ca="1" si="8"/>
        <v>0.45583651918040408</v>
      </c>
      <c r="V27" s="14">
        <f t="shared" ca="1" si="6"/>
        <v>0.67574622943758855</v>
      </c>
      <c r="W27" s="14">
        <f t="shared" ca="1" si="2"/>
        <v>-31.117272045932562</v>
      </c>
      <c r="Y27" s="55">
        <v>200</v>
      </c>
      <c r="Z27" s="55">
        <v>0.34</v>
      </c>
      <c r="AA27" s="55"/>
      <c r="AB27" s="55">
        <v>2000</v>
      </c>
      <c r="AC27" s="55">
        <v>-0.2</v>
      </c>
      <c r="AD27" s="55">
        <v>0.23</v>
      </c>
      <c r="AE27" s="55"/>
      <c r="AF27" s="55"/>
      <c r="AG27" s="55"/>
    </row>
    <row r="28" spans="2:33" x14ac:dyDescent="0.15">
      <c r="K28">
        <f ca="1"/>
        <v>416000</v>
      </c>
      <c r="M28">
        <f ca="1">Outliers_Influentials!B29</f>
        <v>29436.806915553287</v>
      </c>
      <c r="O28">
        <f t="shared" ca="1" si="3"/>
        <v>29436.806915553287</v>
      </c>
      <c r="P28">
        <f t="array" aca="1" ref="P28" ca="1">IF(ISNUMBER(O28),(SUM(IF(O28&gt;$O$3:$O$1002,1,0))+1+(SUM(IF(O28=$O$3:$O$1002,1,0))-1)/2)/(n+1),"")</f>
        <v>0.64864864864864868</v>
      </c>
      <c r="Q28">
        <f t="shared" ca="1" si="0"/>
        <v>0.3816746537655627</v>
      </c>
      <c r="R28">
        <f t="shared" ca="1" si="4"/>
        <v>24</v>
      </c>
      <c r="S28" s="80">
        <f t="shared" ca="1" si="5"/>
        <v>26</v>
      </c>
      <c r="T28">
        <f t="shared" ca="1" si="1"/>
        <v>0.39086646704349265</v>
      </c>
      <c r="U28">
        <f t="shared" ca="1" si="8"/>
        <v>0.50252023170224736</v>
      </c>
      <c r="V28" s="14">
        <f t="shared" ca="1" si="6"/>
        <v>0.6923491877264214</v>
      </c>
      <c r="W28" s="14">
        <f t="shared" ca="1" si="2"/>
        <v>-30.56035838642088</v>
      </c>
      <c r="Y28" s="55">
        <v>250</v>
      </c>
      <c r="Z28" s="55">
        <v>0.30399999999999999</v>
      </c>
      <c r="AA28" s="55"/>
      <c r="AB28" s="55">
        <v>5000</v>
      </c>
      <c r="AC28" s="55">
        <v>-0.13</v>
      </c>
      <c r="AD28" s="55">
        <v>0.14000000000000001</v>
      </c>
      <c r="AE28" s="55"/>
      <c r="AF28" s="55"/>
      <c r="AG28" s="55"/>
    </row>
    <row r="29" spans="2:33" x14ac:dyDescent="0.15">
      <c r="I29" s="78"/>
      <c r="K29">
        <f ca="1"/>
        <v>392000</v>
      </c>
      <c r="M29">
        <f ca="1">Outliers_Influentials!B30</f>
        <v>-15933.850589959999</v>
      </c>
      <c r="O29">
        <f t="shared" ca="1" si="3"/>
        <v>-15933.850589959999</v>
      </c>
      <c r="P29">
        <f t="array" aca="1" ref="P29" ca="1">IF(ISNUMBER(O29),(SUM(IF(O29&gt;$O$3:$O$1002,1,0))+1+(SUM(IF(O29=$O$3:$O$1002,1,0))-1)/2)/(n+1),"")</f>
        <v>0.48648648648648651</v>
      </c>
      <c r="Q29">
        <f t="shared" ca="1" si="0"/>
        <v>-3.3879835403491765E-2</v>
      </c>
      <c r="R29">
        <f t="shared" ca="1" si="4"/>
        <v>18</v>
      </c>
      <c r="S29" s="80">
        <f t="shared" ca="1" si="5"/>
        <v>27</v>
      </c>
      <c r="T29">
        <f t="shared" ca="1" si="1"/>
        <v>-0.21157212819865642</v>
      </c>
      <c r="U29">
        <f t="shared" ca="1" si="8"/>
        <v>0.50807109769490633</v>
      </c>
      <c r="V29" s="14">
        <f t="shared" ca="1" si="6"/>
        <v>0.69429825825449287</v>
      </c>
      <c r="W29" s="14">
        <f t="shared" ca="1" si="2"/>
        <v>-31.42401290486157</v>
      </c>
      <c r="Y29" s="55">
        <v>300</v>
      </c>
      <c r="Z29" s="55">
        <v>0.27700000000000002</v>
      </c>
      <c r="AA29" s="55"/>
      <c r="AB29" s="55"/>
      <c r="AC29" s="55"/>
      <c r="AD29" s="55"/>
      <c r="AE29" s="55"/>
      <c r="AF29" s="55"/>
      <c r="AG29" s="55"/>
    </row>
    <row r="30" spans="2:33" x14ac:dyDescent="0.15">
      <c r="I30" s="78"/>
      <c r="K30">
        <f ca="1"/>
        <v>366000</v>
      </c>
      <c r="M30">
        <f ca="1">Outliers_Influentials!B31</f>
        <v>-80214.498417852563</v>
      </c>
      <c r="O30">
        <f t="shared" ca="1" si="3"/>
        <v>-80214.498417852563</v>
      </c>
      <c r="P30">
        <f t="array" aca="1" ref="P30" ca="1">IF(ISNUMBER(O30),(SUM(IF(O30&gt;$O$3:$O$1002,1,0))+1+(SUM(IF(O30=$O$3:$O$1002,1,0))-1)/2)/(n+1),"")</f>
        <v>0.10810810810810811</v>
      </c>
      <c r="Q30">
        <f t="shared" ca="1" si="0"/>
        <v>-1.2366522415199075</v>
      </c>
      <c r="R30">
        <f t="shared" ca="1" si="4"/>
        <v>4</v>
      </c>
      <c r="S30" s="80">
        <f t="shared" ca="1" si="5"/>
        <v>28</v>
      </c>
      <c r="T30">
        <f t="shared" ca="1" si="1"/>
        <v>-1.0651004944998315</v>
      </c>
      <c r="U30">
        <f t="shared" ca="1" si="8"/>
        <v>0.81963688975191129</v>
      </c>
      <c r="V30" s="14">
        <f t="shared" ca="1" si="6"/>
        <v>0.79378843138354294</v>
      </c>
      <c r="W30" s="14">
        <f t="shared" ca="1" si="2"/>
        <v>-25.180153004048439</v>
      </c>
      <c r="Y30" s="55">
        <v>400</v>
      </c>
      <c r="Z30" s="55">
        <v>0.24</v>
      </c>
      <c r="AA30" s="55"/>
      <c r="AB30" s="55"/>
      <c r="AC30" s="55"/>
      <c r="AD30" s="55"/>
      <c r="AE30" s="55"/>
      <c r="AF30" s="55"/>
      <c r="AG30" s="55"/>
    </row>
    <row r="31" spans="2:33" x14ac:dyDescent="0.15">
      <c r="K31">
        <f ca="1"/>
        <v>405000</v>
      </c>
      <c r="M31">
        <f ca="1">Outliers_Influentials!B32</f>
        <v>38263.683542221028</v>
      </c>
      <c r="O31">
        <f t="shared" ca="1" si="3"/>
        <v>38263.683542221028</v>
      </c>
      <c r="P31">
        <f t="array" aca="1" ref="P31" ca="1">IF(ISNUMBER(O31),(SUM(IF(O31&gt;$O$3:$O$1002,1,0))+1+(SUM(IF(O31=$O$3:$O$1002,1,0))-1)/2)/(n+1),"")</f>
        <v>0.72972972972972971</v>
      </c>
      <c r="Q31">
        <f t="shared" ca="1" si="0"/>
        <v>0.61199579369959445</v>
      </c>
      <c r="R31">
        <f t="shared" ca="1" si="4"/>
        <v>27</v>
      </c>
      <c r="S31" s="80">
        <f t="shared" ca="1" si="5"/>
        <v>29</v>
      </c>
      <c r="T31">
        <f t="shared" ca="1" si="1"/>
        <v>0.50807109769490633</v>
      </c>
      <c r="U31">
        <f t="shared" ca="1" si="8"/>
        <v>0.90992060075478576</v>
      </c>
      <c r="V31" s="14">
        <f t="shared" ca="1" si="6"/>
        <v>0.81856780772030446</v>
      </c>
      <c r="W31" s="14">
        <f t="shared" ca="1" si="2"/>
        <v>-23.35505486294111</v>
      </c>
      <c r="Y31" s="55">
        <v>500</v>
      </c>
      <c r="Z31" s="55">
        <v>0.215</v>
      </c>
      <c r="AA31" s="55"/>
      <c r="AB31" s="55"/>
      <c r="AC31" s="55"/>
      <c r="AD31" s="55"/>
      <c r="AE31" s="55"/>
      <c r="AF31" s="55"/>
      <c r="AG31" s="55"/>
    </row>
    <row r="32" spans="2:33" x14ac:dyDescent="0.15">
      <c r="I32" s="78"/>
      <c r="K32">
        <f ca="1"/>
        <v>409000</v>
      </c>
      <c r="M32">
        <f ca="1">Outliers_Influentials!B33</f>
        <v>-76216.127498707734</v>
      </c>
      <c r="O32">
        <f t="shared" ca="1" si="3"/>
        <v>-76216.127498707734</v>
      </c>
      <c r="P32">
        <f t="array" aca="1" ref="P32" ca="1">IF(ISNUMBER(O32),(SUM(IF(O32&gt;$O$3:$O$1002,1,0))+1+(SUM(IF(O32=$O$3:$O$1002,1,0))-1)/2)/(n+1),"")</f>
        <v>0.13513513513513514</v>
      </c>
      <c r="Q32">
        <f t="shared" ca="1" si="0"/>
        <v>-1.1024403670151643</v>
      </c>
      <c r="R32">
        <f t="shared" ca="1" si="4"/>
        <v>5</v>
      </c>
      <c r="S32" s="80">
        <f t="shared" ca="1" si="5"/>
        <v>30</v>
      </c>
      <c r="T32">
        <f t="shared" ca="1" si="1"/>
        <v>-1.0120095081174107</v>
      </c>
      <c r="U32">
        <f t="shared" ca="1" si="8"/>
        <v>0.97076526626823356</v>
      </c>
      <c r="V32" s="14">
        <f t="shared" ca="1" si="6"/>
        <v>0.83416740866235406</v>
      </c>
      <c r="W32" s="14">
        <f t="shared" ca="1" si="2"/>
        <v>-22.06911311797511</v>
      </c>
      <c r="Y32" s="55">
        <v>750</v>
      </c>
      <c r="Z32" s="55">
        <v>0.17499999999999999</v>
      </c>
      <c r="AA32" s="55"/>
      <c r="AB32" s="55"/>
      <c r="AC32" s="55"/>
      <c r="AD32" s="55"/>
      <c r="AE32" s="55"/>
      <c r="AF32" s="55"/>
      <c r="AG32" s="55"/>
    </row>
    <row r="33" spans="4:33" x14ac:dyDescent="0.15">
      <c r="I33" s="78"/>
      <c r="K33">
        <f ca="1"/>
        <v>346000</v>
      </c>
      <c r="M33">
        <f ca="1">Outliers_Influentials!B34</f>
        <v>37845.638546762697</v>
      </c>
      <c r="O33">
        <f t="shared" ca="1" si="3"/>
        <v>37845.638546762697</v>
      </c>
      <c r="P33">
        <f t="array" aca="1" ref="P33" ca="1">IF(ISNUMBER(O33),(SUM(IF(O33&gt;$O$3:$O$1002,1,0))+1+(SUM(IF(O33=$O$3:$O$1002,1,0))-1)/2)/(n+1),"")</f>
        <v>0.70270270270270274</v>
      </c>
      <c r="Q33">
        <f t="shared" ca="1" si="0"/>
        <v>0.53218973091930433</v>
      </c>
      <c r="R33">
        <f t="shared" ca="1" si="4"/>
        <v>26</v>
      </c>
      <c r="S33" s="80">
        <f t="shared" ca="1" si="5"/>
        <v>31</v>
      </c>
      <c r="T33">
        <f t="shared" ca="1" si="1"/>
        <v>0.50252023170224736</v>
      </c>
      <c r="U33">
        <f t="shared" ca="1" si="8"/>
        <v>0.97974102495073667</v>
      </c>
      <c r="V33" s="14">
        <f t="shared" ca="1" si="6"/>
        <v>0.83639301506135455</v>
      </c>
      <c r="W33" s="14">
        <f t="shared" ca="1" si="2"/>
        <v>-21.606824413067962</v>
      </c>
      <c r="Y33" s="55">
        <v>1000</v>
      </c>
      <c r="Z33" s="55">
        <v>0.152</v>
      </c>
      <c r="AA33" s="55"/>
      <c r="AB33" s="55"/>
      <c r="AC33" s="55"/>
      <c r="AD33" s="55"/>
      <c r="AE33" s="55"/>
      <c r="AF33" s="55"/>
      <c r="AG33" s="55"/>
    </row>
    <row r="34" spans="4:33" x14ac:dyDescent="0.15">
      <c r="I34" s="78"/>
      <c r="K34">
        <f ca="1"/>
        <v>322000</v>
      </c>
      <c r="M34">
        <f ca="1">Outliers_Influentials!B35</f>
        <v>-44514.858867048228</v>
      </c>
      <c r="O34">
        <f t="shared" ca="1" si="3"/>
        <v>-44514.858867048228</v>
      </c>
      <c r="P34">
        <f t="array" aca="1" ref="P34" ca="1">IF(ISNUMBER(O34),(SUM(IF(O34&gt;$O$3:$O$1002,1,0))+1+(SUM(IF(O34=$O$3:$O$1002,1,0))-1)/2)/(n+1),"")</f>
        <v>0.3783783783783784</v>
      </c>
      <c r="Q34">
        <f t="shared" ca="1" si="0"/>
        <v>-0.30974253153853021</v>
      </c>
      <c r="R34">
        <f t="shared" ca="1" si="4"/>
        <v>14</v>
      </c>
      <c r="S34" s="80">
        <f t="shared" ca="1" si="5"/>
        <v>32</v>
      </c>
      <c r="T34">
        <f t="shared" ca="1" si="1"/>
        <v>-0.59107516879181865</v>
      </c>
      <c r="U34">
        <f t="shared" ca="1" si="8"/>
        <v>1.4975719958969125</v>
      </c>
      <c r="V34" s="14">
        <f t="shared" ca="1" si="6"/>
        <v>0.93287775644194726</v>
      </c>
      <c r="W34" s="14">
        <f t="shared" ca="1" si="2"/>
        <v>-15.044877103896594</v>
      </c>
    </row>
    <row r="35" spans="4:33" x14ac:dyDescent="0.15">
      <c r="I35" s="78"/>
      <c r="K35">
        <f ca="1"/>
        <v>325000</v>
      </c>
      <c r="M35">
        <f ca="1">Outliers_Influentials!B36</f>
        <v>-95851.182022917026</v>
      </c>
      <c r="O35">
        <f t="shared" ca="1" si="3"/>
        <v>-95851.182022917026</v>
      </c>
      <c r="P35">
        <f t="array" aca="1" ref="P35" ca="1">IF(ISNUMBER(O35),(SUM(IF(O35&gt;$O$3:$O$1002,1,0))+1+(SUM(IF(O35=$O$3:$O$1002,1,0))-1)/2)/(n+1),"")</f>
        <v>5.4054054054054057E-2</v>
      </c>
      <c r="Q35">
        <f t="shared" ca="1" si="0"/>
        <v>-1.6067550689692427</v>
      </c>
      <c r="R35">
        <f t="shared" ca="1" si="4"/>
        <v>2</v>
      </c>
      <c r="S35" s="80">
        <f t="shared" ca="1" si="5"/>
        <v>33</v>
      </c>
      <c r="T35">
        <f t="shared" ca="1" si="1"/>
        <v>-1.2727267935927258</v>
      </c>
      <c r="U35">
        <f t="shared" ca="1" si="8"/>
        <v>1.513987450664769</v>
      </c>
      <c r="V35" s="14">
        <f t="shared" ca="1" si="6"/>
        <v>0.93498548881264454</v>
      </c>
      <c r="W35" s="14">
        <f t="shared" ca="1" si="2"/>
        <v>-14.431706948379453</v>
      </c>
    </row>
    <row r="36" spans="4:33" x14ac:dyDescent="0.15">
      <c r="I36" s="78"/>
      <c r="K36">
        <f ca="1"/>
        <v>316000</v>
      </c>
      <c r="M36">
        <f ca="1">Outliers_Influentials!B37</f>
        <v>-62584.297561871819</v>
      </c>
      <c r="O36">
        <f t="shared" ca="1" si="3"/>
        <v>-62584.297561871819</v>
      </c>
      <c r="P36">
        <f t="array" aca="1" ref="P36" ca="1">IF(ISNUMBER(O36),(SUM(IF(O36&gt;$O$3:$O$1002,1,0))+1+(SUM(IF(O36=$O$3:$O$1002,1,0))-1)/2)/(n+1),"")</f>
        <v>0.24324324324324326</v>
      </c>
      <c r="Q36">
        <f t="shared" ca="1" si="0"/>
        <v>-0.69590793687895836</v>
      </c>
      <c r="R36">
        <f t="shared" ca="1" si="4"/>
        <v>9</v>
      </c>
      <c r="S36" s="80">
        <f t="shared" ca="1" si="5"/>
        <v>34</v>
      </c>
      <c r="T36">
        <f t="shared" ca="1" si="1"/>
        <v>-0.83100396556539102</v>
      </c>
      <c r="U36">
        <f t="shared" ca="1" si="8"/>
        <v>1.532726268331686</v>
      </c>
      <c r="V36" s="14">
        <f t="shared" ca="1" si="6"/>
        <v>0.93732834296857181</v>
      </c>
      <c r="W36" s="14">
        <f t="shared" ca="1" si="2"/>
        <v>-12.718065766983869</v>
      </c>
    </row>
    <row r="37" spans="4:33" x14ac:dyDescent="0.15">
      <c r="I37" s="78"/>
      <c r="K37">
        <f ca="1"/>
        <v>346000</v>
      </c>
      <c r="M37">
        <f ca="1">Outliers_Influentials!B38</f>
        <v>-61598.453075729252</v>
      </c>
      <c r="O37">
        <f t="shared" ca="1" si="3"/>
        <v>-61598.453075729252</v>
      </c>
      <c r="P37">
        <f t="array" aca="1" ref="P37" ca="1">IF(ISNUMBER(O37),(SUM(IF(O37&gt;$O$3:$O$1002,1,0))+1+(SUM(IF(O37=$O$3:$O$1002,1,0))-1)/2)/(n+1),"")</f>
        <v>0.29729729729729731</v>
      </c>
      <c r="Q37">
        <f t="shared" ca="1" si="0"/>
        <v>-0.53218973091930422</v>
      </c>
      <c r="R37">
        <f t="shared" ca="1" si="4"/>
        <v>11</v>
      </c>
      <c r="S37" s="80">
        <f t="shared" ca="1" si="5"/>
        <v>35</v>
      </c>
      <c r="T37">
        <f t="shared" ca="1" si="1"/>
        <v>-0.81791377027151024</v>
      </c>
      <c r="U37">
        <f t="shared" ca="1" si="8"/>
        <v>1.5795217358857641</v>
      </c>
      <c r="V37" s="14">
        <f t="shared" ca="1" si="6"/>
        <v>0.94289178253101003</v>
      </c>
      <c r="W37" s="14">
        <f t="shared" ca="1" si="2"/>
        <v>-11.446847154963974</v>
      </c>
    </row>
    <row r="38" spans="4:33" x14ac:dyDescent="0.15">
      <c r="I38" s="78"/>
      <c r="K38">
        <f ca="1"/>
        <v>321000</v>
      </c>
      <c r="M38">
        <f ca="1">Outliers_Influentials!B39</f>
        <v>8413.2756040138192</v>
      </c>
      <c r="O38">
        <f t="shared" ca="1" si="3"/>
        <v>8413.2756040138192</v>
      </c>
      <c r="P38">
        <f t="array" aca="1" ref="P38" ca="1">IF(ISNUMBER(O38),(SUM(IF(O38&gt;$O$3:$O$1002,1,0))+1+(SUM(IF(O38=$O$3:$O$1002,1,0))-1)/2)/(n+1),"")</f>
        <v>0.59459459459459463</v>
      </c>
      <c r="Q38">
        <f t="shared" ca="1" si="0"/>
        <v>0.23938016267175283</v>
      </c>
      <c r="R38">
        <f t="shared" ca="1" si="4"/>
        <v>22</v>
      </c>
      <c r="S38" s="80">
        <f t="shared" ca="1" si="5"/>
        <v>36</v>
      </c>
      <c r="T38">
        <f t="shared" ca="1" si="1"/>
        <v>0.11171277241576726</v>
      </c>
      <c r="U38">
        <f t="shared" ca="1" si="8"/>
        <v>2.7249950038703021</v>
      </c>
      <c r="V38" s="14">
        <f t="shared" ca="1" si="6"/>
        <v>0.99678487699549667</v>
      </c>
      <c r="W38" s="14">
        <f t="shared" ca="1" si="2"/>
        <v>-5.1193777781689924</v>
      </c>
    </row>
    <row r="39" spans="4:33" x14ac:dyDescent="0.15">
      <c r="I39" s="78"/>
      <c r="K39" t="e">
        <f ca="1"/>
        <v>#N/A</v>
      </c>
      <c r="M39" t="str">
        <f ca="1">Outliers_Influentials!B40</f>
        <v/>
      </c>
      <c r="O39" t="str">
        <f t="shared" ca="1" si="3"/>
        <v/>
      </c>
      <c r="P39" t="str">
        <f t="array" aca="1" ref="P39" ca="1">IF(ISNUMBER(O39),(SUM(IF(O39&gt;$O$3:$O$1002,1,0))+1+(SUM(IF(O39=$O$3:$O$1002,1,0))-1)/2)/(n+1),"")</f>
        <v/>
      </c>
      <c r="Q39" t="str">
        <f t="shared" ca="1" si="0"/>
        <v/>
      </c>
      <c r="R39" t="str">
        <f t="shared" ca="1" si="4"/>
        <v/>
      </c>
      <c r="S39" s="80" t="str">
        <f t="shared" ca="1" si="5"/>
        <v/>
      </c>
      <c r="T39" t="str">
        <f t="shared" ca="1" si="1"/>
        <v/>
      </c>
      <c r="U39" t="str">
        <f t="shared" ca="1" si="8"/>
        <v/>
      </c>
      <c r="V39" s="14" t="str">
        <f t="shared" ca="1" si="6"/>
        <v/>
      </c>
      <c r="W39" s="14" t="str">
        <f t="shared" ca="1" si="2"/>
        <v/>
      </c>
    </row>
    <row r="40" spans="4:33" x14ac:dyDescent="0.15">
      <c r="K40" t="e">
        <f ca="1"/>
        <v>#N/A</v>
      </c>
      <c r="M40" t="str">
        <f ca="1">Outliers_Influentials!B41</f>
        <v/>
      </c>
      <c r="O40" t="str">
        <f t="shared" ca="1" si="3"/>
        <v/>
      </c>
      <c r="P40" t="str">
        <f t="array" aca="1" ref="P40" ca="1">IF(ISNUMBER(O40),(SUM(IF(O40&gt;$O$3:$O$1002,1,0))+1+(SUM(IF(O40=$O$3:$O$1002,1,0))-1)/2)/(n+1),"")</f>
        <v/>
      </c>
      <c r="Q40" t="str">
        <f t="shared" ca="1" si="0"/>
        <v/>
      </c>
      <c r="R40" t="str">
        <f t="shared" ca="1" si="4"/>
        <v/>
      </c>
      <c r="S40" s="80" t="str">
        <f t="shared" ca="1" si="5"/>
        <v/>
      </c>
      <c r="T40" t="str">
        <f t="shared" ca="1" si="1"/>
        <v/>
      </c>
      <c r="U40" t="str">
        <f t="shared" ca="1" si="8"/>
        <v/>
      </c>
      <c r="V40" s="14" t="str">
        <f t="shared" ca="1" si="6"/>
        <v/>
      </c>
      <c r="W40" s="14" t="str">
        <f t="shared" ca="1" si="2"/>
        <v/>
      </c>
    </row>
    <row r="41" spans="4:33" x14ac:dyDescent="0.15">
      <c r="D41" s="18"/>
      <c r="K41" t="e">
        <f ca="1"/>
        <v>#N/A</v>
      </c>
      <c r="M41" t="str">
        <f ca="1">Outliers_Influentials!B42</f>
        <v/>
      </c>
      <c r="O41" t="str">
        <f t="shared" ca="1" si="3"/>
        <v/>
      </c>
      <c r="P41" t="str">
        <f t="array" aca="1" ref="P41" ca="1">IF(ISNUMBER(O41),(SUM(IF(O41&gt;$O$3:$O$1002,1,0))+1+(SUM(IF(O41=$O$3:$O$1002,1,0))-1)/2)/(n+1),"")</f>
        <v/>
      </c>
      <c r="Q41" t="str">
        <f t="shared" ca="1" si="0"/>
        <v/>
      </c>
      <c r="R41" t="str">
        <f t="shared" ca="1" si="4"/>
        <v/>
      </c>
      <c r="S41" s="80" t="str">
        <f t="shared" ca="1" si="5"/>
        <v/>
      </c>
      <c r="T41" t="str">
        <f t="shared" ca="1" si="1"/>
        <v/>
      </c>
      <c r="U41" t="str">
        <f t="shared" ca="1" si="8"/>
        <v/>
      </c>
      <c r="V41" s="14" t="str">
        <f t="shared" ca="1" si="6"/>
        <v/>
      </c>
      <c r="W41" s="14" t="str">
        <f t="shared" ca="1" si="2"/>
        <v/>
      </c>
    </row>
    <row r="42" spans="4:33" x14ac:dyDescent="0.15">
      <c r="K42" t="e">
        <f ca="1"/>
        <v>#N/A</v>
      </c>
      <c r="M42" t="str">
        <f ca="1">Outliers_Influentials!B43</f>
        <v/>
      </c>
      <c r="O42" t="str">
        <f t="shared" ca="1" si="3"/>
        <v/>
      </c>
      <c r="P42" t="str">
        <f t="array" aca="1" ref="P42" ca="1">IF(ISNUMBER(O42),(SUM(IF(O42&gt;$O$3:$O$1002,1,0))+1+(SUM(IF(O42=$O$3:$O$1002,1,0))-1)/2)/(n+1),"")</f>
        <v/>
      </c>
      <c r="Q42" t="str">
        <f t="shared" ca="1" si="0"/>
        <v/>
      </c>
      <c r="R42" t="str">
        <f t="shared" ca="1" si="4"/>
        <v/>
      </c>
      <c r="S42" s="80" t="str">
        <f t="shared" ca="1" si="5"/>
        <v/>
      </c>
      <c r="T42" t="str">
        <f t="shared" ca="1" si="1"/>
        <v/>
      </c>
      <c r="U42" t="str">
        <f t="shared" ca="1" si="8"/>
        <v/>
      </c>
      <c r="V42" s="14" t="str">
        <f t="shared" ca="1" si="6"/>
        <v/>
      </c>
      <c r="W42" s="14" t="str">
        <f t="shared" ca="1" si="2"/>
        <v/>
      </c>
    </row>
    <row r="43" spans="4:33" x14ac:dyDescent="0.15">
      <c r="K43" t="e">
        <f ca="1"/>
        <v>#N/A</v>
      </c>
      <c r="M43" t="str">
        <f ca="1">Outliers_Influentials!B44</f>
        <v/>
      </c>
      <c r="O43" t="str">
        <f t="shared" ca="1" si="3"/>
        <v/>
      </c>
      <c r="P43" t="str">
        <f t="array" aca="1" ref="P43" ca="1">IF(ISNUMBER(O43),(SUM(IF(O43&gt;$O$3:$O$1002,1,0))+1+(SUM(IF(O43=$O$3:$O$1002,1,0))-1)/2)/(n+1),"")</f>
        <v/>
      </c>
      <c r="Q43" t="str">
        <f t="shared" ca="1" si="0"/>
        <v/>
      </c>
      <c r="R43" t="str">
        <f t="shared" ca="1" si="4"/>
        <v/>
      </c>
      <c r="S43" s="80" t="str">
        <f t="shared" ca="1" si="5"/>
        <v/>
      </c>
      <c r="T43" t="str">
        <f t="shared" ca="1" si="1"/>
        <v/>
      </c>
      <c r="U43" t="str">
        <f t="shared" ca="1" si="8"/>
        <v/>
      </c>
      <c r="V43" s="14" t="str">
        <f t="shared" ca="1" si="6"/>
        <v/>
      </c>
      <c r="W43" s="14" t="str">
        <f t="shared" ca="1" si="2"/>
        <v/>
      </c>
    </row>
    <row r="44" spans="4:33" x14ac:dyDescent="0.15">
      <c r="K44" t="e">
        <f ca="1"/>
        <v>#N/A</v>
      </c>
      <c r="M44" t="str">
        <f ca="1">Outliers_Influentials!B45</f>
        <v/>
      </c>
      <c r="O44" t="str">
        <f t="shared" ca="1" si="3"/>
        <v/>
      </c>
      <c r="P44" t="str">
        <f t="array" aca="1" ref="P44" ca="1">IF(ISNUMBER(O44),(SUM(IF(O44&gt;$O$3:$O$1002,1,0))+1+(SUM(IF(O44=$O$3:$O$1002,1,0))-1)/2)/(n+1),"")</f>
        <v/>
      </c>
      <c r="Q44" t="str">
        <f t="shared" ca="1" si="0"/>
        <v/>
      </c>
      <c r="R44" t="str">
        <f t="shared" ca="1" si="4"/>
        <v/>
      </c>
      <c r="S44" s="80" t="str">
        <f t="shared" ca="1" si="5"/>
        <v/>
      </c>
      <c r="T44" t="str">
        <f t="shared" ca="1" si="1"/>
        <v/>
      </c>
      <c r="U44" t="str">
        <f t="shared" ca="1" si="8"/>
        <v/>
      </c>
      <c r="V44" s="14" t="str">
        <f t="shared" ca="1" si="6"/>
        <v/>
      </c>
      <c r="W44" s="14" t="str">
        <f t="shared" ca="1" si="2"/>
        <v/>
      </c>
    </row>
    <row r="45" spans="4:33" x14ac:dyDescent="0.15">
      <c r="K45" t="e">
        <f ca="1"/>
        <v>#N/A</v>
      </c>
      <c r="M45" t="str">
        <f ca="1">Outliers_Influentials!B46</f>
        <v/>
      </c>
      <c r="O45" t="str">
        <f t="shared" ca="1" si="3"/>
        <v/>
      </c>
      <c r="P45" t="str">
        <f t="array" aca="1" ref="P45" ca="1">IF(ISNUMBER(O45),(SUM(IF(O45&gt;$O$3:$O$1002,1,0))+1+(SUM(IF(O45=$O$3:$O$1002,1,0))-1)/2)/(n+1),"")</f>
        <v/>
      </c>
      <c r="Q45" t="str">
        <f t="shared" ca="1" si="0"/>
        <v/>
      </c>
      <c r="R45" t="str">
        <f t="shared" ca="1" si="4"/>
        <v/>
      </c>
      <c r="S45" s="80" t="str">
        <f t="shared" ca="1" si="5"/>
        <v/>
      </c>
      <c r="T45" t="str">
        <f t="shared" ca="1" si="1"/>
        <v/>
      </c>
      <c r="U45" t="str">
        <f t="shared" ca="1" si="8"/>
        <v/>
      </c>
      <c r="V45" s="14" t="str">
        <f t="shared" ca="1" si="6"/>
        <v/>
      </c>
      <c r="W45" s="14" t="str">
        <f t="shared" ca="1" si="2"/>
        <v/>
      </c>
    </row>
    <row r="46" spans="4:33" x14ac:dyDescent="0.15">
      <c r="K46" t="e">
        <f ca="1"/>
        <v>#N/A</v>
      </c>
      <c r="M46" t="str">
        <f ca="1">Outliers_Influentials!B47</f>
        <v/>
      </c>
      <c r="O46" t="str">
        <f t="shared" ca="1" si="3"/>
        <v/>
      </c>
      <c r="P46" t="str">
        <f t="array" aca="1" ref="P46" ca="1">IF(ISNUMBER(O46),(SUM(IF(O46&gt;$O$3:$O$1002,1,0))+1+(SUM(IF(O46=$O$3:$O$1002,1,0))-1)/2)/(n+1),"")</f>
        <v/>
      </c>
      <c r="Q46" t="str">
        <f t="shared" ca="1" si="0"/>
        <v/>
      </c>
      <c r="R46" t="str">
        <f t="shared" ca="1" si="4"/>
        <v/>
      </c>
      <c r="S46" s="80" t="str">
        <f t="shared" ca="1" si="5"/>
        <v/>
      </c>
      <c r="T46" t="str">
        <f t="shared" ca="1" si="1"/>
        <v/>
      </c>
      <c r="U46" t="str">
        <f t="shared" ca="1" si="8"/>
        <v/>
      </c>
      <c r="V46" s="14" t="str">
        <f t="shared" ca="1" si="6"/>
        <v/>
      </c>
      <c r="W46" s="14" t="str">
        <f t="shared" ca="1" si="2"/>
        <v/>
      </c>
    </row>
    <row r="47" spans="4:33" x14ac:dyDescent="0.15">
      <c r="K47" t="e">
        <f ca="1"/>
        <v>#N/A</v>
      </c>
      <c r="M47" t="str">
        <f ca="1">Outliers_Influentials!B48</f>
        <v/>
      </c>
      <c r="O47" t="str">
        <f t="shared" ca="1" si="3"/>
        <v/>
      </c>
      <c r="P47" t="str">
        <f t="array" aca="1" ref="P47" ca="1">IF(ISNUMBER(O47),(SUM(IF(O47&gt;$O$3:$O$1002,1,0))+1+(SUM(IF(O47=$O$3:$O$1002,1,0))-1)/2)/(n+1),"")</f>
        <v/>
      </c>
      <c r="Q47" t="str">
        <f t="shared" ca="1" si="0"/>
        <v/>
      </c>
      <c r="R47" t="str">
        <f t="shared" ca="1" si="4"/>
        <v/>
      </c>
      <c r="S47" s="80" t="str">
        <f t="shared" ca="1" si="5"/>
        <v/>
      </c>
      <c r="T47" t="str">
        <f t="shared" ca="1" si="1"/>
        <v/>
      </c>
      <c r="U47" t="str">
        <f t="shared" ca="1" si="8"/>
        <v/>
      </c>
      <c r="V47" s="14" t="str">
        <f t="shared" ca="1" si="6"/>
        <v/>
      </c>
      <c r="W47" s="14" t="str">
        <f t="shared" ca="1" si="2"/>
        <v/>
      </c>
    </row>
    <row r="48" spans="4:33" x14ac:dyDescent="0.15">
      <c r="K48" t="e">
        <f ca="1"/>
        <v>#N/A</v>
      </c>
      <c r="M48" t="str">
        <f ca="1">Outliers_Influentials!B49</f>
        <v/>
      </c>
      <c r="O48" t="str">
        <f t="shared" ca="1" si="3"/>
        <v/>
      </c>
      <c r="P48" t="str">
        <f t="array" aca="1" ref="P48" ca="1">IF(ISNUMBER(O48),(SUM(IF(O48&gt;$O$3:$O$1002,1,0))+1+(SUM(IF(O48=$O$3:$O$1002,1,0))-1)/2)/(n+1),"")</f>
        <v/>
      </c>
      <c r="Q48" t="str">
        <f t="shared" ca="1" si="0"/>
        <v/>
      </c>
      <c r="R48" t="str">
        <f t="shared" ca="1" si="4"/>
        <v/>
      </c>
      <c r="S48" s="80" t="str">
        <f t="shared" ca="1" si="5"/>
        <v/>
      </c>
      <c r="T48" t="str">
        <f t="shared" ca="1" si="1"/>
        <v/>
      </c>
      <c r="U48" t="str">
        <f t="shared" ca="1" si="8"/>
        <v/>
      </c>
      <c r="V48" s="14" t="str">
        <f t="shared" ca="1" si="6"/>
        <v/>
      </c>
      <c r="W48" s="14" t="str">
        <f t="shared" ca="1" si="2"/>
        <v/>
      </c>
    </row>
    <row r="49" spans="4:23" x14ac:dyDescent="0.15">
      <c r="K49" t="e">
        <f ca="1"/>
        <v>#N/A</v>
      </c>
      <c r="M49" t="str">
        <f ca="1">Outliers_Influentials!B50</f>
        <v/>
      </c>
      <c r="O49" t="str">
        <f t="shared" ca="1" si="3"/>
        <v/>
      </c>
      <c r="P49" t="str">
        <f t="array" aca="1" ref="P49" ca="1">IF(ISNUMBER(O49),(SUM(IF(O49&gt;$O$3:$O$1002,1,0))+1+(SUM(IF(O49=$O$3:$O$1002,1,0))-1)/2)/(n+1),"")</f>
        <v/>
      </c>
      <c r="Q49" t="str">
        <f t="shared" ca="1" si="0"/>
        <v/>
      </c>
      <c r="R49" t="str">
        <f t="shared" ca="1" si="4"/>
        <v/>
      </c>
      <c r="S49" s="80" t="str">
        <f t="shared" ca="1" si="5"/>
        <v/>
      </c>
      <c r="T49" t="str">
        <f t="shared" ca="1" si="1"/>
        <v/>
      </c>
      <c r="U49" t="str">
        <f t="shared" ca="1" si="8"/>
        <v/>
      </c>
      <c r="V49" s="14" t="str">
        <f t="shared" ca="1" si="6"/>
        <v/>
      </c>
      <c r="W49" s="14" t="str">
        <f t="shared" ca="1" si="2"/>
        <v/>
      </c>
    </row>
    <row r="50" spans="4:23" x14ac:dyDescent="0.15">
      <c r="K50" t="e">
        <f ca="1"/>
        <v>#N/A</v>
      </c>
      <c r="M50" t="str">
        <f ca="1">Outliers_Influentials!B51</f>
        <v/>
      </c>
      <c r="O50" t="str">
        <f t="shared" ca="1" si="3"/>
        <v/>
      </c>
      <c r="P50" t="str">
        <f t="array" aca="1" ref="P50" ca="1">IF(ISNUMBER(O50),(SUM(IF(O50&gt;$O$3:$O$1002,1,0))+1+(SUM(IF(O50=$O$3:$O$1002,1,0))-1)/2)/(n+1),"")</f>
        <v/>
      </c>
      <c r="Q50" t="str">
        <f t="shared" ca="1" si="0"/>
        <v/>
      </c>
      <c r="R50" t="str">
        <f t="shared" ca="1" si="4"/>
        <v/>
      </c>
      <c r="S50" s="80" t="str">
        <f t="shared" ca="1" si="5"/>
        <v/>
      </c>
      <c r="T50" t="str">
        <f t="shared" ca="1" si="1"/>
        <v/>
      </c>
      <c r="U50" t="str">
        <f t="shared" ca="1" si="8"/>
        <v/>
      </c>
      <c r="V50" s="14" t="str">
        <f t="shared" ca="1" si="6"/>
        <v/>
      </c>
      <c r="W50" s="14" t="str">
        <f t="shared" ca="1" si="2"/>
        <v/>
      </c>
    </row>
    <row r="51" spans="4:23" x14ac:dyDescent="0.15">
      <c r="K51" t="e">
        <f ca="1"/>
        <v>#N/A</v>
      </c>
      <c r="M51" t="str">
        <f ca="1">Outliers_Influentials!B52</f>
        <v/>
      </c>
      <c r="O51" t="str">
        <f t="shared" ca="1" si="3"/>
        <v/>
      </c>
      <c r="P51" t="str">
        <f t="array" aca="1" ref="P51" ca="1">IF(ISNUMBER(O51),(SUM(IF(O51&gt;$O$3:$O$1002,1,0))+1+(SUM(IF(O51=$O$3:$O$1002,1,0))-1)/2)/(n+1),"")</f>
        <v/>
      </c>
      <c r="Q51" t="str">
        <f t="shared" ca="1" si="0"/>
        <v/>
      </c>
      <c r="R51" t="str">
        <f t="shared" ca="1" si="4"/>
        <v/>
      </c>
      <c r="S51" s="80" t="str">
        <f t="shared" ca="1" si="5"/>
        <v/>
      </c>
      <c r="T51" t="str">
        <f t="shared" ca="1" si="1"/>
        <v/>
      </c>
      <c r="U51" t="str">
        <f t="shared" ca="1" si="8"/>
        <v/>
      </c>
      <c r="V51" s="14" t="str">
        <f t="shared" ca="1" si="6"/>
        <v/>
      </c>
      <c r="W51" s="14" t="str">
        <f t="shared" ca="1" si="2"/>
        <v/>
      </c>
    </row>
    <row r="52" spans="4:23" x14ac:dyDescent="0.15">
      <c r="K52" t="e">
        <f ca="1"/>
        <v>#N/A</v>
      </c>
      <c r="M52" t="str">
        <f ca="1">Outliers_Influentials!B53</f>
        <v/>
      </c>
      <c r="O52" t="str">
        <f t="shared" ca="1" si="3"/>
        <v/>
      </c>
      <c r="P52" t="str">
        <f t="array" aca="1" ref="P52" ca="1">IF(ISNUMBER(O52),(SUM(IF(O52&gt;$O$3:$O$1002,1,0))+1+(SUM(IF(O52=$O$3:$O$1002,1,0))-1)/2)/(n+1),"")</f>
        <v/>
      </c>
      <c r="Q52" t="str">
        <f t="shared" ca="1" si="0"/>
        <v/>
      </c>
      <c r="R52" t="str">
        <f t="shared" ca="1" si="4"/>
        <v/>
      </c>
      <c r="S52" s="80" t="str">
        <f t="shared" ca="1" si="5"/>
        <v/>
      </c>
      <c r="T52" t="str">
        <f t="shared" ca="1" si="1"/>
        <v/>
      </c>
      <c r="U52" t="str">
        <f t="shared" ca="1" si="8"/>
        <v/>
      </c>
      <c r="V52" s="14" t="str">
        <f t="shared" ca="1" si="6"/>
        <v/>
      </c>
      <c r="W52" s="14" t="str">
        <f t="shared" ca="1" si="2"/>
        <v/>
      </c>
    </row>
    <row r="53" spans="4:23" x14ac:dyDescent="0.15">
      <c r="K53" t="e">
        <f ca="1"/>
        <v>#N/A</v>
      </c>
      <c r="M53" t="str">
        <f ca="1">Outliers_Influentials!B54</f>
        <v/>
      </c>
      <c r="O53" t="str">
        <f t="shared" ca="1" si="3"/>
        <v/>
      </c>
      <c r="P53" t="str">
        <f t="array" aca="1" ref="P53" ca="1">IF(ISNUMBER(O53),(SUM(IF(O53&gt;$O$3:$O$1002,1,0))+1+(SUM(IF(O53=$O$3:$O$1002,1,0))-1)/2)/(n+1),"")</f>
        <v/>
      </c>
      <c r="Q53" t="str">
        <f t="shared" ca="1" si="0"/>
        <v/>
      </c>
      <c r="R53" t="str">
        <f t="shared" ca="1" si="4"/>
        <v/>
      </c>
      <c r="S53" s="80" t="str">
        <f t="shared" ca="1" si="5"/>
        <v/>
      </c>
      <c r="T53" t="str">
        <f t="shared" ca="1" si="1"/>
        <v/>
      </c>
      <c r="U53" t="str">
        <f t="shared" ca="1" si="8"/>
        <v/>
      </c>
      <c r="V53" s="14" t="str">
        <f t="shared" ca="1" si="6"/>
        <v/>
      </c>
      <c r="W53" s="14" t="str">
        <f t="shared" ca="1" si="2"/>
        <v/>
      </c>
    </row>
    <row r="54" spans="4:23" x14ac:dyDescent="0.15">
      <c r="K54" t="e">
        <f ca="1"/>
        <v>#N/A</v>
      </c>
      <c r="M54" t="str">
        <f ca="1">Outliers_Influentials!B55</f>
        <v/>
      </c>
      <c r="O54" t="str">
        <f t="shared" ca="1" si="3"/>
        <v/>
      </c>
      <c r="P54" t="str">
        <f t="array" aca="1" ref="P54" ca="1">IF(ISNUMBER(O54),(SUM(IF(O54&gt;$O$3:$O$1002,1,0))+1+(SUM(IF(O54=$O$3:$O$1002,1,0))-1)/2)/(n+1),"")</f>
        <v/>
      </c>
      <c r="Q54" t="str">
        <f t="shared" ca="1" si="0"/>
        <v/>
      </c>
      <c r="R54" t="str">
        <f t="shared" ca="1" si="4"/>
        <v/>
      </c>
      <c r="S54" s="80" t="str">
        <f t="shared" ca="1" si="5"/>
        <v/>
      </c>
      <c r="T54" t="str">
        <f t="shared" ca="1" si="1"/>
        <v/>
      </c>
      <c r="U54" t="str">
        <f t="shared" ca="1" si="8"/>
        <v/>
      </c>
      <c r="V54" s="14" t="str">
        <f t="shared" ca="1" si="6"/>
        <v/>
      </c>
      <c r="W54" s="14" t="str">
        <f t="shared" ca="1" si="2"/>
        <v/>
      </c>
    </row>
    <row r="55" spans="4:23" x14ac:dyDescent="0.15">
      <c r="K55" t="e">
        <f ca="1"/>
        <v>#N/A</v>
      </c>
      <c r="M55" t="str">
        <f ca="1">Outliers_Influentials!B56</f>
        <v/>
      </c>
      <c r="O55" t="str">
        <f t="shared" ca="1" si="3"/>
        <v/>
      </c>
      <c r="P55" t="str">
        <f t="array" aca="1" ref="P55" ca="1">IF(ISNUMBER(O55),(SUM(IF(O55&gt;$O$3:$O$1002,1,0))+1+(SUM(IF(O55=$O$3:$O$1002,1,0))-1)/2)/(n+1),"")</f>
        <v/>
      </c>
      <c r="Q55" t="str">
        <f t="shared" ca="1" si="0"/>
        <v/>
      </c>
      <c r="R55" t="str">
        <f t="shared" ca="1" si="4"/>
        <v/>
      </c>
      <c r="S55" s="80" t="str">
        <f t="shared" ca="1" si="5"/>
        <v/>
      </c>
      <c r="T55" t="str">
        <f t="shared" ca="1" si="1"/>
        <v/>
      </c>
      <c r="U55" t="str">
        <f t="shared" ca="1" si="8"/>
        <v/>
      </c>
      <c r="V55" s="14" t="str">
        <f t="shared" ca="1" si="6"/>
        <v/>
      </c>
      <c r="W55" s="14" t="str">
        <f t="shared" ca="1" si="2"/>
        <v/>
      </c>
    </row>
    <row r="56" spans="4:23" x14ac:dyDescent="0.15">
      <c r="K56" t="e">
        <f ca="1"/>
        <v>#N/A</v>
      </c>
      <c r="M56" t="str">
        <f ca="1">Outliers_Influentials!B57</f>
        <v/>
      </c>
      <c r="O56" t="str">
        <f t="shared" ca="1" si="3"/>
        <v/>
      </c>
      <c r="P56" t="str">
        <f t="array" aca="1" ref="P56" ca="1">IF(ISNUMBER(O56),(SUM(IF(O56&gt;$O$3:$O$1002,1,0))+1+(SUM(IF(O56=$O$3:$O$1002,1,0))-1)/2)/(n+1),"")</f>
        <v/>
      </c>
      <c r="Q56" t="str">
        <f t="shared" ca="1" si="0"/>
        <v/>
      </c>
      <c r="R56" t="str">
        <f t="shared" ca="1" si="4"/>
        <v/>
      </c>
      <c r="S56" s="80" t="str">
        <f t="shared" ca="1" si="5"/>
        <v/>
      </c>
      <c r="T56" t="str">
        <f t="shared" ca="1" si="1"/>
        <v/>
      </c>
      <c r="U56" t="str">
        <f t="shared" ca="1" si="8"/>
        <v/>
      </c>
      <c r="V56" s="14" t="str">
        <f t="shared" ca="1" si="6"/>
        <v/>
      </c>
      <c r="W56" s="14" t="str">
        <f t="shared" ca="1" si="2"/>
        <v/>
      </c>
    </row>
    <row r="57" spans="4:23" x14ac:dyDescent="0.15">
      <c r="K57" t="e">
        <f ca="1"/>
        <v>#N/A</v>
      </c>
      <c r="M57" t="str">
        <f ca="1">Outliers_Influentials!B58</f>
        <v/>
      </c>
      <c r="O57" t="str">
        <f t="shared" ca="1" si="3"/>
        <v/>
      </c>
      <c r="P57" t="str">
        <f t="array" aca="1" ref="P57" ca="1">IF(ISNUMBER(O57),(SUM(IF(O57&gt;$O$3:$O$1002,1,0))+1+(SUM(IF(O57=$O$3:$O$1002,1,0))-1)/2)/(n+1),"")</f>
        <v/>
      </c>
      <c r="Q57" t="str">
        <f t="shared" ca="1" si="0"/>
        <v/>
      </c>
      <c r="R57" t="str">
        <f t="shared" ca="1" si="4"/>
        <v/>
      </c>
      <c r="S57" s="80" t="str">
        <f t="shared" ca="1" si="5"/>
        <v/>
      </c>
      <c r="T57" t="str">
        <f t="shared" ca="1" si="1"/>
        <v/>
      </c>
      <c r="U57" t="str">
        <f t="shared" ca="1" si="8"/>
        <v/>
      </c>
      <c r="V57" s="14" t="str">
        <f t="shared" ca="1" si="6"/>
        <v/>
      </c>
      <c r="W57" s="14" t="str">
        <f t="shared" ca="1" si="2"/>
        <v/>
      </c>
    </row>
    <row r="58" spans="4:23" x14ac:dyDescent="0.15">
      <c r="K58" t="e">
        <f ca="1"/>
        <v>#N/A</v>
      </c>
      <c r="M58" t="str">
        <f ca="1">Outliers_Influentials!B59</f>
        <v/>
      </c>
      <c r="O58" t="str">
        <f t="shared" ca="1" si="3"/>
        <v/>
      </c>
      <c r="P58" t="str">
        <f t="array" aca="1" ref="P58" ca="1">IF(ISNUMBER(O58),(SUM(IF(O58&gt;$O$3:$O$1002,1,0))+1+(SUM(IF(O58=$O$3:$O$1002,1,0))-1)/2)/(n+1),"")</f>
        <v/>
      </c>
      <c r="Q58" t="str">
        <f t="shared" ca="1" si="0"/>
        <v/>
      </c>
      <c r="R58" t="str">
        <f t="shared" ca="1" si="4"/>
        <v/>
      </c>
      <c r="S58" s="80" t="str">
        <f t="shared" ca="1" si="5"/>
        <v/>
      </c>
      <c r="T58" t="str">
        <f t="shared" ca="1" si="1"/>
        <v/>
      </c>
      <c r="U58" t="str">
        <f t="shared" ca="1" si="8"/>
        <v/>
      </c>
      <c r="V58" s="14" t="str">
        <f t="shared" ca="1" si="6"/>
        <v/>
      </c>
      <c r="W58" s="14" t="str">
        <f t="shared" ca="1" si="2"/>
        <v/>
      </c>
    </row>
    <row r="59" spans="4:23" x14ac:dyDescent="0.15">
      <c r="K59" t="e">
        <f ca="1"/>
        <v>#N/A</v>
      </c>
      <c r="M59" t="str">
        <f ca="1">Outliers_Influentials!B60</f>
        <v/>
      </c>
      <c r="O59" t="str">
        <f t="shared" ca="1" si="3"/>
        <v/>
      </c>
      <c r="P59" t="str">
        <f t="array" aca="1" ref="P59" ca="1">IF(ISNUMBER(O59),(SUM(IF(O59&gt;$O$3:$O$1002,1,0))+1+(SUM(IF(O59=$O$3:$O$1002,1,0))-1)/2)/(n+1),"")</f>
        <v/>
      </c>
      <c r="Q59" t="str">
        <f t="shared" ca="1" si="0"/>
        <v/>
      </c>
      <c r="R59" t="str">
        <f t="shared" ca="1" si="4"/>
        <v/>
      </c>
      <c r="S59" s="80" t="str">
        <f t="shared" ca="1" si="5"/>
        <v/>
      </c>
      <c r="T59" t="str">
        <f t="shared" ca="1" si="1"/>
        <v/>
      </c>
      <c r="U59" t="str">
        <f t="shared" ca="1" si="8"/>
        <v/>
      </c>
      <c r="V59" s="14" t="str">
        <f t="shared" ca="1" si="6"/>
        <v/>
      </c>
      <c r="W59" s="14" t="str">
        <f t="shared" ca="1" si="2"/>
        <v/>
      </c>
    </row>
    <row r="60" spans="4:23" x14ac:dyDescent="0.15">
      <c r="D60" s="87"/>
      <c r="K60" t="e">
        <f ca="1"/>
        <v>#N/A</v>
      </c>
      <c r="M60" t="str">
        <f ca="1">Outliers_Influentials!B61</f>
        <v/>
      </c>
      <c r="O60" t="str">
        <f t="shared" ca="1" si="3"/>
        <v/>
      </c>
      <c r="P60" t="str">
        <f t="array" aca="1" ref="P60" ca="1">IF(ISNUMBER(O60),(SUM(IF(O60&gt;$O$3:$O$1002,1,0))+1+(SUM(IF(O60=$O$3:$O$1002,1,0))-1)/2)/(n+1),"")</f>
        <v/>
      </c>
      <c r="Q60" t="str">
        <f t="shared" ca="1" si="0"/>
        <v/>
      </c>
      <c r="R60" t="str">
        <f t="shared" ca="1" si="4"/>
        <v/>
      </c>
      <c r="S60" s="80" t="str">
        <f t="shared" ca="1" si="5"/>
        <v/>
      </c>
      <c r="T60" t="str">
        <f t="shared" ca="1" si="1"/>
        <v/>
      </c>
      <c r="U60" t="str">
        <f t="shared" ca="1" si="8"/>
        <v/>
      </c>
      <c r="V60" s="14" t="str">
        <f t="shared" ca="1" si="6"/>
        <v/>
      </c>
      <c r="W60" s="14" t="str">
        <f t="shared" ca="1" si="2"/>
        <v/>
      </c>
    </row>
    <row r="61" spans="4:23" x14ac:dyDescent="0.15">
      <c r="K61" t="e">
        <f ca="1"/>
        <v>#N/A</v>
      </c>
      <c r="M61" t="str">
        <f ca="1">Outliers_Influentials!B62</f>
        <v/>
      </c>
      <c r="O61" t="str">
        <f t="shared" ca="1" si="3"/>
        <v/>
      </c>
      <c r="P61" t="str">
        <f t="array" aca="1" ref="P61" ca="1">IF(ISNUMBER(O61),(SUM(IF(O61&gt;$O$3:$O$1002,1,0))+1+(SUM(IF(O61=$O$3:$O$1002,1,0))-1)/2)/(n+1),"")</f>
        <v/>
      </c>
      <c r="Q61" t="str">
        <f t="shared" ca="1" si="0"/>
        <v/>
      </c>
      <c r="R61" t="str">
        <f t="shared" ca="1" si="4"/>
        <v/>
      </c>
      <c r="S61" s="80" t="str">
        <f t="shared" ca="1" si="5"/>
        <v/>
      </c>
      <c r="T61" t="str">
        <f t="shared" ca="1" si="1"/>
        <v/>
      </c>
      <c r="U61" t="str">
        <f t="shared" ca="1" si="8"/>
        <v/>
      </c>
      <c r="V61" s="14" t="str">
        <f t="shared" ca="1" si="6"/>
        <v/>
      </c>
      <c r="W61" s="14" t="str">
        <f t="shared" ca="1" si="2"/>
        <v/>
      </c>
    </row>
    <row r="62" spans="4:23" x14ac:dyDescent="0.15">
      <c r="K62" t="e">
        <f ca="1"/>
        <v>#N/A</v>
      </c>
      <c r="M62" t="str">
        <f ca="1">Outliers_Influentials!B63</f>
        <v/>
      </c>
      <c r="O62" t="str">
        <f t="shared" ca="1" si="3"/>
        <v/>
      </c>
      <c r="P62" t="str">
        <f t="array" aca="1" ref="P62" ca="1">IF(ISNUMBER(O62),(SUM(IF(O62&gt;$O$3:$O$1002,1,0))+1+(SUM(IF(O62=$O$3:$O$1002,1,0))-1)/2)/(n+1),"")</f>
        <v/>
      </c>
      <c r="Q62" t="str">
        <f t="shared" ca="1" si="0"/>
        <v/>
      </c>
      <c r="R62" t="str">
        <f t="shared" ca="1" si="4"/>
        <v/>
      </c>
      <c r="S62" s="80" t="str">
        <f t="shared" ca="1" si="5"/>
        <v/>
      </c>
      <c r="T62" t="str">
        <f t="shared" ca="1" si="1"/>
        <v/>
      </c>
      <c r="U62" t="str">
        <f t="shared" ca="1" si="8"/>
        <v/>
      </c>
      <c r="V62" s="14" t="str">
        <f t="shared" ca="1" si="6"/>
        <v/>
      </c>
      <c r="W62" s="14" t="str">
        <f t="shared" ca="1" si="2"/>
        <v/>
      </c>
    </row>
    <row r="63" spans="4:23" x14ac:dyDescent="0.15">
      <c r="K63" t="e">
        <f ca="1"/>
        <v>#N/A</v>
      </c>
      <c r="M63" t="str">
        <f ca="1">Outliers_Influentials!B64</f>
        <v/>
      </c>
      <c r="O63" t="str">
        <f t="shared" ca="1" si="3"/>
        <v/>
      </c>
      <c r="P63" t="str">
        <f t="array" aca="1" ref="P63" ca="1">IF(ISNUMBER(O63),(SUM(IF(O63&gt;$O$3:$O$1002,1,0))+1+(SUM(IF(O63=$O$3:$O$1002,1,0))-1)/2)/(n+1),"")</f>
        <v/>
      </c>
      <c r="Q63" t="str">
        <f t="shared" ca="1" si="0"/>
        <v/>
      </c>
      <c r="R63" t="str">
        <f t="shared" ca="1" si="4"/>
        <v/>
      </c>
      <c r="S63" s="80" t="str">
        <f t="shared" ca="1" si="5"/>
        <v/>
      </c>
      <c r="T63" t="str">
        <f t="shared" ca="1" si="1"/>
        <v/>
      </c>
      <c r="U63" t="str">
        <f t="shared" ca="1" si="8"/>
        <v/>
      </c>
      <c r="V63" s="14" t="str">
        <f t="shared" ca="1" si="6"/>
        <v/>
      </c>
      <c r="W63" s="14" t="str">
        <f t="shared" ca="1" si="2"/>
        <v/>
      </c>
    </row>
    <row r="64" spans="4:23" x14ac:dyDescent="0.15">
      <c r="K64" t="e">
        <f ca="1"/>
        <v>#N/A</v>
      </c>
      <c r="M64" t="str">
        <f ca="1">Outliers_Influentials!B65</f>
        <v/>
      </c>
      <c r="O64" t="str">
        <f t="shared" ca="1" si="3"/>
        <v/>
      </c>
      <c r="P64" t="str">
        <f t="array" aca="1" ref="P64" ca="1">IF(ISNUMBER(O64),(SUM(IF(O64&gt;$O$3:$O$1002,1,0))+1+(SUM(IF(O64=$O$3:$O$1002,1,0))-1)/2)/(n+1),"")</f>
        <v/>
      </c>
      <c r="Q64" t="str">
        <f t="shared" ca="1" si="0"/>
        <v/>
      </c>
      <c r="R64" t="str">
        <f t="shared" ca="1" si="4"/>
        <v/>
      </c>
      <c r="S64" s="80" t="str">
        <f t="shared" ca="1" si="5"/>
        <v/>
      </c>
      <c r="T64" t="str">
        <f t="shared" ca="1" si="1"/>
        <v/>
      </c>
      <c r="U64" t="str">
        <f t="shared" ca="1" si="8"/>
        <v/>
      </c>
      <c r="V64" s="14" t="str">
        <f t="shared" ca="1" si="6"/>
        <v/>
      </c>
      <c r="W64" s="14" t="str">
        <f t="shared" ca="1" si="2"/>
        <v/>
      </c>
    </row>
    <row r="65" spans="11:23" x14ac:dyDescent="0.15">
      <c r="K65" t="e">
        <f ca="1"/>
        <v>#N/A</v>
      </c>
      <c r="M65" t="str">
        <f ca="1">Outliers_Influentials!B66</f>
        <v/>
      </c>
      <c r="O65" t="str">
        <f t="shared" ca="1" si="3"/>
        <v/>
      </c>
      <c r="P65" t="str">
        <f t="array" aca="1" ref="P65" ca="1">IF(ISNUMBER(O65),(SUM(IF(O65&gt;$O$3:$O$1002,1,0))+1+(SUM(IF(O65=$O$3:$O$1002,1,0))-1)/2)/(n+1),"")</f>
        <v/>
      </c>
      <c r="Q65" t="str">
        <f t="shared" ca="1" si="0"/>
        <v/>
      </c>
      <c r="R65" t="str">
        <f t="shared" ca="1" si="4"/>
        <v/>
      </c>
      <c r="S65" s="80" t="str">
        <f t="shared" ca="1" si="5"/>
        <v/>
      </c>
      <c r="T65" t="str">
        <f t="shared" ca="1" si="1"/>
        <v/>
      </c>
      <c r="U65" t="str">
        <f t="shared" ca="1" si="8"/>
        <v/>
      </c>
      <c r="V65" s="14" t="str">
        <f t="shared" ca="1" si="6"/>
        <v/>
      </c>
      <c r="W65" s="14" t="str">
        <f t="shared" ca="1" si="2"/>
        <v/>
      </c>
    </row>
    <row r="66" spans="11:23" x14ac:dyDescent="0.15">
      <c r="K66" t="e">
        <f ca="1"/>
        <v>#N/A</v>
      </c>
      <c r="M66" t="str">
        <f ca="1">Outliers_Influentials!B67</f>
        <v/>
      </c>
      <c r="O66" t="str">
        <f t="shared" ca="1" si="3"/>
        <v/>
      </c>
      <c r="P66" t="str">
        <f t="array" aca="1" ref="P66" ca="1">IF(ISNUMBER(O66),(SUM(IF(O66&gt;$O$3:$O$1002,1,0))+1+(SUM(IF(O66=$O$3:$O$1002,1,0))-1)/2)/(n+1),"")</f>
        <v/>
      </c>
      <c r="Q66" t="str">
        <f t="shared" ca="1" si="0"/>
        <v/>
      </c>
      <c r="R66" t="str">
        <f t="shared" ca="1" si="4"/>
        <v/>
      </c>
      <c r="S66" s="80" t="str">
        <f t="shared" ca="1" si="5"/>
        <v/>
      </c>
      <c r="T66" t="str">
        <f t="shared" ca="1" si="1"/>
        <v/>
      </c>
      <c r="U66" t="str">
        <f t="shared" ca="1" si="8"/>
        <v/>
      </c>
      <c r="V66" s="14" t="str">
        <f t="shared" ca="1" si="6"/>
        <v/>
      </c>
      <c r="W66" s="14" t="str">
        <f t="shared" ca="1" si="2"/>
        <v/>
      </c>
    </row>
    <row r="67" spans="11:23" x14ac:dyDescent="0.15">
      <c r="K67" t="e">
        <f ca="1"/>
        <v>#N/A</v>
      </c>
      <c r="M67" t="str">
        <f ca="1">Outliers_Influentials!B68</f>
        <v/>
      </c>
      <c r="O67" t="str">
        <f t="shared" ca="1" si="3"/>
        <v/>
      </c>
      <c r="P67" t="str">
        <f t="array" aca="1" ref="P67" ca="1">IF(ISNUMBER(O67),(SUM(IF(O67&gt;$O$3:$O$1002,1,0))+1+(SUM(IF(O67=$O$3:$O$1002,1,0))-1)/2)/(n+1),"")</f>
        <v/>
      </c>
      <c r="Q67" t="str">
        <f t="shared" ref="Q67:Q130" ca="1" si="9">IF(P67&lt;&gt;"",NORMSINV(P67),"")</f>
        <v/>
      </c>
      <c r="R67" t="str">
        <f t="shared" ca="1" si="4"/>
        <v/>
      </c>
      <c r="S67" s="80" t="str">
        <f t="shared" ca="1" si="5"/>
        <v/>
      </c>
      <c r="T67" t="str">
        <f t="shared" ref="T67:T130" ca="1" si="10">IF(ROW()-ROW(O$2)&gt;n,"",$O$3:$O$1002/STDEV($O$3:$O$1002))</f>
        <v/>
      </c>
      <c r="U67" t="str">
        <f t="shared" ca="1" si="8"/>
        <v/>
      </c>
      <c r="V67" s="14" t="str">
        <f t="shared" ca="1" si="6"/>
        <v/>
      </c>
      <c r="W67" s="14" t="str">
        <f t="shared" ref="W67:W130" ca="1" si="11">IF(S67&lt;&gt;"",(2*S67-1)*(LN(V67)+LN(1-VLOOKUP(n+1-S67,$S$3:$V$1002,4,FALSE))),"")</f>
        <v/>
      </c>
    </row>
    <row r="68" spans="11:23" x14ac:dyDescent="0.15">
      <c r="K68" t="e">
        <f ca="1"/>
        <v>#N/A</v>
      </c>
      <c r="M68" t="str">
        <f ca="1">Outliers_Influentials!B69</f>
        <v/>
      </c>
      <c r="O68" t="str">
        <f t="shared" ref="O68:O131" ca="1" si="12">M68</f>
        <v/>
      </c>
      <c r="P68" t="str">
        <f t="array" aca="1" ref="P68" ca="1">IF(ISNUMBER(O68),(SUM(IF(O68&gt;$O$3:$O$1002,1,0))+1+(SUM(IF(O68=$O$3:$O$1002,1,0))-1)/2)/(n+1),"")</f>
        <v/>
      </c>
      <c r="Q68" t="str">
        <f t="shared" ca="1" si="9"/>
        <v/>
      </c>
      <c r="R68" t="str">
        <f t="shared" ref="R68:R131" ca="1" si="13">IF(O68&lt;&gt;"",RANK(O68,$O$3:$O$1002,1),"")</f>
        <v/>
      </c>
      <c r="S68" s="80" t="str">
        <f t="shared" ref="S68:S131" ca="1" si="14">IF(O68&lt;&gt;"",1+S67,"")</f>
        <v/>
      </c>
      <c r="T68" t="str">
        <f t="shared" ca="1" si="10"/>
        <v/>
      </c>
      <c r="U68" t="str">
        <f t="shared" ca="1" si="8"/>
        <v/>
      </c>
      <c r="V68" s="14" t="str">
        <f t="shared" ref="V68:V131" ca="1" si="15">IF(S68&lt;&gt;"",NORMDIST(U68,AVERAGE($T$3:$T$1002),STDEV($T$3:$T$1002),TRUE),"")</f>
        <v/>
      </c>
      <c r="W68" s="14" t="str">
        <f t="shared" ca="1" si="11"/>
        <v/>
      </c>
    </row>
    <row r="69" spans="11:23" x14ac:dyDescent="0.15">
      <c r="K69" t="e">
        <f ca="1"/>
        <v>#N/A</v>
      </c>
      <c r="M69" t="str">
        <f ca="1">Outliers_Influentials!B70</f>
        <v/>
      </c>
      <c r="O69" t="str">
        <f t="shared" ca="1" si="12"/>
        <v/>
      </c>
      <c r="P69" t="str">
        <f t="array" aca="1" ref="P69" ca="1">IF(ISNUMBER(O69),(SUM(IF(O69&gt;$O$3:$O$1002,1,0))+1+(SUM(IF(O69=$O$3:$O$1002,1,0))-1)/2)/(n+1),"")</f>
        <v/>
      </c>
      <c r="Q69" t="str">
        <f t="shared" ca="1" si="9"/>
        <v/>
      </c>
      <c r="R69" t="str">
        <f t="shared" ca="1" si="13"/>
        <v/>
      </c>
      <c r="S69" s="80" t="str">
        <f t="shared" ca="1" si="14"/>
        <v/>
      </c>
      <c r="T69" t="str">
        <f t="shared" ca="1" si="10"/>
        <v/>
      </c>
      <c r="U69" t="str">
        <f t="shared" ref="U69:U132" ca="1" si="16">IF(S69&lt;&gt;"",IF(ISNA(VLOOKUP(S69,$R$3:$T$1002,3,FALSE)),U68,VLOOKUP(S69,$R$3:$T$1002,3,FALSE)),"")</f>
        <v/>
      </c>
      <c r="V69" s="14" t="str">
        <f t="shared" ca="1" si="15"/>
        <v/>
      </c>
      <c r="W69" s="14" t="str">
        <f t="shared" ca="1" si="11"/>
        <v/>
      </c>
    </row>
    <row r="70" spans="11:23" x14ac:dyDescent="0.15">
      <c r="K70" t="e">
        <f ca="1"/>
        <v>#N/A</v>
      </c>
      <c r="M70" t="str">
        <f ca="1">Outliers_Influentials!B71</f>
        <v/>
      </c>
      <c r="O70" t="str">
        <f t="shared" ca="1" si="12"/>
        <v/>
      </c>
      <c r="P70" t="str">
        <f t="array" aca="1" ref="P70" ca="1">IF(ISNUMBER(O70),(SUM(IF(O70&gt;$O$3:$O$1002,1,0))+1+(SUM(IF(O70=$O$3:$O$1002,1,0))-1)/2)/(n+1),"")</f>
        <v/>
      </c>
      <c r="Q70" t="str">
        <f t="shared" ca="1" si="9"/>
        <v/>
      </c>
      <c r="R70" t="str">
        <f t="shared" ca="1" si="13"/>
        <v/>
      </c>
      <c r="S70" s="80" t="str">
        <f t="shared" ca="1" si="14"/>
        <v/>
      </c>
      <c r="T70" t="str">
        <f t="shared" ca="1" si="10"/>
        <v/>
      </c>
      <c r="U70" t="str">
        <f t="shared" ca="1" si="16"/>
        <v/>
      </c>
      <c r="V70" s="14" t="str">
        <f t="shared" ca="1" si="15"/>
        <v/>
      </c>
      <c r="W70" s="14" t="str">
        <f t="shared" ca="1" si="11"/>
        <v/>
      </c>
    </row>
    <row r="71" spans="11:23" x14ac:dyDescent="0.15">
      <c r="K71" t="e">
        <f ca="1"/>
        <v>#N/A</v>
      </c>
      <c r="M71" t="str">
        <f ca="1">Outliers_Influentials!B72</f>
        <v/>
      </c>
      <c r="O71" t="str">
        <f t="shared" ca="1" si="12"/>
        <v/>
      </c>
      <c r="P71" t="str">
        <f t="array" aca="1" ref="P71" ca="1">IF(ISNUMBER(O71),(SUM(IF(O71&gt;$O$3:$O$1002,1,0))+1+(SUM(IF(O71=$O$3:$O$1002,1,0))-1)/2)/(n+1),"")</f>
        <v/>
      </c>
      <c r="Q71" t="str">
        <f t="shared" ca="1" si="9"/>
        <v/>
      </c>
      <c r="R71" t="str">
        <f t="shared" ca="1" si="13"/>
        <v/>
      </c>
      <c r="S71" s="80" t="str">
        <f t="shared" ca="1" si="14"/>
        <v/>
      </c>
      <c r="T71" t="str">
        <f t="shared" ca="1" si="10"/>
        <v/>
      </c>
      <c r="U71" t="str">
        <f t="shared" ca="1" si="16"/>
        <v/>
      </c>
      <c r="V71" s="14" t="str">
        <f t="shared" ca="1" si="15"/>
        <v/>
      </c>
      <c r="W71" s="14" t="str">
        <f t="shared" ca="1" si="11"/>
        <v/>
      </c>
    </row>
    <row r="72" spans="11:23" x14ac:dyDescent="0.15">
      <c r="K72" t="e">
        <f ca="1"/>
        <v>#N/A</v>
      </c>
      <c r="M72" t="str">
        <f ca="1">Outliers_Influentials!B73</f>
        <v/>
      </c>
      <c r="O72" t="str">
        <f t="shared" ca="1" si="12"/>
        <v/>
      </c>
      <c r="P72" t="str">
        <f t="array" aca="1" ref="P72" ca="1">IF(ISNUMBER(O72),(SUM(IF(O72&gt;$O$3:$O$1002,1,0))+1+(SUM(IF(O72=$O$3:$O$1002,1,0))-1)/2)/(n+1),"")</f>
        <v/>
      </c>
      <c r="Q72" t="str">
        <f t="shared" ca="1" si="9"/>
        <v/>
      </c>
      <c r="R72" t="str">
        <f t="shared" ca="1" si="13"/>
        <v/>
      </c>
      <c r="S72" s="80" t="str">
        <f t="shared" ca="1" si="14"/>
        <v/>
      </c>
      <c r="T72" t="str">
        <f t="shared" ca="1" si="10"/>
        <v/>
      </c>
      <c r="U72" t="str">
        <f t="shared" ca="1" si="16"/>
        <v/>
      </c>
      <c r="V72" s="14" t="str">
        <f t="shared" ca="1" si="15"/>
        <v/>
      </c>
      <c r="W72" s="14" t="str">
        <f t="shared" ca="1" si="11"/>
        <v/>
      </c>
    </row>
    <row r="73" spans="11:23" x14ac:dyDescent="0.15">
      <c r="K73" t="e">
        <f ca="1"/>
        <v>#N/A</v>
      </c>
      <c r="M73" t="str">
        <f ca="1">Outliers_Influentials!B74</f>
        <v/>
      </c>
      <c r="O73" t="str">
        <f t="shared" ca="1" si="12"/>
        <v/>
      </c>
      <c r="P73" t="str">
        <f t="array" aca="1" ref="P73" ca="1">IF(ISNUMBER(O73),(SUM(IF(O73&gt;$O$3:$O$1002,1,0))+1+(SUM(IF(O73=$O$3:$O$1002,1,0))-1)/2)/(n+1),"")</f>
        <v/>
      </c>
      <c r="Q73" t="str">
        <f t="shared" ca="1" si="9"/>
        <v/>
      </c>
      <c r="R73" t="str">
        <f t="shared" ca="1" si="13"/>
        <v/>
      </c>
      <c r="S73" s="80" t="str">
        <f t="shared" ca="1" si="14"/>
        <v/>
      </c>
      <c r="T73" t="str">
        <f t="shared" ca="1" si="10"/>
        <v/>
      </c>
      <c r="U73" t="str">
        <f t="shared" ca="1" si="16"/>
        <v/>
      </c>
      <c r="V73" s="14" t="str">
        <f t="shared" ca="1" si="15"/>
        <v/>
      </c>
      <c r="W73" s="14" t="str">
        <f t="shared" ca="1" si="11"/>
        <v/>
      </c>
    </row>
    <row r="74" spans="11:23" x14ac:dyDescent="0.15">
      <c r="K74" t="e">
        <f ca="1"/>
        <v>#N/A</v>
      </c>
      <c r="M74" t="str">
        <f ca="1">Outliers_Influentials!B75</f>
        <v/>
      </c>
      <c r="O74" t="str">
        <f t="shared" ca="1" si="12"/>
        <v/>
      </c>
      <c r="P74" t="str">
        <f t="array" aca="1" ref="P74" ca="1">IF(ISNUMBER(O74),(SUM(IF(O74&gt;$O$3:$O$1002,1,0))+1+(SUM(IF(O74=$O$3:$O$1002,1,0))-1)/2)/(n+1),"")</f>
        <v/>
      </c>
      <c r="Q74" t="str">
        <f t="shared" ca="1" si="9"/>
        <v/>
      </c>
      <c r="R74" t="str">
        <f t="shared" ca="1" si="13"/>
        <v/>
      </c>
      <c r="S74" s="80" t="str">
        <f t="shared" ca="1" si="14"/>
        <v/>
      </c>
      <c r="T74" t="str">
        <f t="shared" ca="1" si="10"/>
        <v/>
      </c>
      <c r="U74" t="str">
        <f t="shared" ca="1" si="16"/>
        <v/>
      </c>
      <c r="V74" s="14" t="str">
        <f t="shared" ca="1" si="15"/>
        <v/>
      </c>
      <c r="W74" s="14" t="str">
        <f t="shared" ca="1" si="11"/>
        <v/>
      </c>
    </row>
    <row r="75" spans="11:23" x14ac:dyDescent="0.15">
      <c r="K75" t="e">
        <f ca="1"/>
        <v>#N/A</v>
      </c>
      <c r="M75" t="str">
        <f ca="1">Outliers_Influentials!B76</f>
        <v/>
      </c>
      <c r="O75" t="str">
        <f t="shared" ca="1" si="12"/>
        <v/>
      </c>
      <c r="P75" t="str">
        <f t="array" aca="1" ref="P75" ca="1">IF(ISNUMBER(O75),(SUM(IF(O75&gt;$O$3:$O$1002,1,0))+1+(SUM(IF(O75=$O$3:$O$1002,1,0))-1)/2)/(n+1),"")</f>
        <v/>
      </c>
      <c r="Q75" t="str">
        <f t="shared" ca="1" si="9"/>
        <v/>
      </c>
      <c r="R75" t="str">
        <f t="shared" ca="1" si="13"/>
        <v/>
      </c>
      <c r="S75" s="80" t="str">
        <f t="shared" ca="1" si="14"/>
        <v/>
      </c>
      <c r="T75" t="str">
        <f t="shared" ca="1" si="10"/>
        <v/>
      </c>
      <c r="U75" t="str">
        <f t="shared" ca="1" si="16"/>
        <v/>
      </c>
      <c r="V75" s="14" t="str">
        <f t="shared" ca="1" si="15"/>
        <v/>
      </c>
      <c r="W75" s="14" t="str">
        <f t="shared" ca="1" si="11"/>
        <v/>
      </c>
    </row>
    <row r="76" spans="11:23" x14ac:dyDescent="0.15">
      <c r="K76" t="e">
        <f ca="1"/>
        <v>#N/A</v>
      </c>
      <c r="M76" t="str">
        <f ca="1">Outliers_Influentials!B77</f>
        <v/>
      </c>
      <c r="O76" t="str">
        <f t="shared" ca="1" si="12"/>
        <v/>
      </c>
      <c r="P76" t="str">
        <f t="array" aca="1" ref="P76" ca="1">IF(ISNUMBER(O76),(SUM(IF(O76&gt;$O$3:$O$1002,1,0))+1+(SUM(IF(O76=$O$3:$O$1002,1,0))-1)/2)/(n+1),"")</f>
        <v/>
      </c>
      <c r="Q76" t="str">
        <f t="shared" ca="1" si="9"/>
        <v/>
      </c>
      <c r="R76" t="str">
        <f t="shared" ca="1" si="13"/>
        <v/>
      </c>
      <c r="S76" s="80" t="str">
        <f t="shared" ca="1" si="14"/>
        <v/>
      </c>
      <c r="T76" t="str">
        <f t="shared" ca="1" si="10"/>
        <v/>
      </c>
      <c r="U76" t="str">
        <f t="shared" ca="1" si="16"/>
        <v/>
      </c>
      <c r="V76" s="14" t="str">
        <f t="shared" ca="1" si="15"/>
        <v/>
      </c>
      <c r="W76" s="14" t="str">
        <f t="shared" ca="1" si="11"/>
        <v/>
      </c>
    </row>
    <row r="77" spans="11:23" x14ac:dyDescent="0.15">
      <c r="K77" t="e">
        <f ca="1"/>
        <v>#N/A</v>
      </c>
      <c r="M77" t="str">
        <f ca="1">Outliers_Influentials!B78</f>
        <v/>
      </c>
      <c r="O77" t="str">
        <f t="shared" ca="1" si="12"/>
        <v/>
      </c>
      <c r="P77" t="str">
        <f t="array" aca="1" ref="P77" ca="1">IF(ISNUMBER(O77),(SUM(IF(O77&gt;$O$3:$O$1002,1,0))+1+(SUM(IF(O77=$O$3:$O$1002,1,0))-1)/2)/(n+1),"")</f>
        <v/>
      </c>
      <c r="Q77" t="str">
        <f t="shared" ca="1" si="9"/>
        <v/>
      </c>
      <c r="R77" t="str">
        <f t="shared" ca="1" si="13"/>
        <v/>
      </c>
      <c r="S77" s="80" t="str">
        <f t="shared" ca="1" si="14"/>
        <v/>
      </c>
      <c r="T77" t="str">
        <f t="shared" ca="1" si="10"/>
        <v/>
      </c>
      <c r="U77" t="str">
        <f t="shared" ca="1" si="16"/>
        <v/>
      </c>
      <c r="V77" s="14" t="str">
        <f t="shared" ca="1" si="15"/>
        <v/>
      </c>
      <c r="W77" s="14" t="str">
        <f t="shared" ca="1" si="11"/>
        <v/>
      </c>
    </row>
    <row r="78" spans="11:23" x14ac:dyDescent="0.15">
      <c r="K78" t="e">
        <f ca="1"/>
        <v>#N/A</v>
      </c>
      <c r="M78" t="str">
        <f ca="1">Outliers_Influentials!B79</f>
        <v/>
      </c>
      <c r="O78" t="str">
        <f t="shared" ca="1" si="12"/>
        <v/>
      </c>
      <c r="P78" t="str">
        <f t="array" aca="1" ref="P78" ca="1">IF(ISNUMBER(O78),(SUM(IF(O78&gt;$O$3:$O$1002,1,0))+1+(SUM(IF(O78=$O$3:$O$1002,1,0))-1)/2)/(n+1),"")</f>
        <v/>
      </c>
      <c r="Q78" t="str">
        <f t="shared" ca="1" si="9"/>
        <v/>
      </c>
      <c r="R78" t="str">
        <f t="shared" ca="1" si="13"/>
        <v/>
      </c>
      <c r="S78" s="80" t="str">
        <f t="shared" ca="1" si="14"/>
        <v/>
      </c>
      <c r="T78" t="str">
        <f t="shared" ca="1" si="10"/>
        <v/>
      </c>
      <c r="U78" t="str">
        <f t="shared" ca="1" si="16"/>
        <v/>
      </c>
      <c r="V78" s="14" t="str">
        <f t="shared" ca="1" si="15"/>
        <v/>
      </c>
      <c r="W78" s="14" t="str">
        <f t="shared" ca="1" si="11"/>
        <v/>
      </c>
    </row>
    <row r="79" spans="11:23" x14ac:dyDescent="0.15">
      <c r="K79" t="e">
        <f ca="1"/>
        <v>#N/A</v>
      </c>
      <c r="M79" t="str">
        <f ca="1">Outliers_Influentials!B80</f>
        <v/>
      </c>
      <c r="O79" t="str">
        <f t="shared" ca="1" si="12"/>
        <v/>
      </c>
      <c r="P79" t="str">
        <f t="array" aca="1" ref="P79" ca="1">IF(ISNUMBER(O79),(SUM(IF(O79&gt;$O$3:$O$1002,1,0))+1+(SUM(IF(O79=$O$3:$O$1002,1,0))-1)/2)/(n+1),"")</f>
        <v/>
      </c>
      <c r="Q79" t="str">
        <f t="shared" ca="1" si="9"/>
        <v/>
      </c>
      <c r="R79" t="str">
        <f t="shared" ca="1" si="13"/>
        <v/>
      </c>
      <c r="S79" s="80" t="str">
        <f t="shared" ca="1" si="14"/>
        <v/>
      </c>
      <c r="T79" t="str">
        <f t="shared" ca="1" si="10"/>
        <v/>
      </c>
      <c r="U79" t="str">
        <f t="shared" ca="1" si="16"/>
        <v/>
      </c>
      <c r="V79" s="14" t="str">
        <f t="shared" ca="1" si="15"/>
        <v/>
      </c>
      <c r="W79" s="14" t="str">
        <f t="shared" ca="1" si="11"/>
        <v/>
      </c>
    </row>
    <row r="80" spans="11:23" x14ac:dyDescent="0.15">
      <c r="K80" t="e">
        <f ca="1"/>
        <v>#N/A</v>
      </c>
      <c r="M80" t="str">
        <f ca="1">Outliers_Influentials!B81</f>
        <v/>
      </c>
      <c r="O80" t="str">
        <f t="shared" ca="1" si="12"/>
        <v/>
      </c>
      <c r="P80" t="str">
        <f t="array" aca="1" ref="P80" ca="1">IF(ISNUMBER(O80),(SUM(IF(O80&gt;$O$3:$O$1002,1,0))+1+(SUM(IF(O80=$O$3:$O$1002,1,0))-1)/2)/(n+1),"")</f>
        <v/>
      </c>
      <c r="Q80" t="str">
        <f t="shared" ca="1" si="9"/>
        <v/>
      </c>
      <c r="R80" t="str">
        <f t="shared" ca="1" si="13"/>
        <v/>
      </c>
      <c r="S80" s="80" t="str">
        <f t="shared" ca="1" si="14"/>
        <v/>
      </c>
      <c r="T80" t="str">
        <f t="shared" ca="1" si="10"/>
        <v/>
      </c>
      <c r="U80" t="str">
        <f t="shared" ca="1" si="16"/>
        <v/>
      </c>
      <c r="V80" s="14" t="str">
        <f t="shared" ca="1" si="15"/>
        <v/>
      </c>
      <c r="W80" s="14" t="str">
        <f t="shared" ca="1" si="11"/>
        <v/>
      </c>
    </row>
    <row r="81" spans="11:23" x14ac:dyDescent="0.15">
      <c r="K81" t="e">
        <f ca="1"/>
        <v>#N/A</v>
      </c>
      <c r="M81" t="str">
        <f ca="1">Outliers_Influentials!B82</f>
        <v/>
      </c>
      <c r="O81" t="str">
        <f t="shared" ca="1" si="12"/>
        <v/>
      </c>
      <c r="P81" t="str">
        <f t="array" aca="1" ref="P81" ca="1">IF(ISNUMBER(O81),(SUM(IF(O81&gt;$O$3:$O$1002,1,0))+1+(SUM(IF(O81=$O$3:$O$1002,1,0))-1)/2)/(n+1),"")</f>
        <v/>
      </c>
      <c r="Q81" t="str">
        <f t="shared" ca="1" si="9"/>
        <v/>
      </c>
      <c r="R81" t="str">
        <f t="shared" ca="1" si="13"/>
        <v/>
      </c>
      <c r="S81" s="80" t="str">
        <f t="shared" ca="1" si="14"/>
        <v/>
      </c>
      <c r="T81" t="str">
        <f t="shared" ca="1" si="10"/>
        <v/>
      </c>
      <c r="U81" t="str">
        <f t="shared" ca="1" si="16"/>
        <v/>
      </c>
      <c r="V81" s="14" t="str">
        <f t="shared" ca="1" si="15"/>
        <v/>
      </c>
      <c r="W81" s="14" t="str">
        <f t="shared" ca="1" si="11"/>
        <v/>
      </c>
    </row>
    <row r="82" spans="11:23" x14ac:dyDescent="0.15">
      <c r="K82" t="e">
        <f ca="1"/>
        <v>#N/A</v>
      </c>
      <c r="M82" t="str">
        <f ca="1">Outliers_Influentials!B83</f>
        <v/>
      </c>
      <c r="O82" t="str">
        <f t="shared" ca="1" si="12"/>
        <v/>
      </c>
      <c r="P82" t="str">
        <f t="array" aca="1" ref="P82" ca="1">IF(ISNUMBER(O82),(SUM(IF(O82&gt;$O$3:$O$1002,1,0))+1+(SUM(IF(O82=$O$3:$O$1002,1,0))-1)/2)/(n+1),"")</f>
        <v/>
      </c>
      <c r="Q82" t="str">
        <f t="shared" ca="1" si="9"/>
        <v/>
      </c>
      <c r="R82" t="str">
        <f t="shared" ca="1" si="13"/>
        <v/>
      </c>
      <c r="S82" s="80" t="str">
        <f t="shared" ca="1" si="14"/>
        <v/>
      </c>
      <c r="T82" t="str">
        <f t="shared" ca="1" si="10"/>
        <v/>
      </c>
      <c r="U82" t="str">
        <f t="shared" ca="1" si="16"/>
        <v/>
      </c>
      <c r="V82" s="14" t="str">
        <f t="shared" ca="1" si="15"/>
        <v/>
      </c>
      <c r="W82" s="14" t="str">
        <f t="shared" ca="1" si="11"/>
        <v/>
      </c>
    </row>
    <row r="83" spans="11:23" x14ac:dyDescent="0.15">
      <c r="K83" t="e">
        <f ca="1"/>
        <v>#N/A</v>
      </c>
      <c r="M83" t="str">
        <f ca="1">Outliers_Influentials!B84</f>
        <v/>
      </c>
      <c r="O83" t="str">
        <f t="shared" ca="1" si="12"/>
        <v/>
      </c>
      <c r="P83" t="str">
        <f t="array" aca="1" ref="P83" ca="1">IF(ISNUMBER(O83),(SUM(IF(O83&gt;$O$3:$O$1002,1,0))+1+(SUM(IF(O83=$O$3:$O$1002,1,0))-1)/2)/(n+1),"")</f>
        <v/>
      </c>
      <c r="Q83" t="str">
        <f t="shared" ca="1" si="9"/>
        <v/>
      </c>
      <c r="R83" t="str">
        <f t="shared" ca="1" si="13"/>
        <v/>
      </c>
      <c r="S83" s="80" t="str">
        <f t="shared" ca="1" si="14"/>
        <v/>
      </c>
      <c r="T83" t="str">
        <f t="shared" ca="1" si="10"/>
        <v/>
      </c>
      <c r="U83" t="str">
        <f t="shared" ca="1" si="16"/>
        <v/>
      </c>
      <c r="V83" s="14" t="str">
        <f t="shared" ca="1" si="15"/>
        <v/>
      </c>
      <c r="W83" s="14" t="str">
        <f t="shared" ca="1" si="11"/>
        <v/>
      </c>
    </row>
    <row r="84" spans="11:23" x14ac:dyDescent="0.15">
      <c r="K84" t="e">
        <f ca="1"/>
        <v>#N/A</v>
      </c>
      <c r="M84" t="str">
        <f ca="1">Outliers_Influentials!B85</f>
        <v/>
      </c>
      <c r="O84" t="str">
        <f t="shared" ca="1" si="12"/>
        <v/>
      </c>
      <c r="P84" t="str">
        <f t="array" aca="1" ref="P84" ca="1">IF(ISNUMBER(O84),(SUM(IF(O84&gt;$O$3:$O$1002,1,0))+1+(SUM(IF(O84=$O$3:$O$1002,1,0))-1)/2)/(n+1),"")</f>
        <v/>
      </c>
      <c r="Q84" t="str">
        <f t="shared" ca="1" si="9"/>
        <v/>
      </c>
      <c r="R84" t="str">
        <f t="shared" ca="1" si="13"/>
        <v/>
      </c>
      <c r="S84" s="80" t="str">
        <f t="shared" ca="1" si="14"/>
        <v/>
      </c>
      <c r="T84" t="str">
        <f t="shared" ca="1" si="10"/>
        <v/>
      </c>
      <c r="U84" t="str">
        <f t="shared" ca="1" si="16"/>
        <v/>
      </c>
      <c r="V84" s="14" t="str">
        <f t="shared" ca="1" si="15"/>
        <v/>
      </c>
      <c r="W84" s="14" t="str">
        <f t="shared" ca="1" si="11"/>
        <v/>
      </c>
    </row>
    <row r="85" spans="11:23" x14ac:dyDescent="0.15">
      <c r="K85" t="e">
        <f ca="1"/>
        <v>#N/A</v>
      </c>
      <c r="M85" t="str">
        <f ca="1">Outliers_Influentials!B86</f>
        <v/>
      </c>
      <c r="O85" t="str">
        <f t="shared" ca="1" si="12"/>
        <v/>
      </c>
      <c r="P85" t="str">
        <f t="array" aca="1" ref="P85" ca="1">IF(ISNUMBER(O85),(SUM(IF(O85&gt;$O$3:$O$1002,1,0))+1+(SUM(IF(O85=$O$3:$O$1002,1,0))-1)/2)/(n+1),"")</f>
        <v/>
      </c>
      <c r="Q85" t="str">
        <f t="shared" ca="1" si="9"/>
        <v/>
      </c>
      <c r="R85" t="str">
        <f t="shared" ca="1" si="13"/>
        <v/>
      </c>
      <c r="S85" s="80" t="str">
        <f t="shared" ca="1" si="14"/>
        <v/>
      </c>
      <c r="T85" t="str">
        <f t="shared" ca="1" si="10"/>
        <v/>
      </c>
      <c r="U85" t="str">
        <f t="shared" ca="1" si="16"/>
        <v/>
      </c>
      <c r="V85" s="14" t="str">
        <f t="shared" ca="1" si="15"/>
        <v/>
      </c>
      <c r="W85" s="14" t="str">
        <f t="shared" ca="1" si="11"/>
        <v/>
      </c>
    </row>
    <row r="86" spans="11:23" x14ac:dyDescent="0.15">
      <c r="K86" t="e">
        <f ca="1"/>
        <v>#N/A</v>
      </c>
      <c r="M86" t="str">
        <f ca="1">Outliers_Influentials!B87</f>
        <v/>
      </c>
      <c r="O86" t="str">
        <f t="shared" ca="1" si="12"/>
        <v/>
      </c>
      <c r="P86" t="str">
        <f t="array" aca="1" ref="P86" ca="1">IF(ISNUMBER(O86),(SUM(IF(O86&gt;$O$3:$O$1002,1,0))+1+(SUM(IF(O86=$O$3:$O$1002,1,0))-1)/2)/(n+1),"")</f>
        <v/>
      </c>
      <c r="Q86" t="str">
        <f t="shared" ca="1" si="9"/>
        <v/>
      </c>
      <c r="R86" t="str">
        <f t="shared" ca="1" si="13"/>
        <v/>
      </c>
      <c r="S86" s="80" t="str">
        <f t="shared" ca="1" si="14"/>
        <v/>
      </c>
      <c r="T86" t="str">
        <f t="shared" ca="1" si="10"/>
        <v/>
      </c>
      <c r="U86" t="str">
        <f t="shared" ca="1" si="16"/>
        <v/>
      </c>
      <c r="V86" s="14" t="str">
        <f t="shared" ca="1" si="15"/>
        <v/>
      </c>
      <c r="W86" s="14" t="str">
        <f t="shared" ca="1" si="11"/>
        <v/>
      </c>
    </row>
    <row r="87" spans="11:23" x14ac:dyDescent="0.15">
      <c r="K87" t="e">
        <f ca="1"/>
        <v>#N/A</v>
      </c>
      <c r="M87" t="str">
        <f ca="1">Outliers_Influentials!B88</f>
        <v/>
      </c>
      <c r="O87" t="str">
        <f t="shared" ca="1" si="12"/>
        <v/>
      </c>
      <c r="P87" t="str">
        <f t="array" aca="1" ref="P87" ca="1">IF(ISNUMBER(O87),(SUM(IF(O87&gt;$O$3:$O$1002,1,0))+1+(SUM(IF(O87=$O$3:$O$1002,1,0))-1)/2)/(n+1),"")</f>
        <v/>
      </c>
      <c r="Q87" t="str">
        <f t="shared" ca="1" si="9"/>
        <v/>
      </c>
      <c r="R87" t="str">
        <f t="shared" ca="1" si="13"/>
        <v/>
      </c>
      <c r="S87" s="80" t="str">
        <f t="shared" ca="1" si="14"/>
        <v/>
      </c>
      <c r="T87" t="str">
        <f t="shared" ca="1" si="10"/>
        <v/>
      </c>
      <c r="U87" t="str">
        <f t="shared" ca="1" si="16"/>
        <v/>
      </c>
      <c r="V87" s="14" t="str">
        <f t="shared" ca="1" si="15"/>
        <v/>
      </c>
      <c r="W87" s="14" t="str">
        <f t="shared" ca="1" si="11"/>
        <v/>
      </c>
    </row>
    <row r="88" spans="11:23" x14ac:dyDescent="0.15">
      <c r="K88" t="e">
        <f ca="1"/>
        <v>#N/A</v>
      </c>
      <c r="M88" t="str">
        <f ca="1">Outliers_Influentials!B89</f>
        <v/>
      </c>
      <c r="O88" t="str">
        <f t="shared" ca="1" si="12"/>
        <v/>
      </c>
      <c r="P88" t="str">
        <f t="array" aca="1" ref="P88" ca="1">IF(ISNUMBER(O88),(SUM(IF(O88&gt;$O$3:$O$1002,1,0))+1+(SUM(IF(O88=$O$3:$O$1002,1,0))-1)/2)/(n+1),"")</f>
        <v/>
      </c>
      <c r="Q88" t="str">
        <f t="shared" ca="1" si="9"/>
        <v/>
      </c>
      <c r="R88" t="str">
        <f t="shared" ca="1" si="13"/>
        <v/>
      </c>
      <c r="S88" s="80" t="str">
        <f t="shared" ca="1" si="14"/>
        <v/>
      </c>
      <c r="T88" t="str">
        <f t="shared" ca="1" si="10"/>
        <v/>
      </c>
      <c r="U88" t="str">
        <f t="shared" ca="1" si="16"/>
        <v/>
      </c>
      <c r="V88" s="14" t="str">
        <f t="shared" ca="1" si="15"/>
        <v/>
      </c>
      <c r="W88" s="14" t="str">
        <f t="shared" ca="1" si="11"/>
        <v/>
      </c>
    </row>
    <row r="89" spans="11:23" x14ac:dyDescent="0.15">
      <c r="K89" t="e">
        <f ca="1"/>
        <v>#N/A</v>
      </c>
      <c r="M89" t="str">
        <f ca="1">Outliers_Influentials!B90</f>
        <v/>
      </c>
      <c r="O89" t="str">
        <f t="shared" ca="1" si="12"/>
        <v/>
      </c>
      <c r="P89" t="str">
        <f t="array" aca="1" ref="P89" ca="1">IF(ISNUMBER(O89),(SUM(IF(O89&gt;$O$3:$O$1002,1,0))+1+(SUM(IF(O89=$O$3:$O$1002,1,0))-1)/2)/(n+1),"")</f>
        <v/>
      </c>
      <c r="Q89" t="str">
        <f t="shared" ca="1" si="9"/>
        <v/>
      </c>
      <c r="R89" t="str">
        <f t="shared" ca="1" si="13"/>
        <v/>
      </c>
      <c r="S89" s="80" t="str">
        <f t="shared" ca="1" si="14"/>
        <v/>
      </c>
      <c r="T89" t="str">
        <f t="shared" ca="1" si="10"/>
        <v/>
      </c>
      <c r="U89" t="str">
        <f t="shared" ca="1" si="16"/>
        <v/>
      </c>
      <c r="V89" s="14" t="str">
        <f t="shared" ca="1" si="15"/>
        <v/>
      </c>
      <c r="W89" s="14" t="str">
        <f t="shared" ca="1" si="11"/>
        <v/>
      </c>
    </row>
    <row r="90" spans="11:23" x14ac:dyDescent="0.15">
      <c r="K90" t="e">
        <f ca="1"/>
        <v>#N/A</v>
      </c>
      <c r="M90" t="str">
        <f ca="1">Outliers_Influentials!B91</f>
        <v/>
      </c>
      <c r="O90" t="str">
        <f t="shared" ca="1" si="12"/>
        <v/>
      </c>
      <c r="P90" t="str">
        <f t="array" aca="1" ref="P90" ca="1">IF(ISNUMBER(O90),(SUM(IF(O90&gt;$O$3:$O$1002,1,0))+1+(SUM(IF(O90=$O$3:$O$1002,1,0))-1)/2)/(n+1),"")</f>
        <v/>
      </c>
      <c r="Q90" t="str">
        <f t="shared" ca="1" si="9"/>
        <v/>
      </c>
      <c r="R90" t="str">
        <f t="shared" ca="1" si="13"/>
        <v/>
      </c>
      <c r="S90" s="80" t="str">
        <f t="shared" ca="1" si="14"/>
        <v/>
      </c>
      <c r="T90" t="str">
        <f t="shared" ca="1" si="10"/>
        <v/>
      </c>
      <c r="U90" t="str">
        <f t="shared" ca="1" si="16"/>
        <v/>
      </c>
      <c r="V90" s="14" t="str">
        <f t="shared" ca="1" si="15"/>
        <v/>
      </c>
      <c r="W90" s="14" t="str">
        <f t="shared" ca="1" si="11"/>
        <v/>
      </c>
    </row>
    <row r="91" spans="11:23" x14ac:dyDescent="0.15">
      <c r="K91" t="e">
        <f ca="1"/>
        <v>#N/A</v>
      </c>
      <c r="M91" t="str">
        <f ca="1">Outliers_Influentials!B92</f>
        <v/>
      </c>
      <c r="O91" t="str">
        <f t="shared" ca="1" si="12"/>
        <v/>
      </c>
      <c r="P91" t="str">
        <f t="array" aca="1" ref="P91" ca="1">IF(ISNUMBER(O91),(SUM(IF(O91&gt;$O$3:$O$1002,1,0))+1+(SUM(IF(O91=$O$3:$O$1002,1,0))-1)/2)/(n+1),"")</f>
        <v/>
      </c>
      <c r="Q91" t="str">
        <f t="shared" ca="1" si="9"/>
        <v/>
      </c>
      <c r="R91" t="str">
        <f t="shared" ca="1" si="13"/>
        <v/>
      </c>
      <c r="S91" s="80" t="str">
        <f t="shared" ca="1" si="14"/>
        <v/>
      </c>
      <c r="T91" t="str">
        <f t="shared" ca="1" si="10"/>
        <v/>
      </c>
      <c r="U91" t="str">
        <f t="shared" ca="1" si="16"/>
        <v/>
      </c>
      <c r="V91" s="14" t="str">
        <f t="shared" ca="1" si="15"/>
        <v/>
      </c>
      <c r="W91" s="14" t="str">
        <f t="shared" ca="1" si="11"/>
        <v/>
      </c>
    </row>
    <row r="92" spans="11:23" x14ac:dyDescent="0.15">
      <c r="K92" t="e">
        <f ca="1"/>
        <v>#N/A</v>
      </c>
      <c r="M92" t="str">
        <f ca="1">Outliers_Influentials!B93</f>
        <v/>
      </c>
      <c r="O92" t="str">
        <f t="shared" ca="1" si="12"/>
        <v/>
      </c>
      <c r="P92" t="str">
        <f t="array" aca="1" ref="P92" ca="1">IF(ISNUMBER(O92),(SUM(IF(O92&gt;$O$3:$O$1002,1,0))+1+(SUM(IF(O92=$O$3:$O$1002,1,0))-1)/2)/(n+1),"")</f>
        <v/>
      </c>
      <c r="Q92" t="str">
        <f t="shared" ca="1" si="9"/>
        <v/>
      </c>
      <c r="R92" t="str">
        <f t="shared" ca="1" si="13"/>
        <v/>
      </c>
      <c r="S92" s="80" t="str">
        <f t="shared" ca="1" si="14"/>
        <v/>
      </c>
      <c r="T92" t="str">
        <f t="shared" ca="1" si="10"/>
        <v/>
      </c>
      <c r="U92" t="str">
        <f t="shared" ca="1" si="16"/>
        <v/>
      </c>
      <c r="V92" s="14" t="str">
        <f t="shared" ca="1" si="15"/>
        <v/>
      </c>
      <c r="W92" s="14" t="str">
        <f t="shared" ca="1" si="11"/>
        <v/>
      </c>
    </row>
    <row r="93" spans="11:23" x14ac:dyDescent="0.15">
      <c r="K93" t="e">
        <f ca="1"/>
        <v>#N/A</v>
      </c>
      <c r="M93" t="str">
        <f ca="1">Outliers_Influentials!B94</f>
        <v/>
      </c>
      <c r="O93" t="str">
        <f t="shared" ca="1" si="12"/>
        <v/>
      </c>
      <c r="P93" t="str">
        <f t="array" aca="1" ref="P93" ca="1">IF(ISNUMBER(O93),(SUM(IF(O93&gt;$O$3:$O$1002,1,0))+1+(SUM(IF(O93=$O$3:$O$1002,1,0))-1)/2)/(n+1),"")</f>
        <v/>
      </c>
      <c r="Q93" t="str">
        <f t="shared" ca="1" si="9"/>
        <v/>
      </c>
      <c r="R93" t="str">
        <f t="shared" ca="1" si="13"/>
        <v/>
      </c>
      <c r="S93" s="80" t="str">
        <f t="shared" ca="1" si="14"/>
        <v/>
      </c>
      <c r="T93" t="str">
        <f t="shared" ca="1" si="10"/>
        <v/>
      </c>
      <c r="U93" t="str">
        <f t="shared" ca="1" si="16"/>
        <v/>
      </c>
      <c r="V93" s="14" t="str">
        <f t="shared" ca="1" si="15"/>
        <v/>
      </c>
      <c r="W93" s="14" t="str">
        <f t="shared" ca="1" si="11"/>
        <v/>
      </c>
    </row>
    <row r="94" spans="11:23" x14ac:dyDescent="0.15">
      <c r="K94" t="e">
        <f ca="1"/>
        <v>#N/A</v>
      </c>
      <c r="M94" t="str">
        <f ca="1">Outliers_Influentials!B95</f>
        <v/>
      </c>
      <c r="O94" t="str">
        <f t="shared" ca="1" si="12"/>
        <v/>
      </c>
      <c r="P94" t="str">
        <f t="array" aca="1" ref="P94" ca="1">IF(ISNUMBER(O94),(SUM(IF(O94&gt;$O$3:$O$1002,1,0))+1+(SUM(IF(O94=$O$3:$O$1002,1,0))-1)/2)/(n+1),"")</f>
        <v/>
      </c>
      <c r="Q94" t="str">
        <f t="shared" ca="1" si="9"/>
        <v/>
      </c>
      <c r="R94" t="str">
        <f t="shared" ca="1" si="13"/>
        <v/>
      </c>
      <c r="S94" s="80" t="str">
        <f t="shared" ca="1" si="14"/>
        <v/>
      </c>
      <c r="T94" t="str">
        <f t="shared" ca="1" si="10"/>
        <v/>
      </c>
      <c r="U94" t="str">
        <f t="shared" ca="1" si="16"/>
        <v/>
      </c>
      <c r="V94" s="14" t="str">
        <f t="shared" ca="1" si="15"/>
        <v/>
      </c>
      <c r="W94" s="14" t="str">
        <f t="shared" ca="1" si="11"/>
        <v/>
      </c>
    </row>
    <row r="95" spans="11:23" x14ac:dyDescent="0.15">
      <c r="K95" t="e">
        <f ca="1"/>
        <v>#N/A</v>
      </c>
      <c r="M95" t="str">
        <f ca="1">Outliers_Influentials!B96</f>
        <v/>
      </c>
      <c r="O95" t="str">
        <f t="shared" ca="1" si="12"/>
        <v/>
      </c>
      <c r="P95" t="str">
        <f t="array" aca="1" ref="P95" ca="1">IF(ISNUMBER(O95),(SUM(IF(O95&gt;$O$3:$O$1002,1,0))+1+(SUM(IF(O95=$O$3:$O$1002,1,0))-1)/2)/(n+1),"")</f>
        <v/>
      </c>
      <c r="Q95" t="str">
        <f t="shared" ca="1" si="9"/>
        <v/>
      </c>
      <c r="R95" t="str">
        <f t="shared" ca="1" si="13"/>
        <v/>
      </c>
      <c r="S95" s="80" t="str">
        <f t="shared" ca="1" si="14"/>
        <v/>
      </c>
      <c r="T95" t="str">
        <f t="shared" ca="1" si="10"/>
        <v/>
      </c>
      <c r="U95" t="str">
        <f t="shared" ca="1" si="16"/>
        <v/>
      </c>
      <c r="V95" s="14" t="str">
        <f t="shared" ca="1" si="15"/>
        <v/>
      </c>
      <c r="W95" s="14" t="str">
        <f t="shared" ca="1" si="11"/>
        <v/>
      </c>
    </row>
    <row r="96" spans="11:23" x14ac:dyDescent="0.15">
      <c r="K96" t="e">
        <f ca="1"/>
        <v>#N/A</v>
      </c>
      <c r="M96" t="str">
        <f ca="1">Outliers_Influentials!B97</f>
        <v/>
      </c>
      <c r="O96" t="str">
        <f t="shared" ca="1" si="12"/>
        <v/>
      </c>
      <c r="P96" t="str">
        <f t="array" aca="1" ref="P96" ca="1">IF(ISNUMBER(O96),(SUM(IF(O96&gt;$O$3:$O$1002,1,0))+1+(SUM(IF(O96=$O$3:$O$1002,1,0))-1)/2)/(n+1),"")</f>
        <v/>
      </c>
      <c r="Q96" t="str">
        <f t="shared" ca="1" si="9"/>
        <v/>
      </c>
      <c r="R96" t="str">
        <f t="shared" ca="1" si="13"/>
        <v/>
      </c>
      <c r="S96" s="80" t="str">
        <f t="shared" ca="1" si="14"/>
        <v/>
      </c>
      <c r="T96" t="str">
        <f t="shared" ca="1" si="10"/>
        <v/>
      </c>
      <c r="U96" t="str">
        <f t="shared" ca="1" si="16"/>
        <v/>
      </c>
      <c r="V96" s="14" t="str">
        <f t="shared" ca="1" si="15"/>
        <v/>
      </c>
      <c r="W96" s="14" t="str">
        <f t="shared" ca="1" si="11"/>
        <v/>
      </c>
    </row>
    <row r="97" spans="11:23" x14ac:dyDescent="0.15">
      <c r="K97" t="e">
        <f ca="1"/>
        <v>#N/A</v>
      </c>
      <c r="M97" t="str">
        <f ca="1">Outliers_Influentials!B98</f>
        <v/>
      </c>
      <c r="O97" t="str">
        <f t="shared" ca="1" si="12"/>
        <v/>
      </c>
      <c r="P97" t="str">
        <f t="array" aca="1" ref="P97" ca="1">IF(ISNUMBER(O97),(SUM(IF(O97&gt;$O$3:$O$1002,1,0))+1+(SUM(IF(O97=$O$3:$O$1002,1,0))-1)/2)/(n+1),"")</f>
        <v/>
      </c>
      <c r="Q97" t="str">
        <f t="shared" ca="1" si="9"/>
        <v/>
      </c>
      <c r="R97" t="str">
        <f t="shared" ca="1" si="13"/>
        <v/>
      </c>
      <c r="S97" s="80" t="str">
        <f t="shared" ca="1" si="14"/>
        <v/>
      </c>
      <c r="T97" t="str">
        <f t="shared" ca="1" si="10"/>
        <v/>
      </c>
      <c r="U97" t="str">
        <f t="shared" ca="1" si="16"/>
        <v/>
      </c>
      <c r="V97" s="14" t="str">
        <f t="shared" ca="1" si="15"/>
        <v/>
      </c>
      <c r="W97" s="14" t="str">
        <f t="shared" ca="1" si="11"/>
        <v/>
      </c>
    </row>
    <row r="98" spans="11:23" x14ac:dyDescent="0.15">
      <c r="K98" t="e">
        <f ca="1"/>
        <v>#N/A</v>
      </c>
      <c r="M98" t="str">
        <f ca="1">Outliers_Influentials!B99</f>
        <v/>
      </c>
      <c r="O98" t="str">
        <f t="shared" ca="1" si="12"/>
        <v/>
      </c>
      <c r="P98" t="str">
        <f t="array" aca="1" ref="P98" ca="1">IF(ISNUMBER(O98),(SUM(IF(O98&gt;$O$3:$O$1002,1,0))+1+(SUM(IF(O98=$O$3:$O$1002,1,0))-1)/2)/(n+1),"")</f>
        <v/>
      </c>
      <c r="Q98" t="str">
        <f t="shared" ca="1" si="9"/>
        <v/>
      </c>
      <c r="R98" t="str">
        <f t="shared" ca="1" si="13"/>
        <v/>
      </c>
      <c r="S98" s="80" t="str">
        <f t="shared" ca="1" si="14"/>
        <v/>
      </c>
      <c r="T98" t="str">
        <f t="shared" ca="1" si="10"/>
        <v/>
      </c>
      <c r="U98" t="str">
        <f t="shared" ca="1" si="16"/>
        <v/>
      </c>
      <c r="V98" s="14" t="str">
        <f t="shared" ca="1" si="15"/>
        <v/>
      </c>
      <c r="W98" s="14" t="str">
        <f t="shared" ca="1" si="11"/>
        <v/>
      </c>
    </row>
    <row r="99" spans="11:23" x14ac:dyDescent="0.15">
      <c r="K99" t="e">
        <f ca="1"/>
        <v>#N/A</v>
      </c>
      <c r="M99" t="str">
        <f ca="1">Outliers_Influentials!B100</f>
        <v/>
      </c>
      <c r="O99" t="str">
        <f t="shared" ca="1" si="12"/>
        <v/>
      </c>
      <c r="P99" t="str">
        <f t="array" aca="1" ref="P99" ca="1">IF(ISNUMBER(O99),(SUM(IF(O99&gt;$O$3:$O$1002,1,0))+1+(SUM(IF(O99=$O$3:$O$1002,1,0))-1)/2)/(n+1),"")</f>
        <v/>
      </c>
      <c r="Q99" t="str">
        <f t="shared" ca="1" si="9"/>
        <v/>
      </c>
      <c r="R99" t="str">
        <f t="shared" ca="1" si="13"/>
        <v/>
      </c>
      <c r="S99" s="80" t="str">
        <f t="shared" ca="1" si="14"/>
        <v/>
      </c>
      <c r="T99" t="str">
        <f t="shared" ca="1" si="10"/>
        <v/>
      </c>
      <c r="U99" t="str">
        <f t="shared" ca="1" si="16"/>
        <v/>
      </c>
      <c r="V99" s="14" t="str">
        <f t="shared" ca="1" si="15"/>
        <v/>
      </c>
      <c r="W99" s="14" t="str">
        <f t="shared" ca="1" si="11"/>
        <v/>
      </c>
    </row>
    <row r="100" spans="11:23" x14ac:dyDescent="0.15">
      <c r="K100" t="e">
        <f ca="1"/>
        <v>#N/A</v>
      </c>
      <c r="M100" t="str">
        <f ca="1">Outliers_Influentials!B101</f>
        <v/>
      </c>
      <c r="O100" t="str">
        <f t="shared" ca="1" si="12"/>
        <v/>
      </c>
      <c r="P100" t="str">
        <f t="array" aca="1" ref="P100" ca="1">IF(ISNUMBER(O100),(SUM(IF(O100&gt;$O$3:$O$1002,1,0))+1+(SUM(IF(O100=$O$3:$O$1002,1,0))-1)/2)/(n+1),"")</f>
        <v/>
      </c>
      <c r="Q100" t="str">
        <f t="shared" ca="1" si="9"/>
        <v/>
      </c>
      <c r="R100" t="str">
        <f t="shared" ca="1" si="13"/>
        <v/>
      </c>
      <c r="S100" s="80" t="str">
        <f t="shared" ca="1" si="14"/>
        <v/>
      </c>
      <c r="T100" t="str">
        <f t="shared" ca="1" si="10"/>
        <v/>
      </c>
      <c r="U100" t="str">
        <f t="shared" ca="1" si="16"/>
        <v/>
      </c>
      <c r="V100" s="14" t="str">
        <f t="shared" ca="1" si="15"/>
        <v/>
      </c>
      <c r="W100" s="14" t="str">
        <f t="shared" ca="1" si="11"/>
        <v/>
      </c>
    </row>
    <row r="101" spans="11:23" x14ac:dyDescent="0.15">
      <c r="K101" t="e">
        <f ca="1"/>
        <v>#N/A</v>
      </c>
      <c r="M101" t="str">
        <f ca="1">Outliers_Influentials!B102</f>
        <v/>
      </c>
      <c r="O101" t="str">
        <f t="shared" ca="1" si="12"/>
        <v/>
      </c>
      <c r="P101" t="str">
        <f t="array" aca="1" ref="P101" ca="1">IF(ISNUMBER(O101),(SUM(IF(O101&gt;$O$3:$O$1002,1,0))+1+(SUM(IF(O101=$O$3:$O$1002,1,0))-1)/2)/(n+1),"")</f>
        <v/>
      </c>
      <c r="Q101" t="str">
        <f t="shared" ca="1" si="9"/>
        <v/>
      </c>
      <c r="R101" t="str">
        <f t="shared" ca="1" si="13"/>
        <v/>
      </c>
      <c r="S101" s="80" t="str">
        <f t="shared" ca="1" si="14"/>
        <v/>
      </c>
      <c r="T101" t="str">
        <f t="shared" ca="1" si="10"/>
        <v/>
      </c>
      <c r="U101" t="str">
        <f t="shared" ca="1" si="16"/>
        <v/>
      </c>
      <c r="V101" s="14" t="str">
        <f t="shared" ca="1" si="15"/>
        <v/>
      </c>
      <c r="W101" s="14" t="str">
        <f t="shared" ca="1" si="11"/>
        <v/>
      </c>
    </row>
    <row r="102" spans="11:23" x14ac:dyDescent="0.15">
      <c r="K102" t="e">
        <f ca="1"/>
        <v>#N/A</v>
      </c>
      <c r="M102" t="str">
        <f ca="1">Outliers_Influentials!B103</f>
        <v/>
      </c>
      <c r="O102" t="str">
        <f t="shared" ca="1" si="12"/>
        <v/>
      </c>
      <c r="P102" t="str">
        <f t="array" aca="1" ref="P102" ca="1">IF(ISNUMBER(O102),(SUM(IF(O102&gt;$O$3:$O$1002,1,0))+1+(SUM(IF(O102=$O$3:$O$1002,1,0))-1)/2)/(n+1),"")</f>
        <v/>
      </c>
      <c r="Q102" t="str">
        <f t="shared" ca="1" si="9"/>
        <v/>
      </c>
      <c r="R102" t="str">
        <f t="shared" ca="1" si="13"/>
        <v/>
      </c>
      <c r="S102" s="80" t="str">
        <f t="shared" ca="1" si="14"/>
        <v/>
      </c>
      <c r="T102" t="str">
        <f t="shared" ca="1" si="10"/>
        <v/>
      </c>
      <c r="U102" t="str">
        <f t="shared" ca="1" si="16"/>
        <v/>
      </c>
      <c r="V102" s="14" t="str">
        <f t="shared" ca="1" si="15"/>
        <v/>
      </c>
      <c r="W102" s="14" t="str">
        <f t="shared" ca="1" si="11"/>
        <v/>
      </c>
    </row>
    <row r="103" spans="11:23" x14ac:dyDescent="0.15">
      <c r="K103" t="e">
        <f ca="1"/>
        <v>#N/A</v>
      </c>
      <c r="M103" t="str">
        <f ca="1">Outliers_Influentials!B104</f>
        <v/>
      </c>
      <c r="O103" t="str">
        <f t="shared" ca="1" si="12"/>
        <v/>
      </c>
      <c r="P103" t="str">
        <f t="array" aca="1" ref="P103" ca="1">IF(ISNUMBER(O103),(SUM(IF(O103&gt;$O$3:$O$1002,1,0))+1+(SUM(IF(O103=$O$3:$O$1002,1,0))-1)/2)/(n+1),"")</f>
        <v/>
      </c>
      <c r="Q103" t="str">
        <f t="shared" ca="1" si="9"/>
        <v/>
      </c>
      <c r="R103" t="str">
        <f t="shared" ca="1" si="13"/>
        <v/>
      </c>
      <c r="S103" s="80" t="str">
        <f t="shared" ca="1" si="14"/>
        <v/>
      </c>
      <c r="T103" t="str">
        <f t="shared" ca="1" si="10"/>
        <v/>
      </c>
      <c r="U103" t="str">
        <f t="shared" ca="1" si="16"/>
        <v/>
      </c>
      <c r="V103" s="14" t="str">
        <f t="shared" ca="1" si="15"/>
        <v/>
      </c>
      <c r="W103" s="14" t="str">
        <f t="shared" ca="1" si="11"/>
        <v/>
      </c>
    </row>
    <row r="104" spans="11:23" x14ac:dyDescent="0.15">
      <c r="K104" t="e">
        <f ca="1"/>
        <v>#N/A</v>
      </c>
      <c r="M104" t="str">
        <f ca="1">Outliers_Influentials!B105</f>
        <v/>
      </c>
      <c r="O104" t="str">
        <f t="shared" ca="1" si="12"/>
        <v/>
      </c>
      <c r="P104" t="str">
        <f t="array" aca="1" ref="P104" ca="1">IF(ISNUMBER(O104),(SUM(IF(O104&gt;$O$3:$O$1002,1,0))+1+(SUM(IF(O104=$O$3:$O$1002,1,0))-1)/2)/(n+1),"")</f>
        <v/>
      </c>
      <c r="Q104" t="str">
        <f t="shared" ca="1" si="9"/>
        <v/>
      </c>
      <c r="R104" t="str">
        <f t="shared" ca="1" si="13"/>
        <v/>
      </c>
      <c r="S104" s="80" t="str">
        <f t="shared" ca="1" si="14"/>
        <v/>
      </c>
      <c r="T104" t="str">
        <f t="shared" ca="1" si="10"/>
        <v/>
      </c>
      <c r="U104" t="str">
        <f t="shared" ca="1" si="16"/>
        <v/>
      </c>
      <c r="V104" s="14" t="str">
        <f t="shared" ca="1" si="15"/>
        <v/>
      </c>
      <c r="W104" s="14" t="str">
        <f t="shared" ca="1" si="11"/>
        <v/>
      </c>
    </row>
    <row r="105" spans="11:23" x14ac:dyDescent="0.15">
      <c r="K105" t="e">
        <f ca="1"/>
        <v>#N/A</v>
      </c>
      <c r="M105" t="str">
        <f ca="1">Outliers_Influentials!B106</f>
        <v/>
      </c>
      <c r="O105" t="str">
        <f t="shared" ca="1" si="12"/>
        <v/>
      </c>
      <c r="P105" t="str">
        <f t="array" aca="1" ref="P105" ca="1">IF(ISNUMBER(O105),(SUM(IF(O105&gt;$O$3:$O$1002,1,0))+1+(SUM(IF(O105=$O$3:$O$1002,1,0))-1)/2)/(n+1),"")</f>
        <v/>
      </c>
      <c r="Q105" t="str">
        <f t="shared" ca="1" si="9"/>
        <v/>
      </c>
      <c r="R105" t="str">
        <f t="shared" ca="1" si="13"/>
        <v/>
      </c>
      <c r="S105" s="80" t="str">
        <f t="shared" ca="1" si="14"/>
        <v/>
      </c>
      <c r="T105" t="str">
        <f t="shared" ca="1" si="10"/>
        <v/>
      </c>
      <c r="U105" t="str">
        <f t="shared" ca="1" si="16"/>
        <v/>
      </c>
      <c r="V105" s="14" t="str">
        <f t="shared" ca="1" si="15"/>
        <v/>
      </c>
      <c r="W105" s="14" t="str">
        <f t="shared" ca="1" si="11"/>
        <v/>
      </c>
    </row>
    <row r="106" spans="11:23" x14ac:dyDescent="0.15">
      <c r="K106" t="e">
        <f ca="1"/>
        <v>#N/A</v>
      </c>
      <c r="M106" t="str">
        <f ca="1">Outliers_Influentials!B107</f>
        <v/>
      </c>
      <c r="O106" t="str">
        <f t="shared" ca="1" si="12"/>
        <v/>
      </c>
      <c r="P106" t="str">
        <f t="array" aca="1" ref="P106" ca="1">IF(ISNUMBER(O106),(SUM(IF(O106&gt;$O$3:$O$1002,1,0))+1+(SUM(IF(O106=$O$3:$O$1002,1,0))-1)/2)/(n+1),"")</f>
        <v/>
      </c>
      <c r="Q106" t="str">
        <f t="shared" ca="1" si="9"/>
        <v/>
      </c>
      <c r="R106" t="str">
        <f t="shared" ca="1" si="13"/>
        <v/>
      </c>
      <c r="S106" s="80" t="str">
        <f t="shared" ca="1" si="14"/>
        <v/>
      </c>
      <c r="T106" t="str">
        <f t="shared" ca="1" si="10"/>
        <v/>
      </c>
      <c r="U106" t="str">
        <f t="shared" ca="1" si="16"/>
        <v/>
      </c>
      <c r="V106" s="14" t="str">
        <f t="shared" ca="1" si="15"/>
        <v/>
      </c>
      <c r="W106" s="14" t="str">
        <f t="shared" ca="1" si="11"/>
        <v/>
      </c>
    </row>
    <row r="107" spans="11:23" x14ac:dyDescent="0.15">
      <c r="K107" t="e">
        <f ca="1"/>
        <v>#N/A</v>
      </c>
      <c r="M107" t="str">
        <f ca="1">Outliers_Influentials!B108</f>
        <v/>
      </c>
      <c r="O107" t="str">
        <f t="shared" ca="1" si="12"/>
        <v/>
      </c>
      <c r="P107" t="str">
        <f t="array" aca="1" ref="P107" ca="1">IF(ISNUMBER(O107),(SUM(IF(O107&gt;$O$3:$O$1002,1,0))+1+(SUM(IF(O107=$O$3:$O$1002,1,0))-1)/2)/(n+1),"")</f>
        <v/>
      </c>
      <c r="Q107" t="str">
        <f t="shared" ca="1" si="9"/>
        <v/>
      </c>
      <c r="R107" t="str">
        <f t="shared" ca="1" si="13"/>
        <v/>
      </c>
      <c r="S107" s="80" t="str">
        <f t="shared" ca="1" si="14"/>
        <v/>
      </c>
      <c r="T107" t="str">
        <f t="shared" ca="1" si="10"/>
        <v/>
      </c>
      <c r="U107" t="str">
        <f t="shared" ca="1" si="16"/>
        <v/>
      </c>
      <c r="V107" s="14" t="str">
        <f t="shared" ca="1" si="15"/>
        <v/>
      </c>
      <c r="W107" s="14" t="str">
        <f t="shared" ca="1" si="11"/>
        <v/>
      </c>
    </row>
    <row r="108" spans="11:23" x14ac:dyDescent="0.15">
      <c r="K108" t="e">
        <f ca="1"/>
        <v>#N/A</v>
      </c>
      <c r="M108" t="str">
        <f ca="1">Outliers_Influentials!B109</f>
        <v/>
      </c>
      <c r="O108" t="str">
        <f t="shared" ca="1" si="12"/>
        <v/>
      </c>
      <c r="P108" t="str">
        <f t="array" aca="1" ref="P108" ca="1">IF(ISNUMBER(O108),(SUM(IF(O108&gt;$O$3:$O$1002,1,0))+1+(SUM(IF(O108=$O$3:$O$1002,1,0))-1)/2)/(n+1),"")</f>
        <v/>
      </c>
      <c r="Q108" t="str">
        <f t="shared" ca="1" si="9"/>
        <v/>
      </c>
      <c r="R108" t="str">
        <f t="shared" ca="1" si="13"/>
        <v/>
      </c>
      <c r="S108" s="80" t="str">
        <f t="shared" ca="1" si="14"/>
        <v/>
      </c>
      <c r="T108" t="str">
        <f t="shared" ca="1" si="10"/>
        <v/>
      </c>
      <c r="U108" t="str">
        <f t="shared" ca="1" si="16"/>
        <v/>
      </c>
      <c r="V108" s="14" t="str">
        <f t="shared" ca="1" si="15"/>
        <v/>
      </c>
      <c r="W108" s="14" t="str">
        <f t="shared" ca="1" si="11"/>
        <v/>
      </c>
    </row>
    <row r="109" spans="11:23" x14ac:dyDescent="0.15">
      <c r="K109" t="e">
        <f ca="1"/>
        <v>#N/A</v>
      </c>
      <c r="M109" t="str">
        <f ca="1">Outliers_Influentials!B110</f>
        <v/>
      </c>
      <c r="O109" t="str">
        <f t="shared" ca="1" si="12"/>
        <v/>
      </c>
      <c r="P109" t="str">
        <f t="array" aca="1" ref="P109" ca="1">IF(ISNUMBER(O109),(SUM(IF(O109&gt;$O$3:$O$1002,1,0))+1+(SUM(IF(O109=$O$3:$O$1002,1,0))-1)/2)/(n+1),"")</f>
        <v/>
      </c>
      <c r="Q109" t="str">
        <f t="shared" ca="1" si="9"/>
        <v/>
      </c>
      <c r="R109" t="str">
        <f t="shared" ca="1" si="13"/>
        <v/>
      </c>
      <c r="S109" s="80" t="str">
        <f t="shared" ca="1" si="14"/>
        <v/>
      </c>
      <c r="T109" t="str">
        <f t="shared" ca="1" si="10"/>
        <v/>
      </c>
      <c r="U109" t="str">
        <f t="shared" ca="1" si="16"/>
        <v/>
      </c>
      <c r="V109" s="14" t="str">
        <f t="shared" ca="1" si="15"/>
        <v/>
      </c>
      <c r="W109" s="14" t="str">
        <f t="shared" ca="1" si="11"/>
        <v/>
      </c>
    </row>
    <row r="110" spans="11:23" x14ac:dyDescent="0.15">
      <c r="K110" t="e">
        <f ca="1"/>
        <v>#N/A</v>
      </c>
      <c r="M110" t="str">
        <f ca="1">Outliers_Influentials!B111</f>
        <v/>
      </c>
      <c r="O110" t="str">
        <f t="shared" ca="1" si="12"/>
        <v/>
      </c>
      <c r="P110" t="str">
        <f t="array" aca="1" ref="P110" ca="1">IF(ISNUMBER(O110),(SUM(IF(O110&gt;$O$3:$O$1002,1,0))+1+(SUM(IF(O110=$O$3:$O$1002,1,0))-1)/2)/(n+1),"")</f>
        <v/>
      </c>
      <c r="Q110" t="str">
        <f t="shared" ca="1" si="9"/>
        <v/>
      </c>
      <c r="R110" t="str">
        <f t="shared" ca="1" si="13"/>
        <v/>
      </c>
      <c r="S110" s="80" t="str">
        <f t="shared" ca="1" si="14"/>
        <v/>
      </c>
      <c r="T110" t="str">
        <f t="shared" ca="1" si="10"/>
        <v/>
      </c>
      <c r="U110" t="str">
        <f t="shared" ca="1" si="16"/>
        <v/>
      </c>
      <c r="V110" s="14" t="str">
        <f t="shared" ca="1" si="15"/>
        <v/>
      </c>
      <c r="W110" s="14" t="str">
        <f t="shared" ca="1" si="11"/>
        <v/>
      </c>
    </row>
    <row r="111" spans="11:23" x14ac:dyDescent="0.15">
      <c r="K111" t="e">
        <f ca="1"/>
        <v>#N/A</v>
      </c>
      <c r="M111" t="str">
        <f ca="1">Outliers_Influentials!B112</f>
        <v/>
      </c>
      <c r="O111" t="str">
        <f t="shared" ca="1" si="12"/>
        <v/>
      </c>
      <c r="P111" t="str">
        <f t="array" aca="1" ref="P111" ca="1">IF(ISNUMBER(O111),(SUM(IF(O111&gt;$O$3:$O$1002,1,0))+1+(SUM(IF(O111=$O$3:$O$1002,1,0))-1)/2)/(n+1),"")</f>
        <v/>
      </c>
      <c r="Q111" t="str">
        <f t="shared" ca="1" si="9"/>
        <v/>
      </c>
      <c r="R111" t="str">
        <f t="shared" ca="1" si="13"/>
        <v/>
      </c>
      <c r="S111" s="80" t="str">
        <f t="shared" ca="1" si="14"/>
        <v/>
      </c>
      <c r="T111" t="str">
        <f t="shared" ca="1" si="10"/>
        <v/>
      </c>
      <c r="U111" t="str">
        <f t="shared" ca="1" si="16"/>
        <v/>
      </c>
      <c r="V111" s="14" t="str">
        <f t="shared" ca="1" si="15"/>
        <v/>
      </c>
      <c r="W111" s="14" t="str">
        <f t="shared" ca="1" si="11"/>
        <v/>
      </c>
    </row>
    <row r="112" spans="11:23" x14ac:dyDescent="0.15">
      <c r="K112" t="e">
        <f ca="1"/>
        <v>#N/A</v>
      </c>
      <c r="M112" t="str">
        <f ca="1">Outliers_Influentials!B113</f>
        <v/>
      </c>
      <c r="O112" t="str">
        <f t="shared" ca="1" si="12"/>
        <v/>
      </c>
      <c r="P112" t="str">
        <f t="array" aca="1" ref="P112" ca="1">IF(ISNUMBER(O112),(SUM(IF(O112&gt;$O$3:$O$1002,1,0))+1+(SUM(IF(O112=$O$3:$O$1002,1,0))-1)/2)/(n+1),"")</f>
        <v/>
      </c>
      <c r="Q112" t="str">
        <f t="shared" ca="1" si="9"/>
        <v/>
      </c>
      <c r="R112" t="str">
        <f t="shared" ca="1" si="13"/>
        <v/>
      </c>
      <c r="S112" s="80" t="str">
        <f t="shared" ca="1" si="14"/>
        <v/>
      </c>
      <c r="T112" t="str">
        <f t="shared" ca="1" si="10"/>
        <v/>
      </c>
      <c r="U112" t="str">
        <f t="shared" ca="1" si="16"/>
        <v/>
      </c>
      <c r="V112" s="14" t="str">
        <f t="shared" ca="1" si="15"/>
        <v/>
      </c>
      <c r="W112" s="14" t="str">
        <f t="shared" ca="1" si="11"/>
        <v/>
      </c>
    </row>
    <row r="113" spans="11:23" x14ac:dyDescent="0.15">
      <c r="K113" t="e">
        <f ca="1"/>
        <v>#N/A</v>
      </c>
      <c r="M113" t="str">
        <f ca="1">Outliers_Influentials!B114</f>
        <v/>
      </c>
      <c r="O113" t="str">
        <f t="shared" ca="1" si="12"/>
        <v/>
      </c>
      <c r="P113" t="str">
        <f t="array" aca="1" ref="P113" ca="1">IF(ISNUMBER(O113),(SUM(IF(O113&gt;$O$3:$O$1002,1,0))+1+(SUM(IF(O113=$O$3:$O$1002,1,0))-1)/2)/(n+1),"")</f>
        <v/>
      </c>
      <c r="Q113" t="str">
        <f t="shared" ca="1" si="9"/>
        <v/>
      </c>
      <c r="R113" t="str">
        <f t="shared" ca="1" si="13"/>
        <v/>
      </c>
      <c r="S113" s="80" t="str">
        <f t="shared" ca="1" si="14"/>
        <v/>
      </c>
      <c r="T113" t="str">
        <f t="shared" ca="1" si="10"/>
        <v/>
      </c>
      <c r="U113" t="str">
        <f t="shared" ca="1" si="16"/>
        <v/>
      </c>
      <c r="V113" s="14" t="str">
        <f t="shared" ca="1" si="15"/>
        <v/>
      </c>
      <c r="W113" s="14" t="str">
        <f t="shared" ca="1" si="11"/>
        <v/>
      </c>
    </row>
    <row r="114" spans="11:23" x14ac:dyDescent="0.15">
      <c r="K114" t="e">
        <f ca="1"/>
        <v>#N/A</v>
      </c>
      <c r="M114" t="str">
        <f ca="1">Outliers_Influentials!B115</f>
        <v/>
      </c>
      <c r="O114" t="str">
        <f t="shared" ca="1" si="12"/>
        <v/>
      </c>
      <c r="P114" t="str">
        <f t="array" aca="1" ref="P114" ca="1">IF(ISNUMBER(O114),(SUM(IF(O114&gt;$O$3:$O$1002,1,0))+1+(SUM(IF(O114=$O$3:$O$1002,1,0))-1)/2)/(n+1),"")</f>
        <v/>
      </c>
      <c r="Q114" t="str">
        <f t="shared" ca="1" si="9"/>
        <v/>
      </c>
      <c r="R114" t="str">
        <f t="shared" ca="1" si="13"/>
        <v/>
      </c>
      <c r="S114" s="80" t="str">
        <f t="shared" ca="1" si="14"/>
        <v/>
      </c>
      <c r="T114" t="str">
        <f t="shared" ca="1" si="10"/>
        <v/>
      </c>
      <c r="U114" t="str">
        <f t="shared" ca="1" si="16"/>
        <v/>
      </c>
      <c r="V114" s="14" t="str">
        <f t="shared" ca="1" si="15"/>
        <v/>
      </c>
      <c r="W114" s="14" t="str">
        <f t="shared" ca="1" si="11"/>
        <v/>
      </c>
    </row>
    <row r="115" spans="11:23" x14ac:dyDescent="0.15">
      <c r="K115" t="e">
        <f ca="1"/>
        <v>#N/A</v>
      </c>
      <c r="M115" t="str">
        <f ca="1">Outliers_Influentials!B116</f>
        <v/>
      </c>
      <c r="O115" t="str">
        <f t="shared" ca="1" si="12"/>
        <v/>
      </c>
      <c r="P115" t="str">
        <f t="array" aca="1" ref="P115" ca="1">IF(ISNUMBER(O115),(SUM(IF(O115&gt;$O$3:$O$1002,1,0))+1+(SUM(IF(O115=$O$3:$O$1002,1,0))-1)/2)/(n+1),"")</f>
        <v/>
      </c>
      <c r="Q115" t="str">
        <f t="shared" ca="1" si="9"/>
        <v/>
      </c>
      <c r="R115" t="str">
        <f t="shared" ca="1" si="13"/>
        <v/>
      </c>
      <c r="S115" s="80" t="str">
        <f t="shared" ca="1" si="14"/>
        <v/>
      </c>
      <c r="T115" t="str">
        <f t="shared" ca="1" si="10"/>
        <v/>
      </c>
      <c r="U115" t="str">
        <f t="shared" ca="1" si="16"/>
        <v/>
      </c>
      <c r="V115" s="14" t="str">
        <f t="shared" ca="1" si="15"/>
        <v/>
      </c>
      <c r="W115" s="14" t="str">
        <f t="shared" ca="1" si="11"/>
        <v/>
      </c>
    </row>
    <row r="116" spans="11:23" x14ac:dyDescent="0.15">
      <c r="K116" t="e">
        <f ca="1"/>
        <v>#N/A</v>
      </c>
      <c r="M116" t="str">
        <f ca="1">Outliers_Influentials!B117</f>
        <v/>
      </c>
      <c r="O116" t="str">
        <f t="shared" ca="1" si="12"/>
        <v/>
      </c>
      <c r="P116" t="str">
        <f t="array" aca="1" ref="P116" ca="1">IF(ISNUMBER(O116),(SUM(IF(O116&gt;$O$3:$O$1002,1,0))+1+(SUM(IF(O116=$O$3:$O$1002,1,0))-1)/2)/(n+1),"")</f>
        <v/>
      </c>
      <c r="Q116" t="str">
        <f t="shared" ca="1" si="9"/>
        <v/>
      </c>
      <c r="R116" t="str">
        <f t="shared" ca="1" si="13"/>
        <v/>
      </c>
      <c r="S116" s="80" t="str">
        <f t="shared" ca="1" si="14"/>
        <v/>
      </c>
      <c r="T116" t="str">
        <f t="shared" ca="1" si="10"/>
        <v/>
      </c>
      <c r="U116" t="str">
        <f t="shared" ca="1" si="16"/>
        <v/>
      </c>
      <c r="V116" s="14" t="str">
        <f t="shared" ca="1" si="15"/>
        <v/>
      </c>
      <c r="W116" s="14" t="str">
        <f t="shared" ca="1" si="11"/>
        <v/>
      </c>
    </row>
    <row r="117" spans="11:23" x14ac:dyDescent="0.15">
      <c r="K117" t="e">
        <f ca="1"/>
        <v>#N/A</v>
      </c>
      <c r="M117" t="str">
        <f ca="1">Outliers_Influentials!B118</f>
        <v/>
      </c>
      <c r="O117" t="str">
        <f t="shared" ca="1" si="12"/>
        <v/>
      </c>
      <c r="P117" t="str">
        <f t="array" aca="1" ref="P117" ca="1">IF(ISNUMBER(O117),(SUM(IF(O117&gt;$O$3:$O$1002,1,0))+1+(SUM(IF(O117=$O$3:$O$1002,1,0))-1)/2)/(n+1),"")</f>
        <v/>
      </c>
      <c r="Q117" t="str">
        <f t="shared" ca="1" si="9"/>
        <v/>
      </c>
      <c r="R117" t="str">
        <f t="shared" ca="1" si="13"/>
        <v/>
      </c>
      <c r="S117" s="80" t="str">
        <f t="shared" ca="1" si="14"/>
        <v/>
      </c>
      <c r="T117" t="str">
        <f t="shared" ca="1" si="10"/>
        <v/>
      </c>
      <c r="U117" t="str">
        <f t="shared" ca="1" si="16"/>
        <v/>
      </c>
      <c r="V117" s="14" t="str">
        <f t="shared" ca="1" si="15"/>
        <v/>
      </c>
      <c r="W117" s="14" t="str">
        <f t="shared" ca="1" si="11"/>
        <v/>
      </c>
    </row>
    <row r="118" spans="11:23" x14ac:dyDescent="0.15">
      <c r="K118" t="e">
        <f ca="1"/>
        <v>#N/A</v>
      </c>
      <c r="M118" t="str">
        <f ca="1">Outliers_Influentials!B119</f>
        <v/>
      </c>
      <c r="O118" t="str">
        <f t="shared" ca="1" si="12"/>
        <v/>
      </c>
      <c r="P118" t="str">
        <f t="array" aca="1" ref="P118" ca="1">IF(ISNUMBER(O118),(SUM(IF(O118&gt;$O$3:$O$1002,1,0))+1+(SUM(IF(O118=$O$3:$O$1002,1,0))-1)/2)/(n+1),"")</f>
        <v/>
      </c>
      <c r="Q118" t="str">
        <f t="shared" ca="1" si="9"/>
        <v/>
      </c>
      <c r="R118" t="str">
        <f t="shared" ca="1" si="13"/>
        <v/>
      </c>
      <c r="S118" s="80" t="str">
        <f t="shared" ca="1" si="14"/>
        <v/>
      </c>
      <c r="T118" t="str">
        <f t="shared" ca="1" si="10"/>
        <v/>
      </c>
      <c r="U118" t="str">
        <f t="shared" ca="1" si="16"/>
        <v/>
      </c>
      <c r="V118" s="14" t="str">
        <f t="shared" ca="1" si="15"/>
        <v/>
      </c>
      <c r="W118" s="14" t="str">
        <f t="shared" ca="1" si="11"/>
        <v/>
      </c>
    </row>
    <row r="119" spans="11:23" x14ac:dyDescent="0.15">
      <c r="K119" t="e">
        <f ca="1"/>
        <v>#N/A</v>
      </c>
      <c r="M119" t="str">
        <f ca="1">Outliers_Influentials!B120</f>
        <v/>
      </c>
      <c r="O119" t="str">
        <f t="shared" ca="1" si="12"/>
        <v/>
      </c>
      <c r="P119" t="str">
        <f t="array" aca="1" ref="P119" ca="1">IF(ISNUMBER(O119),(SUM(IF(O119&gt;$O$3:$O$1002,1,0))+1+(SUM(IF(O119=$O$3:$O$1002,1,0))-1)/2)/(n+1),"")</f>
        <v/>
      </c>
      <c r="Q119" t="str">
        <f t="shared" ca="1" si="9"/>
        <v/>
      </c>
      <c r="R119" t="str">
        <f t="shared" ca="1" si="13"/>
        <v/>
      </c>
      <c r="S119" s="80" t="str">
        <f t="shared" ca="1" si="14"/>
        <v/>
      </c>
      <c r="T119" t="str">
        <f t="shared" ca="1" si="10"/>
        <v/>
      </c>
      <c r="U119" t="str">
        <f t="shared" ca="1" si="16"/>
        <v/>
      </c>
      <c r="V119" s="14" t="str">
        <f t="shared" ca="1" si="15"/>
        <v/>
      </c>
      <c r="W119" s="14" t="str">
        <f t="shared" ca="1" si="11"/>
        <v/>
      </c>
    </row>
    <row r="120" spans="11:23" x14ac:dyDescent="0.15">
      <c r="K120" t="e">
        <f ca="1"/>
        <v>#N/A</v>
      </c>
      <c r="M120" t="str">
        <f ca="1">Outliers_Influentials!B121</f>
        <v/>
      </c>
      <c r="O120" t="str">
        <f t="shared" ca="1" si="12"/>
        <v/>
      </c>
      <c r="P120" t="str">
        <f t="array" aca="1" ref="P120" ca="1">IF(ISNUMBER(O120),(SUM(IF(O120&gt;$O$3:$O$1002,1,0))+1+(SUM(IF(O120=$O$3:$O$1002,1,0))-1)/2)/(n+1),"")</f>
        <v/>
      </c>
      <c r="Q120" t="str">
        <f t="shared" ca="1" si="9"/>
        <v/>
      </c>
      <c r="R120" t="str">
        <f t="shared" ca="1" si="13"/>
        <v/>
      </c>
      <c r="S120" s="80" t="str">
        <f t="shared" ca="1" si="14"/>
        <v/>
      </c>
      <c r="T120" t="str">
        <f t="shared" ca="1" si="10"/>
        <v/>
      </c>
      <c r="U120" t="str">
        <f t="shared" ca="1" si="16"/>
        <v/>
      </c>
      <c r="V120" s="14" t="str">
        <f t="shared" ca="1" si="15"/>
        <v/>
      </c>
      <c r="W120" s="14" t="str">
        <f t="shared" ca="1" si="11"/>
        <v/>
      </c>
    </row>
    <row r="121" spans="11:23" x14ac:dyDescent="0.15">
      <c r="K121" t="e">
        <f ca="1"/>
        <v>#N/A</v>
      </c>
      <c r="M121" t="str">
        <f ca="1">Outliers_Influentials!B122</f>
        <v/>
      </c>
      <c r="O121" t="str">
        <f t="shared" ca="1" si="12"/>
        <v/>
      </c>
      <c r="P121" t="str">
        <f t="array" aca="1" ref="P121" ca="1">IF(ISNUMBER(O121),(SUM(IF(O121&gt;$O$3:$O$1002,1,0))+1+(SUM(IF(O121=$O$3:$O$1002,1,0))-1)/2)/(n+1),"")</f>
        <v/>
      </c>
      <c r="Q121" t="str">
        <f t="shared" ca="1" si="9"/>
        <v/>
      </c>
      <c r="R121" t="str">
        <f t="shared" ca="1" si="13"/>
        <v/>
      </c>
      <c r="S121" s="80" t="str">
        <f t="shared" ca="1" si="14"/>
        <v/>
      </c>
      <c r="T121" t="str">
        <f t="shared" ca="1" si="10"/>
        <v/>
      </c>
      <c r="U121" t="str">
        <f t="shared" ca="1" si="16"/>
        <v/>
      </c>
      <c r="V121" s="14" t="str">
        <f t="shared" ca="1" si="15"/>
        <v/>
      </c>
      <c r="W121" s="14" t="str">
        <f t="shared" ca="1" si="11"/>
        <v/>
      </c>
    </row>
    <row r="122" spans="11:23" x14ac:dyDescent="0.15">
      <c r="K122" t="e">
        <f ca="1"/>
        <v>#N/A</v>
      </c>
      <c r="M122" t="str">
        <f ca="1">Outliers_Influentials!B123</f>
        <v/>
      </c>
      <c r="O122" t="str">
        <f t="shared" ca="1" si="12"/>
        <v/>
      </c>
      <c r="P122" t="str">
        <f t="array" aca="1" ref="P122" ca="1">IF(ISNUMBER(O122),(SUM(IF(O122&gt;$O$3:$O$1002,1,0))+1+(SUM(IF(O122=$O$3:$O$1002,1,0))-1)/2)/(n+1),"")</f>
        <v/>
      </c>
      <c r="Q122" t="str">
        <f t="shared" ca="1" si="9"/>
        <v/>
      </c>
      <c r="R122" t="str">
        <f t="shared" ca="1" si="13"/>
        <v/>
      </c>
      <c r="S122" s="80" t="str">
        <f t="shared" ca="1" si="14"/>
        <v/>
      </c>
      <c r="T122" t="str">
        <f t="shared" ca="1" si="10"/>
        <v/>
      </c>
      <c r="U122" t="str">
        <f t="shared" ca="1" si="16"/>
        <v/>
      </c>
      <c r="V122" s="14" t="str">
        <f t="shared" ca="1" si="15"/>
        <v/>
      </c>
      <c r="W122" s="14" t="str">
        <f t="shared" ca="1" si="11"/>
        <v/>
      </c>
    </row>
    <row r="123" spans="11:23" x14ac:dyDescent="0.15">
      <c r="K123" t="e">
        <f ca="1"/>
        <v>#N/A</v>
      </c>
      <c r="M123" t="str">
        <f ca="1">Outliers_Influentials!B124</f>
        <v/>
      </c>
      <c r="O123" t="str">
        <f t="shared" ca="1" si="12"/>
        <v/>
      </c>
      <c r="P123" t="str">
        <f t="array" aca="1" ref="P123" ca="1">IF(ISNUMBER(O123),(SUM(IF(O123&gt;$O$3:$O$1002,1,0))+1+(SUM(IF(O123=$O$3:$O$1002,1,0))-1)/2)/(n+1),"")</f>
        <v/>
      </c>
      <c r="Q123" t="str">
        <f t="shared" ca="1" si="9"/>
        <v/>
      </c>
      <c r="R123" t="str">
        <f t="shared" ca="1" si="13"/>
        <v/>
      </c>
      <c r="S123" s="80" t="str">
        <f t="shared" ca="1" si="14"/>
        <v/>
      </c>
      <c r="T123" t="str">
        <f t="shared" ca="1" si="10"/>
        <v/>
      </c>
      <c r="U123" t="str">
        <f t="shared" ca="1" si="16"/>
        <v/>
      </c>
      <c r="V123" s="14" t="str">
        <f t="shared" ca="1" si="15"/>
        <v/>
      </c>
      <c r="W123" s="14" t="str">
        <f t="shared" ca="1" si="11"/>
        <v/>
      </c>
    </row>
    <row r="124" spans="11:23" x14ac:dyDescent="0.15">
      <c r="K124" t="e">
        <f ca="1"/>
        <v>#N/A</v>
      </c>
      <c r="M124" t="str">
        <f ca="1">Outliers_Influentials!B125</f>
        <v/>
      </c>
      <c r="O124" t="str">
        <f t="shared" ca="1" si="12"/>
        <v/>
      </c>
      <c r="P124" t="str">
        <f t="array" aca="1" ref="P124" ca="1">IF(ISNUMBER(O124),(SUM(IF(O124&gt;$O$3:$O$1002,1,0))+1+(SUM(IF(O124=$O$3:$O$1002,1,0))-1)/2)/(n+1),"")</f>
        <v/>
      </c>
      <c r="Q124" t="str">
        <f t="shared" ca="1" si="9"/>
        <v/>
      </c>
      <c r="R124" t="str">
        <f t="shared" ca="1" si="13"/>
        <v/>
      </c>
      <c r="S124" s="80" t="str">
        <f t="shared" ca="1" si="14"/>
        <v/>
      </c>
      <c r="T124" t="str">
        <f t="shared" ca="1" si="10"/>
        <v/>
      </c>
      <c r="U124" t="str">
        <f t="shared" ca="1" si="16"/>
        <v/>
      </c>
      <c r="V124" s="14" t="str">
        <f t="shared" ca="1" si="15"/>
        <v/>
      </c>
      <c r="W124" s="14" t="str">
        <f t="shared" ca="1" si="11"/>
        <v/>
      </c>
    </row>
    <row r="125" spans="11:23" x14ac:dyDescent="0.15">
      <c r="K125" t="e">
        <f ca="1"/>
        <v>#N/A</v>
      </c>
      <c r="M125" t="str">
        <f ca="1">Outliers_Influentials!B126</f>
        <v/>
      </c>
      <c r="O125" t="str">
        <f t="shared" ca="1" si="12"/>
        <v/>
      </c>
      <c r="P125" t="str">
        <f t="array" aca="1" ref="P125" ca="1">IF(ISNUMBER(O125),(SUM(IF(O125&gt;$O$3:$O$1002,1,0))+1+(SUM(IF(O125=$O$3:$O$1002,1,0))-1)/2)/(n+1),"")</f>
        <v/>
      </c>
      <c r="Q125" t="str">
        <f t="shared" ca="1" si="9"/>
        <v/>
      </c>
      <c r="R125" t="str">
        <f t="shared" ca="1" si="13"/>
        <v/>
      </c>
      <c r="S125" s="80" t="str">
        <f t="shared" ca="1" si="14"/>
        <v/>
      </c>
      <c r="T125" t="str">
        <f t="shared" ca="1" si="10"/>
        <v/>
      </c>
      <c r="U125" t="str">
        <f t="shared" ca="1" si="16"/>
        <v/>
      </c>
      <c r="V125" s="14" t="str">
        <f t="shared" ca="1" si="15"/>
        <v/>
      </c>
      <c r="W125" s="14" t="str">
        <f t="shared" ca="1" si="11"/>
        <v/>
      </c>
    </row>
    <row r="126" spans="11:23" x14ac:dyDescent="0.15">
      <c r="K126" t="e">
        <f ca="1"/>
        <v>#N/A</v>
      </c>
      <c r="M126" t="str">
        <f ca="1">Outliers_Influentials!B127</f>
        <v/>
      </c>
      <c r="O126" t="str">
        <f t="shared" ca="1" si="12"/>
        <v/>
      </c>
      <c r="P126" t="str">
        <f t="array" aca="1" ref="P126" ca="1">IF(ISNUMBER(O126),(SUM(IF(O126&gt;$O$3:$O$1002,1,0))+1+(SUM(IF(O126=$O$3:$O$1002,1,0))-1)/2)/(n+1),"")</f>
        <v/>
      </c>
      <c r="Q126" t="str">
        <f t="shared" ca="1" si="9"/>
        <v/>
      </c>
      <c r="R126" t="str">
        <f t="shared" ca="1" si="13"/>
        <v/>
      </c>
      <c r="S126" s="80" t="str">
        <f t="shared" ca="1" si="14"/>
        <v/>
      </c>
      <c r="T126" t="str">
        <f t="shared" ca="1" si="10"/>
        <v/>
      </c>
      <c r="U126" t="str">
        <f t="shared" ca="1" si="16"/>
        <v/>
      </c>
      <c r="V126" s="14" t="str">
        <f t="shared" ca="1" si="15"/>
        <v/>
      </c>
      <c r="W126" s="14" t="str">
        <f t="shared" ca="1" si="11"/>
        <v/>
      </c>
    </row>
    <row r="127" spans="11:23" x14ac:dyDescent="0.15">
      <c r="K127" t="e">
        <f ca="1"/>
        <v>#N/A</v>
      </c>
      <c r="M127" t="str">
        <f ca="1">Outliers_Influentials!B128</f>
        <v/>
      </c>
      <c r="O127" t="str">
        <f t="shared" ca="1" si="12"/>
        <v/>
      </c>
      <c r="P127" t="str">
        <f t="array" aca="1" ref="P127" ca="1">IF(ISNUMBER(O127),(SUM(IF(O127&gt;$O$3:$O$1002,1,0))+1+(SUM(IF(O127=$O$3:$O$1002,1,0))-1)/2)/(n+1),"")</f>
        <v/>
      </c>
      <c r="Q127" t="str">
        <f t="shared" ca="1" si="9"/>
        <v/>
      </c>
      <c r="R127" t="str">
        <f t="shared" ca="1" si="13"/>
        <v/>
      </c>
      <c r="S127" s="80" t="str">
        <f t="shared" ca="1" si="14"/>
        <v/>
      </c>
      <c r="T127" t="str">
        <f t="shared" ca="1" si="10"/>
        <v/>
      </c>
      <c r="U127" t="str">
        <f t="shared" ca="1" si="16"/>
        <v/>
      </c>
      <c r="V127" s="14" t="str">
        <f t="shared" ca="1" si="15"/>
        <v/>
      </c>
      <c r="W127" s="14" t="str">
        <f t="shared" ca="1" si="11"/>
        <v/>
      </c>
    </row>
    <row r="128" spans="11:23" x14ac:dyDescent="0.15">
      <c r="K128" t="e">
        <f ca="1"/>
        <v>#N/A</v>
      </c>
      <c r="M128" t="str">
        <f ca="1">Outliers_Influentials!B129</f>
        <v/>
      </c>
      <c r="O128" t="str">
        <f t="shared" ca="1" si="12"/>
        <v/>
      </c>
      <c r="P128" t="str">
        <f t="array" aca="1" ref="P128" ca="1">IF(ISNUMBER(O128),(SUM(IF(O128&gt;$O$3:$O$1002,1,0))+1+(SUM(IF(O128=$O$3:$O$1002,1,0))-1)/2)/(n+1),"")</f>
        <v/>
      </c>
      <c r="Q128" t="str">
        <f t="shared" ca="1" si="9"/>
        <v/>
      </c>
      <c r="R128" t="str">
        <f t="shared" ca="1" si="13"/>
        <v/>
      </c>
      <c r="S128" s="80" t="str">
        <f t="shared" ca="1" si="14"/>
        <v/>
      </c>
      <c r="T128" t="str">
        <f t="shared" ca="1" si="10"/>
        <v/>
      </c>
      <c r="U128" t="str">
        <f t="shared" ca="1" si="16"/>
        <v/>
      </c>
      <c r="V128" s="14" t="str">
        <f t="shared" ca="1" si="15"/>
        <v/>
      </c>
      <c r="W128" s="14" t="str">
        <f t="shared" ca="1" si="11"/>
        <v/>
      </c>
    </row>
    <row r="129" spans="11:23" x14ac:dyDescent="0.15">
      <c r="K129" t="e">
        <f ca="1"/>
        <v>#N/A</v>
      </c>
      <c r="M129" t="str">
        <f ca="1">Outliers_Influentials!B130</f>
        <v/>
      </c>
      <c r="O129" t="str">
        <f t="shared" ca="1" si="12"/>
        <v/>
      </c>
      <c r="P129" t="str">
        <f t="array" aca="1" ref="P129" ca="1">IF(ISNUMBER(O129),(SUM(IF(O129&gt;$O$3:$O$1002,1,0))+1+(SUM(IF(O129=$O$3:$O$1002,1,0))-1)/2)/(n+1),"")</f>
        <v/>
      </c>
      <c r="Q129" t="str">
        <f t="shared" ca="1" si="9"/>
        <v/>
      </c>
      <c r="R129" t="str">
        <f t="shared" ca="1" si="13"/>
        <v/>
      </c>
      <c r="S129" s="80" t="str">
        <f t="shared" ca="1" si="14"/>
        <v/>
      </c>
      <c r="T129" t="str">
        <f t="shared" ca="1" si="10"/>
        <v/>
      </c>
      <c r="U129" t="str">
        <f t="shared" ca="1" si="16"/>
        <v/>
      </c>
      <c r="V129" s="14" t="str">
        <f t="shared" ca="1" si="15"/>
        <v/>
      </c>
      <c r="W129" s="14" t="str">
        <f t="shared" ca="1" si="11"/>
        <v/>
      </c>
    </row>
    <row r="130" spans="11:23" x14ac:dyDescent="0.15">
      <c r="K130" t="e">
        <f ca="1"/>
        <v>#N/A</v>
      </c>
      <c r="M130" t="str">
        <f ca="1">Outliers_Influentials!B131</f>
        <v/>
      </c>
      <c r="O130" t="str">
        <f t="shared" ca="1" si="12"/>
        <v/>
      </c>
      <c r="P130" t="str">
        <f t="array" aca="1" ref="P130" ca="1">IF(ISNUMBER(O130),(SUM(IF(O130&gt;$O$3:$O$1002,1,0))+1+(SUM(IF(O130=$O$3:$O$1002,1,0))-1)/2)/(n+1),"")</f>
        <v/>
      </c>
      <c r="Q130" t="str">
        <f t="shared" ca="1" si="9"/>
        <v/>
      </c>
      <c r="R130" t="str">
        <f t="shared" ca="1" si="13"/>
        <v/>
      </c>
      <c r="S130" s="80" t="str">
        <f t="shared" ca="1" si="14"/>
        <v/>
      </c>
      <c r="T130" t="str">
        <f t="shared" ca="1" si="10"/>
        <v/>
      </c>
      <c r="U130" t="str">
        <f t="shared" ca="1" si="16"/>
        <v/>
      </c>
      <c r="V130" s="14" t="str">
        <f t="shared" ca="1" si="15"/>
        <v/>
      </c>
      <c r="W130" s="14" t="str">
        <f t="shared" ca="1" si="11"/>
        <v/>
      </c>
    </row>
    <row r="131" spans="11:23" x14ac:dyDescent="0.15">
      <c r="K131" t="e">
        <f ca="1"/>
        <v>#N/A</v>
      </c>
      <c r="M131" t="str">
        <f ca="1">Outliers_Influentials!B132</f>
        <v/>
      </c>
      <c r="O131" t="str">
        <f t="shared" ca="1" si="12"/>
        <v/>
      </c>
      <c r="P131" t="str">
        <f t="array" aca="1" ref="P131" ca="1">IF(ISNUMBER(O131),(SUM(IF(O131&gt;$O$3:$O$1002,1,0))+1+(SUM(IF(O131=$O$3:$O$1002,1,0))-1)/2)/(n+1),"")</f>
        <v/>
      </c>
      <c r="Q131" t="str">
        <f t="shared" ref="Q131:Q194" ca="1" si="17">IF(P131&lt;&gt;"",NORMSINV(P131),"")</f>
        <v/>
      </c>
      <c r="R131" t="str">
        <f t="shared" ca="1" si="13"/>
        <v/>
      </c>
      <c r="S131" s="80" t="str">
        <f t="shared" ca="1" si="14"/>
        <v/>
      </c>
      <c r="T131" t="str">
        <f t="shared" ref="T131:T194" ca="1" si="18">IF(ROW()-ROW(O$2)&gt;n,"",$O$3:$O$1002/STDEV($O$3:$O$1002))</f>
        <v/>
      </c>
      <c r="U131" t="str">
        <f t="shared" ca="1" si="16"/>
        <v/>
      </c>
      <c r="V131" s="14" t="str">
        <f t="shared" ca="1" si="15"/>
        <v/>
      </c>
      <c r="W131" s="14" t="str">
        <f t="shared" ref="W131:W194" ca="1" si="19">IF(S131&lt;&gt;"",(2*S131-1)*(LN(V131)+LN(1-VLOOKUP(n+1-S131,$S$3:$V$1002,4,FALSE))),"")</f>
        <v/>
      </c>
    </row>
    <row r="132" spans="11:23" x14ac:dyDescent="0.15">
      <c r="K132" t="e">
        <f ca="1"/>
        <v>#N/A</v>
      </c>
      <c r="M132" t="str">
        <f ca="1">Outliers_Influentials!B133</f>
        <v/>
      </c>
      <c r="O132" t="str">
        <f t="shared" ref="O132:O195" ca="1" si="20">M132</f>
        <v/>
      </c>
      <c r="P132" t="str">
        <f t="array" aca="1" ref="P132" ca="1">IF(ISNUMBER(O132),(SUM(IF(O132&gt;$O$3:$O$1002,1,0))+1+(SUM(IF(O132=$O$3:$O$1002,1,0))-1)/2)/(n+1),"")</f>
        <v/>
      </c>
      <c r="Q132" t="str">
        <f t="shared" ca="1" si="17"/>
        <v/>
      </c>
      <c r="R132" t="str">
        <f t="shared" ref="R132:R195" ca="1" si="21">IF(O132&lt;&gt;"",RANK(O132,$O$3:$O$1002,1),"")</f>
        <v/>
      </c>
      <c r="S132" s="80" t="str">
        <f t="shared" ref="S132:S195" ca="1" si="22">IF(O132&lt;&gt;"",1+S131,"")</f>
        <v/>
      </c>
      <c r="T132" t="str">
        <f t="shared" ca="1" si="18"/>
        <v/>
      </c>
      <c r="U132" t="str">
        <f t="shared" ca="1" si="16"/>
        <v/>
      </c>
      <c r="V132" s="14" t="str">
        <f t="shared" ref="V132:V195" ca="1" si="23">IF(S132&lt;&gt;"",NORMDIST(U132,AVERAGE($T$3:$T$1002),STDEV($T$3:$T$1002),TRUE),"")</f>
        <v/>
      </c>
      <c r="W132" s="14" t="str">
        <f t="shared" ca="1" si="19"/>
        <v/>
      </c>
    </row>
    <row r="133" spans="11:23" x14ac:dyDescent="0.15">
      <c r="K133" t="e">
        <f ca="1"/>
        <v>#N/A</v>
      </c>
      <c r="M133" t="str">
        <f ca="1">Outliers_Influentials!B134</f>
        <v/>
      </c>
      <c r="O133" t="str">
        <f t="shared" ca="1" si="20"/>
        <v/>
      </c>
      <c r="P133" t="str">
        <f t="array" aca="1" ref="P133" ca="1">IF(ISNUMBER(O133),(SUM(IF(O133&gt;$O$3:$O$1002,1,0))+1+(SUM(IF(O133=$O$3:$O$1002,1,0))-1)/2)/(n+1),"")</f>
        <v/>
      </c>
      <c r="Q133" t="str">
        <f t="shared" ca="1" si="17"/>
        <v/>
      </c>
      <c r="R133" t="str">
        <f t="shared" ca="1" si="21"/>
        <v/>
      </c>
      <c r="S133" s="80" t="str">
        <f t="shared" ca="1" si="22"/>
        <v/>
      </c>
      <c r="T133" t="str">
        <f t="shared" ca="1" si="18"/>
        <v/>
      </c>
      <c r="U133" t="str">
        <f t="shared" ref="U133:U196" ca="1" si="24">IF(S133&lt;&gt;"",IF(ISNA(VLOOKUP(S133,$R$3:$T$1002,3,FALSE)),U132,VLOOKUP(S133,$R$3:$T$1002,3,FALSE)),"")</f>
        <v/>
      </c>
      <c r="V133" s="14" t="str">
        <f t="shared" ca="1" si="23"/>
        <v/>
      </c>
      <c r="W133" s="14" t="str">
        <f t="shared" ca="1" si="19"/>
        <v/>
      </c>
    </row>
    <row r="134" spans="11:23" x14ac:dyDescent="0.15">
      <c r="K134" t="e">
        <f ca="1"/>
        <v>#N/A</v>
      </c>
      <c r="M134" t="str">
        <f ca="1">Outliers_Influentials!B135</f>
        <v/>
      </c>
      <c r="O134" t="str">
        <f t="shared" ca="1" si="20"/>
        <v/>
      </c>
      <c r="P134" t="str">
        <f t="array" aca="1" ref="P134" ca="1">IF(ISNUMBER(O134),(SUM(IF(O134&gt;$O$3:$O$1002,1,0))+1+(SUM(IF(O134=$O$3:$O$1002,1,0))-1)/2)/(n+1),"")</f>
        <v/>
      </c>
      <c r="Q134" t="str">
        <f t="shared" ca="1" si="17"/>
        <v/>
      </c>
      <c r="R134" t="str">
        <f t="shared" ca="1" si="21"/>
        <v/>
      </c>
      <c r="S134" s="80" t="str">
        <f t="shared" ca="1" si="22"/>
        <v/>
      </c>
      <c r="T134" t="str">
        <f t="shared" ca="1" si="18"/>
        <v/>
      </c>
      <c r="U134" t="str">
        <f t="shared" ca="1" si="24"/>
        <v/>
      </c>
      <c r="V134" s="14" t="str">
        <f t="shared" ca="1" si="23"/>
        <v/>
      </c>
      <c r="W134" s="14" t="str">
        <f t="shared" ca="1" si="19"/>
        <v/>
      </c>
    </row>
    <row r="135" spans="11:23" x14ac:dyDescent="0.15">
      <c r="K135" t="e">
        <f ca="1"/>
        <v>#N/A</v>
      </c>
      <c r="M135" t="str">
        <f ca="1">Outliers_Influentials!B136</f>
        <v/>
      </c>
      <c r="O135" t="str">
        <f t="shared" ca="1" si="20"/>
        <v/>
      </c>
      <c r="P135" t="str">
        <f t="array" aca="1" ref="P135" ca="1">IF(ISNUMBER(O135),(SUM(IF(O135&gt;$O$3:$O$1002,1,0))+1+(SUM(IF(O135=$O$3:$O$1002,1,0))-1)/2)/(n+1),"")</f>
        <v/>
      </c>
      <c r="Q135" t="str">
        <f t="shared" ca="1" si="17"/>
        <v/>
      </c>
      <c r="R135" t="str">
        <f t="shared" ca="1" si="21"/>
        <v/>
      </c>
      <c r="S135" s="80" t="str">
        <f t="shared" ca="1" si="22"/>
        <v/>
      </c>
      <c r="T135" t="str">
        <f t="shared" ca="1" si="18"/>
        <v/>
      </c>
      <c r="U135" t="str">
        <f t="shared" ca="1" si="24"/>
        <v/>
      </c>
      <c r="V135" s="14" t="str">
        <f t="shared" ca="1" si="23"/>
        <v/>
      </c>
      <c r="W135" s="14" t="str">
        <f t="shared" ca="1" si="19"/>
        <v/>
      </c>
    </row>
    <row r="136" spans="11:23" x14ac:dyDescent="0.15">
      <c r="K136" t="e">
        <f ca="1"/>
        <v>#N/A</v>
      </c>
      <c r="M136" t="str">
        <f ca="1">Outliers_Influentials!B137</f>
        <v/>
      </c>
      <c r="O136" t="str">
        <f t="shared" ca="1" si="20"/>
        <v/>
      </c>
      <c r="P136" t="str">
        <f t="array" aca="1" ref="P136" ca="1">IF(ISNUMBER(O136),(SUM(IF(O136&gt;$O$3:$O$1002,1,0))+1+(SUM(IF(O136=$O$3:$O$1002,1,0))-1)/2)/(n+1),"")</f>
        <v/>
      </c>
      <c r="Q136" t="str">
        <f t="shared" ca="1" si="17"/>
        <v/>
      </c>
      <c r="R136" t="str">
        <f t="shared" ca="1" si="21"/>
        <v/>
      </c>
      <c r="S136" s="80" t="str">
        <f t="shared" ca="1" si="22"/>
        <v/>
      </c>
      <c r="T136" t="str">
        <f t="shared" ca="1" si="18"/>
        <v/>
      </c>
      <c r="U136" t="str">
        <f t="shared" ca="1" si="24"/>
        <v/>
      </c>
      <c r="V136" s="14" t="str">
        <f t="shared" ca="1" si="23"/>
        <v/>
      </c>
      <c r="W136" s="14" t="str">
        <f t="shared" ca="1" si="19"/>
        <v/>
      </c>
    </row>
    <row r="137" spans="11:23" x14ac:dyDescent="0.15">
      <c r="K137" t="e">
        <f ca="1"/>
        <v>#N/A</v>
      </c>
      <c r="M137" t="str">
        <f ca="1">Outliers_Influentials!B138</f>
        <v/>
      </c>
      <c r="O137" t="str">
        <f t="shared" ca="1" si="20"/>
        <v/>
      </c>
      <c r="P137" t="str">
        <f t="array" aca="1" ref="P137" ca="1">IF(ISNUMBER(O137),(SUM(IF(O137&gt;$O$3:$O$1002,1,0))+1+(SUM(IF(O137=$O$3:$O$1002,1,0))-1)/2)/(n+1),"")</f>
        <v/>
      </c>
      <c r="Q137" t="str">
        <f t="shared" ca="1" si="17"/>
        <v/>
      </c>
      <c r="R137" t="str">
        <f t="shared" ca="1" si="21"/>
        <v/>
      </c>
      <c r="S137" s="80" t="str">
        <f t="shared" ca="1" si="22"/>
        <v/>
      </c>
      <c r="T137" t="str">
        <f t="shared" ca="1" si="18"/>
        <v/>
      </c>
      <c r="U137" t="str">
        <f t="shared" ca="1" si="24"/>
        <v/>
      </c>
      <c r="V137" s="14" t="str">
        <f t="shared" ca="1" si="23"/>
        <v/>
      </c>
      <c r="W137" s="14" t="str">
        <f t="shared" ca="1" si="19"/>
        <v/>
      </c>
    </row>
    <row r="138" spans="11:23" x14ac:dyDescent="0.15">
      <c r="K138" t="e">
        <f ca="1"/>
        <v>#N/A</v>
      </c>
      <c r="M138" t="str">
        <f ca="1">Outliers_Influentials!B139</f>
        <v/>
      </c>
      <c r="O138" t="str">
        <f t="shared" ca="1" si="20"/>
        <v/>
      </c>
      <c r="P138" t="str">
        <f t="array" aca="1" ref="P138" ca="1">IF(ISNUMBER(O138),(SUM(IF(O138&gt;$O$3:$O$1002,1,0))+1+(SUM(IF(O138=$O$3:$O$1002,1,0))-1)/2)/(n+1),"")</f>
        <v/>
      </c>
      <c r="Q138" t="str">
        <f t="shared" ca="1" si="17"/>
        <v/>
      </c>
      <c r="R138" t="str">
        <f t="shared" ca="1" si="21"/>
        <v/>
      </c>
      <c r="S138" s="80" t="str">
        <f t="shared" ca="1" si="22"/>
        <v/>
      </c>
      <c r="T138" t="str">
        <f t="shared" ca="1" si="18"/>
        <v/>
      </c>
      <c r="U138" t="str">
        <f t="shared" ca="1" si="24"/>
        <v/>
      </c>
      <c r="V138" s="14" t="str">
        <f t="shared" ca="1" si="23"/>
        <v/>
      </c>
      <c r="W138" s="14" t="str">
        <f t="shared" ca="1" si="19"/>
        <v/>
      </c>
    </row>
    <row r="139" spans="11:23" x14ac:dyDescent="0.15">
      <c r="K139" t="e">
        <f ca="1"/>
        <v>#N/A</v>
      </c>
      <c r="M139" t="str">
        <f ca="1">Outliers_Influentials!B140</f>
        <v/>
      </c>
      <c r="O139" t="str">
        <f t="shared" ca="1" si="20"/>
        <v/>
      </c>
      <c r="P139" t="str">
        <f t="array" aca="1" ref="P139" ca="1">IF(ISNUMBER(O139),(SUM(IF(O139&gt;$O$3:$O$1002,1,0))+1+(SUM(IF(O139=$O$3:$O$1002,1,0))-1)/2)/(n+1),"")</f>
        <v/>
      </c>
      <c r="Q139" t="str">
        <f t="shared" ca="1" si="17"/>
        <v/>
      </c>
      <c r="R139" t="str">
        <f t="shared" ca="1" si="21"/>
        <v/>
      </c>
      <c r="S139" s="80" t="str">
        <f t="shared" ca="1" si="22"/>
        <v/>
      </c>
      <c r="T139" t="str">
        <f t="shared" ca="1" si="18"/>
        <v/>
      </c>
      <c r="U139" t="str">
        <f t="shared" ca="1" si="24"/>
        <v/>
      </c>
      <c r="V139" s="14" t="str">
        <f t="shared" ca="1" si="23"/>
        <v/>
      </c>
      <c r="W139" s="14" t="str">
        <f t="shared" ca="1" si="19"/>
        <v/>
      </c>
    </row>
    <row r="140" spans="11:23" x14ac:dyDescent="0.15">
      <c r="K140" t="e">
        <f ca="1"/>
        <v>#N/A</v>
      </c>
      <c r="M140" t="str">
        <f ca="1">Outliers_Influentials!B141</f>
        <v/>
      </c>
      <c r="O140" t="str">
        <f t="shared" ca="1" si="20"/>
        <v/>
      </c>
      <c r="P140" t="str">
        <f t="array" aca="1" ref="P140" ca="1">IF(ISNUMBER(O140),(SUM(IF(O140&gt;$O$3:$O$1002,1,0))+1+(SUM(IF(O140=$O$3:$O$1002,1,0))-1)/2)/(n+1),"")</f>
        <v/>
      </c>
      <c r="Q140" t="str">
        <f t="shared" ca="1" si="17"/>
        <v/>
      </c>
      <c r="R140" t="str">
        <f t="shared" ca="1" si="21"/>
        <v/>
      </c>
      <c r="S140" s="80" t="str">
        <f t="shared" ca="1" si="22"/>
        <v/>
      </c>
      <c r="T140" t="str">
        <f t="shared" ca="1" si="18"/>
        <v/>
      </c>
      <c r="U140" t="str">
        <f t="shared" ca="1" si="24"/>
        <v/>
      </c>
      <c r="V140" s="14" t="str">
        <f t="shared" ca="1" si="23"/>
        <v/>
      </c>
      <c r="W140" s="14" t="str">
        <f t="shared" ca="1" si="19"/>
        <v/>
      </c>
    </row>
    <row r="141" spans="11:23" x14ac:dyDescent="0.15">
      <c r="K141" t="e">
        <f ca="1"/>
        <v>#N/A</v>
      </c>
      <c r="M141" t="str">
        <f ca="1">Outliers_Influentials!B142</f>
        <v/>
      </c>
      <c r="O141" t="str">
        <f t="shared" ca="1" si="20"/>
        <v/>
      </c>
      <c r="P141" t="str">
        <f t="array" aca="1" ref="P141" ca="1">IF(ISNUMBER(O141),(SUM(IF(O141&gt;$O$3:$O$1002,1,0))+1+(SUM(IF(O141=$O$3:$O$1002,1,0))-1)/2)/(n+1),"")</f>
        <v/>
      </c>
      <c r="Q141" t="str">
        <f t="shared" ca="1" si="17"/>
        <v/>
      </c>
      <c r="R141" t="str">
        <f t="shared" ca="1" si="21"/>
        <v/>
      </c>
      <c r="S141" s="80" t="str">
        <f t="shared" ca="1" si="22"/>
        <v/>
      </c>
      <c r="T141" t="str">
        <f t="shared" ca="1" si="18"/>
        <v/>
      </c>
      <c r="U141" t="str">
        <f t="shared" ca="1" si="24"/>
        <v/>
      </c>
      <c r="V141" s="14" t="str">
        <f t="shared" ca="1" si="23"/>
        <v/>
      </c>
      <c r="W141" s="14" t="str">
        <f t="shared" ca="1" si="19"/>
        <v/>
      </c>
    </row>
    <row r="142" spans="11:23" x14ac:dyDescent="0.15">
      <c r="K142" t="e">
        <f ca="1"/>
        <v>#N/A</v>
      </c>
      <c r="M142" t="str">
        <f ca="1">Outliers_Influentials!B143</f>
        <v/>
      </c>
      <c r="O142" t="str">
        <f t="shared" ca="1" si="20"/>
        <v/>
      </c>
      <c r="P142" t="str">
        <f t="array" aca="1" ref="P142" ca="1">IF(ISNUMBER(O142),(SUM(IF(O142&gt;$O$3:$O$1002,1,0))+1+(SUM(IF(O142=$O$3:$O$1002,1,0))-1)/2)/(n+1),"")</f>
        <v/>
      </c>
      <c r="Q142" t="str">
        <f t="shared" ca="1" si="17"/>
        <v/>
      </c>
      <c r="R142" t="str">
        <f t="shared" ca="1" si="21"/>
        <v/>
      </c>
      <c r="S142" s="80" t="str">
        <f t="shared" ca="1" si="22"/>
        <v/>
      </c>
      <c r="T142" t="str">
        <f t="shared" ca="1" si="18"/>
        <v/>
      </c>
      <c r="U142" t="str">
        <f t="shared" ca="1" si="24"/>
        <v/>
      </c>
      <c r="V142" s="14" t="str">
        <f t="shared" ca="1" si="23"/>
        <v/>
      </c>
      <c r="W142" s="14" t="str">
        <f t="shared" ca="1" si="19"/>
        <v/>
      </c>
    </row>
    <row r="143" spans="11:23" x14ac:dyDescent="0.15">
      <c r="K143" t="e">
        <f ca="1"/>
        <v>#N/A</v>
      </c>
      <c r="M143" t="str">
        <f ca="1">Outliers_Influentials!B144</f>
        <v/>
      </c>
      <c r="O143" t="str">
        <f t="shared" ca="1" si="20"/>
        <v/>
      </c>
      <c r="P143" t="str">
        <f t="array" aca="1" ref="P143" ca="1">IF(ISNUMBER(O143),(SUM(IF(O143&gt;$O$3:$O$1002,1,0))+1+(SUM(IF(O143=$O$3:$O$1002,1,0))-1)/2)/(n+1),"")</f>
        <v/>
      </c>
      <c r="Q143" t="str">
        <f t="shared" ca="1" si="17"/>
        <v/>
      </c>
      <c r="R143" t="str">
        <f t="shared" ca="1" si="21"/>
        <v/>
      </c>
      <c r="S143" s="80" t="str">
        <f t="shared" ca="1" si="22"/>
        <v/>
      </c>
      <c r="T143" t="str">
        <f t="shared" ca="1" si="18"/>
        <v/>
      </c>
      <c r="U143" t="str">
        <f t="shared" ca="1" si="24"/>
        <v/>
      </c>
      <c r="V143" s="14" t="str">
        <f t="shared" ca="1" si="23"/>
        <v/>
      </c>
      <c r="W143" s="14" t="str">
        <f t="shared" ca="1" si="19"/>
        <v/>
      </c>
    </row>
    <row r="144" spans="11:23" x14ac:dyDescent="0.15">
      <c r="K144" t="e">
        <f ca="1"/>
        <v>#N/A</v>
      </c>
      <c r="M144" t="str">
        <f ca="1">Outliers_Influentials!B145</f>
        <v/>
      </c>
      <c r="O144" t="str">
        <f t="shared" ca="1" si="20"/>
        <v/>
      </c>
      <c r="P144" t="str">
        <f t="array" aca="1" ref="P144" ca="1">IF(ISNUMBER(O144),(SUM(IF(O144&gt;$O$3:$O$1002,1,0))+1+(SUM(IF(O144=$O$3:$O$1002,1,0))-1)/2)/(n+1),"")</f>
        <v/>
      </c>
      <c r="Q144" t="str">
        <f t="shared" ca="1" si="17"/>
        <v/>
      </c>
      <c r="R144" t="str">
        <f t="shared" ca="1" si="21"/>
        <v/>
      </c>
      <c r="S144" s="80" t="str">
        <f t="shared" ca="1" si="22"/>
        <v/>
      </c>
      <c r="T144" t="str">
        <f t="shared" ca="1" si="18"/>
        <v/>
      </c>
      <c r="U144" t="str">
        <f t="shared" ca="1" si="24"/>
        <v/>
      </c>
      <c r="V144" s="14" t="str">
        <f t="shared" ca="1" si="23"/>
        <v/>
      </c>
      <c r="W144" s="14" t="str">
        <f t="shared" ca="1" si="19"/>
        <v/>
      </c>
    </row>
    <row r="145" spans="11:23" x14ac:dyDescent="0.15">
      <c r="K145" t="e">
        <f ca="1"/>
        <v>#N/A</v>
      </c>
      <c r="M145" t="str">
        <f ca="1">Outliers_Influentials!B146</f>
        <v/>
      </c>
      <c r="O145" t="str">
        <f t="shared" ca="1" si="20"/>
        <v/>
      </c>
      <c r="P145" t="str">
        <f t="array" aca="1" ref="P145" ca="1">IF(ISNUMBER(O145),(SUM(IF(O145&gt;$O$3:$O$1002,1,0))+1+(SUM(IF(O145=$O$3:$O$1002,1,0))-1)/2)/(n+1),"")</f>
        <v/>
      </c>
      <c r="Q145" t="str">
        <f t="shared" ca="1" si="17"/>
        <v/>
      </c>
      <c r="R145" t="str">
        <f t="shared" ca="1" si="21"/>
        <v/>
      </c>
      <c r="S145" s="80" t="str">
        <f t="shared" ca="1" si="22"/>
        <v/>
      </c>
      <c r="T145" t="str">
        <f t="shared" ca="1" si="18"/>
        <v/>
      </c>
      <c r="U145" t="str">
        <f t="shared" ca="1" si="24"/>
        <v/>
      </c>
      <c r="V145" s="14" t="str">
        <f t="shared" ca="1" si="23"/>
        <v/>
      </c>
      <c r="W145" s="14" t="str">
        <f t="shared" ca="1" si="19"/>
        <v/>
      </c>
    </row>
    <row r="146" spans="11:23" x14ac:dyDescent="0.15">
      <c r="K146" t="e">
        <f ca="1"/>
        <v>#N/A</v>
      </c>
      <c r="M146" t="str">
        <f ca="1">Outliers_Influentials!B147</f>
        <v/>
      </c>
      <c r="O146" t="str">
        <f t="shared" ca="1" si="20"/>
        <v/>
      </c>
      <c r="P146" t="str">
        <f t="array" aca="1" ref="P146" ca="1">IF(ISNUMBER(O146),(SUM(IF(O146&gt;$O$3:$O$1002,1,0))+1+(SUM(IF(O146=$O$3:$O$1002,1,0))-1)/2)/(n+1),"")</f>
        <v/>
      </c>
      <c r="Q146" t="str">
        <f t="shared" ca="1" si="17"/>
        <v/>
      </c>
      <c r="R146" t="str">
        <f t="shared" ca="1" si="21"/>
        <v/>
      </c>
      <c r="S146" s="80" t="str">
        <f t="shared" ca="1" si="22"/>
        <v/>
      </c>
      <c r="T146" t="str">
        <f t="shared" ca="1" si="18"/>
        <v/>
      </c>
      <c r="U146" t="str">
        <f t="shared" ca="1" si="24"/>
        <v/>
      </c>
      <c r="V146" s="14" t="str">
        <f t="shared" ca="1" si="23"/>
        <v/>
      </c>
      <c r="W146" s="14" t="str">
        <f t="shared" ca="1" si="19"/>
        <v/>
      </c>
    </row>
    <row r="147" spans="11:23" x14ac:dyDescent="0.15">
      <c r="K147" t="e">
        <f ca="1"/>
        <v>#N/A</v>
      </c>
      <c r="M147" t="str">
        <f ca="1">Outliers_Influentials!B148</f>
        <v/>
      </c>
      <c r="O147" t="str">
        <f t="shared" ca="1" si="20"/>
        <v/>
      </c>
      <c r="P147" t="str">
        <f t="array" aca="1" ref="P147" ca="1">IF(ISNUMBER(O147),(SUM(IF(O147&gt;$O$3:$O$1002,1,0))+1+(SUM(IF(O147=$O$3:$O$1002,1,0))-1)/2)/(n+1),"")</f>
        <v/>
      </c>
      <c r="Q147" t="str">
        <f t="shared" ca="1" si="17"/>
        <v/>
      </c>
      <c r="R147" t="str">
        <f t="shared" ca="1" si="21"/>
        <v/>
      </c>
      <c r="S147" s="80" t="str">
        <f t="shared" ca="1" si="22"/>
        <v/>
      </c>
      <c r="T147" t="str">
        <f t="shared" ca="1" si="18"/>
        <v/>
      </c>
      <c r="U147" t="str">
        <f t="shared" ca="1" si="24"/>
        <v/>
      </c>
      <c r="V147" s="14" t="str">
        <f t="shared" ca="1" si="23"/>
        <v/>
      </c>
      <c r="W147" s="14" t="str">
        <f t="shared" ca="1" si="19"/>
        <v/>
      </c>
    </row>
    <row r="148" spans="11:23" x14ac:dyDescent="0.15">
      <c r="K148" t="e">
        <f ca="1"/>
        <v>#N/A</v>
      </c>
      <c r="M148" t="str">
        <f ca="1">Outliers_Influentials!B149</f>
        <v/>
      </c>
      <c r="O148" t="str">
        <f t="shared" ca="1" si="20"/>
        <v/>
      </c>
      <c r="P148" t="str">
        <f t="array" aca="1" ref="P148" ca="1">IF(ISNUMBER(O148),(SUM(IF(O148&gt;$O$3:$O$1002,1,0))+1+(SUM(IF(O148=$O$3:$O$1002,1,0))-1)/2)/(n+1),"")</f>
        <v/>
      </c>
      <c r="Q148" t="str">
        <f t="shared" ca="1" si="17"/>
        <v/>
      </c>
      <c r="R148" t="str">
        <f t="shared" ca="1" si="21"/>
        <v/>
      </c>
      <c r="S148" s="80" t="str">
        <f t="shared" ca="1" si="22"/>
        <v/>
      </c>
      <c r="T148" t="str">
        <f t="shared" ca="1" si="18"/>
        <v/>
      </c>
      <c r="U148" t="str">
        <f t="shared" ca="1" si="24"/>
        <v/>
      </c>
      <c r="V148" s="14" t="str">
        <f t="shared" ca="1" si="23"/>
        <v/>
      </c>
      <c r="W148" s="14" t="str">
        <f t="shared" ca="1" si="19"/>
        <v/>
      </c>
    </row>
    <row r="149" spans="11:23" x14ac:dyDescent="0.15">
      <c r="K149" t="e">
        <f ca="1"/>
        <v>#N/A</v>
      </c>
      <c r="M149" t="str">
        <f ca="1">Outliers_Influentials!B150</f>
        <v/>
      </c>
      <c r="O149" t="str">
        <f t="shared" ca="1" si="20"/>
        <v/>
      </c>
      <c r="P149" t="str">
        <f t="array" aca="1" ref="P149" ca="1">IF(ISNUMBER(O149),(SUM(IF(O149&gt;$O$3:$O$1002,1,0))+1+(SUM(IF(O149=$O$3:$O$1002,1,0))-1)/2)/(n+1),"")</f>
        <v/>
      </c>
      <c r="Q149" t="str">
        <f t="shared" ca="1" si="17"/>
        <v/>
      </c>
      <c r="R149" t="str">
        <f t="shared" ca="1" si="21"/>
        <v/>
      </c>
      <c r="S149" s="80" t="str">
        <f t="shared" ca="1" si="22"/>
        <v/>
      </c>
      <c r="T149" t="str">
        <f t="shared" ca="1" si="18"/>
        <v/>
      </c>
      <c r="U149" t="str">
        <f t="shared" ca="1" si="24"/>
        <v/>
      </c>
      <c r="V149" s="14" t="str">
        <f t="shared" ca="1" si="23"/>
        <v/>
      </c>
      <c r="W149" s="14" t="str">
        <f t="shared" ca="1" si="19"/>
        <v/>
      </c>
    </row>
    <row r="150" spans="11:23" x14ac:dyDescent="0.15">
      <c r="K150" t="e">
        <f ca="1"/>
        <v>#N/A</v>
      </c>
      <c r="M150" t="str">
        <f ca="1">Outliers_Influentials!B151</f>
        <v/>
      </c>
      <c r="O150" t="str">
        <f t="shared" ca="1" si="20"/>
        <v/>
      </c>
      <c r="P150" t="str">
        <f t="array" aca="1" ref="P150" ca="1">IF(ISNUMBER(O150),(SUM(IF(O150&gt;$O$3:$O$1002,1,0))+1+(SUM(IF(O150=$O$3:$O$1002,1,0))-1)/2)/(n+1),"")</f>
        <v/>
      </c>
      <c r="Q150" t="str">
        <f t="shared" ca="1" si="17"/>
        <v/>
      </c>
      <c r="R150" t="str">
        <f t="shared" ca="1" si="21"/>
        <v/>
      </c>
      <c r="S150" s="80" t="str">
        <f t="shared" ca="1" si="22"/>
        <v/>
      </c>
      <c r="T150" t="str">
        <f t="shared" ca="1" si="18"/>
        <v/>
      </c>
      <c r="U150" t="str">
        <f t="shared" ca="1" si="24"/>
        <v/>
      </c>
      <c r="V150" s="14" t="str">
        <f t="shared" ca="1" si="23"/>
        <v/>
      </c>
      <c r="W150" s="14" t="str">
        <f t="shared" ca="1" si="19"/>
        <v/>
      </c>
    </row>
    <row r="151" spans="11:23" x14ac:dyDescent="0.15">
      <c r="K151" t="e">
        <f ca="1"/>
        <v>#N/A</v>
      </c>
      <c r="M151" t="str">
        <f ca="1">Outliers_Influentials!B152</f>
        <v/>
      </c>
      <c r="O151" t="str">
        <f t="shared" ca="1" si="20"/>
        <v/>
      </c>
      <c r="P151" t="str">
        <f t="array" aca="1" ref="P151" ca="1">IF(ISNUMBER(O151),(SUM(IF(O151&gt;$O$3:$O$1002,1,0))+1+(SUM(IF(O151=$O$3:$O$1002,1,0))-1)/2)/(n+1),"")</f>
        <v/>
      </c>
      <c r="Q151" t="str">
        <f t="shared" ca="1" si="17"/>
        <v/>
      </c>
      <c r="R151" t="str">
        <f t="shared" ca="1" si="21"/>
        <v/>
      </c>
      <c r="S151" s="80" t="str">
        <f t="shared" ca="1" si="22"/>
        <v/>
      </c>
      <c r="T151" t="str">
        <f t="shared" ca="1" si="18"/>
        <v/>
      </c>
      <c r="U151" t="str">
        <f t="shared" ca="1" si="24"/>
        <v/>
      </c>
      <c r="V151" s="14" t="str">
        <f t="shared" ca="1" si="23"/>
        <v/>
      </c>
      <c r="W151" s="14" t="str">
        <f t="shared" ca="1" si="19"/>
        <v/>
      </c>
    </row>
    <row r="152" spans="11:23" x14ac:dyDescent="0.15">
      <c r="K152" t="e">
        <f ca="1"/>
        <v>#N/A</v>
      </c>
      <c r="M152" t="str">
        <f ca="1">Outliers_Influentials!B153</f>
        <v/>
      </c>
      <c r="O152" t="str">
        <f t="shared" ca="1" si="20"/>
        <v/>
      </c>
      <c r="P152" t="str">
        <f t="array" aca="1" ref="P152" ca="1">IF(ISNUMBER(O152),(SUM(IF(O152&gt;$O$3:$O$1002,1,0))+1+(SUM(IF(O152=$O$3:$O$1002,1,0))-1)/2)/(n+1),"")</f>
        <v/>
      </c>
      <c r="Q152" t="str">
        <f t="shared" ca="1" si="17"/>
        <v/>
      </c>
      <c r="R152" t="str">
        <f t="shared" ca="1" si="21"/>
        <v/>
      </c>
      <c r="S152" s="80" t="str">
        <f t="shared" ca="1" si="22"/>
        <v/>
      </c>
      <c r="T152" t="str">
        <f t="shared" ca="1" si="18"/>
        <v/>
      </c>
      <c r="U152" t="str">
        <f t="shared" ca="1" si="24"/>
        <v/>
      </c>
      <c r="V152" s="14" t="str">
        <f t="shared" ca="1" si="23"/>
        <v/>
      </c>
      <c r="W152" s="14" t="str">
        <f t="shared" ca="1" si="19"/>
        <v/>
      </c>
    </row>
    <row r="153" spans="11:23" x14ac:dyDescent="0.15">
      <c r="K153" t="e">
        <f ca="1"/>
        <v>#N/A</v>
      </c>
      <c r="M153" t="str">
        <f ca="1">Outliers_Influentials!B154</f>
        <v/>
      </c>
      <c r="O153" t="str">
        <f t="shared" ca="1" si="20"/>
        <v/>
      </c>
      <c r="P153" t="str">
        <f t="array" aca="1" ref="P153" ca="1">IF(ISNUMBER(O153),(SUM(IF(O153&gt;$O$3:$O$1002,1,0))+1+(SUM(IF(O153=$O$3:$O$1002,1,0))-1)/2)/(n+1),"")</f>
        <v/>
      </c>
      <c r="Q153" t="str">
        <f t="shared" ca="1" si="17"/>
        <v/>
      </c>
      <c r="R153" t="str">
        <f t="shared" ca="1" si="21"/>
        <v/>
      </c>
      <c r="S153" s="80" t="str">
        <f t="shared" ca="1" si="22"/>
        <v/>
      </c>
      <c r="T153" t="str">
        <f t="shared" ca="1" si="18"/>
        <v/>
      </c>
      <c r="U153" t="str">
        <f t="shared" ca="1" si="24"/>
        <v/>
      </c>
      <c r="V153" s="14" t="str">
        <f t="shared" ca="1" si="23"/>
        <v/>
      </c>
      <c r="W153" s="14" t="str">
        <f t="shared" ca="1" si="19"/>
        <v/>
      </c>
    </row>
    <row r="154" spans="11:23" x14ac:dyDescent="0.15">
      <c r="K154" t="e">
        <f ca="1"/>
        <v>#N/A</v>
      </c>
      <c r="M154" t="str">
        <f ca="1">Outliers_Influentials!B155</f>
        <v/>
      </c>
      <c r="O154" t="str">
        <f t="shared" ca="1" si="20"/>
        <v/>
      </c>
      <c r="P154" t="str">
        <f t="array" aca="1" ref="P154" ca="1">IF(ISNUMBER(O154),(SUM(IF(O154&gt;$O$3:$O$1002,1,0))+1+(SUM(IF(O154=$O$3:$O$1002,1,0))-1)/2)/(n+1),"")</f>
        <v/>
      </c>
      <c r="Q154" t="str">
        <f t="shared" ca="1" si="17"/>
        <v/>
      </c>
      <c r="R154" t="str">
        <f t="shared" ca="1" si="21"/>
        <v/>
      </c>
      <c r="S154" s="80" t="str">
        <f t="shared" ca="1" si="22"/>
        <v/>
      </c>
      <c r="T154" t="str">
        <f t="shared" ca="1" si="18"/>
        <v/>
      </c>
      <c r="U154" t="str">
        <f t="shared" ca="1" si="24"/>
        <v/>
      </c>
      <c r="V154" s="14" t="str">
        <f t="shared" ca="1" si="23"/>
        <v/>
      </c>
      <c r="W154" s="14" t="str">
        <f t="shared" ca="1" si="19"/>
        <v/>
      </c>
    </row>
    <row r="155" spans="11:23" x14ac:dyDescent="0.15">
      <c r="K155" t="e">
        <f ca="1"/>
        <v>#N/A</v>
      </c>
      <c r="M155" t="str">
        <f ca="1">Outliers_Influentials!B156</f>
        <v/>
      </c>
      <c r="O155" t="str">
        <f t="shared" ca="1" si="20"/>
        <v/>
      </c>
      <c r="P155" t="str">
        <f t="array" aca="1" ref="P155" ca="1">IF(ISNUMBER(O155),(SUM(IF(O155&gt;$O$3:$O$1002,1,0))+1+(SUM(IF(O155=$O$3:$O$1002,1,0))-1)/2)/(n+1),"")</f>
        <v/>
      </c>
      <c r="Q155" t="str">
        <f t="shared" ca="1" si="17"/>
        <v/>
      </c>
      <c r="R155" t="str">
        <f t="shared" ca="1" si="21"/>
        <v/>
      </c>
      <c r="S155" s="80" t="str">
        <f t="shared" ca="1" si="22"/>
        <v/>
      </c>
      <c r="T155" t="str">
        <f t="shared" ca="1" si="18"/>
        <v/>
      </c>
      <c r="U155" t="str">
        <f t="shared" ca="1" si="24"/>
        <v/>
      </c>
      <c r="V155" s="14" t="str">
        <f t="shared" ca="1" si="23"/>
        <v/>
      </c>
      <c r="W155" s="14" t="str">
        <f t="shared" ca="1" si="19"/>
        <v/>
      </c>
    </row>
    <row r="156" spans="11:23" x14ac:dyDescent="0.15">
      <c r="K156" t="e">
        <f ca="1"/>
        <v>#N/A</v>
      </c>
      <c r="M156" t="str">
        <f ca="1">Outliers_Influentials!B157</f>
        <v/>
      </c>
      <c r="O156" t="str">
        <f t="shared" ca="1" si="20"/>
        <v/>
      </c>
      <c r="P156" t="str">
        <f t="array" aca="1" ref="P156" ca="1">IF(ISNUMBER(O156),(SUM(IF(O156&gt;$O$3:$O$1002,1,0))+1+(SUM(IF(O156=$O$3:$O$1002,1,0))-1)/2)/(n+1),"")</f>
        <v/>
      </c>
      <c r="Q156" t="str">
        <f t="shared" ca="1" si="17"/>
        <v/>
      </c>
      <c r="R156" t="str">
        <f t="shared" ca="1" si="21"/>
        <v/>
      </c>
      <c r="S156" s="80" t="str">
        <f t="shared" ca="1" si="22"/>
        <v/>
      </c>
      <c r="T156" t="str">
        <f t="shared" ca="1" si="18"/>
        <v/>
      </c>
      <c r="U156" t="str">
        <f t="shared" ca="1" si="24"/>
        <v/>
      </c>
      <c r="V156" s="14" t="str">
        <f t="shared" ca="1" si="23"/>
        <v/>
      </c>
      <c r="W156" s="14" t="str">
        <f t="shared" ca="1" si="19"/>
        <v/>
      </c>
    </row>
    <row r="157" spans="11:23" x14ac:dyDescent="0.15">
      <c r="K157" t="e">
        <f ca="1"/>
        <v>#N/A</v>
      </c>
      <c r="M157" t="str">
        <f ca="1">Outliers_Influentials!B158</f>
        <v/>
      </c>
      <c r="O157" t="str">
        <f t="shared" ca="1" si="20"/>
        <v/>
      </c>
      <c r="P157" t="str">
        <f t="array" aca="1" ref="P157" ca="1">IF(ISNUMBER(O157),(SUM(IF(O157&gt;$O$3:$O$1002,1,0))+1+(SUM(IF(O157=$O$3:$O$1002,1,0))-1)/2)/(n+1),"")</f>
        <v/>
      </c>
      <c r="Q157" t="str">
        <f t="shared" ca="1" si="17"/>
        <v/>
      </c>
      <c r="R157" t="str">
        <f t="shared" ca="1" si="21"/>
        <v/>
      </c>
      <c r="S157" s="80" t="str">
        <f t="shared" ca="1" si="22"/>
        <v/>
      </c>
      <c r="T157" t="str">
        <f t="shared" ca="1" si="18"/>
        <v/>
      </c>
      <c r="U157" t="str">
        <f t="shared" ca="1" si="24"/>
        <v/>
      </c>
      <c r="V157" s="14" t="str">
        <f t="shared" ca="1" si="23"/>
        <v/>
      </c>
      <c r="W157" s="14" t="str">
        <f t="shared" ca="1" si="19"/>
        <v/>
      </c>
    </row>
    <row r="158" spans="11:23" x14ac:dyDescent="0.15">
      <c r="K158" t="e">
        <f ca="1"/>
        <v>#N/A</v>
      </c>
      <c r="M158" t="str">
        <f ca="1">Outliers_Influentials!B159</f>
        <v/>
      </c>
      <c r="O158" t="str">
        <f t="shared" ca="1" si="20"/>
        <v/>
      </c>
      <c r="P158" t="str">
        <f t="array" aca="1" ref="P158" ca="1">IF(ISNUMBER(O158),(SUM(IF(O158&gt;$O$3:$O$1002,1,0))+1+(SUM(IF(O158=$O$3:$O$1002,1,0))-1)/2)/(n+1),"")</f>
        <v/>
      </c>
      <c r="Q158" t="str">
        <f t="shared" ca="1" si="17"/>
        <v/>
      </c>
      <c r="R158" t="str">
        <f t="shared" ca="1" si="21"/>
        <v/>
      </c>
      <c r="S158" s="80" t="str">
        <f t="shared" ca="1" si="22"/>
        <v/>
      </c>
      <c r="T158" t="str">
        <f t="shared" ca="1" si="18"/>
        <v/>
      </c>
      <c r="U158" t="str">
        <f t="shared" ca="1" si="24"/>
        <v/>
      </c>
      <c r="V158" s="14" t="str">
        <f t="shared" ca="1" si="23"/>
        <v/>
      </c>
      <c r="W158" s="14" t="str">
        <f t="shared" ca="1" si="19"/>
        <v/>
      </c>
    </row>
    <row r="159" spans="11:23" x14ac:dyDescent="0.15">
      <c r="K159" t="e">
        <f ca="1"/>
        <v>#N/A</v>
      </c>
      <c r="M159" t="str">
        <f ca="1">Outliers_Influentials!B160</f>
        <v/>
      </c>
      <c r="O159" t="str">
        <f t="shared" ca="1" si="20"/>
        <v/>
      </c>
      <c r="P159" t="str">
        <f t="array" aca="1" ref="P159" ca="1">IF(ISNUMBER(O159),(SUM(IF(O159&gt;$O$3:$O$1002,1,0))+1+(SUM(IF(O159=$O$3:$O$1002,1,0))-1)/2)/(n+1),"")</f>
        <v/>
      </c>
      <c r="Q159" t="str">
        <f t="shared" ca="1" si="17"/>
        <v/>
      </c>
      <c r="R159" t="str">
        <f t="shared" ca="1" si="21"/>
        <v/>
      </c>
      <c r="S159" s="80" t="str">
        <f t="shared" ca="1" si="22"/>
        <v/>
      </c>
      <c r="T159" t="str">
        <f t="shared" ca="1" si="18"/>
        <v/>
      </c>
      <c r="U159" t="str">
        <f t="shared" ca="1" si="24"/>
        <v/>
      </c>
      <c r="V159" s="14" t="str">
        <f t="shared" ca="1" si="23"/>
        <v/>
      </c>
      <c r="W159" s="14" t="str">
        <f t="shared" ca="1" si="19"/>
        <v/>
      </c>
    </row>
    <row r="160" spans="11:23" x14ac:dyDescent="0.15">
      <c r="K160" t="e">
        <f ca="1"/>
        <v>#N/A</v>
      </c>
      <c r="M160" t="str">
        <f ca="1">Outliers_Influentials!B161</f>
        <v/>
      </c>
      <c r="O160" t="str">
        <f t="shared" ca="1" si="20"/>
        <v/>
      </c>
      <c r="P160" t="str">
        <f t="array" aca="1" ref="P160" ca="1">IF(ISNUMBER(O160),(SUM(IF(O160&gt;$O$3:$O$1002,1,0))+1+(SUM(IF(O160=$O$3:$O$1002,1,0))-1)/2)/(n+1),"")</f>
        <v/>
      </c>
      <c r="Q160" t="str">
        <f t="shared" ca="1" si="17"/>
        <v/>
      </c>
      <c r="R160" t="str">
        <f t="shared" ca="1" si="21"/>
        <v/>
      </c>
      <c r="S160" s="80" t="str">
        <f t="shared" ca="1" si="22"/>
        <v/>
      </c>
      <c r="T160" t="str">
        <f t="shared" ca="1" si="18"/>
        <v/>
      </c>
      <c r="U160" t="str">
        <f t="shared" ca="1" si="24"/>
        <v/>
      </c>
      <c r="V160" s="14" t="str">
        <f t="shared" ca="1" si="23"/>
        <v/>
      </c>
      <c r="W160" s="14" t="str">
        <f t="shared" ca="1" si="19"/>
        <v/>
      </c>
    </row>
    <row r="161" spans="11:23" x14ac:dyDescent="0.15">
      <c r="K161" t="e">
        <f ca="1"/>
        <v>#N/A</v>
      </c>
      <c r="M161" t="str">
        <f ca="1">Outliers_Influentials!B162</f>
        <v/>
      </c>
      <c r="O161" t="str">
        <f t="shared" ca="1" si="20"/>
        <v/>
      </c>
      <c r="P161" t="str">
        <f t="array" aca="1" ref="P161" ca="1">IF(ISNUMBER(O161),(SUM(IF(O161&gt;$O$3:$O$1002,1,0))+1+(SUM(IF(O161=$O$3:$O$1002,1,0))-1)/2)/(n+1),"")</f>
        <v/>
      </c>
      <c r="Q161" t="str">
        <f t="shared" ca="1" si="17"/>
        <v/>
      </c>
      <c r="R161" t="str">
        <f t="shared" ca="1" si="21"/>
        <v/>
      </c>
      <c r="S161" s="80" t="str">
        <f t="shared" ca="1" si="22"/>
        <v/>
      </c>
      <c r="T161" t="str">
        <f t="shared" ca="1" si="18"/>
        <v/>
      </c>
      <c r="U161" t="str">
        <f t="shared" ca="1" si="24"/>
        <v/>
      </c>
      <c r="V161" s="14" t="str">
        <f t="shared" ca="1" si="23"/>
        <v/>
      </c>
      <c r="W161" s="14" t="str">
        <f t="shared" ca="1" si="19"/>
        <v/>
      </c>
    </row>
    <row r="162" spans="11:23" x14ac:dyDescent="0.15">
      <c r="K162" t="e">
        <f ca="1"/>
        <v>#N/A</v>
      </c>
      <c r="M162" t="str">
        <f ca="1">Outliers_Influentials!B163</f>
        <v/>
      </c>
      <c r="O162" t="str">
        <f t="shared" ca="1" si="20"/>
        <v/>
      </c>
      <c r="P162" t="str">
        <f t="array" aca="1" ref="P162" ca="1">IF(ISNUMBER(O162),(SUM(IF(O162&gt;$O$3:$O$1002,1,0))+1+(SUM(IF(O162=$O$3:$O$1002,1,0))-1)/2)/(n+1),"")</f>
        <v/>
      </c>
      <c r="Q162" t="str">
        <f t="shared" ca="1" si="17"/>
        <v/>
      </c>
      <c r="R162" t="str">
        <f t="shared" ca="1" si="21"/>
        <v/>
      </c>
      <c r="S162" s="80" t="str">
        <f t="shared" ca="1" si="22"/>
        <v/>
      </c>
      <c r="T162" t="str">
        <f t="shared" ca="1" si="18"/>
        <v/>
      </c>
      <c r="U162" t="str">
        <f t="shared" ca="1" si="24"/>
        <v/>
      </c>
      <c r="V162" s="14" t="str">
        <f t="shared" ca="1" si="23"/>
        <v/>
      </c>
      <c r="W162" s="14" t="str">
        <f t="shared" ca="1" si="19"/>
        <v/>
      </c>
    </row>
    <row r="163" spans="11:23" x14ac:dyDescent="0.15">
      <c r="K163" t="e">
        <f ca="1"/>
        <v>#N/A</v>
      </c>
      <c r="M163" t="str">
        <f ca="1">Outliers_Influentials!B164</f>
        <v/>
      </c>
      <c r="O163" t="str">
        <f t="shared" ca="1" si="20"/>
        <v/>
      </c>
      <c r="P163" t="str">
        <f t="array" aca="1" ref="P163" ca="1">IF(ISNUMBER(O163),(SUM(IF(O163&gt;$O$3:$O$1002,1,0))+1+(SUM(IF(O163=$O$3:$O$1002,1,0))-1)/2)/(n+1),"")</f>
        <v/>
      </c>
      <c r="Q163" t="str">
        <f t="shared" ca="1" si="17"/>
        <v/>
      </c>
      <c r="R163" t="str">
        <f t="shared" ca="1" si="21"/>
        <v/>
      </c>
      <c r="S163" s="80" t="str">
        <f t="shared" ca="1" si="22"/>
        <v/>
      </c>
      <c r="T163" t="str">
        <f t="shared" ca="1" si="18"/>
        <v/>
      </c>
      <c r="U163" t="str">
        <f t="shared" ca="1" si="24"/>
        <v/>
      </c>
      <c r="V163" s="14" t="str">
        <f t="shared" ca="1" si="23"/>
        <v/>
      </c>
      <c r="W163" s="14" t="str">
        <f t="shared" ca="1" si="19"/>
        <v/>
      </c>
    </row>
    <row r="164" spans="11:23" x14ac:dyDescent="0.15">
      <c r="K164" t="e">
        <f ca="1"/>
        <v>#N/A</v>
      </c>
      <c r="M164" t="str">
        <f ca="1">Outliers_Influentials!B165</f>
        <v/>
      </c>
      <c r="O164" t="str">
        <f t="shared" ca="1" si="20"/>
        <v/>
      </c>
      <c r="P164" t="str">
        <f t="array" aca="1" ref="P164" ca="1">IF(ISNUMBER(O164),(SUM(IF(O164&gt;$O$3:$O$1002,1,0))+1+(SUM(IF(O164=$O$3:$O$1002,1,0))-1)/2)/(n+1),"")</f>
        <v/>
      </c>
      <c r="Q164" t="str">
        <f t="shared" ca="1" si="17"/>
        <v/>
      </c>
      <c r="R164" t="str">
        <f t="shared" ca="1" si="21"/>
        <v/>
      </c>
      <c r="S164" s="80" t="str">
        <f t="shared" ca="1" si="22"/>
        <v/>
      </c>
      <c r="T164" t="str">
        <f t="shared" ca="1" si="18"/>
        <v/>
      </c>
      <c r="U164" t="str">
        <f t="shared" ca="1" si="24"/>
        <v/>
      </c>
      <c r="V164" s="14" t="str">
        <f t="shared" ca="1" si="23"/>
        <v/>
      </c>
      <c r="W164" s="14" t="str">
        <f t="shared" ca="1" si="19"/>
        <v/>
      </c>
    </row>
    <row r="165" spans="11:23" x14ac:dyDescent="0.15">
      <c r="K165" t="e">
        <f ca="1"/>
        <v>#N/A</v>
      </c>
      <c r="M165" t="str">
        <f ca="1">Outliers_Influentials!B166</f>
        <v/>
      </c>
      <c r="O165" t="str">
        <f t="shared" ca="1" si="20"/>
        <v/>
      </c>
      <c r="P165" t="str">
        <f t="array" aca="1" ref="P165" ca="1">IF(ISNUMBER(O165),(SUM(IF(O165&gt;$O$3:$O$1002,1,0))+1+(SUM(IF(O165=$O$3:$O$1002,1,0))-1)/2)/(n+1),"")</f>
        <v/>
      </c>
      <c r="Q165" t="str">
        <f t="shared" ca="1" si="17"/>
        <v/>
      </c>
      <c r="R165" t="str">
        <f t="shared" ca="1" si="21"/>
        <v/>
      </c>
      <c r="S165" s="80" t="str">
        <f t="shared" ca="1" si="22"/>
        <v/>
      </c>
      <c r="T165" t="str">
        <f t="shared" ca="1" si="18"/>
        <v/>
      </c>
      <c r="U165" t="str">
        <f t="shared" ca="1" si="24"/>
        <v/>
      </c>
      <c r="V165" s="14" t="str">
        <f t="shared" ca="1" si="23"/>
        <v/>
      </c>
      <c r="W165" s="14" t="str">
        <f t="shared" ca="1" si="19"/>
        <v/>
      </c>
    </row>
    <row r="166" spans="11:23" x14ac:dyDescent="0.15">
      <c r="K166" t="e">
        <f ca="1"/>
        <v>#N/A</v>
      </c>
      <c r="M166" t="str">
        <f ca="1">Outliers_Influentials!B167</f>
        <v/>
      </c>
      <c r="O166" t="str">
        <f t="shared" ca="1" si="20"/>
        <v/>
      </c>
      <c r="P166" t="str">
        <f t="array" aca="1" ref="P166" ca="1">IF(ISNUMBER(O166),(SUM(IF(O166&gt;$O$3:$O$1002,1,0))+1+(SUM(IF(O166=$O$3:$O$1002,1,0))-1)/2)/(n+1),"")</f>
        <v/>
      </c>
      <c r="Q166" t="str">
        <f t="shared" ca="1" si="17"/>
        <v/>
      </c>
      <c r="R166" t="str">
        <f t="shared" ca="1" si="21"/>
        <v/>
      </c>
      <c r="S166" s="80" t="str">
        <f t="shared" ca="1" si="22"/>
        <v/>
      </c>
      <c r="T166" t="str">
        <f t="shared" ca="1" si="18"/>
        <v/>
      </c>
      <c r="U166" t="str">
        <f t="shared" ca="1" si="24"/>
        <v/>
      </c>
      <c r="V166" s="14" t="str">
        <f t="shared" ca="1" si="23"/>
        <v/>
      </c>
      <c r="W166" s="14" t="str">
        <f t="shared" ca="1" si="19"/>
        <v/>
      </c>
    </row>
    <row r="167" spans="11:23" x14ac:dyDescent="0.15">
      <c r="K167" t="e">
        <f ca="1"/>
        <v>#N/A</v>
      </c>
      <c r="M167" t="str">
        <f ca="1">Outliers_Influentials!B168</f>
        <v/>
      </c>
      <c r="O167" t="str">
        <f t="shared" ca="1" si="20"/>
        <v/>
      </c>
      <c r="P167" t="str">
        <f t="array" aca="1" ref="P167" ca="1">IF(ISNUMBER(O167),(SUM(IF(O167&gt;$O$3:$O$1002,1,0))+1+(SUM(IF(O167=$O$3:$O$1002,1,0))-1)/2)/(n+1),"")</f>
        <v/>
      </c>
      <c r="Q167" t="str">
        <f t="shared" ca="1" si="17"/>
        <v/>
      </c>
      <c r="R167" t="str">
        <f t="shared" ca="1" si="21"/>
        <v/>
      </c>
      <c r="S167" s="80" t="str">
        <f t="shared" ca="1" si="22"/>
        <v/>
      </c>
      <c r="T167" t="str">
        <f t="shared" ca="1" si="18"/>
        <v/>
      </c>
      <c r="U167" t="str">
        <f t="shared" ca="1" si="24"/>
        <v/>
      </c>
      <c r="V167" s="14" t="str">
        <f t="shared" ca="1" si="23"/>
        <v/>
      </c>
      <c r="W167" s="14" t="str">
        <f t="shared" ca="1" si="19"/>
        <v/>
      </c>
    </row>
    <row r="168" spans="11:23" x14ac:dyDescent="0.15">
      <c r="K168" t="e">
        <f ca="1"/>
        <v>#N/A</v>
      </c>
      <c r="M168" t="str">
        <f ca="1">Outliers_Influentials!B169</f>
        <v/>
      </c>
      <c r="O168" t="str">
        <f t="shared" ca="1" si="20"/>
        <v/>
      </c>
      <c r="P168" t="str">
        <f t="array" aca="1" ref="P168" ca="1">IF(ISNUMBER(O168),(SUM(IF(O168&gt;$O$3:$O$1002,1,0))+1+(SUM(IF(O168=$O$3:$O$1002,1,0))-1)/2)/(n+1),"")</f>
        <v/>
      </c>
      <c r="Q168" t="str">
        <f t="shared" ca="1" si="17"/>
        <v/>
      </c>
      <c r="R168" t="str">
        <f t="shared" ca="1" si="21"/>
        <v/>
      </c>
      <c r="S168" s="80" t="str">
        <f t="shared" ca="1" si="22"/>
        <v/>
      </c>
      <c r="T168" t="str">
        <f t="shared" ca="1" si="18"/>
        <v/>
      </c>
      <c r="U168" t="str">
        <f t="shared" ca="1" si="24"/>
        <v/>
      </c>
      <c r="V168" s="14" t="str">
        <f t="shared" ca="1" si="23"/>
        <v/>
      </c>
      <c r="W168" s="14" t="str">
        <f t="shared" ca="1" si="19"/>
        <v/>
      </c>
    </row>
    <row r="169" spans="11:23" x14ac:dyDescent="0.15">
      <c r="K169" t="e">
        <f ca="1"/>
        <v>#N/A</v>
      </c>
      <c r="M169" t="str">
        <f ca="1">Outliers_Influentials!B170</f>
        <v/>
      </c>
      <c r="O169" t="str">
        <f t="shared" ca="1" si="20"/>
        <v/>
      </c>
      <c r="P169" t="str">
        <f t="array" aca="1" ref="P169" ca="1">IF(ISNUMBER(O169),(SUM(IF(O169&gt;$O$3:$O$1002,1,0))+1+(SUM(IF(O169=$O$3:$O$1002,1,0))-1)/2)/(n+1),"")</f>
        <v/>
      </c>
      <c r="Q169" t="str">
        <f t="shared" ca="1" si="17"/>
        <v/>
      </c>
      <c r="R169" t="str">
        <f t="shared" ca="1" si="21"/>
        <v/>
      </c>
      <c r="S169" s="80" t="str">
        <f t="shared" ca="1" si="22"/>
        <v/>
      </c>
      <c r="T169" t="str">
        <f t="shared" ca="1" si="18"/>
        <v/>
      </c>
      <c r="U169" t="str">
        <f t="shared" ca="1" si="24"/>
        <v/>
      </c>
      <c r="V169" s="14" t="str">
        <f t="shared" ca="1" si="23"/>
        <v/>
      </c>
      <c r="W169" s="14" t="str">
        <f t="shared" ca="1" si="19"/>
        <v/>
      </c>
    </row>
    <row r="170" spans="11:23" x14ac:dyDescent="0.15">
      <c r="K170" t="e">
        <f ca="1"/>
        <v>#N/A</v>
      </c>
      <c r="M170" t="str">
        <f ca="1">Outliers_Influentials!B171</f>
        <v/>
      </c>
      <c r="O170" t="str">
        <f t="shared" ca="1" si="20"/>
        <v/>
      </c>
      <c r="P170" t="str">
        <f t="array" aca="1" ref="P170" ca="1">IF(ISNUMBER(O170),(SUM(IF(O170&gt;$O$3:$O$1002,1,0))+1+(SUM(IF(O170=$O$3:$O$1002,1,0))-1)/2)/(n+1),"")</f>
        <v/>
      </c>
      <c r="Q170" t="str">
        <f t="shared" ca="1" si="17"/>
        <v/>
      </c>
      <c r="R170" t="str">
        <f t="shared" ca="1" si="21"/>
        <v/>
      </c>
      <c r="S170" s="80" t="str">
        <f t="shared" ca="1" si="22"/>
        <v/>
      </c>
      <c r="T170" t="str">
        <f t="shared" ca="1" si="18"/>
        <v/>
      </c>
      <c r="U170" t="str">
        <f t="shared" ca="1" si="24"/>
        <v/>
      </c>
      <c r="V170" s="14" t="str">
        <f t="shared" ca="1" si="23"/>
        <v/>
      </c>
      <c r="W170" s="14" t="str">
        <f t="shared" ca="1" si="19"/>
        <v/>
      </c>
    </row>
    <row r="171" spans="11:23" x14ac:dyDescent="0.15">
      <c r="K171" t="e">
        <f ca="1"/>
        <v>#N/A</v>
      </c>
      <c r="M171" t="str">
        <f ca="1">Outliers_Influentials!B172</f>
        <v/>
      </c>
      <c r="O171" t="str">
        <f t="shared" ca="1" si="20"/>
        <v/>
      </c>
      <c r="P171" t="str">
        <f t="array" aca="1" ref="P171" ca="1">IF(ISNUMBER(O171),(SUM(IF(O171&gt;$O$3:$O$1002,1,0))+1+(SUM(IF(O171=$O$3:$O$1002,1,0))-1)/2)/(n+1),"")</f>
        <v/>
      </c>
      <c r="Q171" t="str">
        <f t="shared" ca="1" si="17"/>
        <v/>
      </c>
      <c r="R171" t="str">
        <f t="shared" ca="1" si="21"/>
        <v/>
      </c>
      <c r="S171" s="80" t="str">
        <f t="shared" ca="1" si="22"/>
        <v/>
      </c>
      <c r="T171" t="str">
        <f t="shared" ca="1" si="18"/>
        <v/>
      </c>
      <c r="U171" t="str">
        <f t="shared" ca="1" si="24"/>
        <v/>
      </c>
      <c r="V171" s="14" t="str">
        <f t="shared" ca="1" si="23"/>
        <v/>
      </c>
      <c r="W171" s="14" t="str">
        <f t="shared" ca="1" si="19"/>
        <v/>
      </c>
    </row>
    <row r="172" spans="11:23" x14ac:dyDescent="0.15">
      <c r="K172" t="e">
        <f ca="1"/>
        <v>#N/A</v>
      </c>
      <c r="M172" t="str">
        <f ca="1">Outliers_Influentials!B173</f>
        <v/>
      </c>
      <c r="O172" t="str">
        <f t="shared" ca="1" si="20"/>
        <v/>
      </c>
      <c r="P172" t="str">
        <f t="array" aca="1" ref="P172" ca="1">IF(ISNUMBER(O172),(SUM(IF(O172&gt;$O$3:$O$1002,1,0))+1+(SUM(IF(O172=$O$3:$O$1002,1,0))-1)/2)/(n+1),"")</f>
        <v/>
      </c>
      <c r="Q172" t="str">
        <f t="shared" ca="1" si="17"/>
        <v/>
      </c>
      <c r="R172" t="str">
        <f t="shared" ca="1" si="21"/>
        <v/>
      </c>
      <c r="S172" s="80" t="str">
        <f t="shared" ca="1" si="22"/>
        <v/>
      </c>
      <c r="T172" t="str">
        <f t="shared" ca="1" si="18"/>
        <v/>
      </c>
      <c r="U172" t="str">
        <f t="shared" ca="1" si="24"/>
        <v/>
      </c>
      <c r="V172" s="14" t="str">
        <f t="shared" ca="1" si="23"/>
        <v/>
      </c>
      <c r="W172" s="14" t="str">
        <f t="shared" ca="1" si="19"/>
        <v/>
      </c>
    </row>
    <row r="173" spans="11:23" x14ac:dyDescent="0.15">
      <c r="K173" t="e">
        <f ca="1"/>
        <v>#N/A</v>
      </c>
      <c r="M173" t="str">
        <f ca="1">Outliers_Influentials!B174</f>
        <v/>
      </c>
      <c r="O173" t="str">
        <f t="shared" ca="1" si="20"/>
        <v/>
      </c>
      <c r="P173" t="str">
        <f t="array" aca="1" ref="P173" ca="1">IF(ISNUMBER(O173),(SUM(IF(O173&gt;$O$3:$O$1002,1,0))+1+(SUM(IF(O173=$O$3:$O$1002,1,0))-1)/2)/(n+1),"")</f>
        <v/>
      </c>
      <c r="Q173" t="str">
        <f t="shared" ca="1" si="17"/>
        <v/>
      </c>
      <c r="R173" t="str">
        <f t="shared" ca="1" si="21"/>
        <v/>
      </c>
      <c r="S173" s="80" t="str">
        <f t="shared" ca="1" si="22"/>
        <v/>
      </c>
      <c r="T173" t="str">
        <f t="shared" ca="1" si="18"/>
        <v/>
      </c>
      <c r="U173" t="str">
        <f t="shared" ca="1" si="24"/>
        <v/>
      </c>
      <c r="V173" s="14" t="str">
        <f t="shared" ca="1" si="23"/>
        <v/>
      </c>
      <c r="W173" s="14" t="str">
        <f t="shared" ca="1" si="19"/>
        <v/>
      </c>
    </row>
    <row r="174" spans="11:23" x14ac:dyDescent="0.15">
      <c r="K174" t="e">
        <f ca="1"/>
        <v>#N/A</v>
      </c>
      <c r="M174" t="str">
        <f ca="1">Outliers_Influentials!B175</f>
        <v/>
      </c>
      <c r="O174" t="str">
        <f t="shared" ca="1" si="20"/>
        <v/>
      </c>
      <c r="P174" t="str">
        <f t="array" aca="1" ref="P174" ca="1">IF(ISNUMBER(O174),(SUM(IF(O174&gt;$O$3:$O$1002,1,0))+1+(SUM(IF(O174=$O$3:$O$1002,1,0))-1)/2)/(n+1),"")</f>
        <v/>
      </c>
      <c r="Q174" t="str">
        <f t="shared" ca="1" si="17"/>
        <v/>
      </c>
      <c r="R174" t="str">
        <f t="shared" ca="1" si="21"/>
        <v/>
      </c>
      <c r="S174" s="80" t="str">
        <f t="shared" ca="1" si="22"/>
        <v/>
      </c>
      <c r="T174" t="str">
        <f t="shared" ca="1" si="18"/>
        <v/>
      </c>
      <c r="U174" t="str">
        <f t="shared" ca="1" si="24"/>
        <v/>
      </c>
      <c r="V174" s="14" t="str">
        <f t="shared" ca="1" si="23"/>
        <v/>
      </c>
      <c r="W174" s="14" t="str">
        <f t="shared" ca="1" si="19"/>
        <v/>
      </c>
    </row>
    <row r="175" spans="11:23" x14ac:dyDescent="0.15">
      <c r="K175" t="e">
        <f ca="1"/>
        <v>#N/A</v>
      </c>
      <c r="M175" t="str">
        <f ca="1">Outliers_Influentials!B176</f>
        <v/>
      </c>
      <c r="O175" t="str">
        <f t="shared" ca="1" si="20"/>
        <v/>
      </c>
      <c r="P175" t="str">
        <f t="array" aca="1" ref="P175" ca="1">IF(ISNUMBER(O175),(SUM(IF(O175&gt;$O$3:$O$1002,1,0))+1+(SUM(IF(O175=$O$3:$O$1002,1,0))-1)/2)/(n+1),"")</f>
        <v/>
      </c>
      <c r="Q175" t="str">
        <f t="shared" ca="1" si="17"/>
        <v/>
      </c>
      <c r="R175" t="str">
        <f t="shared" ca="1" si="21"/>
        <v/>
      </c>
      <c r="S175" s="80" t="str">
        <f t="shared" ca="1" si="22"/>
        <v/>
      </c>
      <c r="T175" t="str">
        <f t="shared" ca="1" si="18"/>
        <v/>
      </c>
      <c r="U175" t="str">
        <f t="shared" ca="1" si="24"/>
        <v/>
      </c>
      <c r="V175" s="14" t="str">
        <f t="shared" ca="1" si="23"/>
        <v/>
      </c>
      <c r="W175" s="14" t="str">
        <f t="shared" ca="1" si="19"/>
        <v/>
      </c>
    </row>
    <row r="176" spans="11:23" x14ac:dyDescent="0.15">
      <c r="K176" t="e">
        <f ca="1"/>
        <v>#N/A</v>
      </c>
      <c r="M176" t="str">
        <f ca="1">Outliers_Influentials!B177</f>
        <v/>
      </c>
      <c r="O176" t="str">
        <f t="shared" ca="1" si="20"/>
        <v/>
      </c>
      <c r="P176" t="str">
        <f t="array" aca="1" ref="P176" ca="1">IF(ISNUMBER(O176),(SUM(IF(O176&gt;$O$3:$O$1002,1,0))+1+(SUM(IF(O176=$O$3:$O$1002,1,0))-1)/2)/(n+1),"")</f>
        <v/>
      </c>
      <c r="Q176" t="str">
        <f t="shared" ca="1" si="17"/>
        <v/>
      </c>
      <c r="R176" t="str">
        <f t="shared" ca="1" si="21"/>
        <v/>
      </c>
      <c r="S176" s="80" t="str">
        <f t="shared" ca="1" si="22"/>
        <v/>
      </c>
      <c r="T176" t="str">
        <f t="shared" ca="1" si="18"/>
        <v/>
      </c>
      <c r="U176" t="str">
        <f t="shared" ca="1" si="24"/>
        <v/>
      </c>
      <c r="V176" s="14" t="str">
        <f t="shared" ca="1" si="23"/>
        <v/>
      </c>
      <c r="W176" s="14" t="str">
        <f t="shared" ca="1" si="19"/>
        <v/>
      </c>
    </row>
    <row r="177" spans="11:23" x14ac:dyDescent="0.15">
      <c r="K177" t="e">
        <f ca="1"/>
        <v>#N/A</v>
      </c>
      <c r="M177" t="str">
        <f ca="1">Outliers_Influentials!B178</f>
        <v/>
      </c>
      <c r="O177" t="str">
        <f t="shared" ca="1" si="20"/>
        <v/>
      </c>
      <c r="P177" t="str">
        <f t="array" aca="1" ref="P177" ca="1">IF(ISNUMBER(O177),(SUM(IF(O177&gt;$O$3:$O$1002,1,0))+1+(SUM(IF(O177=$O$3:$O$1002,1,0))-1)/2)/(n+1),"")</f>
        <v/>
      </c>
      <c r="Q177" t="str">
        <f t="shared" ca="1" si="17"/>
        <v/>
      </c>
      <c r="R177" t="str">
        <f t="shared" ca="1" si="21"/>
        <v/>
      </c>
      <c r="S177" s="80" t="str">
        <f t="shared" ca="1" si="22"/>
        <v/>
      </c>
      <c r="T177" t="str">
        <f t="shared" ca="1" si="18"/>
        <v/>
      </c>
      <c r="U177" t="str">
        <f t="shared" ca="1" si="24"/>
        <v/>
      </c>
      <c r="V177" s="14" t="str">
        <f t="shared" ca="1" si="23"/>
        <v/>
      </c>
      <c r="W177" s="14" t="str">
        <f t="shared" ca="1" si="19"/>
        <v/>
      </c>
    </row>
    <row r="178" spans="11:23" x14ac:dyDescent="0.15">
      <c r="K178" t="e">
        <f ca="1"/>
        <v>#N/A</v>
      </c>
      <c r="M178" t="str">
        <f ca="1">Outliers_Influentials!B179</f>
        <v/>
      </c>
      <c r="O178" t="str">
        <f t="shared" ca="1" si="20"/>
        <v/>
      </c>
      <c r="P178" t="str">
        <f t="array" aca="1" ref="P178" ca="1">IF(ISNUMBER(O178),(SUM(IF(O178&gt;$O$3:$O$1002,1,0))+1+(SUM(IF(O178=$O$3:$O$1002,1,0))-1)/2)/(n+1),"")</f>
        <v/>
      </c>
      <c r="Q178" t="str">
        <f t="shared" ca="1" si="17"/>
        <v/>
      </c>
      <c r="R178" t="str">
        <f t="shared" ca="1" si="21"/>
        <v/>
      </c>
      <c r="S178" s="80" t="str">
        <f t="shared" ca="1" si="22"/>
        <v/>
      </c>
      <c r="T178" t="str">
        <f t="shared" ca="1" si="18"/>
        <v/>
      </c>
      <c r="U178" t="str">
        <f t="shared" ca="1" si="24"/>
        <v/>
      </c>
      <c r="V178" s="14" t="str">
        <f t="shared" ca="1" si="23"/>
        <v/>
      </c>
      <c r="W178" s="14" t="str">
        <f t="shared" ca="1" si="19"/>
        <v/>
      </c>
    </row>
    <row r="179" spans="11:23" x14ac:dyDescent="0.15">
      <c r="K179" t="e">
        <f ca="1"/>
        <v>#N/A</v>
      </c>
      <c r="M179" t="str">
        <f ca="1">Outliers_Influentials!B180</f>
        <v/>
      </c>
      <c r="O179" t="str">
        <f t="shared" ca="1" si="20"/>
        <v/>
      </c>
      <c r="P179" t="str">
        <f t="array" aca="1" ref="P179" ca="1">IF(ISNUMBER(O179),(SUM(IF(O179&gt;$O$3:$O$1002,1,0))+1+(SUM(IF(O179=$O$3:$O$1002,1,0))-1)/2)/(n+1),"")</f>
        <v/>
      </c>
      <c r="Q179" t="str">
        <f t="shared" ca="1" si="17"/>
        <v/>
      </c>
      <c r="R179" t="str">
        <f t="shared" ca="1" si="21"/>
        <v/>
      </c>
      <c r="S179" s="80" t="str">
        <f t="shared" ca="1" si="22"/>
        <v/>
      </c>
      <c r="T179" t="str">
        <f t="shared" ca="1" si="18"/>
        <v/>
      </c>
      <c r="U179" t="str">
        <f t="shared" ca="1" si="24"/>
        <v/>
      </c>
      <c r="V179" s="14" t="str">
        <f t="shared" ca="1" si="23"/>
        <v/>
      </c>
      <c r="W179" s="14" t="str">
        <f t="shared" ca="1" si="19"/>
        <v/>
      </c>
    </row>
    <row r="180" spans="11:23" x14ac:dyDescent="0.15">
      <c r="K180" t="e">
        <f ca="1"/>
        <v>#N/A</v>
      </c>
      <c r="M180" t="str">
        <f ca="1">Outliers_Influentials!B181</f>
        <v/>
      </c>
      <c r="O180" t="str">
        <f t="shared" ca="1" si="20"/>
        <v/>
      </c>
      <c r="P180" t="str">
        <f t="array" aca="1" ref="P180" ca="1">IF(ISNUMBER(O180),(SUM(IF(O180&gt;$O$3:$O$1002,1,0))+1+(SUM(IF(O180=$O$3:$O$1002,1,0))-1)/2)/(n+1),"")</f>
        <v/>
      </c>
      <c r="Q180" t="str">
        <f t="shared" ca="1" si="17"/>
        <v/>
      </c>
      <c r="R180" t="str">
        <f t="shared" ca="1" si="21"/>
        <v/>
      </c>
      <c r="S180" s="80" t="str">
        <f t="shared" ca="1" si="22"/>
        <v/>
      </c>
      <c r="T180" t="str">
        <f t="shared" ca="1" si="18"/>
        <v/>
      </c>
      <c r="U180" t="str">
        <f t="shared" ca="1" si="24"/>
        <v/>
      </c>
      <c r="V180" s="14" t="str">
        <f t="shared" ca="1" si="23"/>
        <v/>
      </c>
      <c r="W180" s="14" t="str">
        <f t="shared" ca="1" si="19"/>
        <v/>
      </c>
    </row>
    <row r="181" spans="11:23" x14ac:dyDescent="0.15">
      <c r="K181" t="e">
        <f ca="1"/>
        <v>#N/A</v>
      </c>
      <c r="M181" t="str">
        <f ca="1">Outliers_Influentials!B182</f>
        <v/>
      </c>
      <c r="O181" t="str">
        <f t="shared" ca="1" si="20"/>
        <v/>
      </c>
      <c r="P181" t="str">
        <f t="array" aca="1" ref="P181" ca="1">IF(ISNUMBER(O181),(SUM(IF(O181&gt;$O$3:$O$1002,1,0))+1+(SUM(IF(O181=$O$3:$O$1002,1,0))-1)/2)/(n+1),"")</f>
        <v/>
      </c>
      <c r="Q181" t="str">
        <f t="shared" ca="1" si="17"/>
        <v/>
      </c>
      <c r="R181" t="str">
        <f t="shared" ca="1" si="21"/>
        <v/>
      </c>
      <c r="S181" s="80" t="str">
        <f t="shared" ca="1" si="22"/>
        <v/>
      </c>
      <c r="T181" t="str">
        <f t="shared" ca="1" si="18"/>
        <v/>
      </c>
      <c r="U181" t="str">
        <f t="shared" ca="1" si="24"/>
        <v/>
      </c>
      <c r="V181" s="14" t="str">
        <f t="shared" ca="1" si="23"/>
        <v/>
      </c>
      <c r="W181" s="14" t="str">
        <f t="shared" ca="1" si="19"/>
        <v/>
      </c>
    </row>
    <row r="182" spans="11:23" x14ac:dyDescent="0.15">
      <c r="K182" t="e">
        <f ca="1"/>
        <v>#N/A</v>
      </c>
      <c r="M182" t="str">
        <f ca="1">Outliers_Influentials!B183</f>
        <v/>
      </c>
      <c r="O182" t="str">
        <f t="shared" ca="1" si="20"/>
        <v/>
      </c>
      <c r="P182" t="str">
        <f t="array" aca="1" ref="P182" ca="1">IF(ISNUMBER(O182),(SUM(IF(O182&gt;$O$3:$O$1002,1,0))+1+(SUM(IF(O182=$O$3:$O$1002,1,0))-1)/2)/(n+1),"")</f>
        <v/>
      </c>
      <c r="Q182" t="str">
        <f t="shared" ca="1" si="17"/>
        <v/>
      </c>
      <c r="R182" t="str">
        <f t="shared" ca="1" si="21"/>
        <v/>
      </c>
      <c r="S182" s="80" t="str">
        <f t="shared" ca="1" si="22"/>
        <v/>
      </c>
      <c r="T182" t="str">
        <f t="shared" ca="1" si="18"/>
        <v/>
      </c>
      <c r="U182" t="str">
        <f t="shared" ca="1" si="24"/>
        <v/>
      </c>
      <c r="V182" s="14" t="str">
        <f t="shared" ca="1" si="23"/>
        <v/>
      </c>
      <c r="W182" s="14" t="str">
        <f t="shared" ca="1" si="19"/>
        <v/>
      </c>
    </row>
    <row r="183" spans="11:23" x14ac:dyDescent="0.15">
      <c r="K183" t="e">
        <f ca="1"/>
        <v>#N/A</v>
      </c>
      <c r="M183" t="str">
        <f ca="1">Outliers_Influentials!B184</f>
        <v/>
      </c>
      <c r="O183" t="str">
        <f t="shared" ca="1" si="20"/>
        <v/>
      </c>
      <c r="P183" t="str">
        <f t="array" aca="1" ref="P183" ca="1">IF(ISNUMBER(O183),(SUM(IF(O183&gt;$O$3:$O$1002,1,0))+1+(SUM(IF(O183=$O$3:$O$1002,1,0))-1)/2)/(n+1),"")</f>
        <v/>
      </c>
      <c r="Q183" t="str">
        <f t="shared" ca="1" si="17"/>
        <v/>
      </c>
      <c r="R183" t="str">
        <f t="shared" ca="1" si="21"/>
        <v/>
      </c>
      <c r="S183" s="80" t="str">
        <f t="shared" ca="1" si="22"/>
        <v/>
      </c>
      <c r="T183" t="str">
        <f t="shared" ca="1" si="18"/>
        <v/>
      </c>
      <c r="U183" t="str">
        <f t="shared" ca="1" si="24"/>
        <v/>
      </c>
      <c r="V183" s="14" t="str">
        <f t="shared" ca="1" si="23"/>
        <v/>
      </c>
      <c r="W183" s="14" t="str">
        <f t="shared" ca="1" si="19"/>
        <v/>
      </c>
    </row>
    <row r="184" spans="11:23" x14ac:dyDescent="0.15">
      <c r="K184" t="e">
        <f ca="1"/>
        <v>#N/A</v>
      </c>
      <c r="M184" t="str">
        <f ca="1">Outliers_Influentials!B185</f>
        <v/>
      </c>
      <c r="O184" t="str">
        <f t="shared" ca="1" si="20"/>
        <v/>
      </c>
      <c r="P184" t="str">
        <f t="array" aca="1" ref="P184" ca="1">IF(ISNUMBER(O184),(SUM(IF(O184&gt;$O$3:$O$1002,1,0))+1+(SUM(IF(O184=$O$3:$O$1002,1,0))-1)/2)/(n+1),"")</f>
        <v/>
      </c>
      <c r="Q184" t="str">
        <f t="shared" ca="1" si="17"/>
        <v/>
      </c>
      <c r="R184" t="str">
        <f t="shared" ca="1" si="21"/>
        <v/>
      </c>
      <c r="S184" s="80" t="str">
        <f t="shared" ca="1" si="22"/>
        <v/>
      </c>
      <c r="T184" t="str">
        <f t="shared" ca="1" si="18"/>
        <v/>
      </c>
      <c r="U184" t="str">
        <f t="shared" ca="1" si="24"/>
        <v/>
      </c>
      <c r="V184" s="14" t="str">
        <f t="shared" ca="1" si="23"/>
        <v/>
      </c>
      <c r="W184" s="14" t="str">
        <f t="shared" ca="1" si="19"/>
        <v/>
      </c>
    </row>
    <row r="185" spans="11:23" x14ac:dyDescent="0.15">
      <c r="K185" t="e">
        <f ca="1"/>
        <v>#N/A</v>
      </c>
      <c r="M185" t="str">
        <f ca="1">Outliers_Influentials!B186</f>
        <v/>
      </c>
      <c r="O185" t="str">
        <f t="shared" ca="1" si="20"/>
        <v/>
      </c>
      <c r="P185" t="str">
        <f t="array" aca="1" ref="P185" ca="1">IF(ISNUMBER(O185),(SUM(IF(O185&gt;$O$3:$O$1002,1,0))+1+(SUM(IF(O185=$O$3:$O$1002,1,0))-1)/2)/(n+1),"")</f>
        <v/>
      </c>
      <c r="Q185" t="str">
        <f t="shared" ca="1" si="17"/>
        <v/>
      </c>
      <c r="R185" t="str">
        <f t="shared" ca="1" si="21"/>
        <v/>
      </c>
      <c r="S185" s="80" t="str">
        <f t="shared" ca="1" si="22"/>
        <v/>
      </c>
      <c r="T185" t="str">
        <f t="shared" ca="1" si="18"/>
        <v/>
      </c>
      <c r="U185" t="str">
        <f t="shared" ca="1" si="24"/>
        <v/>
      </c>
      <c r="V185" s="14" t="str">
        <f t="shared" ca="1" si="23"/>
        <v/>
      </c>
      <c r="W185" s="14" t="str">
        <f t="shared" ca="1" si="19"/>
        <v/>
      </c>
    </row>
    <row r="186" spans="11:23" x14ac:dyDescent="0.15">
      <c r="K186" t="e">
        <f ca="1"/>
        <v>#N/A</v>
      </c>
      <c r="M186" t="str">
        <f ca="1">Outliers_Influentials!B187</f>
        <v/>
      </c>
      <c r="O186" t="str">
        <f t="shared" ca="1" si="20"/>
        <v/>
      </c>
      <c r="P186" t="str">
        <f t="array" aca="1" ref="P186" ca="1">IF(ISNUMBER(O186),(SUM(IF(O186&gt;$O$3:$O$1002,1,0))+1+(SUM(IF(O186=$O$3:$O$1002,1,0))-1)/2)/(n+1),"")</f>
        <v/>
      </c>
      <c r="Q186" t="str">
        <f t="shared" ca="1" si="17"/>
        <v/>
      </c>
      <c r="R186" t="str">
        <f t="shared" ca="1" si="21"/>
        <v/>
      </c>
      <c r="S186" s="80" t="str">
        <f t="shared" ca="1" si="22"/>
        <v/>
      </c>
      <c r="T186" t="str">
        <f t="shared" ca="1" si="18"/>
        <v/>
      </c>
      <c r="U186" t="str">
        <f t="shared" ca="1" si="24"/>
        <v/>
      </c>
      <c r="V186" s="14" t="str">
        <f t="shared" ca="1" si="23"/>
        <v/>
      </c>
      <c r="W186" s="14" t="str">
        <f t="shared" ca="1" si="19"/>
        <v/>
      </c>
    </row>
    <row r="187" spans="11:23" x14ac:dyDescent="0.15">
      <c r="K187" t="e">
        <f ca="1"/>
        <v>#N/A</v>
      </c>
      <c r="M187" t="str">
        <f ca="1">Outliers_Influentials!B188</f>
        <v/>
      </c>
      <c r="O187" t="str">
        <f t="shared" ca="1" si="20"/>
        <v/>
      </c>
      <c r="P187" t="str">
        <f t="array" aca="1" ref="P187" ca="1">IF(ISNUMBER(O187),(SUM(IF(O187&gt;$O$3:$O$1002,1,0))+1+(SUM(IF(O187=$O$3:$O$1002,1,0))-1)/2)/(n+1),"")</f>
        <v/>
      </c>
      <c r="Q187" t="str">
        <f t="shared" ca="1" si="17"/>
        <v/>
      </c>
      <c r="R187" t="str">
        <f t="shared" ca="1" si="21"/>
        <v/>
      </c>
      <c r="S187" s="80" t="str">
        <f t="shared" ca="1" si="22"/>
        <v/>
      </c>
      <c r="T187" t="str">
        <f t="shared" ca="1" si="18"/>
        <v/>
      </c>
      <c r="U187" t="str">
        <f t="shared" ca="1" si="24"/>
        <v/>
      </c>
      <c r="V187" s="14" t="str">
        <f t="shared" ca="1" si="23"/>
        <v/>
      </c>
      <c r="W187" s="14" t="str">
        <f t="shared" ca="1" si="19"/>
        <v/>
      </c>
    </row>
    <row r="188" spans="11:23" x14ac:dyDescent="0.15">
      <c r="K188" t="e">
        <f ca="1"/>
        <v>#N/A</v>
      </c>
      <c r="M188" t="str">
        <f ca="1">Outliers_Influentials!B189</f>
        <v/>
      </c>
      <c r="O188" t="str">
        <f t="shared" ca="1" si="20"/>
        <v/>
      </c>
      <c r="P188" t="str">
        <f t="array" aca="1" ref="P188" ca="1">IF(ISNUMBER(O188),(SUM(IF(O188&gt;$O$3:$O$1002,1,0))+1+(SUM(IF(O188=$O$3:$O$1002,1,0))-1)/2)/(n+1),"")</f>
        <v/>
      </c>
      <c r="Q188" t="str">
        <f t="shared" ca="1" si="17"/>
        <v/>
      </c>
      <c r="R188" t="str">
        <f t="shared" ca="1" si="21"/>
        <v/>
      </c>
      <c r="S188" s="80" t="str">
        <f t="shared" ca="1" si="22"/>
        <v/>
      </c>
      <c r="T188" t="str">
        <f t="shared" ca="1" si="18"/>
        <v/>
      </c>
      <c r="U188" t="str">
        <f t="shared" ca="1" si="24"/>
        <v/>
      </c>
      <c r="V188" s="14" t="str">
        <f t="shared" ca="1" si="23"/>
        <v/>
      </c>
      <c r="W188" s="14" t="str">
        <f t="shared" ca="1" si="19"/>
        <v/>
      </c>
    </row>
    <row r="189" spans="11:23" x14ac:dyDescent="0.15">
      <c r="K189" t="e">
        <f ca="1"/>
        <v>#N/A</v>
      </c>
      <c r="M189" t="str">
        <f ca="1">Outliers_Influentials!B190</f>
        <v/>
      </c>
      <c r="O189" t="str">
        <f t="shared" ca="1" si="20"/>
        <v/>
      </c>
      <c r="P189" t="str">
        <f t="array" aca="1" ref="P189" ca="1">IF(ISNUMBER(O189),(SUM(IF(O189&gt;$O$3:$O$1002,1,0))+1+(SUM(IF(O189=$O$3:$O$1002,1,0))-1)/2)/(n+1),"")</f>
        <v/>
      </c>
      <c r="Q189" t="str">
        <f t="shared" ca="1" si="17"/>
        <v/>
      </c>
      <c r="R189" t="str">
        <f t="shared" ca="1" si="21"/>
        <v/>
      </c>
      <c r="S189" s="80" t="str">
        <f t="shared" ca="1" si="22"/>
        <v/>
      </c>
      <c r="T189" t="str">
        <f t="shared" ca="1" si="18"/>
        <v/>
      </c>
      <c r="U189" t="str">
        <f t="shared" ca="1" si="24"/>
        <v/>
      </c>
      <c r="V189" s="14" t="str">
        <f t="shared" ca="1" si="23"/>
        <v/>
      </c>
      <c r="W189" s="14" t="str">
        <f t="shared" ca="1" si="19"/>
        <v/>
      </c>
    </row>
    <row r="190" spans="11:23" x14ac:dyDescent="0.15">
      <c r="K190" t="e">
        <f ca="1"/>
        <v>#N/A</v>
      </c>
      <c r="M190" t="str">
        <f ca="1">Outliers_Influentials!B191</f>
        <v/>
      </c>
      <c r="O190" t="str">
        <f t="shared" ca="1" si="20"/>
        <v/>
      </c>
      <c r="P190" t="str">
        <f t="array" aca="1" ref="P190" ca="1">IF(ISNUMBER(O190),(SUM(IF(O190&gt;$O$3:$O$1002,1,0))+1+(SUM(IF(O190=$O$3:$O$1002,1,0))-1)/2)/(n+1),"")</f>
        <v/>
      </c>
      <c r="Q190" t="str">
        <f t="shared" ca="1" si="17"/>
        <v/>
      </c>
      <c r="R190" t="str">
        <f t="shared" ca="1" si="21"/>
        <v/>
      </c>
      <c r="S190" s="80" t="str">
        <f t="shared" ca="1" si="22"/>
        <v/>
      </c>
      <c r="T190" t="str">
        <f t="shared" ca="1" si="18"/>
        <v/>
      </c>
      <c r="U190" t="str">
        <f t="shared" ca="1" si="24"/>
        <v/>
      </c>
      <c r="V190" s="14" t="str">
        <f t="shared" ca="1" si="23"/>
        <v/>
      </c>
      <c r="W190" s="14" t="str">
        <f t="shared" ca="1" si="19"/>
        <v/>
      </c>
    </row>
    <row r="191" spans="11:23" x14ac:dyDescent="0.15">
      <c r="K191" t="e">
        <f ca="1"/>
        <v>#N/A</v>
      </c>
      <c r="M191" t="str">
        <f ca="1">Outliers_Influentials!B192</f>
        <v/>
      </c>
      <c r="O191" t="str">
        <f t="shared" ca="1" si="20"/>
        <v/>
      </c>
      <c r="P191" t="str">
        <f t="array" aca="1" ref="P191" ca="1">IF(ISNUMBER(O191),(SUM(IF(O191&gt;$O$3:$O$1002,1,0))+1+(SUM(IF(O191=$O$3:$O$1002,1,0))-1)/2)/(n+1),"")</f>
        <v/>
      </c>
      <c r="Q191" t="str">
        <f t="shared" ca="1" si="17"/>
        <v/>
      </c>
      <c r="R191" t="str">
        <f t="shared" ca="1" si="21"/>
        <v/>
      </c>
      <c r="S191" s="80" t="str">
        <f t="shared" ca="1" si="22"/>
        <v/>
      </c>
      <c r="T191" t="str">
        <f t="shared" ca="1" si="18"/>
        <v/>
      </c>
      <c r="U191" t="str">
        <f t="shared" ca="1" si="24"/>
        <v/>
      </c>
      <c r="V191" s="14" t="str">
        <f t="shared" ca="1" si="23"/>
        <v/>
      </c>
      <c r="W191" s="14" t="str">
        <f t="shared" ca="1" si="19"/>
        <v/>
      </c>
    </row>
    <row r="192" spans="11:23" x14ac:dyDescent="0.15">
      <c r="K192" t="e">
        <f ca="1"/>
        <v>#N/A</v>
      </c>
      <c r="M192" t="str">
        <f ca="1">Outliers_Influentials!B193</f>
        <v/>
      </c>
      <c r="O192" t="str">
        <f t="shared" ca="1" si="20"/>
        <v/>
      </c>
      <c r="P192" t="str">
        <f t="array" aca="1" ref="P192" ca="1">IF(ISNUMBER(O192),(SUM(IF(O192&gt;$O$3:$O$1002,1,0))+1+(SUM(IF(O192=$O$3:$O$1002,1,0))-1)/2)/(n+1),"")</f>
        <v/>
      </c>
      <c r="Q192" t="str">
        <f t="shared" ca="1" si="17"/>
        <v/>
      </c>
      <c r="R192" t="str">
        <f t="shared" ca="1" si="21"/>
        <v/>
      </c>
      <c r="S192" s="80" t="str">
        <f t="shared" ca="1" si="22"/>
        <v/>
      </c>
      <c r="T192" t="str">
        <f t="shared" ca="1" si="18"/>
        <v/>
      </c>
      <c r="U192" t="str">
        <f t="shared" ca="1" si="24"/>
        <v/>
      </c>
      <c r="V192" s="14" t="str">
        <f t="shared" ca="1" si="23"/>
        <v/>
      </c>
      <c r="W192" s="14" t="str">
        <f t="shared" ca="1" si="19"/>
        <v/>
      </c>
    </row>
    <row r="193" spans="11:23" x14ac:dyDescent="0.15">
      <c r="K193" t="e">
        <f ca="1"/>
        <v>#N/A</v>
      </c>
      <c r="M193" t="str">
        <f ca="1">Outliers_Influentials!B194</f>
        <v/>
      </c>
      <c r="O193" t="str">
        <f t="shared" ca="1" si="20"/>
        <v/>
      </c>
      <c r="P193" t="str">
        <f t="array" aca="1" ref="P193" ca="1">IF(ISNUMBER(O193),(SUM(IF(O193&gt;$O$3:$O$1002,1,0))+1+(SUM(IF(O193=$O$3:$O$1002,1,0))-1)/2)/(n+1),"")</f>
        <v/>
      </c>
      <c r="Q193" t="str">
        <f t="shared" ca="1" si="17"/>
        <v/>
      </c>
      <c r="R193" t="str">
        <f t="shared" ca="1" si="21"/>
        <v/>
      </c>
      <c r="S193" s="80" t="str">
        <f t="shared" ca="1" si="22"/>
        <v/>
      </c>
      <c r="T193" t="str">
        <f t="shared" ca="1" si="18"/>
        <v/>
      </c>
      <c r="U193" t="str">
        <f t="shared" ca="1" si="24"/>
        <v/>
      </c>
      <c r="V193" s="14" t="str">
        <f t="shared" ca="1" si="23"/>
        <v/>
      </c>
      <c r="W193" s="14" t="str">
        <f t="shared" ca="1" si="19"/>
        <v/>
      </c>
    </row>
    <row r="194" spans="11:23" x14ac:dyDescent="0.15">
      <c r="K194" t="e">
        <f ca="1"/>
        <v>#N/A</v>
      </c>
      <c r="M194" t="str">
        <f ca="1">Outliers_Influentials!B195</f>
        <v/>
      </c>
      <c r="O194" t="str">
        <f t="shared" ca="1" si="20"/>
        <v/>
      </c>
      <c r="P194" t="str">
        <f t="array" aca="1" ref="P194" ca="1">IF(ISNUMBER(O194),(SUM(IF(O194&gt;$O$3:$O$1002,1,0))+1+(SUM(IF(O194=$O$3:$O$1002,1,0))-1)/2)/(n+1),"")</f>
        <v/>
      </c>
      <c r="Q194" t="str">
        <f t="shared" ca="1" si="17"/>
        <v/>
      </c>
      <c r="R194" t="str">
        <f t="shared" ca="1" si="21"/>
        <v/>
      </c>
      <c r="S194" s="80" t="str">
        <f t="shared" ca="1" si="22"/>
        <v/>
      </c>
      <c r="T194" t="str">
        <f t="shared" ca="1" si="18"/>
        <v/>
      </c>
      <c r="U194" t="str">
        <f t="shared" ca="1" si="24"/>
        <v/>
      </c>
      <c r="V194" s="14" t="str">
        <f t="shared" ca="1" si="23"/>
        <v/>
      </c>
      <c r="W194" s="14" t="str">
        <f t="shared" ca="1" si="19"/>
        <v/>
      </c>
    </row>
    <row r="195" spans="11:23" x14ac:dyDescent="0.15">
      <c r="K195" t="e">
        <f ca="1"/>
        <v>#N/A</v>
      </c>
      <c r="M195" t="str">
        <f ca="1">Outliers_Influentials!B196</f>
        <v/>
      </c>
      <c r="O195" t="str">
        <f t="shared" ca="1" si="20"/>
        <v/>
      </c>
      <c r="P195" t="str">
        <f t="array" aca="1" ref="P195" ca="1">IF(ISNUMBER(O195),(SUM(IF(O195&gt;$O$3:$O$1002,1,0))+1+(SUM(IF(O195=$O$3:$O$1002,1,0))-1)/2)/(n+1),"")</f>
        <v/>
      </c>
      <c r="Q195" t="str">
        <f t="shared" ref="Q195:Q258" ca="1" si="25">IF(P195&lt;&gt;"",NORMSINV(P195),"")</f>
        <v/>
      </c>
      <c r="R195" t="str">
        <f t="shared" ca="1" si="21"/>
        <v/>
      </c>
      <c r="S195" s="80" t="str">
        <f t="shared" ca="1" si="22"/>
        <v/>
      </c>
      <c r="T195" t="str">
        <f t="shared" ref="T195:T258" ca="1" si="26">IF(ROW()-ROW(O$2)&gt;n,"",$O$3:$O$1002/STDEV($O$3:$O$1002))</f>
        <v/>
      </c>
      <c r="U195" t="str">
        <f t="shared" ca="1" si="24"/>
        <v/>
      </c>
      <c r="V195" s="14" t="str">
        <f t="shared" ca="1" si="23"/>
        <v/>
      </c>
      <c r="W195" s="14" t="str">
        <f t="shared" ref="W195:W258" ca="1" si="27">IF(S195&lt;&gt;"",(2*S195-1)*(LN(V195)+LN(1-VLOOKUP(n+1-S195,$S$3:$V$1002,4,FALSE))),"")</f>
        <v/>
      </c>
    </row>
    <row r="196" spans="11:23" x14ac:dyDescent="0.15">
      <c r="K196" t="e">
        <f ca="1"/>
        <v>#N/A</v>
      </c>
      <c r="M196" t="str">
        <f ca="1">Outliers_Influentials!B197</f>
        <v/>
      </c>
      <c r="O196" t="str">
        <f t="shared" ref="O196:O259" ca="1" si="28">M196</f>
        <v/>
      </c>
      <c r="P196" t="str">
        <f t="array" aca="1" ref="P196" ca="1">IF(ISNUMBER(O196),(SUM(IF(O196&gt;$O$3:$O$1002,1,0))+1+(SUM(IF(O196=$O$3:$O$1002,1,0))-1)/2)/(n+1),"")</f>
        <v/>
      </c>
      <c r="Q196" t="str">
        <f t="shared" ca="1" si="25"/>
        <v/>
      </c>
      <c r="R196" t="str">
        <f t="shared" ref="R196:R259" ca="1" si="29">IF(O196&lt;&gt;"",RANK(O196,$O$3:$O$1002,1),"")</f>
        <v/>
      </c>
      <c r="S196" s="80" t="str">
        <f t="shared" ref="S196:S259" ca="1" si="30">IF(O196&lt;&gt;"",1+S195,"")</f>
        <v/>
      </c>
      <c r="T196" t="str">
        <f t="shared" ca="1" si="26"/>
        <v/>
      </c>
      <c r="U196" t="str">
        <f t="shared" ca="1" si="24"/>
        <v/>
      </c>
      <c r="V196" s="14" t="str">
        <f t="shared" ref="V196:V259" ca="1" si="31">IF(S196&lt;&gt;"",NORMDIST(U196,AVERAGE($T$3:$T$1002),STDEV($T$3:$T$1002),TRUE),"")</f>
        <v/>
      </c>
      <c r="W196" s="14" t="str">
        <f t="shared" ca="1" si="27"/>
        <v/>
      </c>
    </row>
    <row r="197" spans="11:23" x14ac:dyDescent="0.15">
      <c r="K197" t="e">
        <f ca="1"/>
        <v>#N/A</v>
      </c>
      <c r="M197" t="str">
        <f ca="1">Outliers_Influentials!B198</f>
        <v/>
      </c>
      <c r="O197" t="str">
        <f t="shared" ca="1" si="28"/>
        <v/>
      </c>
      <c r="P197" t="str">
        <f t="array" aca="1" ref="P197" ca="1">IF(ISNUMBER(O197),(SUM(IF(O197&gt;$O$3:$O$1002,1,0))+1+(SUM(IF(O197=$O$3:$O$1002,1,0))-1)/2)/(n+1),"")</f>
        <v/>
      </c>
      <c r="Q197" t="str">
        <f t="shared" ca="1" si="25"/>
        <v/>
      </c>
      <c r="R197" t="str">
        <f t="shared" ca="1" si="29"/>
        <v/>
      </c>
      <c r="S197" s="80" t="str">
        <f t="shared" ca="1" si="30"/>
        <v/>
      </c>
      <c r="T197" t="str">
        <f t="shared" ca="1" si="26"/>
        <v/>
      </c>
      <c r="U197" t="str">
        <f t="shared" ref="U197:U260" ca="1" si="32">IF(S197&lt;&gt;"",IF(ISNA(VLOOKUP(S197,$R$3:$T$1002,3,FALSE)),U196,VLOOKUP(S197,$R$3:$T$1002,3,FALSE)),"")</f>
        <v/>
      </c>
      <c r="V197" s="14" t="str">
        <f t="shared" ca="1" si="31"/>
        <v/>
      </c>
      <c r="W197" s="14" t="str">
        <f t="shared" ca="1" si="27"/>
        <v/>
      </c>
    </row>
    <row r="198" spans="11:23" x14ac:dyDescent="0.15">
      <c r="K198" t="e">
        <f ca="1"/>
        <v>#N/A</v>
      </c>
      <c r="M198" t="str">
        <f ca="1">Outliers_Influentials!B199</f>
        <v/>
      </c>
      <c r="O198" t="str">
        <f t="shared" ca="1" si="28"/>
        <v/>
      </c>
      <c r="P198" t="str">
        <f t="array" aca="1" ref="P198" ca="1">IF(ISNUMBER(O198),(SUM(IF(O198&gt;$O$3:$O$1002,1,0))+1+(SUM(IF(O198=$O$3:$O$1002,1,0))-1)/2)/(n+1),"")</f>
        <v/>
      </c>
      <c r="Q198" t="str">
        <f t="shared" ca="1" si="25"/>
        <v/>
      </c>
      <c r="R198" t="str">
        <f t="shared" ca="1" si="29"/>
        <v/>
      </c>
      <c r="S198" s="80" t="str">
        <f t="shared" ca="1" si="30"/>
        <v/>
      </c>
      <c r="T198" t="str">
        <f t="shared" ca="1" si="26"/>
        <v/>
      </c>
      <c r="U198" t="str">
        <f t="shared" ca="1" si="32"/>
        <v/>
      </c>
      <c r="V198" s="14" t="str">
        <f t="shared" ca="1" si="31"/>
        <v/>
      </c>
      <c r="W198" s="14" t="str">
        <f t="shared" ca="1" si="27"/>
        <v/>
      </c>
    </row>
    <row r="199" spans="11:23" x14ac:dyDescent="0.15">
      <c r="K199" t="e">
        <f ca="1"/>
        <v>#N/A</v>
      </c>
      <c r="M199" t="str">
        <f ca="1">Outliers_Influentials!B200</f>
        <v/>
      </c>
      <c r="O199" t="str">
        <f t="shared" ca="1" si="28"/>
        <v/>
      </c>
      <c r="P199" t="str">
        <f t="array" aca="1" ref="P199" ca="1">IF(ISNUMBER(O199),(SUM(IF(O199&gt;$O$3:$O$1002,1,0))+1+(SUM(IF(O199=$O$3:$O$1002,1,0))-1)/2)/(n+1),"")</f>
        <v/>
      </c>
      <c r="Q199" t="str">
        <f t="shared" ca="1" si="25"/>
        <v/>
      </c>
      <c r="R199" t="str">
        <f t="shared" ca="1" si="29"/>
        <v/>
      </c>
      <c r="S199" s="80" t="str">
        <f t="shared" ca="1" si="30"/>
        <v/>
      </c>
      <c r="T199" t="str">
        <f t="shared" ca="1" si="26"/>
        <v/>
      </c>
      <c r="U199" t="str">
        <f t="shared" ca="1" si="32"/>
        <v/>
      </c>
      <c r="V199" s="14" t="str">
        <f t="shared" ca="1" si="31"/>
        <v/>
      </c>
      <c r="W199" s="14" t="str">
        <f t="shared" ca="1" si="27"/>
        <v/>
      </c>
    </row>
    <row r="200" spans="11:23" x14ac:dyDescent="0.15">
      <c r="K200" t="e">
        <f ca="1"/>
        <v>#N/A</v>
      </c>
      <c r="M200" t="str">
        <f ca="1">Outliers_Influentials!B201</f>
        <v/>
      </c>
      <c r="O200" t="str">
        <f t="shared" ca="1" si="28"/>
        <v/>
      </c>
      <c r="P200" t="str">
        <f t="array" aca="1" ref="P200" ca="1">IF(ISNUMBER(O200),(SUM(IF(O200&gt;$O$3:$O$1002,1,0))+1+(SUM(IF(O200=$O$3:$O$1002,1,0))-1)/2)/(n+1),"")</f>
        <v/>
      </c>
      <c r="Q200" t="str">
        <f t="shared" ca="1" si="25"/>
        <v/>
      </c>
      <c r="R200" t="str">
        <f t="shared" ca="1" si="29"/>
        <v/>
      </c>
      <c r="S200" s="80" t="str">
        <f t="shared" ca="1" si="30"/>
        <v/>
      </c>
      <c r="T200" t="str">
        <f t="shared" ca="1" si="26"/>
        <v/>
      </c>
      <c r="U200" t="str">
        <f t="shared" ca="1" si="32"/>
        <v/>
      </c>
      <c r="V200" s="14" t="str">
        <f t="shared" ca="1" si="31"/>
        <v/>
      </c>
      <c r="W200" s="14" t="str">
        <f t="shared" ca="1" si="27"/>
        <v/>
      </c>
    </row>
    <row r="201" spans="11:23" x14ac:dyDescent="0.15">
      <c r="K201" t="e">
        <f ca="1"/>
        <v>#N/A</v>
      </c>
      <c r="M201" t="str">
        <f ca="1">Outliers_Influentials!B202</f>
        <v/>
      </c>
      <c r="O201" t="str">
        <f t="shared" ca="1" si="28"/>
        <v/>
      </c>
      <c r="P201" t="str">
        <f t="array" aca="1" ref="P201" ca="1">IF(ISNUMBER(O201),(SUM(IF(O201&gt;$O$3:$O$1002,1,0))+1+(SUM(IF(O201=$O$3:$O$1002,1,0))-1)/2)/(n+1),"")</f>
        <v/>
      </c>
      <c r="Q201" t="str">
        <f t="shared" ca="1" si="25"/>
        <v/>
      </c>
      <c r="R201" t="str">
        <f t="shared" ca="1" si="29"/>
        <v/>
      </c>
      <c r="S201" s="80" t="str">
        <f t="shared" ca="1" si="30"/>
        <v/>
      </c>
      <c r="T201" t="str">
        <f t="shared" ca="1" si="26"/>
        <v/>
      </c>
      <c r="U201" t="str">
        <f t="shared" ca="1" si="32"/>
        <v/>
      </c>
      <c r="V201" s="14" t="str">
        <f t="shared" ca="1" si="31"/>
        <v/>
      </c>
      <c r="W201" s="14" t="str">
        <f t="shared" ca="1" si="27"/>
        <v/>
      </c>
    </row>
    <row r="202" spans="11:23" x14ac:dyDescent="0.15">
      <c r="K202" t="e">
        <f ca="1"/>
        <v>#N/A</v>
      </c>
      <c r="M202" t="str">
        <f ca="1">Outliers_Influentials!B203</f>
        <v/>
      </c>
      <c r="O202" t="str">
        <f t="shared" ca="1" si="28"/>
        <v/>
      </c>
      <c r="P202" t="str">
        <f t="array" aca="1" ref="P202" ca="1">IF(ISNUMBER(O202),(SUM(IF(O202&gt;$O$3:$O$1002,1,0))+1+(SUM(IF(O202=$O$3:$O$1002,1,0))-1)/2)/(n+1),"")</f>
        <v/>
      </c>
      <c r="Q202" t="str">
        <f t="shared" ca="1" si="25"/>
        <v/>
      </c>
      <c r="R202" t="str">
        <f t="shared" ca="1" si="29"/>
        <v/>
      </c>
      <c r="S202" s="80" t="str">
        <f t="shared" ca="1" si="30"/>
        <v/>
      </c>
      <c r="T202" t="str">
        <f t="shared" ca="1" si="26"/>
        <v/>
      </c>
      <c r="U202" t="str">
        <f t="shared" ca="1" si="32"/>
        <v/>
      </c>
      <c r="V202" s="14" t="str">
        <f t="shared" ca="1" si="31"/>
        <v/>
      </c>
      <c r="W202" s="14" t="str">
        <f t="shared" ca="1" si="27"/>
        <v/>
      </c>
    </row>
    <row r="203" spans="11:23" x14ac:dyDescent="0.15">
      <c r="K203" t="e">
        <f ca="1"/>
        <v>#N/A</v>
      </c>
      <c r="M203" t="str">
        <f ca="1">Outliers_Influentials!B204</f>
        <v/>
      </c>
      <c r="O203" t="str">
        <f t="shared" ca="1" si="28"/>
        <v/>
      </c>
      <c r="P203" t="str">
        <f t="array" aca="1" ref="P203" ca="1">IF(ISNUMBER(O203),(SUM(IF(O203&gt;$O$3:$O$1002,1,0))+1+(SUM(IF(O203=$O$3:$O$1002,1,0))-1)/2)/(n+1),"")</f>
        <v/>
      </c>
      <c r="Q203" t="str">
        <f t="shared" ca="1" si="25"/>
        <v/>
      </c>
      <c r="R203" t="str">
        <f t="shared" ca="1" si="29"/>
        <v/>
      </c>
      <c r="S203" s="80" t="str">
        <f t="shared" ca="1" si="30"/>
        <v/>
      </c>
      <c r="T203" t="str">
        <f t="shared" ca="1" si="26"/>
        <v/>
      </c>
      <c r="U203" t="str">
        <f t="shared" ca="1" si="32"/>
        <v/>
      </c>
      <c r="V203" s="14" t="str">
        <f t="shared" ca="1" si="31"/>
        <v/>
      </c>
      <c r="W203" s="14" t="str">
        <f t="shared" ca="1" si="27"/>
        <v/>
      </c>
    </row>
    <row r="204" spans="11:23" x14ac:dyDescent="0.15">
      <c r="K204" t="e">
        <f ca="1"/>
        <v>#N/A</v>
      </c>
      <c r="M204" t="str">
        <f ca="1">Outliers_Influentials!B205</f>
        <v/>
      </c>
      <c r="O204" t="str">
        <f t="shared" ca="1" si="28"/>
        <v/>
      </c>
      <c r="P204" t="str">
        <f t="array" aca="1" ref="P204" ca="1">IF(ISNUMBER(O204),(SUM(IF(O204&gt;$O$3:$O$1002,1,0))+1+(SUM(IF(O204=$O$3:$O$1002,1,0))-1)/2)/(n+1),"")</f>
        <v/>
      </c>
      <c r="Q204" t="str">
        <f t="shared" ca="1" si="25"/>
        <v/>
      </c>
      <c r="R204" t="str">
        <f t="shared" ca="1" si="29"/>
        <v/>
      </c>
      <c r="S204" s="80" t="str">
        <f t="shared" ca="1" si="30"/>
        <v/>
      </c>
      <c r="T204" t="str">
        <f t="shared" ca="1" si="26"/>
        <v/>
      </c>
      <c r="U204" t="str">
        <f t="shared" ca="1" si="32"/>
        <v/>
      </c>
      <c r="V204" s="14" t="str">
        <f t="shared" ca="1" si="31"/>
        <v/>
      </c>
      <c r="W204" s="14" t="str">
        <f t="shared" ca="1" si="27"/>
        <v/>
      </c>
    </row>
    <row r="205" spans="11:23" x14ac:dyDescent="0.15">
      <c r="K205" t="e">
        <f ca="1"/>
        <v>#N/A</v>
      </c>
      <c r="M205" t="str">
        <f ca="1">Outliers_Influentials!B206</f>
        <v/>
      </c>
      <c r="O205" t="str">
        <f t="shared" ca="1" si="28"/>
        <v/>
      </c>
      <c r="P205" t="str">
        <f t="array" aca="1" ref="P205" ca="1">IF(ISNUMBER(O205),(SUM(IF(O205&gt;$O$3:$O$1002,1,0))+1+(SUM(IF(O205=$O$3:$O$1002,1,0))-1)/2)/(n+1),"")</f>
        <v/>
      </c>
      <c r="Q205" t="str">
        <f t="shared" ca="1" si="25"/>
        <v/>
      </c>
      <c r="R205" t="str">
        <f t="shared" ca="1" si="29"/>
        <v/>
      </c>
      <c r="S205" s="80" t="str">
        <f t="shared" ca="1" si="30"/>
        <v/>
      </c>
      <c r="T205" t="str">
        <f t="shared" ca="1" si="26"/>
        <v/>
      </c>
      <c r="U205" t="str">
        <f t="shared" ca="1" si="32"/>
        <v/>
      </c>
      <c r="V205" s="14" t="str">
        <f t="shared" ca="1" si="31"/>
        <v/>
      </c>
      <c r="W205" s="14" t="str">
        <f t="shared" ca="1" si="27"/>
        <v/>
      </c>
    </row>
    <row r="206" spans="11:23" x14ac:dyDescent="0.15">
      <c r="K206" t="e">
        <f ca="1"/>
        <v>#N/A</v>
      </c>
      <c r="M206" t="str">
        <f ca="1">Outliers_Influentials!B207</f>
        <v/>
      </c>
      <c r="O206" t="str">
        <f t="shared" ca="1" si="28"/>
        <v/>
      </c>
      <c r="P206" t="str">
        <f t="array" aca="1" ref="P206" ca="1">IF(ISNUMBER(O206),(SUM(IF(O206&gt;$O$3:$O$1002,1,0))+1+(SUM(IF(O206=$O$3:$O$1002,1,0))-1)/2)/(n+1),"")</f>
        <v/>
      </c>
      <c r="Q206" t="str">
        <f t="shared" ca="1" si="25"/>
        <v/>
      </c>
      <c r="R206" t="str">
        <f t="shared" ca="1" si="29"/>
        <v/>
      </c>
      <c r="S206" s="80" t="str">
        <f t="shared" ca="1" si="30"/>
        <v/>
      </c>
      <c r="T206" t="str">
        <f t="shared" ca="1" si="26"/>
        <v/>
      </c>
      <c r="U206" t="str">
        <f t="shared" ca="1" si="32"/>
        <v/>
      </c>
      <c r="V206" s="14" t="str">
        <f t="shared" ca="1" si="31"/>
        <v/>
      </c>
      <c r="W206" s="14" t="str">
        <f t="shared" ca="1" si="27"/>
        <v/>
      </c>
    </row>
    <row r="207" spans="11:23" x14ac:dyDescent="0.15">
      <c r="K207" t="e">
        <f ca="1"/>
        <v>#N/A</v>
      </c>
      <c r="M207" t="str">
        <f ca="1">Outliers_Influentials!B208</f>
        <v/>
      </c>
      <c r="O207" t="str">
        <f t="shared" ca="1" si="28"/>
        <v/>
      </c>
      <c r="P207" t="str">
        <f t="array" aca="1" ref="P207" ca="1">IF(ISNUMBER(O207),(SUM(IF(O207&gt;$O$3:$O$1002,1,0))+1+(SUM(IF(O207=$O$3:$O$1002,1,0))-1)/2)/(n+1),"")</f>
        <v/>
      </c>
      <c r="Q207" t="str">
        <f t="shared" ca="1" si="25"/>
        <v/>
      </c>
      <c r="R207" t="str">
        <f t="shared" ca="1" si="29"/>
        <v/>
      </c>
      <c r="S207" s="80" t="str">
        <f t="shared" ca="1" si="30"/>
        <v/>
      </c>
      <c r="T207" t="str">
        <f t="shared" ca="1" si="26"/>
        <v/>
      </c>
      <c r="U207" t="str">
        <f t="shared" ca="1" si="32"/>
        <v/>
      </c>
      <c r="V207" s="14" t="str">
        <f t="shared" ca="1" si="31"/>
        <v/>
      </c>
      <c r="W207" s="14" t="str">
        <f t="shared" ca="1" si="27"/>
        <v/>
      </c>
    </row>
    <row r="208" spans="11:23" x14ac:dyDescent="0.15">
      <c r="K208" t="e">
        <f ca="1"/>
        <v>#N/A</v>
      </c>
      <c r="M208" t="str">
        <f ca="1">Outliers_Influentials!B209</f>
        <v/>
      </c>
      <c r="O208" t="str">
        <f t="shared" ca="1" si="28"/>
        <v/>
      </c>
      <c r="P208" t="str">
        <f t="array" aca="1" ref="P208" ca="1">IF(ISNUMBER(O208),(SUM(IF(O208&gt;$O$3:$O$1002,1,0))+1+(SUM(IF(O208=$O$3:$O$1002,1,0))-1)/2)/(n+1),"")</f>
        <v/>
      </c>
      <c r="Q208" t="str">
        <f t="shared" ca="1" si="25"/>
        <v/>
      </c>
      <c r="R208" t="str">
        <f t="shared" ca="1" si="29"/>
        <v/>
      </c>
      <c r="S208" s="80" t="str">
        <f t="shared" ca="1" si="30"/>
        <v/>
      </c>
      <c r="T208" t="str">
        <f t="shared" ca="1" si="26"/>
        <v/>
      </c>
      <c r="U208" t="str">
        <f t="shared" ca="1" si="32"/>
        <v/>
      </c>
      <c r="V208" s="14" t="str">
        <f t="shared" ca="1" si="31"/>
        <v/>
      </c>
      <c r="W208" s="14" t="str">
        <f t="shared" ca="1" si="27"/>
        <v/>
      </c>
    </row>
    <row r="209" spans="11:23" x14ac:dyDescent="0.15">
      <c r="K209" t="e">
        <f ca="1"/>
        <v>#N/A</v>
      </c>
      <c r="M209" t="str">
        <f ca="1">Outliers_Influentials!B210</f>
        <v/>
      </c>
      <c r="O209" t="str">
        <f t="shared" ca="1" si="28"/>
        <v/>
      </c>
      <c r="P209" t="str">
        <f t="array" aca="1" ref="P209" ca="1">IF(ISNUMBER(O209),(SUM(IF(O209&gt;$O$3:$O$1002,1,0))+1+(SUM(IF(O209=$O$3:$O$1002,1,0))-1)/2)/(n+1),"")</f>
        <v/>
      </c>
      <c r="Q209" t="str">
        <f t="shared" ca="1" si="25"/>
        <v/>
      </c>
      <c r="R209" t="str">
        <f t="shared" ca="1" si="29"/>
        <v/>
      </c>
      <c r="S209" s="80" t="str">
        <f t="shared" ca="1" si="30"/>
        <v/>
      </c>
      <c r="T209" t="str">
        <f t="shared" ca="1" si="26"/>
        <v/>
      </c>
      <c r="U209" t="str">
        <f t="shared" ca="1" si="32"/>
        <v/>
      </c>
      <c r="V209" s="14" t="str">
        <f t="shared" ca="1" si="31"/>
        <v/>
      </c>
      <c r="W209" s="14" t="str">
        <f t="shared" ca="1" si="27"/>
        <v/>
      </c>
    </row>
    <row r="210" spans="11:23" x14ac:dyDescent="0.15">
      <c r="K210" t="e">
        <f ca="1"/>
        <v>#N/A</v>
      </c>
      <c r="M210" t="str">
        <f ca="1">Outliers_Influentials!B211</f>
        <v/>
      </c>
      <c r="O210" t="str">
        <f t="shared" ca="1" si="28"/>
        <v/>
      </c>
      <c r="P210" t="str">
        <f t="array" aca="1" ref="P210" ca="1">IF(ISNUMBER(O210),(SUM(IF(O210&gt;$O$3:$O$1002,1,0))+1+(SUM(IF(O210=$O$3:$O$1002,1,0))-1)/2)/(n+1),"")</f>
        <v/>
      </c>
      <c r="Q210" t="str">
        <f t="shared" ca="1" si="25"/>
        <v/>
      </c>
      <c r="R210" t="str">
        <f t="shared" ca="1" si="29"/>
        <v/>
      </c>
      <c r="S210" s="80" t="str">
        <f t="shared" ca="1" si="30"/>
        <v/>
      </c>
      <c r="T210" t="str">
        <f t="shared" ca="1" si="26"/>
        <v/>
      </c>
      <c r="U210" t="str">
        <f t="shared" ca="1" si="32"/>
        <v/>
      </c>
      <c r="V210" s="14" t="str">
        <f t="shared" ca="1" si="31"/>
        <v/>
      </c>
      <c r="W210" s="14" t="str">
        <f t="shared" ca="1" si="27"/>
        <v/>
      </c>
    </row>
    <row r="211" spans="11:23" x14ac:dyDescent="0.15">
      <c r="K211" t="e">
        <f ca="1"/>
        <v>#N/A</v>
      </c>
      <c r="M211" t="str">
        <f ca="1">Outliers_Influentials!B212</f>
        <v/>
      </c>
      <c r="O211" t="str">
        <f t="shared" ca="1" si="28"/>
        <v/>
      </c>
      <c r="P211" t="str">
        <f t="array" aca="1" ref="P211" ca="1">IF(ISNUMBER(O211),(SUM(IF(O211&gt;$O$3:$O$1002,1,0))+1+(SUM(IF(O211=$O$3:$O$1002,1,0))-1)/2)/(n+1),"")</f>
        <v/>
      </c>
      <c r="Q211" t="str">
        <f t="shared" ca="1" si="25"/>
        <v/>
      </c>
      <c r="R211" t="str">
        <f t="shared" ca="1" si="29"/>
        <v/>
      </c>
      <c r="S211" s="80" t="str">
        <f t="shared" ca="1" si="30"/>
        <v/>
      </c>
      <c r="T211" t="str">
        <f t="shared" ca="1" si="26"/>
        <v/>
      </c>
      <c r="U211" t="str">
        <f t="shared" ca="1" si="32"/>
        <v/>
      </c>
      <c r="V211" s="14" t="str">
        <f t="shared" ca="1" si="31"/>
        <v/>
      </c>
      <c r="W211" s="14" t="str">
        <f t="shared" ca="1" si="27"/>
        <v/>
      </c>
    </row>
    <row r="212" spans="11:23" x14ac:dyDescent="0.15">
      <c r="K212" t="e">
        <f ca="1"/>
        <v>#N/A</v>
      </c>
      <c r="M212" t="str">
        <f ca="1">Outliers_Influentials!B213</f>
        <v/>
      </c>
      <c r="O212" t="str">
        <f t="shared" ca="1" si="28"/>
        <v/>
      </c>
      <c r="P212" t="str">
        <f t="array" aca="1" ref="P212" ca="1">IF(ISNUMBER(O212),(SUM(IF(O212&gt;$O$3:$O$1002,1,0))+1+(SUM(IF(O212=$O$3:$O$1002,1,0))-1)/2)/(n+1),"")</f>
        <v/>
      </c>
      <c r="Q212" t="str">
        <f t="shared" ca="1" si="25"/>
        <v/>
      </c>
      <c r="R212" t="str">
        <f t="shared" ca="1" si="29"/>
        <v/>
      </c>
      <c r="S212" s="80" t="str">
        <f t="shared" ca="1" si="30"/>
        <v/>
      </c>
      <c r="T212" t="str">
        <f t="shared" ca="1" si="26"/>
        <v/>
      </c>
      <c r="U212" t="str">
        <f t="shared" ca="1" si="32"/>
        <v/>
      </c>
      <c r="V212" s="14" t="str">
        <f t="shared" ca="1" si="31"/>
        <v/>
      </c>
      <c r="W212" s="14" t="str">
        <f t="shared" ca="1" si="27"/>
        <v/>
      </c>
    </row>
    <row r="213" spans="11:23" x14ac:dyDescent="0.15">
      <c r="K213" t="e">
        <f ca="1"/>
        <v>#N/A</v>
      </c>
      <c r="M213" t="str">
        <f ca="1">Outliers_Influentials!B214</f>
        <v/>
      </c>
      <c r="O213" t="str">
        <f t="shared" ca="1" si="28"/>
        <v/>
      </c>
      <c r="P213" t="str">
        <f t="array" aca="1" ref="P213" ca="1">IF(ISNUMBER(O213),(SUM(IF(O213&gt;$O$3:$O$1002,1,0))+1+(SUM(IF(O213=$O$3:$O$1002,1,0))-1)/2)/(n+1),"")</f>
        <v/>
      </c>
      <c r="Q213" t="str">
        <f t="shared" ca="1" si="25"/>
        <v/>
      </c>
      <c r="R213" t="str">
        <f t="shared" ca="1" si="29"/>
        <v/>
      </c>
      <c r="S213" s="80" t="str">
        <f t="shared" ca="1" si="30"/>
        <v/>
      </c>
      <c r="T213" t="str">
        <f t="shared" ca="1" si="26"/>
        <v/>
      </c>
      <c r="U213" t="str">
        <f t="shared" ca="1" si="32"/>
        <v/>
      </c>
      <c r="V213" s="14" t="str">
        <f t="shared" ca="1" si="31"/>
        <v/>
      </c>
      <c r="W213" s="14" t="str">
        <f t="shared" ca="1" si="27"/>
        <v/>
      </c>
    </row>
    <row r="214" spans="11:23" x14ac:dyDescent="0.15">
      <c r="K214" t="e">
        <f ca="1"/>
        <v>#N/A</v>
      </c>
      <c r="M214" t="str">
        <f ca="1">Outliers_Influentials!B215</f>
        <v/>
      </c>
      <c r="O214" t="str">
        <f t="shared" ca="1" si="28"/>
        <v/>
      </c>
      <c r="P214" t="str">
        <f t="array" aca="1" ref="P214" ca="1">IF(ISNUMBER(O214),(SUM(IF(O214&gt;$O$3:$O$1002,1,0))+1+(SUM(IF(O214=$O$3:$O$1002,1,0))-1)/2)/(n+1),"")</f>
        <v/>
      </c>
      <c r="Q214" t="str">
        <f t="shared" ca="1" si="25"/>
        <v/>
      </c>
      <c r="R214" t="str">
        <f t="shared" ca="1" si="29"/>
        <v/>
      </c>
      <c r="S214" s="80" t="str">
        <f t="shared" ca="1" si="30"/>
        <v/>
      </c>
      <c r="T214" t="str">
        <f t="shared" ca="1" si="26"/>
        <v/>
      </c>
      <c r="U214" t="str">
        <f t="shared" ca="1" si="32"/>
        <v/>
      </c>
      <c r="V214" s="14" t="str">
        <f t="shared" ca="1" si="31"/>
        <v/>
      </c>
      <c r="W214" s="14" t="str">
        <f t="shared" ca="1" si="27"/>
        <v/>
      </c>
    </row>
    <row r="215" spans="11:23" x14ac:dyDescent="0.15">
      <c r="K215" t="e">
        <f ca="1"/>
        <v>#N/A</v>
      </c>
      <c r="M215" t="str">
        <f ca="1">Outliers_Influentials!B216</f>
        <v/>
      </c>
      <c r="O215" t="str">
        <f t="shared" ca="1" si="28"/>
        <v/>
      </c>
      <c r="P215" t="str">
        <f t="array" aca="1" ref="P215" ca="1">IF(ISNUMBER(O215),(SUM(IF(O215&gt;$O$3:$O$1002,1,0))+1+(SUM(IF(O215=$O$3:$O$1002,1,0))-1)/2)/(n+1),"")</f>
        <v/>
      </c>
      <c r="Q215" t="str">
        <f t="shared" ca="1" si="25"/>
        <v/>
      </c>
      <c r="R215" t="str">
        <f t="shared" ca="1" si="29"/>
        <v/>
      </c>
      <c r="S215" s="80" t="str">
        <f t="shared" ca="1" si="30"/>
        <v/>
      </c>
      <c r="T215" t="str">
        <f t="shared" ca="1" si="26"/>
        <v/>
      </c>
      <c r="U215" t="str">
        <f t="shared" ca="1" si="32"/>
        <v/>
      </c>
      <c r="V215" s="14" t="str">
        <f t="shared" ca="1" si="31"/>
        <v/>
      </c>
      <c r="W215" s="14" t="str">
        <f t="shared" ca="1" si="27"/>
        <v/>
      </c>
    </row>
    <row r="216" spans="11:23" x14ac:dyDescent="0.15">
      <c r="K216" t="e">
        <f ca="1"/>
        <v>#N/A</v>
      </c>
      <c r="M216" t="str">
        <f ca="1">Outliers_Influentials!B217</f>
        <v/>
      </c>
      <c r="O216" t="str">
        <f t="shared" ca="1" si="28"/>
        <v/>
      </c>
      <c r="P216" t="str">
        <f t="array" aca="1" ref="P216" ca="1">IF(ISNUMBER(O216),(SUM(IF(O216&gt;$O$3:$O$1002,1,0))+1+(SUM(IF(O216=$O$3:$O$1002,1,0))-1)/2)/(n+1),"")</f>
        <v/>
      </c>
      <c r="Q216" t="str">
        <f t="shared" ca="1" si="25"/>
        <v/>
      </c>
      <c r="R216" t="str">
        <f t="shared" ca="1" si="29"/>
        <v/>
      </c>
      <c r="S216" s="80" t="str">
        <f t="shared" ca="1" si="30"/>
        <v/>
      </c>
      <c r="T216" t="str">
        <f t="shared" ca="1" si="26"/>
        <v/>
      </c>
      <c r="U216" t="str">
        <f t="shared" ca="1" si="32"/>
        <v/>
      </c>
      <c r="V216" s="14" t="str">
        <f t="shared" ca="1" si="31"/>
        <v/>
      </c>
      <c r="W216" s="14" t="str">
        <f t="shared" ca="1" si="27"/>
        <v/>
      </c>
    </row>
    <row r="217" spans="11:23" x14ac:dyDescent="0.15">
      <c r="K217" t="e">
        <f ca="1"/>
        <v>#N/A</v>
      </c>
      <c r="M217" t="str">
        <f ca="1">Outliers_Influentials!B218</f>
        <v/>
      </c>
      <c r="O217" t="str">
        <f t="shared" ca="1" si="28"/>
        <v/>
      </c>
      <c r="P217" t="str">
        <f t="array" aca="1" ref="P217" ca="1">IF(ISNUMBER(O217),(SUM(IF(O217&gt;$O$3:$O$1002,1,0))+1+(SUM(IF(O217=$O$3:$O$1002,1,0))-1)/2)/(n+1),"")</f>
        <v/>
      </c>
      <c r="Q217" t="str">
        <f t="shared" ca="1" si="25"/>
        <v/>
      </c>
      <c r="R217" t="str">
        <f t="shared" ca="1" si="29"/>
        <v/>
      </c>
      <c r="S217" s="80" t="str">
        <f t="shared" ca="1" si="30"/>
        <v/>
      </c>
      <c r="T217" t="str">
        <f t="shared" ca="1" si="26"/>
        <v/>
      </c>
      <c r="U217" t="str">
        <f t="shared" ca="1" si="32"/>
        <v/>
      </c>
      <c r="V217" s="14" t="str">
        <f t="shared" ca="1" si="31"/>
        <v/>
      </c>
      <c r="W217" s="14" t="str">
        <f t="shared" ca="1" si="27"/>
        <v/>
      </c>
    </row>
    <row r="218" spans="11:23" x14ac:dyDescent="0.15">
      <c r="K218" t="e">
        <f ca="1"/>
        <v>#N/A</v>
      </c>
      <c r="M218" t="str">
        <f ca="1">Outliers_Influentials!B219</f>
        <v/>
      </c>
      <c r="O218" t="str">
        <f t="shared" ca="1" si="28"/>
        <v/>
      </c>
      <c r="P218" t="str">
        <f t="array" aca="1" ref="P218" ca="1">IF(ISNUMBER(O218),(SUM(IF(O218&gt;$O$3:$O$1002,1,0))+1+(SUM(IF(O218=$O$3:$O$1002,1,0))-1)/2)/(n+1),"")</f>
        <v/>
      </c>
      <c r="Q218" t="str">
        <f t="shared" ca="1" si="25"/>
        <v/>
      </c>
      <c r="R218" t="str">
        <f t="shared" ca="1" si="29"/>
        <v/>
      </c>
      <c r="S218" s="80" t="str">
        <f t="shared" ca="1" si="30"/>
        <v/>
      </c>
      <c r="T218" t="str">
        <f t="shared" ca="1" si="26"/>
        <v/>
      </c>
      <c r="U218" t="str">
        <f t="shared" ca="1" si="32"/>
        <v/>
      </c>
      <c r="V218" s="14" t="str">
        <f t="shared" ca="1" si="31"/>
        <v/>
      </c>
      <c r="W218" s="14" t="str">
        <f t="shared" ca="1" si="27"/>
        <v/>
      </c>
    </row>
    <row r="219" spans="11:23" x14ac:dyDescent="0.15">
      <c r="K219" t="e">
        <f ca="1"/>
        <v>#N/A</v>
      </c>
      <c r="M219" t="str">
        <f ca="1">Outliers_Influentials!B220</f>
        <v/>
      </c>
      <c r="O219" t="str">
        <f t="shared" ca="1" si="28"/>
        <v/>
      </c>
      <c r="P219" t="str">
        <f t="array" aca="1" ref="P219" ca="1">IF(ISNUMBER(O219),(SUM(IF(O219&gt;$O$3:$O$1002,1,0))+1+(SUM(IF(O219=$O$3:$O$1002,1,0))-1)/2)/(n+1),"")</f>
        <v/>
      </c>
      <c r="Q219" t="str">
        <f t="shared" ca="1" si="25"/>
        <v/>
      </c>
      <c r="R219" t="str">
        <f t="shared" ca="1" si="29"/>
        <v/>
      </c>
      <c r="S219" s="80" t="str">
        <f t="shared" ca="1" si="30"/>
        <v/>
      </c>
      <c r="T219" t="str">
        <f t="shared" ca="1" si="26"/>
        <v/>
      </c>
      <c r="U219" t="str">
        <f t="shared" ca="1" si="32"/>
        <v/>
      </c>
      <c r="V219" s="14" t="str">
        <f t="shared" ca="1" si="31"/>
        <v/>
      </c>
      <c r="W219" s="14" t="str">
        <f t="shared" ca="1" si="27"/>
        <v/>
      </c>
    </row>
    <row r="220" spans="11:23" x14ac:dyDescent="0.15">
      <c r="K220" t="e">
        <f ca="1"/>
        <v>#N/A</v>
      </c>
      <c r="M220" t="str">
        <f ca="1">Outliers_Influentials!B221</f>
        <v/>
      </c>
      <c r="O220" t="str">
        <f t="shared" ca="1" si="28"/>
        <v/>
      </c>
      <c r="P220" t="str">
        <f t="array" aca="1" ref="P220" ca="1">IF(ISNUMBER(O220),(SUM(IF(O220&gt;$O$3:$O$1002,1,0))+1+(SUM(IF(O220=$O$3:$O$1002,1,0))-1)/2)/(n+1),"")</f>
        <v/>
      </c>
      <c r="Q220" t="str">
        <f t="shared" ca="1" si="25"/>
        <v/>
      </c>
      <c r="R220" t="str">
        <f t="shared" ca="1" si="29"/>
        <v/>
      </c>
      <c r="S220" s="80" t="str">
        <f t="shared" ca="1" si="30"/>
        <v/>
      </c>
      <c r="T220" t="str">
        <f t="shared" ca="1" si="26"/>
        <v/>
      </c>
      <c r="U220" t="str">
        <f t="shared" ca="1" si="32"/>
        <v/>
      </c>
      <c r="V220" s="14" t="str">
        <f t="shared" ca="1" si="31"/>
        <v/>
      </c>
      <c r="W220" s="14" t="str">
        <f t="shared" ca="1" si="27"/>
        <v/>
      </c>
    </row>
    <row r="221" spans="11:23" x14ac:dyDescent="0.15">
      <c r="K221" t="e">
        <f ca="1"/>
        <v>#N/A</v>
      </c>
      <c r="M221" t="str">
        <f ca="1">Outliers_Influentials!B222</f>
        <v/>
      </c>
      <c r="O221" t="str">
        <f t="shared" ca="1" si="28"/>
        <v/>
      </c>
      <c r="P221" t="str">
        <f t="array" aca="1" ref="P221" ca="1">IF(ISNUMBER(O221),(SUM(IF(O221&gt;$O$3:$O$1002,1,0))+1+(SUM(IF(O221=$O$3:$O$1002,1,0))-1)/2)/(n+1),"")</f>
        <v/>
      </c>
      <c r="Q221" t="str">
        <f t="shared" ca="1" si="25"/>
        <v/>
      </c>
      <c r="R221" t="str">
        <f t="shared" ca="1" si="29"/>
        <v/>
      </c>
      <c r="S221" s="80" t="str">
        <f t="shared" ca="1" si="30"/>
        <v/>
      </c>
      <c r="T221" t="str">
        <f t="shared" ca="1" si="26"/>
        <v/>
      </c>
      <c r="U221" t="str">
        <f t="shared" ca="1" si="32"/>
        <v/>
      </c>
      <c r="V221" s="14" t="str">
        <f t="shared" ca="1" si="31"/>
        <v/>
      </c>
      <c r="W221" s="14" t="str">
        <f t="shared" ca="1" si="27"/>
        <v/>
      </c>
    </row>
    <row r="222" spans="11:23" x14ac:dyDescent="0.15">
      <c r="K222" t="e">
        <f ca="1"/>
        <v>#N/A</v>
      </c>
      <c r="M222" t="str">
        <f ca="1">Outliers_Influentials!B223</f>
        <v/>
      </c>
      <c r="O222" t="str">
        <f t="shared" ca="1" si="28"/>
        <v/>
      </c>
      <c r="P222" t="str">
        <f t="array" aca="1" ref="P222" ca="1">IF(ISNUMBER(O222),(SUM(IF(O222&gt;$O$3:$O$1002,1,0))+1+(SUM(IF(O222=$O$3:$O$1002,1,0))-1)/2)/(n+1),"")</f>
        <v/>
      </c>
      <c r="Q222" t="str">
        <f t="shared" ca="1" si="25"/>
        <v/>
      </c>
      <c r="R222" t="str">
        <f t="shared" ca="1" si="29"/>
        <v/>
      </c>
      <c r="S222" s="80" t="str">
        <f t="shared" ca="1" si="30"/>
        <v/>
      </c>
      <c r="T222" t="str">
        <f t="shared" ca="1" si="26"/>
        <v/>
      </c>
      <c r="U222" t="str">
        <f t="shared" ca="1" si="32"/>
        <v/>
      </c>
      <c r="V222" s="14" t="str">
        <f t="shared" ca="1" si="31"/>
        <v/>
      </c>
      <c r="W222" s="14" t="str">
        <f t="shared" ca="1" si="27"/>
        <v/>
      </c>
    </row>
    <row r="223" spans="11:23" x14ac:dyDescent="0.15">
      <c r="K223" t="e">
        <f ca="1"/>
        <v>#N/A</v>
      </c>
      <c r="M223" t="str">
        <f ca="1">Outliers_Influentials!B224</f>
        <v/>
      </c>
      <c r="O223" t="str">
        <f t="shared" ca="1" si="28"/>
        <v/>
      </c>
      <c r="P223" t="str">
        <f t="array" aca="1" ref="P223" ca="1">IF(ISNUMBER(O223),(SUM(IF(O223&gt;$O$3:$O$1002,1,0))+1+(SUM(IF(O223=$O$3:$O$1002,1,0))-1)/2)/(n+1),"")</f>
        <v/>
      </c>
      <c r="Q223" t="str">
        <f t="shared" ca="1" si="25"/>
        <v/>
      </c>
      <c r="R223" t="str">
        <f t="shared" ca="1" si="29"/>
        <v/>
      </c>
      <c r="S223" s="80" t="str">
        <f t="shared" ca="1" si="30"/>
        <v/>
      </c>
      <c r="T223" t="str">
        <f t="shared" ca="1" si="26"/>
        <v/>
      </c>
      <c r="U223" t="str">
        <f t="shared" ca="1" si="32"/>
        <v/>
      </c>
      <c r="V223" s="14" t="str">
        <f t="shared" ca="1" si="31"/>
        <v/>
      </c>
      <c r="W223" s="14" t="str">
        <f t="shared" ca="1" si="27"/>
        <v/>
      </c>
    </row>
    <row r="224" spans="11:23" x14ac:dyDescent="0.15">
      <c r="K224" t="e">
        <f ca="1"/>
        <v>#N/A</v>
      </c>
      <c r="M224" t="str">
        <f ca="1">Outliers_Influentials!B225</f>
        <v/>
      </c>
      <c r="O224" t="str">
        <f t="shared" ca="1" si="28"/>
        <v/>
      </c>
      <c r="P224" t="str">
        <f t="array" aca="1" ref="P224" ca="1">IF(ISNUMBER(O224),(SUM(IF(O224&gt;$O$3:$O$1002,1,0))+1+(SUM(IF(O224=$O$3:$O$1002,1,0))-1)/2)/(n+1),"")</f>
        <v/>
      </c>
      <c r="Q224" t="str">
        <f t="shared" ca="1" si="25"/>
        <v/>
      </c>
      <c r="R224" t="str">
        <f t="shared" ca="1" si="29"/>
        <v/>
      </c>
      <c r="S224" s="80" t="str">
        <f t="shared" ca="1" si="30"/>
        <v/>
      </c>
      <c r="T224" t="str">
        <f t="shared" ca="1" si="26"/>
        <v/>
      </c>
      <c r="U224" t="str">
        <f t="shared" ca="1" si="32"/>
        <v/>
      </c>
      <c r="V224" s="14" t="str">
        <f t="shared" ca="1" si="31"/>
        <v/>
      </c>
      <c r="W224" s="14" t="str">
        <f t="shared" ca="1" si="27"/>
        <v/>
      </c>
    </row>
    <row r="225" spans="11:23" x14ac:dyDescent="0.15">
      <c r="K225" t="e">
        <f ca="1"/>
        <v>#N/A</v>
      </c>
      <c r="M225" t="str">
        <f ca="1">Outliers_Influentials!B226</f>
        <v/>
      </c>
      <c r="O225" t="str">
        <f t="shared" ca="1" si="28"/>
        <v/>
      </c>
      <c r="P225" t="str">
        <f t="array" aca="1" ref="P225" ca="1">IF(ISNUMBER(O225),(SUM(IF(O225&gt;$O$3:$O$1002,1,0))+1+(SUM(IF(O225=$O$3:$O$1002,1,0))-1)/2)/(n+1),"")</f>
        <v/>
      </c>
      <c r="Q225" t="str">
        <f t="shared" ca="1" si="25"/>
        <v/>
      </c>
      <c r="R225" t="str">
        <f t="shared" ca="1" si="29"/>
        <v/>
      </c>
      <c r="S225" s="80" t="str">
        <f t="shared" ca="1" si="30"/>
        <v/>
      </c>
      <c r="T225" t="str">
        <f t="shared" ca="1" si="26"/>
        <v/>
      </c>
      <c r="U225" t="str">
        <f t="shared" ca="1" si="32"/>
        <v/>
      </c>
      <c r="V225" s="14" t="str">
        <f t="shared" ca="1" si="31"/>
        <v/>
      </c>
      <c r="W225" s="14" t="str">
        <f t="shared" ca="1" si="27"/>
        <v/>
      </c>
    </row>
    <row r="226" spans="11:23" x14ac:dyDescent="0.15">
      <c r="K226" t="e">
        <f ca="1"/>
        <v>#N/A</v>
      </c>
      <c r="M226" t="str">
        <f ca="1">Outliers_Influentials!B227</f>
        <v/>
      </c>
      <c r="O226" t="str">
        <f t="shared" ca="1" si="28"/>
        <v/>
      </c>
      <c r="P226" t="str">
        <f t="array" aca="1" ref="P226" ca="1">IF(ISNUMBER(O226),(SUM(IF(O226&gt;$O$3:$O$1002,1,0))+1+(SUM(IF(O226=$O$3:$O$1002,1,0))-1)/2)/(n+1),"")</f>
        <v/>
      </c>
      <c r="Q226" t="str">
        <f t="shared" ca="1" si="25"/>
        <v/>
      </c>
      <c r="R226" t="str">
        <f t="shared" ca="1" si="29"/>
        <v/>
      </c>
      <c r="S226" s="80" t="str">
        <f t="shared" ca="1" si="30"/>
        <v/>
      </c>
      <c r="T226" t="str">
        <f t="shared" ca="1" si="26"/>
        <v/>
      </c>
      <c r="U226" t="str">
        <f t="shared" ca="1" si="32"/>
        <v/>
      </c>
      <c r="V226" s="14" t="str">
        <f t="shared" ca="1" si="31"/>
        <v/>
      </c>
      <c r="W226" s="14" t="str">
        <f t="shared" ca="1" si="27"/>
        <v/>
      </c>
    </row>
    <row r="227" spans="11:23" x14ac:dyDescent="0.15">
      <c r="K227" t="e">
        <f ca="1"/>
        <v>#N/A</v>
      </c>
      <c r="M227" t="str">
        <f ca="1">Outliers_Influentials!B228</f>
        <v/>
      </c>
      <c r="O227" t="str">
        <f t="shared" ca="1" si="28"/>
        <v/>
      </c>
      <c r="P227" t="str">
        <f t="array" aca="1" ref="P227" ca="1">IF(ISNUMBER(O227),(SUM(IF(O227&gt;$O$3:$O$1002,1,0))+1+(SUM(IF(O227=$O$3:$O$1002,1,0))-1)/2)/(n+1),"")</f>
        <v/>
      </c>
      <c r="Q227" t="str">
        <f t="shared" ca="1" si="25"/>
        <v/>
      </c>
      <c r="R227" t="str">
        <f t="shared" ca="1" si="29"/>
        <v/>
      </c>
      <c r="S227" s="80" t="str">
        <f t="shared" ca="1" si="30"/>
        <v/>
      </c>
      <c r="T227" t="str">
        <f t="shared" ca="1" si="26"/>
        <v/>
      </c>
      <c r="U227" t="str">
        <f t="shared" ca="1" si="32"/>
        <v/>
      </c>
      <c r="V227" s="14" t="str">
        <f t="shared" ca="1" si="31"/>
        <v/>
      </c>
      <c r="W227" s="14" t="str">
        <f t="shared" ca="1" si="27"/>
        <v/>
      </c>
    </row>
    <row r="228" spans="11:23" x14ac:dyDescent="0.15">
      <c r="K228" t="e">
        <f ca="1"/>
        <v>#N/A</v>
      </c>
      <c r="M228" t="str">
        <f ca="1">Outliers_Influentials!B229</f>
        <v/>
      </c>
      <c r="O228" t="str">
        <f t="shared" ca="1" si="28"/>
        <v/>
      </c>
      <c r="P228" t="str">
        <f t="array" aca="1" ref="P228" ca="1">IF(ISNUMBER(O228),(SUM(IF(O228&gt;$O$3:$O$1002,1,0))+1+(SUM(IF(O228=$O$3:$O$1002,1,0))-1)/2)/(n+1),"")</f>
        <v/>
      </c>
      <c r="Q228" t="str">
        <f t="shared" ca="1" si="25"/>
        <v/>
      </c>
      <c r="R228" t="str">
        <f t="shared" ca="1" si="29"/>
        <v/>
      </c>
      <c r="S228" s="80" t="str">
        <f t="shared" ca="1" si="30"/>
        <v/>
      </c>
      <c r="T228" t="str">
        <f t="shared" ca="1" si="26"/>
        <v/>
      </c>
      <c r="U228" t="str">
        <f t="shared" ca="1" si="32"/>
        <v/>
      </c>
      <c r="V228" s="14" t="str">
        <f t="shared" ca="1" si="31"/>
        <v/>
      </c>
      <c r="W228" s="14" t="str">
        <f t="shared" ca="1" si="27"/>
        <v/>
      </c>
    </row>
    <row r="229" spans="11:23" x14ac:dyDescent="0.15">
      <c r="K229" t="e">
        <f ca="1"/>
        <v>#N/A</v>
      </c>
      <c r="M229" t="str">
        <f ca="1">Outliers_Influentials!B230</f>
        <v/>
      </c>
      <c r="O229" t="str">
        <f t="shared" ca="1" si="28"/>
        <v/>
      </c>
      <c r="P229" t="str">
        <f t="array" aca="1" ref="P229" ca="1">IF(ISNUMBER(O229),(SUM(IF(O229&gt;$O$3:$O$1002,1,0))+1+(SUM(IF(O229=$O$3:$O$1002,1,0))-1)/2)/(n+1),"")</f>
        <v/>
      </c>
      <c r="Q229" t="str">
        <f t="shared" ca="1" si="25"/>
        <v/>
      </c>
      <c r="R229" t="str">
        <f t="shared" ca="1" si="29"/>
        <v/>
      </c>
      <c r="S229" s="80" t="str">
        <f t="shared" ca="1" si="30"/>
        <v/>
      </c>
      <c r="T229" t="str">
        <f t="shared" ca="1" si="26"/>
        <v/>
      </c>
      <c r="U229" t="str">
        <f t="shared" ca="1" si="32"/>
        <v/>
      </c>
      <c r="V229" s="14" t="str">
        <f t="shared" ca="1" si="31"/>
        <v/>
      </c>
      <c r="W229" s="14" t="str">
        <f t="shared" ca="1" si="27"/>
        <v/>
      </c>
    </row>
    <row r="230" spans="11:23" x14ac:dyDescent="0.15">
      <c r="K230" t="e">
        <f ca="1"/>
        <v>#N/A</v>
      </c>
      <c r="M230" t="str">
        <f ca="1">Outliers_Influentials!B231</f>
        <v/>
      </c>
      <c r="O230" t="str">
        <f t="shared" ca="1" si="28"/>
        <v/>
      </c>
      <c r="P230" t="str">
        <f t="array" aca="1" ref="P230" ca="1">IF(ISNUMBER(O230),(SUM(IF(O230&gt;$O$3:$O$1002,1,0))+1+(SUM(IF(O230=$O$3:$O$1002,1,0))-1)/2)/(n+1),"")</f>
        <v/>
      </c>
      <c r="Q230" t="str">
        <f t="shared" ca="1" si="25"/>
        <v/>
      </c>
      <c r="R230" t="str">
        <f t="shared" ca="1" si="29"/>
        <v/>
      </c>
      <c r="S230" s="80" t="str">
        <f t="shared" ca="1" si="30"/>
        <v/>
      </c>
      <c r="T230" t="str">
        <f t="shared" ca="1" si="26"/>
        <v/>
      </c>
      <c r="U230" t="str">
        <f t="shared" ca="1" si="32"/>
        <v/>
      </c>
      <c r="V230" s="14" t="str">
        <f t="shared" ca="1" si="31"/>
        <v/>
      </c>
      <c r="W230" s="14" t="str">
        <f t="shared" ca="1" si="27"/>
        <v/>
      </c>
    </row>
    <row r="231" spans="11:23" x14ac:dyDescent="0.15">
      <c r="K231" t="e">
        <f ca="1"/>
        <v>#N/A</v>
      </c>
      <c r="M231" t="str">
        <f ca="1">Outliers_Influentials!B232</f>
        <v/>
      </c>
      <c r="O231" t="str">
        <f t="shared" ca="1" si="28"/>
        <v/>
      </c>
      <c r="P231" t="str">
        <f t="array" aca="1" ref="P231" ca="1">IF(ISNUMBER(O231),(SUM(IF(O231&gt;$O$3:$O$1002,1,0))+1+(SUM(IF(O231=$O$3:$O$1002,1,0))-1)/2)/(n+1),"")</f>
        <v/>
      </c>
      <c r="Q231" t="str">
        <f t="shared" ca="1" si="25"/>
        <v/>
      </c>
      <c r="R231" t="str">
        <f t="shared" ca="1" si="29"/>
        <v/>
      </c>
      <c r="S231" s="80" t="str">
        <f t="shared" ca="1" si="30"/>
        <v/>
      </c>
      <c r="T231" t="str">
        <f t="shared" ca="1" si="26"/>
        <v/>
      </c>
      <c r="U231" t="str">
        <f t="shared" ca="1" si="32"/>
        <v/>
      </c>
      <c r="V231" s="14" t="str">
        <f t="shared" ca="1" si="31"/>
        <v/>
      </c>
      <c r="W231" s="14" t="str">
        <f t="shared" ca="1" si="27"/>
        <v/>
      </c>
    </row>
    <row r="232" spans="11:23" x14ac:dyDescent="0.15">
      <c r="K232" t="e">
        <f ca="1"/>
        <v>#N/A</v>
      </c>
      <c r="M232" t="str">
        <f ca="1">Outliers_Influentials!B233</f>
        <v/>
      </c>
      <c r="O232" t="str">
        <f t="shared" ca="1" si="28"/>
        <v/>
      </c>
      <c r="P232" t="str">
        <f t="array" aca="1" ref="P232" ca="1">IF(ISNUMBER(O232),(SUM(IF(O232&gt;$O$3:$O$1002,1,0))+1+(SUM(IF(O232=$O$3:$O$1002,1,0))-1)/2)/(n+1),"")</f>
        <v/>
      </c>
      <c r="Q232" t="str">
        <f t="shared" ca="1" si="25"/>
        <v/>
      </c>
      <c r="R232" t="str">
        <f t="shared" ca="1" si="29"/>
        <v/>
      </c>
      <c r="S232" s="80" t="str">
        <f t="shared" ca="1" si="30"/>
        <v/>
      </c>
      <c r="T232" t="str">
        <f t="shared" ca="1" si="26"/>
        <v/>
      </c>
      <c r="U232" t="str">
        <f t="shared" ca="1" si="32"/>
        <v/>
      </c>
      <c r="V232" s="14" t="str">
        <f t="shared" ca="1" si="31"/>
        <v/>
      </c>
      <c r="W232" s="14" t="str">
        <f t="shared" ca="1" si="27"/>
        <v/>
      </c>
    </row>
    <row r="233" spans="11:23" x14ac:dyDescent="0.15">
      <c r="K233" t="e">
        <f ca="1"/>
        <v>#N/A</v>
      </c>
      <c r="M233" t="str">
        <f ca="1">Outliers_Influentials!B234</f>
        <v/>
      </c>
      <c r="O233" t="str">
        <f t="shared" ca="1" si="28"/>
        <v/>
      </c>
      <c r="P233" t="str">
        <f t="array" aca="1" ref="P233" ca="1">IF(ISNUMBER(O233),(SUM(IF(O233&gt;$O$3:$O$1002,1,0))+1+(SUM(IF(O233=$O$3:$O$1002,1,0))-1)/2)/(n+1),"")</f>
        <v/>
      </c>
      <c r="Q233" t="str">
        <f t="shared" ca="1" si="25"/>
        <v/>
      </c>
      <c r="R233" t="str">
        <f t="shared" ca="1" si="29"/>
        <v/>
      </c>
      <c r="S233" s="80" t="str">
        <f t="shared" ca="1" si="30"/>
        <v/>
      </c>
      <c r="T233" t="str">
        <f t="shared" ca="1" si="26"/>
        <v/>
      </c>
      <c r="U233" t="str">
        <f t="shared" ca="1" si="32"/>
        <v/>
      </c>
      <c r="V233" s="14" t="str">
        <f t="shared" ca="1" si="31"/>
        <v/>
      </c>
      <c r="W233" s="14" t="str">
        <f t="shared" ca="1" si="27"/>
        <v/>
      </c>
    </row>
    <row r="234" spans="11:23" x14ac:dyDescent="0.15">
      <c r="K234" t="e">
        <f ca="1"/>
        <v>#N/A</v>
      </c>
      <c r="M234" t="str">
        <f ca="1">Outliers_Influentials!B235</f>
        <v/>
      </c>
      <c r="O234" t="str">
        <f t="shared" ca="1" si="28"/>
        <v/>
      </c>
      <c r="P234" t="str">
        <f t="array" aca="1" ref="P234" ca="1">IF(ISNUMBER(O234),(SUM(IF(O234&gt;$O$3:$O$1002,1,0))+1+(SUM(IF(O234=$O$3:$O$1002,1,0))-1)/2)/(n+1),"")</f>
        <v/>
      </c>
      <c r="Q234" t="str">
        <f t="shared" ca="1" si="25"/>
        <v/>
      </c>
      <c r="R234" t="str">
        <f t="shared" ca="1" si="29"/>
        <v/>
      </c>
      <c r="S234" s="80" t="str">
        <f t="shared" ca="1" si="30"/>
        <v/>
      </c>
      <c r="T234" t="str">
        <f t="shared" ca="1" si="26"/>
        <v/>
      </c>
      <c r="U234" t="str">
        <f t="shared" ca="1" si="32"/>
        <v/>
      </c>
      <c r="V234" s="14" t="str">
        <f t="shared" ca="1" si="31"/>
        <v/>
      </c>
      <c r="W234" s="14" t="str">
        <f t="shared" ca="1" si="27"/>
        <v/>
      </c>
    </row>
    <row r="235" spans="11:23" x14ac:dyDescent="0.15">
      <c r="K235" t="e">
        <f ca="1"/>
        <v>#N/A</v>
      </c>
      <c r="M235" t="str">
        <f ca="1">Outliers_Influentials!B236</f>
        <v/>
      </c>
      <c r="O235" t="str">
        <f t="shared" ca="1" si="28"/>
        <v/>
      </c>
      <c r="P235" t="str">
        <f t="array" aca="1" ref="P235" ca="1">IF(ISNUMBER(O235),(SUM(IF(O235&gt;$O$3:$O$1002,1,0))+1+(SUM(IF(O235=$O$3:$O$1002,1,0))-1)/2)/(n+1),"")</f>
        <v/>
      </c>
      <c r="Q235" t="str">
        <f t="shared" ca="1" si="25"/>
        <v/>
      </c>
      <c r="R235" t="str">
        <f t="shared" ca="1" si="29"/>
        <v/>
      </c>
      <c r="S235" s="80" t="str">
        <f t="shared" ca="1" si="30"/>
        <v/>
      </c>
      <c r="T235" t="str">
        <f t="shared" ca="1" si="26"/>
        <v/>
      </c>
      <c r="U235" t="str">
        <f t="shared" ca="1" si="32"/>
        <v/>
      </c>
      <c r="V235" s="14" t="str">
        <f t="shared" ca="1" si="31"/>
        <v/>
      </c>
      <c r="W235" s="14" t="str">
        <f t="shared" ca="1" si="27"/>
        <v/>
      </c>
    </row>
    <row r="236" spans="11:23" x14ac:dyDescent="0.15">
      <c r="K236" t="e">
        <f ca="1"/>
        <v>#N/A</v>
      </c>
      <c r="M236" t="str">
        <f ca="1">Outliers_Influentials!B237</f>
        <v/>
      </c>
      <c r="O236" t="str">
        <f t="shared" ca="1" si="28"/>
        <v/>
      </c>
      <c r="P236" t="str">
        <f t="array" aca="1" ref="P236" ca="1">IF(ISNUMBER(O236),(SUM(IF(O236&gt;$O$3:$O$1002,1,0))+1+(SUM(IF(O236=$O$3:$O$1002,1,0))-1)/2)/(n+1),"")</f>
        <v/>
      </c>
      <c r="Q236" t="str">
        <f t="shared" ca="1" si="25"/>
        <v/>
      </c>
      <c r="R236" t="str">
        <f t="shared" ca="1" si="29"/>
        <v/>
      </c>
      <c r="S236" s="80" t="str">
        <f t="shared" ca="1" si="30"/>
        <v/>
      </c>
      <c r="T236" t="str">
        <f t="shared" ca="1" si="26"/>
        <v/>
      </c>
      <c r="U236" t="str">
        <f t="shared" ca="1" si="32"/>
        <v/>
      </c>
      <c r="V236" s="14" t="str">
        <f t="shared" ca="1" si="31"/>
        <v/>
      </c>
      <c r="W236" s="14" t="str">
        <f t="shared" ca="1" si="27"/>
        <v/>
      </c>
    </row>
    <row r="237" spans="11:23" x14ac:dyDescent="0.15">
      <c r="K237" t="e">
        <f ca="1"/>
        <v>#N/A</v>
      </c>
      <c r="M237" t="str">
        <f ca="1">Outliers_Influentials!B238</f>
        <v/>
      </c>
      <c r="O237" t="str">
        <f t="shared" ca="1" si="28"/>
        <v/>
      </c>
      <c r="P237" t="str">
        <f t="array" aca="1" ref="P237" ca="1">IF(ISNUMBER(O237),(SUM(IF(O237&gt;$O$3:$O$1002,1,0))+1+(SUM(IF(O237=$O$3:$O$1002,1,0))-1)/2)/(n+1),"")</f>
        <v/>
      </c>
      <c r="Q237" t="str">
        <f t="shared" ca="1" si="25"/>
        <v/>
      </c>
      <c r="R237" t="str">
        <f t="shared" ca="1" si="29"/>
        <v/>
      </c>
      <c r="S237" s="80" t="str">
        <f t="shared" ca="1" si="30"/>
        <v/>
      </c>
      <c r="T237" t="str">
        <f t="shared" ca="1" si="26"/>
        <v/>
      </c>
      <c r="U237" t="str">
        <f t="shared" ca="1" si="32"/>
        <v/>
      </c>
      <c r="V237" s="14" t="str">
        <f t="shared" ca="1" si="31"/>
        <v/>
      </c>
      <c r="W237" s="14" t="str">
        <f t="shared" ca="1" si="27"/>
        <v/>
      </c>
    </row>
    <row r="238" spans="11:23" x14ac:dyDescent="0.15">
      <c r="K238" t="e">
        <f ca="1"/>
        <v>#N/A</v>
      </c>
      <c r="M238" t="str">
        <f ca="1">Outliers_Influentials!B239</f>
        <v/>
      </c>
      <c r="O238" t="str">
        <f t="shared" ca="1" si="28"/>
        <v/>
      </c>
      <c r="P238" t="str">
        <f t="array" aca="1" ref="P238" ca="1">IF(ISNUMBER(O238),(SUM(IF(O238&gt;$O$3:$O$1002,1,0))+1+(SUM(IF(O238=$O$3:$O$1002,1,0))-1)/2)/(n+1),"")</f>
        <v/>
      </c>
      <c r="Q238" t="str">
        <f t="shared" ca="1" si="25"/>
        <v/>
      </c>
      <c r="R238" t="str">
        <f t="shared" ca="1" si="29"/>
        <v/>
      </c>
      <c r="S238" s="80" t="str">
        <f t="shared" ca="1" si="30"/>
        <v/>
      </c>
      <c r="T238" t="str">
        <f t="shared" ca="1" si="26"/>
        <v/>
      </c>
      <c r="U238" t="str">
        <f t="shared" ca="1" si="32"/>
        <v/>
      </c>
      <c r="V238" s="14" t="str">
        <f t="shared" ca="1" si="31"/>
        <v/>
      </c>
      <c r="W238" s="14" t="str">
        <f t="shared" ca="1" si="27"/>
        <v/>
      </c>
    </row>
    <row r="239" spans="11:23" x14ac:dyDescent="0.15">
      <c r="K239" t="e">
        <f ca="1"/>
        <v>#N/A</v>
      </c>
      <c r="M239" t="str">
        <f ca="1">Outliers_Influentials!B240</f>
        <v/>
      </c>
      <c r="O239" t="str">
        <f t="shared" ca="1" si="28"/>
        <v/>
      </c>
      <c r="P239" t="str">
        <f t="array" aca="1" ref="P239" ca="1">IF(ISNUMBER(O239),(SUM(IF(O239&gt;$O$3:$O$1002,1,0))+1+(SUM(IF(O239=$O$3:$O$1002,1,0))-1)/2)/(n+1),"")</f>
        <v/>
      </c>
      <c r="Q239" t="str">
        <f t="shared" ca="1" si="25"/>
        <v/>
      </c>
      <c r="R239" t="str">
        <f t="shared" ca="1" si="29"/>
        <v/>
      </c>
      <c r="S239" s="80" t="str">
        <f t="shared" ca="1" si="30"/>
        <v/>
      </c>
      <c r="T239" t="str">
        <f t="shared" ca="1" si="26"/>
        <v/>
      </c>
      <c r="U239" t="str">
        <f t="shared" ca="1" si="32"/>
        <v/>
      </c>
      <c r="V239" s="14" t="str">
        <f t="shared" ca="1" si="31"/>
        <v/>
      </c>
      <c r="W239" s="14" t="str">
        <f t="shared" ca="1" si="27"/>
        <v/>
      </c>
    </row>
    <row r="240" spans="11:23" x14ac:dyDescent="0.15">
      <c r="K240" t="e">
        <f ca="1"/>
        <v>#N/A</v>
      </c>
      <c r="M240" t="str">
        <f ca="1">Outliers_Influentials!B241</f>
        <v/>
      </c>
      <c r="O240" t="str">
        <f t="shared" ca="1" si="28"/>
        <v/>
      </c>
      <c r="P240" t="str">
        <f t="array" aca="1" ref="P240" ca="1">IF(ISNUMBER(O240),(SUM(IF(O240&gt;$O$3:$O$1002,1,0))+1+(SUM(IF(O240=$O$3:$O$1002,1,0))-1)/2)/(n+1),"")</f>
        <v/>
      </c>
      <c r="Q240" t="str">
        <f t="shared" ca="1" si="25"/>
        <v/>
      </c>
      <c r="R240" t="str">
        <f t="shared" ca="1" si="29"/>
        <v/>
      </c>
      <c r="S240" s="80" t="str">
        <f t="shared" ca="1" si="30"/>
        <v/>
      </c>
      <c r="T240" t="str">
        <f t="shared" ca="1" si="26"/>
        <v/>
      </c>
      <c r="U240" t="str">
        <f t="shared" ca="1" si="32"/>
        <v/>
      </c>
      <c r="V240" s="14" t="str">
        <f t="shared" ca="1" si="31"/>
        <v/>
      </c>
      <c r="W240" s="14" t="str">
        <f t="shared" ca="1" si="27"/>
        <v/>
      </c>
    </row>
    <row r="241" spans="11:23" x14ac:dyDescent="0.15">
      <c r="K241" t="e">
        <f ca="1"/>
        <v>#N/A</v>
      </c>
      <c r="M241" t="str">
        <f ca="1">Outliers_Influentials!B242</f>
        <v/>
      </c>
      <c r="O241" t="str">
        <f t="shared" ca="1" si="28"/>
        <v/>
      </c>
      <c r="P241" t="str">
        <f t="array" aca="1" ref="P241" ca="1">IF(ISNUMBER(O241),(SUM(IF(O241&gt;$O$3:$O$1002,1,0))+1+(SUM(IF(O241=$O$3:$O$1002,1,0))-1)/2)/(n+1),"")</f>
        <v/>
      </c>
      <c r="Q241" t="str">
        <f t="shared" ca="1" si="25"/>
        <v/>
      </c>
      <c r="R241" t="str">
        <f t="shared" ca="1" si="29"/>
        <v/>
      </c>
      <c r="S241" s="80" t="str">
        <f t="shared" ca="1" si="30"/>
        <v/>
      </c>
      <c r="T241" t="str">
        <f t="shared" ca="1" si="26"/>
        <v/>
      </c>
      <c r="U241" t="str">
        <f t="shared" ca="1" si="32"/>
        <v/>
      </c>
      <c r="V241" s="14" t="str">
        <f t="shared" ca="1" si="31"/>
        <v/>
      </c>
      <c r="W241" s="14" t="str">
        <f t="shared" ca="1" si="27"/>
        <v/>
      </c>
    </row>
    <row r="242" spans="11:23" x14ac:dyDescent="0.15">
      <c r="K242" t="e">
        <f ca="1"/>
        <v>#N/A</v>
      </c>
      <c r="M242" t="str">
        <f ca="1">Outliers_Influentials!B243</f>
        <v/>
      </c>
      <c r="O242" t="str">
        <f t="shared" ca="1" si="28"/>
        <v/>
      </c>
      <c r="P242" t="str">
        <f t="array" aca="1" ref="P242" ca="1">IF(ISNUMBER(O242),(SUM(IF(O242&gt;$O$3:$O$1002,1,0))+1+(SUM(IF(O242=$O$3:$O$1002,1,0))-1)/2)/(n+1),"")</f>
        <v/>
      </c>
      <c r="Q242" t="str">
        <f t="shared" ca="1" si="25"/>
        <v/>
      </c>
      <c r="R242" t="str">
        <f t="shared" ca="1" si="29"/>
        <v/>
      </c>
      <c r="S242" s="80" t="str">
        <f t="shared" ca="1" si="30"/>
        <v/>
      </c>
      <c r="T242" t="str">
        <f t="shared" ca="1" si="26"/>
        <v/>
      </c>
      <c r="U242" t="str">
        <f t="shared" ca="1" si="32"/>
        <v/>
      </c>
      <c r="V242" s="14" t="str">
        <f t="shared" ca="1" si="31"/>
        <v/>
      </c>
      <c r="W242" s="14" t="str">
        <f t="shared" ca="1" si="27"/>
        <v/>
      </c>
    </row>
    <row r="243" spans="11:23" x14ac:dyDescent="0.15">
      <c r="K243" t="e">
        <f ca="1"/>
        <v>#N/A</v>
      </c>
      <c r="M243" t="str">
        <f ca="1">Outliers_Influentials!B244</f>
        <v/>
      </c>
      <c r="O243" t="str">
        <f t="shared" ca="1" si="28"/>
        <v/>
      </c>
      <c r="P243" t="str">
        <f t="array" aca="1" ref="P243" ca="1">IF(ISNUMBER(O243),(SUM(IF(O243&gt;$O$3:$O$1002,1,0))+1+(SUM(IF(O243=$O$3:$O$1002,1,0))-1)/2)/(n+1),"")</f>
        <v/>
      </c>
      <c r="Q243" t="str">
        <f t="shared" ca="1" si="25"/>
        <v/>
      </c>
      <c r="R243" t="str">
        <f t="shared" ca="1" si="29"/>
        <v/>
      </c>
      <c r="S243" s="80" t="str">
        <f t="shared" ca="1" si="30"/>
        <v/>
      </c>
      <c r="T243" t="str">
        <f t="shared" ca="1" si="26"/>
        <v/>
      </c>
      <c r="U243" t="str">
        <f t="shared" ca="1" si="32"/>
        <v/>
      </c>
      <c r="V243" s="14" t="str">
        <f t="shared" ca="1" si="31"/>
        <v/>
      </c>
      <c r="W243" s="14" t="str">
        <f t="shared" ca="1" si="27"/>
        <v/>
      </c>
    </row>
    <row r="244" spans="11:23" x14ac:dyDescent="0.15">
      <c r="K244" t="e">
        <f ca="1"/>
        <v>#N/A</v>
      </c>
      <c r="M244" t="str">
        <f ca="1">Outliers_Influentials!B245</f>
        <v/>
      </c>
      <c r="O244" t="str">
        <f t="shared" ca="1" si="28"/>
        <v/>
      </c>
      <c r="P244" t="str">
        <f t="array" aca="1" ref="P244" ca="1">IF(ISNUMBER(O244),(SUM(IF(O244&gt;$O$3:$O$1002,1,0))+1+(SUM(IF(O244=$O$3:$O$1002,1,0))-1)/2)/(n+1),"")</f>
        <v/>
      </c>
      <c r="Q244" t="str">
        <f t="shared" ca="1" si="25"/>
        <v/>
      </c>
      <c r="R244" t="str">
        <f t="shared" ca="1" si="29"/>
        <v/>
      </c>
      <c r="S244" s="80" t="str">
        <f t="shared" ca="1" si="30"/>
        <v/>
      </c>
      <c r="T244" t="str">
        <f t="shared" ca="1" si="26"/>
        <v/>
      </c>
      <c r="U244" t="str">
        <f t="shared" ca="1" si="32"/>
        <v/>
      </c>
      <c r="V244" s="14" t="str">
        <f t="shared" ca="1" si="31"/>
        <v/>
      </c>
      <c r="W244" s="14" t="str">
        <f t="shared" ca="1" si="27"/>
        <v/>
      </c>
    </row>
    <row r="245" spans="11:23" x14ac:dyDescent="0.15">
      <c r="K245" t="e">
        <f ca="1"/>
        <v>#N/A</v>
      </c>
      <c r="M245" t="str">
        <f ca="1">Outliers_Influentials!B246</f>
        <v/>
      </c>
      <c r="O245" t="str">
        <f t="shared" ca="1" si="28"/>
        <v/>
      </c>
      <c r="P245" t="str">
        <f t="array" aca="1" ref="P245" ca="1">IF(ISNUMBER(O245),(SUM(IF(O245&gt;$O$3:$O$1002,1,0))+1+(SUM(IF(O245=$O$3:$O$1002,1,0))-1)/2)/(n+1),"")</f>
        <v/>
      </c>
      <c r="Q245" t="str">
        <f t="shared" ca="1" si="25"/>
        <v/>
      </c>
      <c r="R245" t="str">
        <f t="shared" ca="1" si="29"/>
        <v/>
      </c>
      <c r="S245" s="80" t="str">
        <f t="shared" ca="1" si="30"/>
        <v/>
      </c>
      <c r="T245" t="str">
        <f t="shared" ca="1" si="26"/>
        <v/>
      </c>
      <c r="U245" t="str">
        <f t="shared" ca="1" si="32"/>
        <v/>
      </c>
      <c r="V245" s="14" t="str">
        <f t="shared" ca="1" si="31"/>
        <v/>
      </c>
      <c r="W245" s="14" t="str">
        <f t="shared" ca="1" si="27"/>
        <v/>
      </c>
    </row>
    <row r="246" spans="11:23" x14ac:dyDescent="0.15">
      <c r="K246" t="e">
        <f ca="1"/>
        <v>#N/A</v>
      </c>
      <c r="M246" t="str">
        <f ca="1">Outliers_Influentials!B247</f>
        <v/>
      </c>
      <c r="O246" t="str">
        <f t="shared" ca="1" si="28"/>
        <v/>
      </c>
      <c r="P246" t="str">
        <f t="array" aca="1" ref="P246" ca="1">IF(ISNUMBER(O246),(SUM(IF(O246&gt;$O$3:$O$1002,1,0))+1+(SUM(IF(O246=$O$3:$O$1002,1,0))-1)/2)/(n+1),"")</f>
        <v/>
      </c>
      <c r="Q246" t="str">
        <f t="shared" ca="1" si="25"/>
        <v/>
      </c>
      <c r="R246" t="str">
        <f t="shared" ca="1" si="29"/>
        <v/>
      </c>
      <c r="S246" s="80" t="str">
        <f t="shared" ca="1" si="30"/>
        <v/>
      </c>
      <c r="T246" t="str">
        <f t="shared" ca="1" si="26"/>
        <v/>
      </c>
      <c r="U246" t="str">
        <f t="shared" ca="1" si="32"/>
        <v/>
      </c>
      <c r="V246" s="14" t="str">
        <f t="shared" ca="1" si="31"/>
        <v/>
      </c>
      <c r="W246" s="14" t="str">
        <f t="shared" ca="1" si="27"/>
        <v/>
      </c>
    </row>
    <row r="247" spans="11:23" x14ac:dyDescent="0.15">
      <c r="K247" t="e">
        <f ca="1"/>
        <v>#N/A</v>
      </c>
      <c r="M247" t="str">
        <f ca="1">Outliers_Influentials!B248</f>
        <v/>
      </c>
      <c r="O247" t="str">
        <f t="shared" ca="1" si="28"/>
        <v/>
      </c>
      <c r="P247" t="str">
        <f t="array" aca="1" ref="P247" ca="1">IF(ISNUMBER(O247),(SUM(IF(O247&gt;$O$3:$O$1002,1,0))+1+(SUM(IF(O247=$O$3:$O$1002,1,0))-1)/2)/(n+1),"")</f>
        <v/>
      </c>
      <c r="Q247" t="str">
        <f t="shared" ca="1" si="25"/>
        <v/>
      </c>
      <c r="R247" t="str">
        <f t="shared" ca="1" si="29"/>
        <v/>
      </c>
      <c r="S247" s="80" t="str">
        <f t="shared" ca="1" si="30"/>
        <v/>
      </c>
      <c r="T247" t="str">
        <f t="shared" ca="1" si="26"/>
        <v/>
      </c>
      <c r="U247" t="str">
        <f t="shared" ca="1" si="32"/>
        <v/>
      </c>
      <c r="V247" s="14" t="str">
        <f t="shared" ca="1" si="31"/>
        <v/>
      </c>
      <c r="W247" s="14" t="str">
        <f t="shared" ca="1" si="27"/>
        <v/>
      </c>
    </row>
    <row r="248" spans="11:23" x14ac:dyDescent="0.15">
      <c r="K248" t="e">
        <f ca="1"/>
        <v>#N/A</v>
      </c>
      <c r="M248" t="str">
        <f ca="1">Outliers_Influentials!B249</f>
        <v/>
      </c>
      <c r="O248" t="str">
        <f t="shared" ca="1" si="28"/>
        <v/>
      </c>
      <c r="P248" t="str">
        <f t="array" aca="1" ref="P248" ca="1">IF(ISNUMBER(O248),(SUM(IF(O248&gt;$O$3:$O$1002,1,0))+1+(SUM(IF(O248=$O$3:$O$1002,1,0))-1)/2)/(n+1),"")</f>
        <v/>
      </c>
      <c r="Q248" t="str">
        <f t="shared" ca="1" si="25"/>
        <v/>
      </c>
      <c r="R248" t="str">
        <f t="shared" ca="1" si="29"/>
        <v/>
      </c>
      <c r="S248" s="80" t="str">
        <f t="shared" ca="1" si="30"/>
        <v/>
      </c>
      <c r="T248" t="str">
        <f t="shared" ca="1" si="26"/>
        <v/>
      </c>
      <c r="U248" t="str">
        <f t="shared" ca="1" si="32"/>
        <v/>
      </c>
      <c r="V248" s="14" t="str">
        <f t="shared" ca="1" si="31"/>
        <v/>
      </c>
      <c r="W248" s="14" t="str">
        <f t="shared" ca="1" si="27"/>
        <v/>
      </c>
    </row>
    <row r="249" spans="11:23" x14ac:dyDescent="0.15">
      <c r="K249" t="e">
        <f ca="1"/>
        <v>#N/A</v>
      </c>
      <c r="M249" t="str">
        <f ca="1">Outliers_Influentials!B250</f>
        <v/>
      </c>
      <c r="O249" t="str">
        <f t="shared" ca="1" si="28"/>
        <v/>
      </c>
      <c r="P249" t="str">
        <f t="array" aca="1" ref="P249" ca="1">IF(ISNUMBER(O249),(SUM(IF(O249&gt;$O$3:$O$1002,1,0))+1+(SUM(IF(O249=$O$3:$O$1002,1,0))-1)/2)/(n+1),"")</f>
        <v/>
      </c>
      <c r="Q249" t="str">
        <f t="shared" ca="1" si="25"/>
        <v/>
      </c>
      <c r="R249" t="str">
        <f t="shared" ca="1" si="29"/>
        <v/>
      </c>
      <c r="S249" s="80" t="str">
        <f t="shared" ca="1" si="30"/>
        <v/>
      </c>
      <c r="T249" t="str">
        <f t="shared" ca="1" si="26"/>
        <v/>
      </c>
      <c r="U249" t="str">
        <f t="shared" ca="1" si="32"/>
        <v/>
      </c>
      <c r="V249" s="14" t="str">
        <f t="shared" ca="1" si="31"/>
        <v/>
      </c>
      <c r="W249" s="14" t="str">
        <f t="shared" ca="1" si="27"/>
        <v/>
      </c>
    </row>
    <row r="250" spans="11:23" x14ac:dyDescent="0.15">
      <c r="K250" t="e">
        <f ca="1"/>
        <v>#N/A</v>
      </c>
      <c r="M250" t="str">
        <f ca="1">Outliers_Influentials!B251</f>
        <v/>
      </c>
      <c r="O250" t="str">
        <f t="shared" ca="1" si="28"/>
        <v/>
      </c>
      <c r="P250" t="str">
        <f t="array" aca="1" ref="P250" ca="1">IF(ISNUMBER(O250),(SUM(IF(O250&gt;$O$3:$O$1002,1,0))+1+(SUM(IF(O250=$O$3:$O$1002,1,0))-1)/2)/(n+1),"")</f>
        <v/>
      </c>
      <c r="Q250" t="str">
        <f t="shared" ca="1" si="25"/>
        <v/>
      </c>
      <c r="R250" t="str">
        <f t="shared" ca="1" si="29"/>
        <v/>
      </c>
      <c r="S250" s="80" t="str">
        <f t="shared" ca="1" si="30"/>
        <v/>
      </c>
      <c r="T250" t="str">
        <f t="shared" ca="1" si="26"/>
        <v/>
      </c>
      <c r="U250" t="str">
        <f t="shared" ca="1" si="32"/>
        <v/>
      </c>
      <c r="V250" s="14" t="str">
        <f t="shared" ca="1" si="31"/>
        <v/>
      </c>
      <c r="W250" s="14" t="str">
        <f t="shared" ca="1" si="27"/>
        <v/>
      </c>
    </row>
    <row r="251" spans="11:23" x14ac:dyDescent="0.15">
      <c r="K251" t="e">
        <f ca="1"/>
        <v>#N/A</v>
      </c>
      <c r="M251" t="str">
        <f ca="1">Outliers_Influentials!B252</f>
        <v/>
      </c>
      <c r="O251" t="str">
        <f t="shared" ca="1" si="28"/>
        <v/>
      </c>
      <c r="P251" t="str">
        <f t="array" aca="1" ref="P251" ca="1">IF(ISNUMBER(O251),(SUM(IF(O251&gt;$O$3:$O$1002,1,0))+1+(SUM(IF(O251=$O$3:$O$1002,1,0))-1)/2)/(n+1),"")</f>
        <v/>
      </c>
      <c r="Q251" t="str">
        <f t="shared" ca="1" si="25"/>
        <v/>
      </c>
      <c r="R251" t="str">
        <f t="shared" ca="1" si="29"/>
        <v/>
      </c>
      <c r="S251" s="80" t="str">
        <f t="shared" ca="1" si="30"/>
        <v/>
      </c>
      <c r="T251" t="str">
        <f t="shared" ca="1" si="26"/>
        <v/>
      </c>
      <c r="U251" t="str">
        <f t="shared" ca="1" si="32"/>
        <v/>
      </c>
      <c r="V251" s="14" t="str">
        <f t="shared" ca="1" si="31"/>
        <v/>
      </c>
      <c r="W251" s="14" t="str">
        <f t="shared" ca="1" si="27"/>
        <v/>
      </c>
    </row>
    <row r="252" spans="11:23" x14ac:dyDescent="0.15">
      <c r="K252" t="e">
        <f ca="1"/>
        <v>#N/A</v>
      </c>
      <c r="M252" t="str">
        <f ca="1">Outliers_Influentials!B253</f>
        <v/>
      </c>
      <c r="O252" t="str">
        <f t="shared" ca="1" si="28"/>
        <v/>
      </c>
      <c r="P252" t="str">
        <f t="array" aca="1" ref="P252" ca="1">IF(ISNUMBER(O252),(SUM(IF(O252&gt;$O$3:$O$1002,1,0))+1+(SUM(IF(O252=$O$3:$O$1002,1,0))-1)/2)/(n+1),"")</f>
        <v/>
      </c>
      <c r="Q252" t="str">
        <f t="shared" ca="1" si="25"/>
        <v/>
      </c>
      <c r="R252" t="str">
        <f t="shared" ca="1" si="29"/>
        <v/>
      </c>
      <c r="S252" s="80" t="str">
        <f t="shared" ca="1" si="30"/>
        <v/>
      </c>
      <c r="T252" t="str">
        <f t="shared" ca="1" si="26"/>
        <v/>
      </c>
      <c r="U252" t="str">
        <f t="shared" ca="1" si="32"/>
        <v/>
      </c>
      <c r="V252" s="14" t="str">
        <f t="shared" ca="1" si="31"/>
        <v/>
      </c>
      <c r="W252" s="14" t="str">
        <f t="shared" ca="1" si="27"/>
        <v/>
      </c>
    </row>
    <row r="253" spans="11:23" x14ac:dyDescent="0.15">
      <c r="K253" t="e">
        <f ca="1"/>
        <v>#N/A</v>
      </c>
      <c r="M253" t="str">
        <f ca="1">Outliers_Influentials!B254</f>
        <v/>
      </c>
      <c r="O253" t="str">
        <f t="shared" ca="1" si="28"/>
        <v/>
      </c>
      <c r="P253" t="str">
        <f t="array" aca="1" ref="P253" ca="1">IF(ISNUMBER(O253),(SUM(IF(O253&gt;$O$3:$O$1002,1,0))+1+(SUM(IF(O253=$O$3:$O$1002,1,0))-1)/2)/(n+1),"")</f>
        <v/>
      </c>
      <c r="Q253" t="str">
        <f t="shared" ca="1" si="25"/>
        <v/>
      </c>
      <c r="R253" t="str">
        <f t="shared" ca="1" si="29"/>
        <v/>
      </c>
      <c r="S253" s="80" t="str">
        <f t="shared" ca="1" si="30"/>
        <v/>
      </c>
      <c r="T253" t="str">
        <f t="shared" ca="1" si="26"/>
        <v/>
      </c>
      <c r="U253" t="str">
        <f t="shared" ca="1" si="32"/>
        <v/>
      </c>
      <c r="V253" s="14" t="str">
        <f t="shared" ca="1" si="31"/>
        <v/>
      </c>
      <c r="W253" s="14" t="str">
        <f t="shared" ca="1" si="27"/>
        <v/>
      </c>
    </row>
    <row r="254" spans="11:23" x14ac:dyDescent="0.15">
      <c r="K254" t="e">
        <f ca="1"/>
        <v>#N/A</v>
      </c>
      <c r="M254" t="str">
        <f ca="1">Outliers_Influentials!B255</f>
        <v/>
      </c>
      <c r="O254" t="str">
        <f t="shared" ca="1" si="28"/>
        <v/>
      </c>
      <c r="P254" t="str">
        <f t="array" aca="1" ref="P254" ca="1">IF(ISNUMBER(O254),(SUM(IF(O254&gt;$O$3:$O$1002,1,0))+1+(SUM(IF(O254=$O$3:$O$1002,1,0))-1)/2)/(n+1),"")</f>
        <v/>
      </c>
      <c r="Q254" t="str">
        <f t="shared" ca="1" si="25"/>
        <v/>
      </c>
      <c r="R254" t="str">
        <f t="shared" ca="1" si="29"/>
        <v/>
      </c>
      <c r="S254" s="80" t="str">
        <f t="shared" ca="1" si="30"/>
        <v/>
      </c>
      <c r="T254" t="str">
        <f t="shared" ca="1" si="26"/>
        <v/>
      </c>
      <c r="U254" t="str">
        <f t="shared" ca="1" si="32"/>
        <v/>
      </c>
      <c r="V254" s="14" t="str">
        <f t="shared" ca="1" si="31"/>
        <v/>
      </c>
      <c r="W254" s="14" t="str">
        <f t="shared" ca="1" si="27"/>
        <v/>
      </c>
    </row>
    <row r="255" spans="11:23" x14ac:dyDescent="0.15">
      <c r="K255" t="e">
        <f ca="1"/>
        <v>#N/A</v>
      </c>
      <c r="M255" t="str">
        <f ca="1">Outliers_Influentials!B256</f>
        <v/>
      </c>
      <c r="O255" t="str">
        <f t="shared" ca="1" si="28"/>
        <v/>
      </c>
      <c r="P255" t="str">
        <f t="array" aca="1" ref="P255" ca="1">IF(ISNUMBER(O255),(SUM(IF(O255&gt;$O$3:$O$1002,1,0))+1+(SUM(IF(O255=$O$3:$O$1002,1,0))-1)/2)/(n+1),"")</f>
        <v/>
      </c>
      <c r="Q255" t="str">
        <f t="shared" ca="1" si="25"/>
        <v/>
      </c>
      <c r="R255" t="str">
        <f t="shared" ca="1" si="29"/>
        <v/>
      </c>
      <c r="S255" s="80" t="str">
        <f t="shared" ca="1" si="30"/>
        <v/>
      </c>
      <c r="T255" t="str">
        <f t="shared" ca="1" si="26"/>
        <v/>
      </c>
      <c r="U255" t="str">
        <f t="shared" ca="1" si="32"/>
        <v/>
      </c>
      <c r="V255" s="14" t="str">
        <f t="shared" ca="1" si="31"/>
        <v/>
      </c>
      <c r="W255" s="14" t="str">
        <f t="shared" ca="1" si="27"/>
        <v/>
      </c>
    </row>
    <row r="256" spans="11:23" x14ac:dyDescent="0.15">
      <c r="K256" t="e">
        <f ca="1"/>
        <v>#N/A</v>
      </c>
      <c r="M256" t="str">
        <f ca="1">Outliers_Influentials!B257</f>
        <v/>
      </c>
      <c r="O256" t="str">
        <f t="shared" ca="1" si="28"/>
        <v/>
      </c>
      <c r="P256" t="str">
        <f t="array" aca="1" ref="P256" ca="1">IF(ISNUMBER(O256),(SUM(IF(O256&gt;$O$3:$O$1002,1,0))+1+(SUM(IF(O256=$O$3:$O$1002,1,0))-1)/2)/(n+1),"")</f>
        <v/>
      </c>
      <c r="Q256" t="str">
        <f t="shared" ca="1" si="25"/>
        <v/>
      </c>
      <c r="R256" t="str">
        <f t="shared" ca="1" si="29"/>
        <v/>
      </c>
      <c r="S256" s="80" t="str">
        <f t="shared" ca="1" si="30"/>
        <v/>
      </c>
      <c r="T256" t="str">
        <f t="shared" ca="1" si="26"/>
        <v/>
      </c>
      <c r="U256" t="str">
        <f t="shared" ca="1" si="32"/>
        <v/>
      </c>
      <c r="V256" s="14" t="str">
        <f t="shared" ca="1" si="31"/>
        <v/>
      </c>
      <c r="W256" s="14" t="str">
        <f t="shared" ca="1" si="27"/>
        <v/>
      </c>
    </row>
    <row r="257" spans="11:23" x14ac:dyDescent="0.15">
      <c r="K257" t="e">
        <f ca="1"/>
        <v>#N/A</v>
      </c>
      <c r="M257" t="str">
        <f ca="1">Outliers_Influentials!B258</f>
        <v/>
      </c>
      <c r="O257" t="str">
        <f t="shared" ca="1" si="28"/>
        <v/>
      </c>
      <c r="P257" t="str">
        <f t="array" aca="1" ref="P257" ca="1">IF(ISNUMBER(O257),(SUM(IF(O257&gt;$O$3:$O$1002,1,0))+1+(SUM(IF(O257=$O$3:$O$1002,1,0))-1)/2)/(n+1),"")</f>
        <v/>
      </c>
      <c r="Q257" t="str">
        <f t="shared" ca="1" si="25"/>
        <v/>
      </c>
      <c r="R257" t="str">
        <f t="shared" ca="1" si="29"/>
        <v/>
      </c>
      <c r="S257" s="80" t="str">
        <f t="shared" ca="1" si="30"/>
        <v/>
      </c>
      <c r="T257" t="str">
        <f t="shared" ca="1" si="26"/>
        <v/>
      </c>
      <c r="U257" t="str">
        <f t="shared" ca="1" si="32"/>
        <v/>
      </c>
      <c r="V257" s="14" t="str">
        <f t="shared" ca="1" si="31"/>
        <v/>
      </c>
      <c r="W257" s="14" t="str">
        <f t="shared" ca="1" si="27"/>
        <v/>
      </c>
    </row>
    <row r="258" spans="11:23" x14ac:dyDescent="0.15">
      <c r="K258" t="e">
        <f ca="1"/>
        <v>#N/A</v>
      </c>
      <c r="M258" t="str">
        <f ca="1">Outliers_Influentials!B259</f>
        <v/>
      </c>
      <c r="O258" t="str">
        <f t="shared" ca="1" si="28"/>
        <v/>
      </c>
      <c r="P258" t="str">
        <f t="array" aca="1" ref="P258" ca="1">IF(ISNUMBER(O258),(SUM(IF(O258&gt;$O$3:$O$1002,1,0))+1+(SUM(IF(O258=$O$3:$O$1002,1,0))-1)/2)/(n+1),"")</f>
        <v/>
      </c>
      <c r="Q258" t="str">
        <f t="shared" ca="1" si="25"/>
        <v/>
      </c>
      <c r="R258" t="str">
        <f t="shared" ca="1" si="29"/>
        <v/>
      </c>
      <c r="S258" s="80" t="str">
        <f t="shared" ca="1" si="30"/>
        <v/>
      </c>
      <c r="T258" t="str">
        <f t="shared" ca="1" si="26"/>
        <v/>
      </c>
      <c r="U258" t="str">
        <f t="shared" ca="1" si="32"/>
        <v/>
      </c>
      <c r="V258" s="14" t="str">
        <f t="shared" ca="1" si="31"/>
        <v/>
      </c>
      <c r="W258" s="14" t="str">
        <f t="shared" ca="1" si="27"/>
        <v/>
      </c>
    </row>
    <row r="259" spans="11:23" x14ac:dyDescent="0.15">
      <c r="K259" t="e">
        <f ca="1"/>
        <v>#N/A</v>
      </c>
      <c r="M259" t="str">
        <f ca="1">Outliers_Influentials!B260</f>
        <v/>
      </c>
      <c r="O259" t="str">
        <f t="shared" ca="1" si="28"/>
        <v/>
      </c>
      <c r="P259" t="str">
        <f t="array" aca="1" ref="P259" ca="1">IF(ISNUMBER(O259),(SUM(IF(O259&gt;$O$3:$O$1002,1,0))+1+(SUM(IF(O259=$O$3:$O$1002,1,0))-1)/2)/(n+1),"")</f>
        <v/>
      </c>
      <c r="Q259" t="str">
        <f t="shared" ref="Q259:Q322" ca="1" si="33">IF(P259&lt;&gt;"",NORMSINV(P259),"")</f>
        <v/>
      </c>
      <c r="R259" t="str">
        <f t="shared" ca="1" si="29"/>
        <v/>
      </c>
      <c r="S259" s="80" t="str">
        <f t="shared" ca="1" si="30"/>
        <v/>
      </c>
      <c r="T259" t="str">
        <f t="shared" ref="T259:T322" ca="1" si="34">IF(ROW()-ROW(O$2)&gt;n,"",$O$3:$O$1002/STDEV($O$3:$O$1002))</f>
        <v/>
      </c>
      <c r="U259" t="str">
        <f t="shared" ca="1" si="32"/>
        <v/>
      </c>
      <c r="V259" s="14" t="str">
        <f t="shared" ca="1" si="31"/>
        <v/>
      </c>
      <c r="W259" s="14" t="str">
        <f t="shared" ref="W259:W322" ca="1" si="35">IF(S259&lt;&gt;"",(2*S259-1)*(LN(V259)+LN(1-VLOOKUP(n+1-S259,$S$3:$V$1002,4,FALSE))),"")</f>
        <v/>
      </c>
    </row>
    <row r="260" spans="11:23" x14ac:dyDescent="0.15">
      <c r="K260" t="e">
        <f ca="1"/>
        <v>#N/A</v>
      </c>
      <c r="M260" t="str">
        <f ca="1">Outliers_Influentials!B261</f>
        <v/>
      </c>
      <c r="O260" t="str">
        <f t="shared" ref="O260:O323" ca="1" si="36">M260</f>
        <v/>
      </c>
      <c r="P260" t="str">
        <f t="array" aca="1" ref="P260" ca="1">IF(ISNUMBER(O260),(SUM(IF(O260&gt;$O$3:$O$1002,1,0))+1+(SUM(IF(O260=$O$3:$O$1002,1,0))-1)/2)/(n+1),"")</f>
        <v/>
      </c>
      <c r="Q260" t="str">
        <f t="shared" ca="1" si="33"/>
        <v/>
      </c>
      <c r="R260" t="str">
        <f t="shared" ref="R260:R323" ca="1" si="37">IF(O260&lt;&gt;"",RANK(O260,$O$3:$O$1002,1),"")</f>
        <v/>
      </c>
      <c r="S260" s="80" t="str">
        <f t="shared" ref="S260:S323" ca="1" si="38">IF(O260&lt;&gt;"",1+S259,"")</f>
        <v/>
      </c>
      <c r="T260" t="str">
        <f t="shared" ca="1" si="34"/>
        <v/>
      </c>
      <c r="U260" t="str">
        <f t="shared" ca="1" si="32"/>
        <v/>
      </c>
      <c r="V260" s="14" t="str">
        <f t="shared" ref="V260:V323" ca="1" si="39">IF(S260&lt;&gt;"",NORMDIST(U260,AVERAGE($T$3:$T$1002),STDEV($T$3:$T$1002),TRUE),"")</f>
        <v/>
      </c>
      <c r="W260" s="14" t="str">
        <f t="shared" ca="1" si="35"/>
        <v/>
      </c>
    </row>
    <row r="261" spans="11:23" x14ac:dyDescent="0.15">
      <c r="K261" t="e">
        <f ca="1"/>
        <v>#N/A</v>
      </c>
      <c r="M261" t="str">
        <f ca="1">Outliers_Influentials!B262</f>
        <v/>
      </c>
      <c r="O261" t="str">
        <f t="shared" ca="1" si="36"/>
        <v/>
      </c>
      <c r="P261" t="str">
        <f t="array" aca="1" ref="P261" ca="1">IF(ISNUMBER(O261),(SUM(IF(O261&gt;$O$3:$O$1002,1,0))+1+(SUM(IF(O261=$O$3:$O$1002,1,0))-1)/2)/(n+1),"")</f>
        <v/>
      </c>
      <c r="Q261" t="str">
        <f t="shared" ca="1" si="33"/>
        <v/>
      </c>
      <c r="R261" t="str">
        <f t="shared" ca="1" si="37"/>
        <v/>
      </c>
      <c r="S261" s="80" t="str">
        <f t="shared" ca="1" si="38"/>
        <v/>
      </c>
      <c r="T261" t="str">
        <f t="shared" ca="1" si="34"/>
        <v/>
      </c>
      <c r="U261" t="str">
        <f t="shared" ref="U261:U324" ca="1" si="40">IF(S261&lt;&gt;"",IF(ISNA(VLOOKUP(S261,$R$3:$T$1002,3,FALSE)),U260,VLOOKUP(S261,$R$3:$T$1002,3,FALSE)),"")</f>
        <v/>
      </c>
      <c r="V261" s="14" t="str">
        <f t="shared" ca="1" si="39"/>
        <v/>
      </c>
      <c r="W261" s="14" t="str">
        <f t="shared" ca="1" si="35"/>
        <v/>
      </c>
    </row>
    <row r="262" spans="11:23" x14ac:dyDescent="0.15">
      <c r="K262" t="e">
        <f ca="1"/>
        <v>#N/A</v>
      </c>
      <c r="M262" t="str">
        <f ca="1">Outliers_Influentials!B263</f>
        <v/>
      </c>
      <c r="O262" t="str">
        <f t="shared" ca="1" si="36"/>
        <v/>
      </c>
      <c r="P262" t="str">
        <f t="array" aca="1" ref="P262" ca="1">IF(ISNUMBER(O262),(SUM(IF(O262&gt;$O$3:$O$1002,1,0))+1+(SUM(IF(O262=$O$3:$O$1002,1,0))-1)/2)/(n+1),"")</f>
        <v/>
      </c>
      <c r="Q262" t="str">
        <f t="shared" ca="1" si="33"/>
        <v/>
      </c>
      <c r="R262" t="str">
        <f t="shared" ca="1" si="37"/>
        <v/>
      </c>
      <c r="S262" s="80" t="str">
        <f t="shared" ca="1" si="38"/>
        <v/>
      </c>
      <c r="T262" t="str">
        <f t="shared" ca="1" si="34"/>
        <v/>
      </c>
      <c r="U262" t="str">
        <f t="shared" ca="1" si="40"/>
        <v/>
      </c>
      <c r="V262" s="14" t="str">
        <f t="shared" ca="1" si="39"/>
        <v/>
      </c>
      <c r="W262" s="14" t="str">
        <f t="shared" ca="1" si="35"/>
        <v/>
      </c>
    </row>
    <row r="263" spans="11:23" x14ac:dyDescent="0.15">
      <c r="K263" t="e">
        <f ca="1"/>
        <v>#N/A</v>
      </c>
      <c r="M263" t="str">
        <f ca="1">Outliers_Influentials!B264</f>
        <v/>
      </c>
      <c r="O263" t="str">
        <f t="shared" ca="1" si="36"/>
        <v/>
      </c>
      <c r="P263" t="str">
        <f t="array" aca="1" ref="P263" ca="1">IF(ISNUMBER(O263),(SUM(IF(O263&gt;$O$3:$O$1002,1,0))+1+(SUM(IF(O263=$O$3:$O$1002,1,0))-1)/2)/(n+1),"")</f>
        <v/>
      </c>
      <c r="Q263" t="str">
        <f t="shared" ca="1" si="33"/>
        <v/>
      </c>
      <c r="R263" t="str">
        <f t="shared" ca="1" si="37"/>
        <v/>
      </c>
      <c r="S263" s="80" t="str">
        <f t="shared" ca="1" si="38"/>
        <v/>
      </c>
      <c r="T263" t="str">
        <f t="shared" ca="1" si="34"/>
        <v/>
      </c>
      <c r="U263" t="str">
        <f t="shared" ca="1" si="40"/>
        <v/>
      </c>
      <c r="V263" s="14" t="str">
        <f t="shared" ca="1" si="39"/>
        <v/>
      </c>
      <c r="W263" s="14" t="str">
        <f t="shared" ca="1" si="35"/>
        <v/>
      </c>
    </row>
    <row r="264" spans="11:23" x14ac:dyDescent="0.15">
      <c r="K264" t="e">
        <f ca="1"/>
        <v>#N/A</v>
      </c>
      <c r="M264" t="str">
        <f ca="1">Outliers_Influentials!B265</f>
        <v/>
      </c>
      <c r="O264" t="str">
        <f t="shared" ca="1" si="36"/>
        <v/>
      </c>
      <c r="P264" t="str">
        <f t="array" aca="1" ref="P264" ca="1">IF(ISNUMBER(O264),(SUM(IF(O264&gt;$O$3:$O$1002,1,0))+1+(SUM(IF(O264=$O$3:$O$1002,1,0))-1)/2)/(n+1),"")</f>
        <v/>
      </c>
      <c r="Q264" t="str">
        <f t="shared" ca="1" si="33"/>
        <v/>
      </c>
      <c r="R264" t="str">
        <f t="shared" ca="1" si="37"/>
        <v/>
      </c>
      <c r="S264" s="80" t="str">
        <f t="shared" ca="1" si="38"/>
        <v/>
      </c>
      <c r="T264" t="str">
        <f t="shared" ca="1" si="34"/>
        <v/>
      </c>
      <c r="U264" t="str">
        <f t="shared" ca="1" si="40"/>
        <v/>
      </c>
      <c r="V264" s="14" t="str">
        <f t="shared" ca="1" si="39"/>
        <v/>
      </c>
      <c r="W264" s="14" t="str">
        <f t="shared" ca="1" si="35"/>
        <v/>
      </c>
    </row>
    <row r="265" spans="11:23" x14ac:dyDescent="0.15">
      <c r="K265" t="e">
        <f ca="1"/>
        <v>#N/A</v>
      </c>
      <c r="M265" t="str">
        <f ca="1">Outliers_Influentials!B266</f>
        <v/>
      </c>
      <c r="O265" t="str">
        <f t="shared" ca="1" si="36"/>
        <v/>
      </c>
      <c r="P265" t="str">
        <f t="array" aca="1" ref="P265" ca="1">IF(ISNUMBER(O265),(SUM(IF(O265&gt;$O$3:$O$1002,1,0))+1+(SUM(IF(O265=$O$3:$O$1002,1,0))-1)/2)/(n+1),"")</f>
        <v/>
      </c>
      <c r="Q265" t="str">
        <f t="shared" ca="1" si="33"/>
        <v/>
      </c>
      <c r="R265" t="str">
        <f t="shared" ca="1" si="37"/>
        <v/>
      </c>
      <c r="S265" s="80" t="str">
        <f t="shared" ca="1" si="38"/>
        <v/>
      </c>
      <c r="T265" t="str">
        <f t="shared" ca="1" si="34"/>
        <v/>
      </c>
      <c r="U265" t="str">
        <f t="shared" ca="1" si="40"/>
        <v/>
      </c>
      <c r="V265" s="14" t="str">
        <f t="shared" ca="1" si="39"/>
        <v/>
      </c>
      <c r="W265" s="14" t="str">
        <f t="shared" ca="1" si="35"/>
        <v/>
      </c>
    </row>
    <row r="266" spans="11:23" x14ac:dyDescent="0.15">
      <c r="K266" t="e">
        <f ca="1"/>
        <v>#N/A</v>
      </c>
      <c r="M266" t="str">
        <f ca="1">Outliers_Influentials!B267</f>
        <v/>
      </c>
      <c r="O266" t="str">
        <f t="shared" ca="1" si="36"/>
        <v/>
      </c>
      <c r="P266" t="str">
        <f t="array" aca="1" ref="P266" ca="1">IF(ISNUMBER(O266),(SUM(IF(O266&gt;$O$3:$O$1002,1,0))+1+(SUM(IF(O266=$O$3:$O$1002,1,0))-1)/2)/(n+1),"")</f>
        <v/>
      </c>
      <c r="Q266" t="str">
        <f t="shared" ca="1" si="33"/>
        <v/>
      </c>
      <c r="R266" t="str">
        <f t="shared" ca="1" si="37"/>
        <v/>
      </c>
      <c r="S266" s="80" t="str">
        <f t="shared" ca="1" si="38"/>
        <v/>
      </c>
      <c r="T266" t="str">
        <f t="shared" ca="1" si="34"/>
        <v/>
      </c>
      <c r="U266" t="str">
        <f t="shared" ca="1" si="40"/>
        <v/>
      </c>
      <c r="V266" s="14" t="str">
        <f t="shared" ca="1" si="39"/>
        <v/>
      </c>
      <c r="W266" s="14" t="str">
        <f t="shared" ca="1" si="35"/>
        <v/>
      </c>
    </row>
    <row r="267" spans="11:23" x14ac:dyDescent="0.15">
      <c r="K267" t="e">
        <f ca="1"/>
        <v>#N/A</v>
      </c>
      <c r="M267" t="str">
        <f ca="1">Outliers_Influentials!B268</f>
        <v/>
      </c>
      <c r="O267" t="str">
        <f t="shared" ca="1" si="36"/>
        <v/>
      </c>
      <c r="P267" t="str">
        <f t="array" aca="1" ref="P267" ca="1">IF(ISNUMBER(O267),(SUM(IF(O267&gt;$O$3:$O$1002,1,0))+1+(SUM(IF(O267=$O$3:$O$1002,1,0))-1)/2)/(n+1),"")</f>
        <v/>
      </c>
      <c r="Q267" t="str">
        <f t="shared" ca="1" si="33"/>
        <v/>
      </c>
      <c r="R267" t="str">
        <f t="shared" ca="1" si="37"/>
        <v/>
      </c>
      <c r="S267" s="80" t="str">
        <f t="shared" ca="1" si="38"/>
        <v/>
      </c>
      <c r="T267" t="str">
        <f t="shared" ca="1" si="34"/>
        <v/>
      </c>
      <c r="U267" t="str">
        <f t="shared" ca="1" si="40"/>
        <v/>
      </c>
      <c r="V267" s="14" t="str">
        <f t="shared" ca="1" si="39"/>
        <v/>
      </c>
      <c r="W267" s="14" t="str">
        <f t="shared" ca="1" si="35"/>
        <v/>
      </c>
    </row>
    <row r="268" spans="11:23" x14ac:dyDescent="0.15">
      <c r="K268" t="e">
        <f ca="1"/>
        <v>#N/A</v>
      </c>
      <c r="M268" t="str">
        <f ca="1">Outliers_Influentials!B269</f>
        <v/>
      </c>
      <c r="O268" t="str">
        <f t="shared" ca="1" si="36"/>
        <v/>
      </c>
      <c r="P268" t="str">
        <f t="array" aca="1" ref="P268" ca="1">IF(ISNUMBER(O268),(SUM(IF(O268&gt;$O$3:$O$1002,1,0))+1+(SUM(IF(O268=$O$3:$O$1002,1,0))-1)/2)/(n+1),"")</f>
        <v/>
      </c>
      <c r="Q268" t="str">
        <f t="shared" ca="1" si="33"/>
        <v/>
      </c>
      <c r="R268" t="str">
        <f t="shared" ca="1" si="37"/>
        <v/>
      </c>
      <c r="S268" s="80" t="str">
        <f t="shared" ca="1" si="38"/>
        <v/>
      </c>
      <c r="T268" t="str">
        <f t="shared" ca="1" si="34"/>
        <v/>
      </c>
      <c r="U268" t="str">
        <f t="shared" ca="1" si="40"/>
        <v/>
      </c>
      <c r="V268" s="14" t="str">
        <f t="shared" ca="1" si="39"/>
        <v/>
      </c>
      <c r="W268" s="14" t="str">
        <f t="shared" ca="1" si="35"/>
        <v/>
      </c>
    </row>
    <row r="269" spans="11:23" x14ac:dyDescent="0.15">
      <c r="K269" t="e">
        <f ca="1"/>
        <v>#N/A</v>
      </c>
      <c r="M269" t="str">
        <f ca="1">Outliers_Influentials!B270</f>
        <v/>
      </c>
      <c r="O269" t="str">
        <f t="shared" ca="1" si="36"/>
        <v/>
      </c>
      <c r="P269" t="str">
        <f t="array" aca="1" ref="P269" ca="1">IF(ISNUMBER(O269),(SUM(IF(O269&gt;$O$3:$O$1002,1,0))+1+(SUM(IF(O269=$O$3:$O$1002,1,0))-1)/2)/(n+1),"")</f>
        <v/>
      </c>
      <c r="Q269" t="str">
        <f t="shared" ca="1" si="33"/>
        <v/>
      </c>
      <c r="R269" t="str">
        <f t="shared" ca="1" si="37"/>
        <v/>
      </c>
      <c r="S269" s="80" t="str">
        <f t="shared" ca="1" si="38"/>
        <v/>
      </c>
      <c r="T269" t="str">
        <f t="shared" ca="1" si="34"/>
        <v/>
      </c>
      <c r="U269" t="str">
        <f t="shared" ca="1" si="40"/>
        <v/>
      </c>
      <c r="V269" s="14" t="str">
        <f t="shared" ca="1" si="39"/>
        <v/>
      </c>
      <c r="W269" s="14" t="str">
        <f t="shared" ca="1" si="35"/>
        <v/>
      </c>
    </row>
    <row r="270" spans="11:23" x14ac:dyDescent="0.15">
      <c r="K270" t="e">
        <f ca="1"/>
        <v>#N/A</v>
      </c>
      <c r="M270" t="str">
        <f ca="1">Outliers_Influentials!B271</f>
        <v/>
      </c>
      <c r="O270" t="str">
        <f t="shared" ca="1" si="36"/>
        <v/>
      </c>
      <c r="P270" t="str">
        <f t="array" aca="1" ref="P270" ca="1">IF(ISNUMBER(O270),(SUM(IF(O270&gt;$O$3:$O$1002,1,0))+1+(SUM(IF(O270=$O$3:$O$1002,1,0))-1)/2)/(n+1),"")</f>
        <v/>
      </c>
      <c r="Q270" t="str">
        <f t="shared" ca="1" si="33"/>
        <v/>
      </c>
      <c r="R270" t="str">
        <f t="shared" ca="1" si="37"/>
        <v/>
      </c>
      <c r="S270" s="80" t="str">
        <f t="shared" ca="1" si="38"/>
        <v/>
      </c>
      <c r="T270" t="str">
        <f t="shared" ca="1" si="34"/>
        <v/>
      </c>
      <c r="U270" t="str">
        <f t="shared" ca="1" si="40"/>
        <v/>
      </c>
      <c r="V270" s="14" t="str">
        <f t="shared" ca="1" si="39"/>
        <v/>
      </c>
      <c r="W270" s="14" t="str">
        <f t="shared" ca="1" si="35"/>
        <v/>
      </c>
    </row>
    <row r="271" spans="11:23" x14ac:dyDescent="0.15">
      <c r="K271" t="e">
        <f ca="1"/>
        <v>#N/A</v>
      </c>
      <c r="M271" t="str">
        <f ca="1">Outliers_Influentials!B272</f>
        <v/>
      </c>
      <c r="O271" t="str">
        <f t="shared" ca="1" si="36"/>
        <v/>
      </c>
      <c r="P271" t="str">
        <f t="array" aca="1" ref="P271" ca="1">IF(ISNUMBER(O271),(SUM(IF(O271&gt;$O$3:$O$1002,1,0))+1+(SUM(IF(O271=$O$3:$O$1002,1,0))-1)/2)/(n+1),"")</f>
        <v/>
      </c>
      <c r="Q271" t="str">
        <f t="shared" ca="1" si="33"/>
        <v/>
      </c>
      <c r="R271" t="str">
        <f t="shared" ca="1" si="37"/>
        <v/>
      </c>
      <c r="S271" s="80" t="str">
        <f t="shared" ca="1" si="38"/>
        <v/>
      </c>
      <c r="T271" t="str">
        <f t="shared" ca="1" si="34"/>
        <v/>
      </c>
      <c r="U271" t="str">
        <f t="shared" ca="1" si="40"/>
        <v/>
      </c>
      <c r="V271" s="14" t="str">
        <f t="shared" ca="1" si="39"/>
        <v/>
      </c>
      <c r="W271" s="14" t="str">
        <f t="shared" ca="1" si="35"/>
        <v/>
      </c>
    </row>
    <row r="272" spans="11:23" x14ac:dyDescent="0.15">
      <c r="K272" t="e">
        <f ca="1"/>
        <v>#N/A</v>
      </c>
      <c r="M272" t="str">
        <f ca="1">Outliers_Influentials!B273</f>
        <v/>
      </c>
      <c r="O272" t="str">
        <f t="shared" ca="1" si="36"/>
        <v/>
      </c>
      <c r="P272" t="str">
        <f t="array" aca="1" ref="P272" ca="1">IF(ISNUMBER(O272),(SUM(IF(O272&gt;$O$3:$O$1002,1,0))+1+(SUM(IF(O272=$O$3:$O$1002,1,0))-1)/2)/(n+1),"")</f>
        <v/>
      </c>
      <c r="Q272" t="str">
        <f t="shared" ca="1" si="33"/>
        <v/>
      </c>
      <c r="R272" t="str">
        <f t="shared" ca="1" si="37"/>
        <v/>
      </c>
      <c r="S272" s="80" t="str">
        <f t="shared" ca="1" si="38"/>
        <v/>
      </c>
      <c r="T272" t="str">
        <f t="shared" ca="1" si="34"/>
        <v/>
      </c>
      <c r="U272" t="str">
        <f t="shared" ca="1" si="40"/>
        <v/>
      </c>
      <c r="V272" s="14" t="str">
        <f t="shared" ca="1" si="39"/>
        <v/>
      </c>
      <c r="W272" s="14" t="str">
        <f t="shared" ca="1" si="35"/>
        <v/>
      </c>
    </row>
    <row r="273" spans="11:23" x14ac:dyDescent="0.15">
      <c r="K273" t="e">
        <f ca="1"/>
        <v>#N/A</v>
      </c>
      <c r="M273" t="str">
        <f ca="1">Outliers_Influentials!B274</f>
        <v/>
      </c>
      <c r="O273" t="str">
        <f t="shared" ca="1" si="36"/>
        <v/>
      </c>
      <c r="P273" t="str">
        <f t="array" aca="1" ref="P273" ca="1">IF(ISNUMBER(O273),(SUM(IF(O273&gt;$O$3:$O$1002,1,0))+1+(SUM(IF(O273=$O$3:$O$1002,1,0))-1)/2)/(n+1),"")</f>
        <v/>
      </c>
      <c r="Q273" t="str">
        <f t="shared" ca="1" si="33"/>
        <v/>
      </c>
      <c r="R273" t="str">
        <f t="shared" ca="1" si="37"/>
        <v/>
      </c>
      <c r="S273" s="80" t="str">
        <f t="shared" ca="1" si="38"/>
        <v/>
      </c>
      <c r="T273" t="str">
        <f t="shared" ca="1" si="34"/>
        <v/>
      </c>
      <c r="U273" t="str">
        <f t="shared" ca="1" si="40"/>
        <v/>
      </c>
      <c r="V273" s="14" t="str">
        <f t="shared" ca="1" si="39"/>
        <v/>
      </c>
      <c r="W273" s="14" t="str">
        <f t="shared" ca="1" si="35"/>
        <v/>
      </c>
    </row>
    <row r="274" spans="11:23" x14ac:dyDescent="0.15">
      <c r="K274" t="e">
        <f ca="1"/>
        <v>#N/A</v>
      </c>
      <c r="M274" t="str">
        <f ca="1">Outliers_Influentials!B275</f>
        <v/>
      </c>
      <c r="O274" t="str">
        <f t="shared" ca="1" si="36"/>
        <v/>
      </c>
      <c r="P274" t="str">
        <f t="array" aca="1" ref="P274" ca="1">IF(ISNUMBER(O274),(SUM(IF(O274&gt;$O$3:$O$1002,1,0))+1+(SUM(IF(O274=$O$3:$O$1002,1,0))-1)/2)/(n+1),"")</f>
        <v/>
      </c>
      <c r="Q274" t="str">
        <f t="shared" ca="1" si="33"/>
        <v/>
      </c>
      <c r="R274" t="str">
        <f t="shared" ca="1" si="37"/>
        <v/>
      </c>
      <c r="S274" s="80" t="str">
        <f t="shared" ca="1" si="38"/>
        <v/>
      </c>
      <c r="T274" t="str">
        <f t="shared" ca="1" si="34"/>
        <v/>
      </c>
      <c r="U274" t="str">
        <f t="shared" ca="1" si="40"/>
        <v/>
      </c>
      <c r="V274" s="14" t="str">
        <f t="shared" ca="1" si="39"/>
        <v/>
      </c>
      <c r="W274" s="14" t="str">
        <f t="shared" ca="1" si="35"/>
        <v/>
      </c>
    </row>
    <row r="275" spans="11:23" x14ac:dyDescent="0.15">
      <c r="K275" t="e">
        <f ca="1"/>
        <v>#N/A</v>
      </c>
      <c r="M275" t="str">
        <f ca="1">Outliers_Influentials!B276</f>
        <v/>
      </c>
      <c r="O275" t="str">
        <f t="shared" ca="1" si="36"/>
        <v/>
      </c>
      <c r="P275" t="str">
        <f t="array" aca="1" ref="P275" ca="1">IF(ISNUMBER(O275),(SUM(IF(O275&gt;$O$3:$O$1002,1,0))+1+(SUM(IF(O275=$O$3:$O$1002,1,0))-1)/2)/(n+1),"")</f>
        <v/>
      </c>
      <c r="Q275" t="str">
        <f t="shared" ca="1" si="33"/>
        <v/>
      </c>
      <c r="R275" t="str">
        <f t="shared" ca="1" si="37"/>
        <v/>
      </c>
      <c r="S275" s="80" t="str">
        <f t="shared" ca="1" si="38"/>
        <v/>
      </c>
      <c r="T275" t="str">
        <f t="shared" ca="1" si="34"/>
        <v/>
      </c>
      <c r="U275" t="str">
        <f t="shared" ca="1" si="40"/>
        <v/>
      </c>
      <c r="V275" s="14" t="str">
        <f t="shared" ca="1" si="39"/>
        <v/>
      </c>
      <c r="W275" s="14" t="str">
        <f t="shared" ca="1" si="35"/>
        <v/>
      </c>
    </row>
    <row r="276" spans="11:23" x14ac:dyDescent="0.15">
      <c r="K276" t="e">
        <f ca="1"/>
        <v>#N/A</v>
      </c>
      <c r="M276" t="str">
        <f ca="1">Outliers_Influentials!B277</f>
        <v/>
      </c>
      <c r="O276" t="str">
        <f t="shared" ca="1" si="36"/>
        <v/>
      </c>
      <c r="P276" t="str">
        <f t="array" aca="1" ref="P276" ca="1">IF(ISNUMBER(O276),(SUM(IF(O276&gt;$O$3:$O$1002,1,0))+1+(SUM(IF(O276=$O$3:$O$1002,1,0))-1)/2)/(n+1),"")</f>
        <v/>
      </c>
      <c r="Q276" t="str">
        <f t="shared" ca="1" si="33"/>
        <v/>
      </c>
      <c r="R276" t="str">
        <f t="shared" ca="1" si="37"/>
        <v/>
      </c>
      <c r="S276" s="80" t="str">
        <f t="shared" ca="1" si="38"/>
        <v/>
      </c>
      <c r="T276" t="str">
        <f t="shared" ca="1" si="34"/>
        <v/>
      </c>
      <c r="U276" t="str">
        <f t="shared" ca="1" si="40"/>
        <v/>
      </c>
      <c r="V276" s="14" t="str">
        <f t="shared" ca="1" si="39"/>
        <v/>
      </c>
      <c r="W276" s="14" t="str">
        <f t="shared" ca="1" si="35"/>
        <v/>
      </c>
    </row>
    <row r="277" spans="11:23" x14ac:dyDescent="0.15">
      <c r="K277" t="e">
        <f ca="1"/>
        <v>#N/A</v>
      </c>
      <c r="M277" t="str">
        <f ca="1">Outliers_Influentials!B278</f>
        <v/>
      </c>
      <c r="O277" t="str">
        <f t="shared" ca="1" si="36"/>
        <v/>
      </c>
      <c r="P277" t="str">
        <f t="array" aca="1" ref="P277" ca="1">IF(ISNUMBER(O277),(SUM(IF(O277&gt;$O$3:$O$1002,1,0))+1+(SUM(IF(O277=$O$3:$O$1002,1,0))-1)/2)/(n+1),"")</f>
        <v/>
      </c>
      <c r="Q277" t="str">
        <f t="shared" ca="1" si="33"/>
        <v/>
      </c>
      <c r="R277" t="str">
        <f t="shared" ca="1" si="37"/>
        <v/>
      </c>
      <c r="S277" s="80" t="str">
        <f t="shared" ca="1" si="38"/>
        <v/>
      </c>
      <c r="T277" t="str">
        <f t="shared" ca="1" si="34"/>
        <v/>
      </c>
      <c r="U277" t="str">
        <f t="shared" ca="1" si="40"/>
        <v/>
      </c>
      <c r="V277" s="14" t="str">
        <f t="shared" ca="1" si="39"/>
        <v/>
      </c>
      <c r="W277" s="14" t="str">
        <f t="shared" ca="1" si="35"/>
        <v/>
      </c>
    </row>
    <row r="278" spans="11:23" x14ac:dyDescent="0.15">
      <c r="K278" t="e">
        <f ca="1"/>
        <v>#N/A</v>
      </c>
      <c r="M278" t="str">
        <f ca="1">Outliers_Influentials!B279</f>
        <v/>
      </c>
      <c r="O278" t="str">
        <f t="shared" ca="1" si="36"/>
        <v/>
      </c>
      <c r="P278" t="str">
        <f t="array" aca="1" ref="P278" ca="1">IF(ISNUMBER(O278),(SUM(IF(O278&gt;$O$3:$O$1002,1,0))+1+(SUM(IF(O278=$O$3:$O$1002,1,0))-1)/2)/(n+1),"")</f>
        <v/>
      </c>
      <c r="Q278" t="str">
        <f t="shared" ca="1" si="33"/>
        <v/>
      </c>
      <c r="R278" t="str">
        <f t="shared" ca="1" si="37"/>
        <v/>
      </c>
      <c r="S278" s="80" t="str">
        <f t="shared" ca="1" si="38"/>
        <v/>
      </c>
      <c r="T278" t="str">
        <f t="shared" ca="1" si="34"/>
        <v/>
      </c>
      <c r="U278" t="str">
        <f t="shared" ca="1" si="40"/>
        <v/>
      </c>
      <c r="V278" s="14" t="str">
        <f t="shared" ca="1" si="39"/>
        <v/>
      </c>
      <c r="W278" s="14" t="str">
        <f t="shared" ca="1" si="35"/>
        <v/>
      </c>
    </row>
    <row r="279" spans="11:23" x14ac:dyDescent="0.15">
      <c r="K279" t="e">
        <f ca="1"/>
        <v>#N/A</v>
      </c>
      <c r="M279" t="str">
        <f ca="1">Outliers_Influentials!B280</f>
        <v/>
      </c>
      <c r="O279" t="str">
        <f t="shared" ca="1" si="36"/>
        <v/>
      </c>
      <c r="P279" t="str">
        <f t="array" aca="1" ref="P279" ca="1">IF(ISNUMBER(O279),(SUM(IF(O279&gt;$O$3:$O$1002,1,0))+1+(SUM(IF(O279=$O$3:$O$1002,1,0))-1)/2)/(n+1),"")</f>
        <v/>
      </c>
      <c r="Q279" t="str">
        <f t="shared" ca="1" si="33"/>
        <v/>
      </c>
      <c r="R279" t="str">
        <f t="shared" ca="1" si="37"/>
        <v/>
      </c>
      <c r="S279" s="80" t="str">
        <f t="shared" ca="1" si="38"/>
        <v/>
      </c>
      <c r="T279" t="str">
        <f t="shared" ca="1" si="34"/>
        <v/>
      </c>
      <c r="U279" t="str">
        <f t="shared" ca="1" si="40"/>
        <v/>
      </c>
      <c r="V279" s="14" t="str">
        <f t="shared" ca="1" si="39"/>
        <v/>
      </c>
      <c r="W279" s="14" t="str">
        <f t="shared" ca="1" si="35"/>
        <v/>
      </c>
    </row>
    <row r="280" spans="11:23" x14ac:dyDescent="0.15">
      <c r="K280" t="e">
        <f ca="1"/>
        <v>#N/A</v>
      </c>
      <c r="M280" t="str">
        <f ca="1">Outliers_Influentials!B281</f>
        <v/>
      </c>
      <c r="O280" t="str">
        <f t="shared" ca="1" si="36"/>
        <v/>
      </c>
      <c r="P280" t="str">
        <f t="array" aca="1" ref="P280" ca="1">IF(ISNUMBER(O280),(SUM(IF(O280&gt;$O$3:$O$1002,1,0))+1+(SUM(IF(O280=$O$3:$O$1002,1,0))-1)/2)/(n+1),"")</f>
        <v/>
      </c>
      <c r="Q280" t="str">
        <f t="shared" ca="1" si="33"/>
        <v/>
      </c>
      <c r="R280" t="str">
        <f t="shared" ca="1" si="37"/>
        <v/>
      </c>
      <c r="S280" s="80" t="str">
        <f t="shared" ca="1" si="38"/>
        <v/>
      </c>
      <c r="T280" t="str">
        <f t="shared" ca="1" si="34"/>
        <v/>
      </c>
      <c r="U280" t="str">
        <f t="shared" ca="1" si="40"/>
        <v/>
      </c>
      <c r="V280" s="14" t="str">
        <f t="shared" ca="1" si="39"/>
        <v/>
      </c>
      <c r="W280" s="14" t="str">
        <f t="shared" ca="1" si="35"/>
        <v/>
      </c>
    </row>
    <row r="281" spans="11:23" x14ac:dyDescent="0.15">
      <c r="K281" t="e">
        <f ca="1"/>
        <v>#N/A</v>
      </c>
      <c r="M281" t="str">
        <f ca="1">Outliers_Influentials!B282</f>
        <v/>
      </c>
      <c r="O281" t="str">
        <f t="shared" ca="1" si="36"/>
        <v/>
      </c>
      <c r="P281" t="str">
        <f t="array" aca="1" ref="P281" ca="1">IF(ISNUMBER(O281),(SUM(IF(O281&gt;$O$3:$O$1002,1,0))+1+(SUM(IF(O281=$O$3:$O$1002,1,0))-1)/2)/(n+1),"")</f>
        <v/>
      </c>
      <c r="Q281" t="str">
        <f t="shared" ca="1" si="33"/>
        <v/>
      </c>
      <c r="R281" t="str">
        <f t="shared" ca="1" si="37"/>
        <v/>
      </c>
      <c r="S281" s="80" t="str">
        <f t="shared" ca="1" si="38"/>
        <v/>
      </c>
      <c r="T281" t="str">
        <f t="shared" ca="1" si="34"/>
        <v/>
      </c>
      <c r="U281" t="str">
        <f t="shared" ca="1" si="40"/>
        <v/>
      </c>
      <c r="V281" s="14" t="str">
        <f t="shared" ca="1" si="39"/>
        <v/>
      </c>
      <c r="W281" s="14" t="str">
        <f t="shared" ca="1" si="35"/>
        <v/>
      </c>
    </row>
    <row r="282" spans="11:23" x14ac:dyDescent="0.15">
      <c r="K282" t="e">
        <f ca="1"/>
        <v>#N/A</v>
      </c>
      <c r="M282" t="str">
        <f ca="1">Outliers_Influentials!B283</f>
        <v/>
      </c>
      <c r="O282" t="str">
        <f t="shared" ca="1" si="36"/>
        <v/>
      </c>
      <c r="P282" t="str">
        <f t="array" aca="1" ref="P282" ca="1">IF(ISNUMBER(O282),(SUM(IF(O282&gt;$O$3:$O$1002,1,0))+1+(SUM(IF(O282=$O$3:$O$1002,1,0))-1)/2)/(n+1),"")</f>
        <v/>
      </c>
      <c r="Q282" t="str">
        <f t="shared" ca="1" si="33"/>
        <v/>
      </c>
      <c r="R282" t="str">
        <f t="shared" ca="1" si="37"/>
        <v/>
      </c>
      <c r="S282" s="80" t="str">
        <f t="shared" ca="1" si="38"/>
        <v/>
      </c>
      <c r="T282" t="str">
        <f t="shared" ca="1" si="34"/>
        <v/>
      </c>
      <c r="U282" t="str">
        <f t="shared" ca="1" si="40"/>
        <v/>
      </c>
      <c r="V282" s="14" t="str">
        <f t="shared" ca="1" si="39"/>
        <v/>
      </c>
      <c r="W282" s="14" t="str">
        <f t="shared" ca="1" si="35"/>
        <v/>
      </c>
    </row>
    <row r="283" spans="11:23" x14ac:dyDescent="0.15">
      <c r="K283" t="e">
        <f ca="1"/>
        <v>#N/A</v>
      </c>
      <c r="M283" t="str">
        <f ca="1">Outliers_Influentials!B284</f>
        <v/>
      </c>
      <c r="O283" t="str">
        <f t="shared" ca="1" si="36"/>
        <v/>
      </c>
      <c r="P283" t="str">
        <f t="array" aca="1" ref="P283" ca="1">IF(ISNUMBER(O283),(SUM(IF(O283&gt;$O$3:$O$1002,1,0))+1+(SUM(IF(O283=$O$3:$O$1002,1,0))-1)/2)/(n+1),"")</f>
        <v/>
      </c>
      <c r="Q283" t="str">
        <f t="shared" ca="1" si="33"/>
        <v/>
      </c>
      <c r="R283" t="str">
        <f t="shared" ca="1" si="37"/>
        <v/>
      </c>
      <c r="S283" s="80" t="str">
        <f t="shared" ca="1" si="38"/>
        <v/>
      </c>
      <c r="T283" t="str">
        <f t="shared" ca="1" si="34"/>
        <v/>
      </c>
      <c r="U283" t="str">
        <f t="shared" ca="1" si="40"/>
        <v/>
      </c>
      <c r="V283" s="14" t="str">
        <f t="shared" ca="1" si="39"/>
        <v/>
      </c>
      <c r="W283" s="14" t="str">
        <f t="shared" ca="1" si="35"/>
        <v/>
      </c>
    </row>
    <row r="284" spans="11:23" x14ac:dyDescent="0.15">
      <c r="K284" t="e">
        <f ca="1"/>
        <v>#N/A</v>
      </c>
      <c r="M284" t="str">
        <f ca="1">Outliers_Influentials!B285</f>
        <v/>
      </c>
      <c r="O284" t="str">
        <f t="shared" ca="1" si="36"/>
        <v/>
      </c>
      <c r="P284" t="str">
        <f t="array" aca="1" ref="P284" ca="1">IF(ISNUMBER(O284),(SUM(IF(O284&gt;$O$3:$O$1002,1,0))+1+(SUM(IF(O284=$O$3:$O$1002,1,0))-1)/2)/(n+1),"")</f>
        <v/>
      </c>
      <c r="Q284" t="str">
        <f t="shared" ca="1" si="33"/>
        <v/>
      </c>
      <c r="R284" t="str">
        <f t="shared" ca="1" si="37"/>
        <v/>
      </c>
      <c r="S284" s="80" t="str">
        <f t="shared" ca="1" si="38"/>
        <v/>
      </c>
      <c r="T284" t="str">
        <f t="shared" ca="1" si="34"/>
        <v/>
      </c>
      <c r="U284" t="str">
        <f t="shared" ca="1" si="40"/>
        <v/>
      </c>
      <c r="V284" s="14" t="str">
        <f t="shared" ca="1" si="39"/>
        <v/>
      </c>
      <c r="W284" s="14" t="str">
        <f t="shared" ca="1" si="35"/>
        <v/>
      </c>
    </row>
    <row r="285" spans="11:23" x14ac:dyDescent="0.15">
      <c r="K285" t="e">
        <f ca="1"/>
        <v>#N/A</v>
      </c>
      <c r="M285" t="str">
        <f ca="1">Outliers_Influentials!B286</f>
        <v/>
      </c>
      <c r="O285" t="str">
        <f t="shared" ca="1" si="36"/>
        <v/>
      </c>
      <c r="P285" t="str">
        <f t="array" aca="1" ref="P285" ca="1">IF(ISNUMBER(O285),(SUM(IF(O285&gt;$O$3:$O$1002,1,0))+1+(SUM(IF(O285=$O$3:$O$1002,1,0))-1)/2)/(n+1),"")</f>
        <v/>
      </c>
      <c r="Q285" t="str">
        <f t="shared" ca="1" si="33"/>
        <v/>
      </c>
      <c r="R285" t="str">
        <f t="shared" ca="1" si="37"/>
        <v/>
      </c>
      <c r="S285" s="80" t="str">
        <f t="shared" ca="1" si="38"/>
        <v/>
      </c>
      <c r="T285" t="str">
        <f t="shared" ca="1" si="34"/>
        <v/>
      </c>
      <c r="U285" t="str">
        <f t="shared" ca="1" si="40"/>
        <v/>
      </c>
      <c r="V285" s="14" t="str">
        <f t="shared" ca="1" si="39"/>
        <v/>
      </c>
      <c r="W285" s="14" t="str">
        <f t="shared" ca="1" si="35"/>
        <v/>
      </c>
    </row>
    <row r="286" spans="11:23" x14ac:dyDescent="0.15">
      <c r="K286" t="e">
        <f ca="1"/>
        <v>#N/A</v>
      </c>
      <c r="M286" t="str">
        <f ca="1">Outliers_Influentials!B287</f>
        <v/>
      </c>
      <c r="O286" t="str">
        <f t="shared" ca="1" si="36"/>
        <v/>
      </c>
      <c r="P286" t="str">
        <f t="array" aca="1" ref="P286" ca="1">IF(ISNUMBER(O286),(SUM(IF(O286&gt;$O$3:$O$1002,1,0))+1+(SUM(IF(O286=$O$3:$O$1002,1,0))-1)/2)/(n+1),"")</f>
        <v/>
      </c>
      <c r="Q286" t="str">
        <f t="shared" ca="1" si="33"/>
        <v/>
      </c>
      <c r="R286" t="str">
        <f t="shared" ca="1" si="37"/>
        <v/>
      </c>
      <c r="S286" s="80" t="str">
        <f t="shared" ca="1" si="38"/>
        <v/>
      </c>
      <c r="T286" t="str">
        <f t="shared" ca="1" si="34"/>
        <v/>
      </c>
      <c r="U286" t="str">
        <f t="shared" ca="1" si="40"/>
        <v/>
      </c>
      <c r="V286" s="14" t="str">
        <f t="shared" ca="1" si="39"/>
        <v/>
      </c>
      <c r="W286" s="14" t="str">
        <f t="shared" ca="1" si="35"/>
        <v/>
      </c>
    </row>
    <row r="287" spans="11:23" x14ac:dyDescent="0.15">
      <c r="K287" t="e">
        <f ca="1"/>
        <v>#N/A</v>
      </c>
      <c r="M287" t="str">
        <f ca="1">Outliers_Influentials!B288</f>
        <v/>
      </c>
      <c r="O287" t="str">
        <f t="shared" ca="1" si="36"/>
        <v/>
      </c>
      <c r="P287" t="str">
        <f t="array" aca="1" ref="P287" ca="1">IF(ISNUMBER(O287),(SUM(IF(O287&gt;$O$3:$O$1002,1,0))+1+(SUM(IF(O287=$O$3:$O$1002,1,0))-1)/2)/(n+1),"")</f>
        <v/>
      </c>
      <c r="Q287" t="str">
        <f t="shared" ca="1" si="33"/>
        <v/>
      </c>
      <c r="R287" t="str">
        <f t="shared" ca="1" si="37"/>
        <v/>
      </c>
      <c r="S287" s="80" t="str">
        <f t="shared" ca="1" si="38"/>
        <v/>
      </c>
      <c r="T287" t="str">
        <f t="shared" ca="1" si="34"/>
        <v/>
      </c>
      <c r="U287" t="str">
        <f t="shared" ca="1" si="40"/>
        <v/>
      </c>
      <c r="V287" s="14" t="str">
        <f t="shared" ca="1" si="39"/>
        <v/>
      </c>
      <c r="W287" s="14" t="str">
        <f t="shared" ca="1" si="35"/>
        <v/>
      </c>
    </row>
    <row r="288" spans="11:23" x14ac:dyDescent="0.15">
      <c r="K288" t="e">
        <f ca="1"/>
        <v>#N/A</v>
      </c>
      <c r="M288" t="str">
        <f ca="1">Outliers_Influentials!B289</f>
        <v/>
      </c>
      <c r="O288" t="str">
        <f t="shared" ca="1" si="36"/>
        <v/>
      </c>
      <c r="P288" t="str">
        <f t="array" aca="1" ref="P288" ca="1">IF(ISNUMBER(O288),(SUM(IF(O288&gt;$O$3:$O$1002,1,0))+1+(SUM(IF(O288=$O$3:$O$1002,1,0))-1)/2)/(n+1),"")</f>
        <v/>
      </c>
      <c r="Q288" t="str">
        <f t="shared" ca="1" si="33"/>
        <v/>
      </c>
      <c r="R288" t="str">
        <f t="shared" ca="1" si="37"/>
        <v/>
      </c>
      <c r="S288" s="80" t="str">
        <f t="shared" ca="1" si="38"/>
        <v/>
      </c>
      <c r="T288" t="str">
        <f t="shared" ca="1" si="34"/>
        <v/>
      </c>
      <c r="U288" t="str">
        <f t="shared" ca="1" si="40"/>
        <v/>
      </c>
      <c r="V288" s="14" t="str">
        <f t="shared" ca="1" si="39"/>
        <v/>
      </c>
      <c r="W288" s="14" t="str">
        <f t="shared" ca="1" si="35"/>
        <v/>
      </c>
    </row>
    <row r="289" spans="11:23" x14ac:dyDescent="0.15">
      <c r="K289" t="e">
        <f ca="1"/>
        <v>#N/A</v>
      </c>
      <c r="M289" t="str">
        <f ca="1">Outliers_Influentials!B290</f>
        <v/>
      </c>
      <c r="O289" t="str">
        <f t="shared" ca="1" si="36"/>
        <v/>
      </c>
      <c r="P289" t="str">
        <f t="array" aca="1" ref="P289" ca="1">IF(ISNUMBER(O289),(SUM(IF(O289&gt;$O$3:$O$1002,1,0))+1+(SUM(IF(O289=$O$3:$O$1002,1,0))-1)/2)/(n+1),"")</f>
        <v/>
      </c>
      <c r="Q289" t="str">
        <f t="shared" ca="1" si="33"/>
        <v/>
      </c>
      <c r="R289" t="str">
        <f t="shared" ca="1" si="37"/>
        <v/>
      </c>
      <c r="S289" s="80" t="str">
        <f t="shared" ca="1" si="38"/>
        <v/>
      </c>
      <c r="T289" t="str">
        <f t="shared" ca="1" si="34"/>
        <v/>
      </c>
      <c r="U289" t="str">
        <f t="shared" ca="1" si="40"/>
        <v/>
      </c>
      <c r="V289" s="14" t="str">
        <f t="shared" ca="1" si="39"/>
        <v/>
      </c>
      <c r="W289" s="14" t="str">
        <f t="shared" ca="1" si="35"/>
        <v/>
      </c>
    </row>
    <row r="290" spans="11:23" x14ac:dyDescent="0.15">
      <c r="K290" t="e">
        <f ca="1"/>
        <v>#N/A</v>
      </c>
      <c r="M290" t="str">
        <f ca="1">Outliers_Influentials!B291</f>
        <v/>
      </c>
      <c r="O290" t="str">
        <f t="shared" ca="1" si="36"/>
        <v/>
      </c>
      <c r="P290" t="str">
        <f t="array" aca="1" ref="P290" ca="1">IF(ISNUMBER(O290),(SUM(IF(O290&gt;$O$3:$O$1002,1,0))+1+(SUM(IF(O290=$O$3:$O$1002,1,0))-1)/2)/(n+1),"")</f>
        <v/>
      </c>
      <c r="Q290" t="str">
        <f t="shared" ca="1" si="33"/>
        <v/>
      </c>
      <c r="R290" t="str">
        <f t="shared" ca="1" si="37"/>
        <v/>
      </c>
      <c r="S290" s="80" t="str">
        <f t="shared" ca="1" si="38"/>
        <v/>
      </c>
      <c r="T290" t="str">
        <f t="shared" ca="1" si="34"/>
        <v/>
      </c>
      <c r="U290" t="str">
        <f t="shared" ca="1" si="40"/>
        <v/>
      </c>
      <c r="V290" s="14" t="str">
        <f t="shared" ca="1" si="39"/>
        <v/>
      </c>
      <c r="W290" s="14" t="str">
        <f t="shared" ca="1" si="35"/>
        <v/>
      </c>
    </row>
    <row r="291" spans="11:23" x14ac:dyDescent="0.15">
      <c r="K291" t="e">
        <f ca="1"/>
        <v>#N/A</v>
      </c>
      <c r="M291" t="str">
        <f ca="1">Outliers_Influentials!B292</f>
        <v/>
      </c>
      <c r="O291" t="str">
        <f t="shared" ca="1" si="36"/>
        <v/>
      </c>
      <c r="P291" t="str">
        <f t="array" aca="1" ref="P291" ca="1">IF(ISNUMBER(O291),(SUM(IF(O291&gt;$O$3:$O$1002,1,0))+1+(SUM(IF(O291=$O$3:$O$1002,1,0))-1)/2)/(n+1),"")</f>
        <v/>
      </c>
      <c r="Q291" t="str">
        <f t="shared" ca="1" si="33"/>
        <v/>
      </c>
      <c r="R291" t="str">
        <f t="shared" ca="1" si="37"/>
        <v/>
      </c>
      <c r="S291" s="80" t="str">
        <f t="shared" ca="1" si="38"/>
        <v/>
      </c>
      <c r="T291" t="str">
        <f t="shared" ca="1" si="34"/>
        <v/>
      </c>
      <c r="U291" t="str">
        <f t="shared" ca="1" si="40"/>
        <v/>
      </c>
      <c r="V291" s="14" t="str">
        <f t="shared" ca="1" si="39"/>
        <v/>
      </c>
      <c r="W291" s="14" t="str">
        <f t="shared" ca="1" si="35"/>
        <v/>
      </c>
    </row>
    <row r="292" spans="11:23" x14ac:dyDescent="0.15">
      <c r="K292" t="e">
        <f ca="1"/>
        <v>#N/A</v>
      </c>
      <c r="M292" t="str">
        <f ca="1">Outliers_Influentials!B293</f>
        <v/>
      </c>
      <c r="O292" t="str">
        <f t="shared" ca="1" si="36"/>
        <v/>
      </c>
      <c r="P292" t="str">
        <f t="array" aca="1" ref="P292" ca="1">IF(ISNUMBER(O292),(SUM(IF(O292&gt;$O$3:$O$1002,1,0))+1+(SUM(IF(O292=$O$3:$O$1002,1,0))-1)/2)/(n+1),"")</f>
        <v/>
      </c>
      <c r="Q292" t="str">
        <f t="shared" ca="1" si="33"/>
        <v/>
      </c>
      <c r="R292" t="str">
        <f t="shared" ca="1" si="37"/>
        <v/>
      </c>
      <c r="S292" s="80" t="str">
        <f t="shared" ca="1" si="38"/>
        <v/>
      </c>
      <c r="T292" t="str">
        <f t="shared" ca="1" si="34"/>
        <v/>
      </c>
      <c r="U292" t="str">
        <f t="shared" ca="1" si="40"/>
        <v/>
      </c>
      <c r="V292" s="14" t="str">
        <f t="shared" ca="1" si="39"/>
        <v/>
      </c>
      <c r="W292" s="14" t="str">
        <f t="shared" ca="1" si="35"/>
        <v/>
      </c>
    </row>
    <row r="293" spans="11:23" x14ac:dyDescent="0.15">
      <c r="K293" t="e">
        <f ca="1"/>
        <v>#N/A</v>
      </c>
      <c r="M293" t="str">
        <f ca="1">Outliers_Influentials!B294</f>
        <v/>
      </c>
      <c r="O293" t="str">
        <f t="shared" ca="1" si="36"/>
        <v/>
      </c>
      <c r="P293" t="str">
        <f t="array" aca="1" ref="P293" ca="1">IF(ISNUMBER(O293),(SUM(IF(O293&gt;$O$3:$O$1002,1,0))+1+(SUM(IF(O293=$O$3:$O$1002,1,0))-1)/2)/(n+1),"")</f>
        <v/>
      </c>
      <c r="Q293" t="str">
        <f t="shared" ca="1" si="33"/>
        <v/>
      </c>
      <c r="R293" t="str">
        <f t="shared" ca="1" si="37"/>
        <v/>
      </c>
      <c r="S293" s="80" t="str">
        <f t="shared" ca="1" si="38"/>
        <v/>
      </c>
      <c r="T293" t="str">
        <f t="shared" ca="1" si="34"/>
        <v/>
      </c>
      <c r="U293" t="str">
        <f t="shared" ca="1" si="40"/>
        <v/>
      </c>
      <c r="V293" s="14" t="str">
        <f t="shared" ca="1" si="39"/>
        <v/>
      </c>
      <c r="W293" s="14" t="str">
        <f t="shared" ca="1" si="35"/>
        <v/>
      </c>
    </row>
    <row r="294" spans="11:23" x14ac:dyDescent="0.15">
      <c r="K294" t="e">
        <f ca="1"/>
        <v>#N/A</v>
      </c>
      <c r="M294" t="str">
        <f ca="1">Outliers_Influentials!B295</f>
        <v/>
      </c>
      <c r="O294" t="str">
        <f t="shared" ca="1" si="36"/>
        <v/>
      </c>
      <c r="P294" t="str">
        <f t="array" aca="1" ref="P294" ca="1">IF(ISNUMBER(O294),(SUM(IF(O294&gt;$O$3:$O$1002,1,0))+1+(SUM(IF(O294=$O$3:$O$1002,1,0))-1)/2)/(n+1),"")</f>
        <v/>
      </c>
      <c r="Q294" t="str">
        <f t="shared" ca="1" si="33"/>
        <v/>
      </c>
      <c r="R294" t="str">
        <f t="shared" ca="1" si="37"/>
        <v/>
      </c>
      <c r="S294" s="80" t="str">
        <f t="shared" ca="1" si="38"/>
        <v/>
      </c>
      <c r="T294" t="str">
        <f t="shared" ca="1" si="34"/>
        <v/>
      </c>
      <c r="U294" t="str">
        <f t="shared" ca="1" si="40"/>
        <v/>
      </c>
      <c r="V294" s="14" t="str">
        <f t="shared" ca="1" si="39"/>
        <v/>
      </c>
      <c r="W294" s="14" t="str">
        <f t="shared" ca="1" si="35"/>
        <v/>
      </c>
    </row>
    <row r="295" spans="11:23" x14ac:dyDescent="0.15">
      <c r="K295" t="e">
        <f ca="1"/>
        <v>#N/A</v>
      </c>
      <c r="M295" t="str">
        <f ca="1">Outliers_Influentials!B296</f>
        <v/>
      </c>
      <c r="O295" t="str">
        <f t="shared" ca="1" si="36"/>
        <v/>
      </c>
      <c r="P295" t="str">
        <f t="array" aca="1" ref="P295" ca="1">IF(ISNUMBER(O295),(SUM(IF(O295&gt;$O$3:$O$1002,1,0))+1+(SUM(IF(O295=$O$3:$O$1002,1,0))-1)/2)/(n+1),"")</f>
        <v/>
      </c>
      <c r="Q295" t="str">
        <f t="shared" ca="1" si="33"/>
        <v/>
      </c>
      <c r="R295" t="str">
        <f t="shared" ca="1" si="37"/>
        <v/>
      </c>
      <c r="S295" s="80" t="str">
        <f t="shared" ca="1" si="38"/>
        <v/>
      </c>
      <c r="T295" t="str">
        <f t="shared" ca="1" si="34"/>
        <v/>
      </c>
      <c r="U295" t="str">
        <f t="shared" ca="1" si="40"/>
        <v/>
      </c>
      <c r="V295" s="14" t="str">
        <f t="shared" ca="1" si="39"/>
        <v/>
      </c>
      <c r="W295" s="14" t="str">
        <f t="shared" ca="1" si="35"/>
        <v/>
      </c>
    </row>
    <row r="296" spans="11:23" x14ac:dyDescent="0.15">
      <c r="K296" t="e">
        <f ca="1"/>
        <v>#N/A</v>
      </c>
      <c r="M296" t="str">
        <f ca="1">Outliers_Influentials!B297</f>
        <v/>
      </c>
      <c r="O296" t="str">
        <f t="shared" ca="1" si="36"/>
        <v/>
      </c>
      <c r="P296" t="str">
        <f t="array" aca="1" ref="P296" ca="1">IF(ISNUMBER(O296),(SUM(IF(O296&gt;$O$3:$O$1002,1,0))+1+(SUM(IF(O296=$O$3:$O$1002,1,0))-1)/2)/(n+1),"")</f>
        <v/>
      </c>
      <c r="Q296" t="str">
        <f t="shared" ca="1" si="33"/>
        <v/>
      </c>
      <c r="R296" t="str">
        <f t="shared" ca="1" si="37"/>
        <v/>
      </c>
      <c r="S296" s="80" t="str">
        <f t="shared" ca="1" si="38"/>
        <v/>
      </c>
      <c r="T296" t="str">
        <f t="shared" ca="1" si="34"/>
        <v/>
      </c>
      <c r="U296" t="str">
        <f t="shared" ca="1" si="40"/>
        <v/>
      </c>
      <c r="V296" s="14" t="str">
        <f t="shared" ca="1" si="39"/>
        <v/>
      </c>
      <c r="W296" s="14" t="str">
        <f t="shared" ca="1" si="35"/>
        <v/>
      </c>
    </row>
    <row r="297" spans="11:23" x14ac:dyDescent="0.15">
      <c r="K297" t="e">
        <f ca="1"/>
        <v>#N/A</v>
      </c>
      <c r="M297" t="str">
        <f ca="1">Outliers_Influentials!B298</f>
        <v/>
      </c>
      <c r="O297" t="str">
        <f t="shared" ca="1" si="36"/>
        <v/>
      </c>
      <c r="P297" t="str">
        <f t="array" aca="1" ref="P297" ca="1">IF(ISNUMBER(O297),(SUM(IF(O297&gt;$O$3:$O$1002,1,0))+1+(SUM(IF(O297=$O$3:$O$1002,1,0))-1)/2)/(n+1),"")</f>
        <v/>
      </c>
      <c r="Q297" t="str">
        <f t="shared" ca="1" si="33"/>
        <v/>
      </c>
      <c r="R297" t="str">
        <f t="shared" ca="1" si="37"/>
        <v/>
      </c>
      <c r="S297" s="80" t="str">
        <f t="shared" ca="1" si="38"/>
        <v/>
      </c>
      <c r="T297" t="str">
        <f t="shared" ca="1" si="34"/>
        <v/>
      </c>
      <c r="U297" t="str">
        <f t="shared" ca="1" si="40"/>
        <v/>
      </c>
      <c r="V297" s="14" t="str">
        <f t="shared" ca="1" si="39"/>
        <v/>
      </c>
      <c r="W297" s="14" t="str">
        <f t="shared" ca="1" si="35"/>
        <v/>
      </c>
    </row>
    <row r="298" spans="11:23" x14ac:dyDescent="0.15">
      <c r="K298" t="e">
        <f ca="1"/>
        <v>#N/A</v>
      </c>
      <c r="M298" t="str">
        <f ca="1">Outliers_Influentials!B299</f>
        <v/>
      </c>
      <c r="O298" t="str">
        <f t="shared" ca="1" si="36"/>
        <v/>
      </c>
      <c r="P298" t="str">
        <f t="array" aca="1" ref="P298" ca="1">IF(ISNUMBER(O298),(SUM(IF(O298&gt;$O$3:$O$1002,1,0))+1+(SUM(IF(O298=$O$3:$O$1002,1,0))-1)/2)/(n+1),"")</f>
        <v/>
      </c>
      <c r="Q298" t="str">
        <f t="shared" ca="1" si="33"/>
        <v/>
      </c>
      <c r="R298" t="str">
        <f t="shared" ca="1" si="37"/>
        <v/>
      </c>
      <c r="S298" s="80" t="str">
        <f t="shared" ca="1" si="38"/>
        <v/>
      </c>
      <c r="T298" t="str">
        <f t="shared" ca="1" si="34"/>
        <v/>
      </c>
      <c r="U298" t="str">
        <f t="shared" ca="1" si="40"/>
        <v/>
      </c>
      <c r="V298" s="14" t="str">
        <f t="shared" ca="1" si="39"/>
        <v/>
      </c>
      <c r="W298" s="14" t="str">
        <f t="shared" ca="1" si="35"/>
        <v/>
      </c>
    </row>
    <row r="299" spans="11:23" x14ac:dyDescent="0.15">
      <c r="K299" t="e">
        <f ca="1"/>
        <v>#N/A</v>
      </c>
      <c r="M299" t="str">
        <f ca="1">Outliers_Influentials!B300</f>
        <v/>
      </c>
      <c r="O299" t="str">
        <f t="shared" ca="1" si="36"/>
        <v/>
      </c>
      <c r="P299" t="str">
        <f t="array" aca="1" ref="P299" ca="1">IF(ISNUMBER(O299),(SUM(IF(O299&gt;$O$3:$O$1002,1,0))+1+(SUM(IF(O299=$O$3:$O$1002,1,0))-1)/2)/(n+1),"")</f>
        <v/>
      </c>
      <c r="Q299" t="str">
        <f t="shared" ca="1" si="33"/>
        <v/>
      </c>
      <c r="R299" t="str">
        <f t="shared" ca="1" si="37"/>
        <v/>
      </c>
      <c r="S299" s="80" t="str">
        <f t="shared" ca="1" si="38"/>
        <v/>
      </c>
      <c r="T299" t="str">
        <f t="shared" ca="1" si="34"/>
        <v/>
      </c>
      <c r="U299" t="str">
        <f t="shared" ca="1" si="40"/>
        <v/>
      </c>
      <c r="V299" s="14" t="str">
        <f t="shared" ca="1" si="39"/>
        <v/>
      </c>
      <c r="W299" s="14" t="str">
        <f t="shared" ca="1" si="35"/>
        <v/>
      </c>
    </row>
    <row r="300" spans="11:23" x14ac:dyDescent="0.15">
      <c r="K300" t="e">
        <f ca="1"/>
        <v>#N/A</v>
      </c>
      <c r="M300" t="str">
        <f ca="1">Outliers_Influentials!B301</f>
        <v/>
      </c>
      <c r="O300" t="str">
        <f t="shared" ca="1" si="36"/>
        <v/>
      </c>
      <c r="P300" t="str">
        <f t="array" aca="1" ref="P300" ca="1">IF(ISNUMBER(O300),(SUM(IF(O300&gt;$O$3:$O$1002,1,0))+1+(SUM(IF(O300=$O$3:$O$1002,1,0))-1)/2)/(n+1),"")</f>
        <v/>
      </c>
      <c r="Q300" t="str">
        <f t="shared" ca="1" si="33"/>
        <v/>
      </c>
      <c r="R300" t="str">
        <f t="shared" ca="1" si="37"/>
        <v/>
      </c>
      <c r="S300" s="80" t="str">
        <f t="shared" ca="1" si="38"/>
        <v/>
      </c>
      <c r="T300" t="str">
        <f t="shared" ca="1" si="34"/>
        <v/>
      </c>
      <c r="U300" t="str">
        <f t="shared" ca="1" si="40"/>
        <v/>
      </c>
      <c r="V300" s="14" t="str">
        <f t="shared" ca="1" si="39"/>
        <v/>
      </c>
      <c r="W300" s="14" t="str">
        <f t="shared" ca="1" si="35"/>
        <v/>
      </c>
    </row>
    <row r="301" spans="11:23" x14ac:dyDescent="0.15">
      <c r="K301" t="e">
        <f ca="1"/>
        <v>#N/A</v>
      </c>
      <c r="M301" t="str">
        <f ca="1">Outliers_Influentials!B302</f>
        <v/>
      </c>
      <c r="O301" t="str">
        <f t="shared" ca="1" si="36"/>
        <v/>
      </c>
      <c r="P301" t="str">
        <f t="array" aca="1" ref="P301" ca="1">IF(ISNUMBER(O301),(SUM(IF(O301&gt;$O$3:$O$1002,1,0))+1+(SUM(IF(O301=$O$3:$O$1002,1,0))-1)/2)/(n+1),"")</f>
        <v/>
      </c>
      <c r="Q301" t="str">
        <f t="shared" ca="1" si="33"/>
        <v/>
      </c>
      <c r="R301" t="str">
        <f t="shared" ca="1" si="37"/>
        <v/>
      </c>
      <c r="S301" s="80" t="str">
        <f t="shared" ca="1" si="38"/>
        <v/>
      </c>
      <c r="T301" t="str">
        <f t="shared" ca="1" si="34"/>
        <v/>
      </c>
      <c r="U301" t="str">
        <f t="shared" ca="1" si="40"/>
        <v/>
      </c>
      <c r="V301" s="14" t="str">
        <f t="shared" ca="1" si="39"/>
        <v/>
      </c>
      <c r="W301" s="14" t="str">
        <f t="shared" ca="1" si="35"/>
        <v/>
      </c>
    </row>
    <row r="302" spans="11:23" x14ac:dyDescent="0.15">
      <c r="K302" t="e">
        <f ca="1"/>
        <v>#N/A</v>
      </c>
      <c r="M302" t="str">
        <f ca="1">Outliers_Influentials!B303</f>
        <v/>
      </c>
      <c r="O302" t="str">
        <f t="shared" ca="1" si="36"/>
        <v/>
      </c>
      <c r="P302" t="str">
        <f t="array" aca="1" ref="P302" ca="1">IF(ISNUMBER(O302),(SUM(IF(O302&gt;$O$3:$O$1002,1,0))+1+(SUM(IF(O302=$O$3:$O$1002,1,0))-1)/2)/(n+1),"")</f>
        <v/>
      </c>
      <c r="Q302" t="str">
        <f t="shared" ca="1" si="33"/>
        <v/>
      </c>
      <c r="R302" t="str">
        <f t="shared" ca="1" si="37"/>
        <v/>
      </c>
      <c r="S302" s="80" t="str">
        <f t="shared" ca="1" si="38"/>
        <v/>
      </c>
      <c r="T302" t="str">
        <f t="shared" ca="1" si="34"/>
        <v/>
      </c>
      <c r="U302" t="str">
        <f t="shared" ca="1" si="40"/>
        <v/>
      </c>
      <c r="V302" s="14" t="str">
        <f t="shared" ca="1" si="39"/>
        <v/>
      </c>
      <c r="W302" s="14" t="str">
        <f t="shared" ca="1" si="35"/>
        <v/>
      </c>
    </row>
    <row r="303" spans="11:23" x14ac:dyDescent="0.15">
      <c r="K303" t="e">
        <f ca="1"/>
        <v>#N/A</v>
      </c>
      <c r="M303" t="str">
        <f ca="1">Outliers_Influentials!B304</f>
        <v/>
      </c>
      <c r="O303" t="str">
        <f t="shared" ca="1" si="36"/>
        <v/>
      </c>
      <c r="P303" t="str">
        <f t="array" aca="1" ref="P303" ca="1">IF(ISNUMBER(O303),(SUM(IF(O303&gt;$O$3:$O$1002,1,0))+1+(SUM(IF(O303=$O$3:$O$1002,1,0))-1)/2)/(n+1),"")</f>
        <v/>
      </c>
      <c r="Q303" t="str">
        <f t="shared" ca="1" si="33"/>
        <v/>
      </c>
      <c r="R303" t="str">
        <f t="shared" ca="1" si="37"/>
        <v/>
      </c>
      <c r="S303" s="80" t="str">
        <f t="shared" ca="1" si="38"/>
        <v/>
      </c>
      <c r="T303" t="str">
        <f t="shared" ca="1" si="34"/>
        <v/>
      </c>
      <c r="U303" t="str">
        <f t="shared" ca="1" si="40"/>
        <v/>
      </c>
      <c r="V303" s="14" t="str">
        <f t="shared" ca="1" si="39"/>
        <v/>
      </c>
      <c r="W303" s="14" t="str">
        <f t="shared" ca="1" si="35"/>
        <v/>
      </c>
    </row>
    <row r="304" spans="11:23" x14ac:dyDescent="0.15">
      <c r="K304" t="e">
        <f ca="1"/>
        <v>#N/A</v>
      </c>
      <c r="M304" t="str">
        <f ca="1">Outliers_Influentials!B305</f>
        <v/>
      </c>
      <c r="O304" t="str">
        <f t="shared" ca="1" si="36"/>
        <v/>
      </c>
      <c r="P304" t="str">
        <f t="array" aca="1" ref="P304" ca="1">IF(ISNUMBER(O304),(SUM(IF(O304&gt;$O$3:$O$1002,1,0))+1+(SUM(IF(O304=$O$3:$O$1002,1,0))-1)/2)/(n+1),"")</f>
        <v/>
      </c>
      <c r="Q304" t="str">
        <f t="shared" ca="1" si="33"/>
        <v/>
      </c>
      <c r="R304" t="str">
        <f t="shared" ca="1" si="37"/>
        <v/>
      </c>
      <c r="S304" s="80" t="str">
        <f t="shared" ca="1" si="38"/>
        <v/>
      </c>
      <c r="T304" t="str">
        <f t="shared" ca="1" si="34"/>
        <v/>
      </c>
      <c r="U304" t="str">
        <f t="shared" ca="1" si="40"/>
        <v/>
      </c>
      <c r="V304" s="14" t="str">
        <f t="shared" ca="1" si="39"/>
        <v/>
      </c>
      <c r="W304" s="14" t="str">
        <f t="shared" ca="1" si="35"/>
        <v/>
      </c>
    </row>
    <row r="305" spans="11:23" x14ac:dyDescent="0.15">
      <c r="K305" t="e">
        <f ca="1"/>
        <v>#N/A</v>
      </c>
      <c r="M305" t="str">
        <f ca="1">Outliers_Influentials!B306</f>
        <v/>
      </c>
      <c r="O305" t="str">
        <f t="shared" ca="1" si="36"/>
        <v/>
      </c>
      <c r="P305" t="str">
        <f t="array" aca="1" ref="P305" ca="1">IF(ISNUMBER(O305),(SUM(IF(O305&gt;$O$3:$O$1002,1,0))+1+(SUM(IF(O305=$O$3:$O$1002,1,0))-1)/2)/(n+1),"")</f>
        <v/>
      </c>
      <c r="Q305" t="str">
        <f t="shared" ca="1" si="33"/>
        <v/>
      </c>
      <c r="R305" t="str">
        <f t="shared" ca="1" si="37"/>
        <v/>
      </c>
      <c r="S305" s="80" t="str">
        <f t="shared" ca="1" si="38"/>
        <v/>
      </c>
      <c r="T305" t="str">
        <f t="shared" ca="1" si="34"/>
        <v/>
      </c>
      <c r="U305" t="str">
        <f t="shared" ca="1" si="40"/>
        <v/>
      </c>
      <c r="V305" s="14" t="str">
        <f t="shared" ca="1" si="39"/>
        <v/>
      </c>
      <c r="W305" s="14" t="str">
        <f t="shared" ca="1" si="35"/>
        <v/>
      </c>
    </row>
    <row r="306" spans="11:23" x14ac:dyDescent="0.15">
      <c r="K306" t="e">
        <f ca="1"/>
        <v>#N/A</v>
      </c>
      <c r="M306" t="str">
        <f ca="1">Outliers_Influentials!B307</f>
        <v/>
      </c>
      <c r="O306" t="str">
        <f t="shared" ca="1" si="36"/>
        <v/>
      </c>
      <c r="P306" t="str">
        <f t="array" aca="1" ref="P306" ca="1">IF(ISNUMBER(O306),(SUM(IF(O306&gt;$O$3:$O$1002,1,0))+1+(SUM(IF(O306=$O$3:$O$1002,1,0))-1)/2)/(n+1),"")</f>
        <v/>
      </c>
      <c r="Q306" t="str">
        <f t="shared" ca="1" si="33"/>
        <v/>
      </c>
      <c r="R306" t="str">
        <f t="shared" ca="1" si="37"/>
        <v/>
      </c>
      <c r="S306" s="80" t="str">
        <f t="shared" ca="1" si="38"/>
        <v/>
      </c>
      <c r="T306" t="str">
        <f t="shared" ca="1" si="34"/>
        <v/>
      </c>
      <c r="U306" t="str">
        <f t="shared" ca="1" si="40"/>
        <v/>
      </c>
      <c r="V306" s="14" t="str">
        <f t="shared" ca="1" si="39"/>
        <v/>
      </c>
      <c r="W306" s="14" t="str">
        <f t="shared" ca="1" si="35"/>
        <v/>
      </c>
    </row>
    <row r="307" spans="11:23" x14ac:dyDescent="0.15">
      <c r="K307" t="e">
        <f ca="1"/>
        <v>#N/A</v>
      </c>
      <c r="M307" t="str">
        <f ca="1">Outliers_Influentials!B308</f>
        <v/>
      </c>
      <c r="O307" t="str">
        <f t="shared" ca="1" si="36"/>
        <v/>
      </c>
      <c r="P307" t="str">
        <f t="array" aca="1" ref="P307" ca="1">IF(ISNUMBER(O307),(SUM(IF(O307&gt;$O$3:$O$1002,1,0))+1+(SUM(IF(O307=$O$3:$O$1002,1,0))-1)/2)/(n+1),"")</f>
        <v/>
      </c>
      <c r="Q307" t="str">
        <f t="shared" ca="1" si="33"/>
        <v/>
      </c>
      <c r="R307" t="str">
        <f t="shared" ca="1" si="37"/>
        <v/>
      </c>
      <c r="S307" s="80" t="str">
        <f t="shared" ca="1" si="38"/>
        <v/>
      </c>
      <c r="T307" t="str">
        <f t="shared" ca="1" si="34"/>
        <v/>
      </c>
      <c r="U307" t="str">
        <f t="shared" ca="1" si="40"/>
        <v/>
      </c>
      <c r="V307" s="14" t="str">
        <f t="shared" ca="1" si="39"/>
        <v/>
      </c>
      <c r="W307" s="14" t="str">
        <f t="shared" ca="1" si="35"/>
        <v/>
      </c>
    </row>
    <row r="308" spans="11:23" x14ac:dyDescent="0.15">
      <c r="K308" t="e">
        <f ca="1"/>
        <v>#N/A</v>
      </c>
      <c r="M308" t="str">
        <f ca="1">Outliers_Influentials!B309</f>
        <v/>
      </c>
      <c r="O308" t="str">
        <f t="shared" ca="1" si="36"/>
        <v/>
      </c>
      <c r="P308" t="str">
        <f t="array" aca="1" ref="P308" ca="1">IF(ISNUMBER(O308),(SUM(IF(O308&gt;$O$3:$O$1002,1,0))+1+(SUM(IF(O308=$O$3:$O$1002,1,0))-1)/2)/(n+1),"")</f>
        <v/>
      </c>
      <c r="Q308" t="str">
        <f t="shared" ca="1" si="33"/>
        <v/>
      </c>
      <c r="R308" t="str">
        <f t="shared" ca="1" si="37"/>
        <v/>
      </c>
      <c r="S308" s="80" t="str">
        <f t="shared" ca="1" si="38"/>
        <v/>
      </c>
      <c r="T308" t="str">
        <f t="shared" ca="1" si="34"/>
        <v/>
      </c>
      <c r="U308" t="str">
        <f t="shared" ca="1" si="40"/>
        <v/>
      </c>
      <c r="V308" s="14" t="str">
        <f t="shared" ca="1" si="39"/>
        <v/>
      </c>
      <c r="W308" s="14" t="str">
        <f t="shared" ca="1" si="35"/>
        <v/>
      </c>
    </row>
    <row r="309" spans="11:23" x14ac:dyDescent="0.15">
      <c r="K309" t="e">
        <f ca="1"/>
        <v>#N/A</v>
      </c>
      <c r="M309" t="str">
        <f ca="1">Outliers_Influentials!B310</f>
        <v/>
      </c>
      <c r="O309" t="str">
        <f t="shared" ca="1" si="36"/>
        <v/>
      </c>
      <c r="P309" t="str">
        <f t="array" aca="1" ref="P309" ca="1">IF(ISNUMBER(O309),(SUM(IF(O309&gt;$O$3:$O$1002,1,0))+1+(SUM(IF(O309=$O$3:$O$1002,1,0))-1)/2)/(n+1),"")</f>
        <v/>
      </c>
      <c r="Q309" t="str">
        <f t="shared" ca="1" si="33"/>
        <v/>
      </c>
      <c r="R309" t="str">
        <f t="shared" ca="1" si="37"/>
        <v/>
      </c>
      <c r="S309" s="80" t="str">
        <f t="shared" ca="1" si="38"/>
        <v/>
      </c>
      <c r="T309" t="str">
        <f t="shared" ca="1" si="34"/>
        <v/>
      </c>
      <c r="U309" t="str">
        <f t="shared" ca="1" si="40"/>
        <v/>
      </c>
      <c r="V309" s="14" t="str">
        <f t="shared" ca="1" si="39"/>
        <v/>
      </c>
      <c r="W309" s="14" t="str">
        <f t="shared" ca="1" si="35"/>
        <v/>
      </c>
    </row>
    <row r="310" spans="11:23" x14ac:dyDescent="0.15">
      <c r="K310" t="e">
        <f ca="1"/>
        <v>#N/A</v>
      </c>
      <c r="M310" t="str">
        <f ca="1">Outliers_Influentials!B311</f>
        <v/>
      </c>
      <c r="O310" t="str">
        <f t="shared" ca="1" si="36"/>
        <v/>
      </c>
      <c r="P310" t="str">
        <f t="array" aca="1" ref="P310" ca="1">IF(ISNUMBER(O310),(SUM(IF(O310&gt;$O$3:$O$1002,1,0))+1+(SUM(IF(O310=$O$3:$O$1002,1,0))-1)/2)/(n+1),"")</f>
        <v/>
      </c>
      <c r="Q310" t="str">
        <f t="shared" ca="1" si="33"/>
        <v/>
      </c>
      <c r="R310" t="str">
        <f t="shared" ca="1" si="37"/>
        <v/>
      </c>
      <c r="S310" s="80" t="str">
        <f t="shared" ca="1" si="38"/>
        <v/>
      </c>
      <c r="T310" t="str">
        <f t="shared" ca="1" si="34"/>
        <v/>
      </c>
      <c r="U310" t="str">
        <f t="shared" ca="1" si="40"/>
        <v/>
      </c>
      <c r="V310" s="14" t="str">
        <f t="shared" ca="1" si="39"/>
        <v/>
      </c>
      <c r="W310" s="14" t="str">
        <f t="shared" ca="1" si="35"/>
        <v/>
      </c>
    </row>
    <row r="311" spans="11:23" x14ac:dyDescent="0.15">
      <c r="K311" t="e">
        <f ca="1"/>
        <v>#N/A</v>
      </c>
      <c r="M311" t="str">
        <f ca="1">Outliers_Influentials!B312</f>
        <v/>
      </c>
      <c r="O311" t="str">
        <f t="shared" ca="1" si="36"/>
        <v/>
      </c>
      <c r="P311" t="str">
        <f t="array" aca="1" ref="P311" ca="1">IF(ISNUMBER(O311),(SUM(IF(O311&gt;$O$3:$O$1002,1,0))+1+(SUM(IF(O311=$O$3:$O$1002,1,0))-1)/2)/(n+1),"")</f>
        <v/>
      </c>
      <c r="Q311" t="str">
        <f t="shared" ca="1" si="33"/>
        <v/>
      </c>
      <c r="R311" t="str">
        <f t="shared" ca="1" si="37"/>
        <v/>
      </c>
      <c r="S311" s="80" t="str">
        <f t="shared" ca="1" si="38"/>
        <v/>
      </c>
      <c r="T311" t="str">
        <f t="shared" ca="1" si="34"/>
        <v/>
      </c>
      <c r="U311" t="str">
        <f t="shared" ca="1" si="40"/>
        <v/>
      </c>
      <c r="V311" s="14" t="str">
        <f t="shared" ca="1" si="39"/>
        <v/>
      </c>
      <c r="W311" s="14" t="str">
        <f t="shared" ca="1" si="35"/>
        <v/>
      </c>
    </row>
    <row r="312" spans="11:23" x14ac:dyDescent="0.15">
      <c r="K312" t="e">
        <f ca="1"/>
        <v>#N/A</v>
      </c>
      <c r="M312" t="str">
        <f ca="1">Outliers_Influentials!B313</f>
        <v/>
      </c>
      <c r="O312" t="str">
        <f t="shared" ca="1" si="36"/>
        <v/>
      </c>
      <c r="P312" t="str">
        <f t="array" aca="1" ref="P312" ca="1">IF(ISNUMBER(O312),(SUM(IF(O312&gt;$O$3:$O$1002,1,0))+1+(SUM(IF(O312=$O$3:$O$1002,1,0))-1)/2)/(n+1),"")</f>
        <v/>
      </c>
      <c r="Q312" t="str">
        <f t="shared" ca="1" si="33"/>
        <v/>
      </c>
      <c r="R312" t="str">
        <f t="shared" ca="1" si="37"/>
        <v/>
      </c>
      <c r="S312" s="80" t="str">
        <f t="shared" ca="1" si="38"/>
        <v/>
      </c>
      <c r="T312" t="str">
        <f t="shared" ca="1" si="34"/>
        <v/>
      </c>
      <c r="U312" t="str">
        <f t="shared" ca="1" si="40"/>
        <v/>
      </c>
      <c r="V312" s="14" t="str">
        <f t="shared" ca="1" si="39"/>
        <v/>
      </c>
      <c r="W312" s="14" t="str">
        <f t="shared" ca="1" si="35"/>
        <v/>
      </c>
    </row>
    <row r="313" spans="11:23" x14ac:dyDescent="0.15">
      <c r="K313" t="e">
        <f ca="1"/>
        <v>#N/A</v>
      </c>
      <c r="M313" t="str">
        <f ca="1">Outliers_Influentials!B314</f>
        <v/>
      </c>
      <c r="O313" t="str">
        <f t="shared" ca="1" si="36"/>
        <v/>
      </c>
      <c r="P313" t="str">
        <f t="array" aca="1" ref="P313" ca="1">IF(ISNUMBER(O313),(SUM(IF(O313&gt;$O$3:$O$1002,1,0))+1+(SUM(IF(O313=$O$3:$O$1002,1,0))-1)/2)/(n+1),"")</f>
        <v/>
      </c>
      <c r="Q313" t="str">
        <f t="shared" ca="1" si="33"/>
        <v/>
      </c>
      <c r="R313" t="str">
        <f t="shared" ca="1" si="37"/>
        <v/>
      </c>
      <c r="S313" s="80" t="str">
        <f t="shared" ca="1" si="38"/>
        <v/>
      </c>
      <c r="T313" t="str">
        <f t="shared" ca="1" si="34"/>
        <v/>
      </c>
      <c r="U313" t="str">
        <f t="shared" ca="1" si="40"/>
        <v/>
      </c>
      <c r="V313" s="14" t="str">
        <f t="shared" ca="1" si="39"/>
        <v/>
      </c>
      <c r="W313" s="14" t="str">
        <f t="shared" ca="1" si="35"/>
        <v/>
      </c>
    </row>
    <row r="314" spans="11:23" x14ac:dyDescent="0.15">
      <c r="K314" t="e">
        <f ca="1"/>
        <v>#N/A</v>
      </c>
      <c r="M314" t="str">
        <f ca="1">Outliers_Influentials!B315</f>
        <v/>
      </c>
      <c r="O314" t="str">
        <f t="shared" ca="1" si="36"/>
        <v/>
      </c>
      <c r="P314" t="str">
        <f t="array" aca="1" ref="P314" ca="1">IF(ISNUMBER(O314),(SUM(IF(O314&gt;$O$3:$O$1002,1,0))+1+(SUM(IF(O314=$O$3:$O$1002,1,0))-1)/2)/(n+1),"")</f>
        <v/>
      </c>
      <c r="Q314" t="str">
        <f t="shared" ca="1" si="33"/>
        <v/>
      </c>
      <c r="R314" t="str">
        <f t="shared" ca="1" si="37"/>
        <v/>
      </c>
      <c r="S314" s="80" t="str">
        <f t="shared" ca="1" si="38"/>
        <v/>
      </c>
      <c r="T314" t="str">
        <f t="shared" ca="1" si="34"/>
        <v/>
      </c>
      <c r="U314" t="str">
        <f t="shared" ca="1" si="40"/>
        <v/>
      </c>
      <c r="V314" s="14" t="str">
        <f t="shared" ca="1" si="39"/>
        <v/>
      </c>
      <c r="W314" s="14" t="str">
        <f t="shared" ca="1" si="35"/>
        <v/>
      </c>
    </row>
    <row r="315" spans="11:23" x14ac:dyDescent="0.15">
      <c r="K315" t="e">
        <f ca="1"/>
        <v>#N/A</v>
      </c>
      <c r="M315" t="str">
        <f ca="1">Outliers_Influentials!B316</f>
        <v/>
      </c>
      <c r="O315" t="str">
        <f t="shared" ca="1" si="36"/>
        <v/>
      </c>
      <c r="P315" t="str">
        <f t="array" aca="1" ref="P315" ca="1">IF(ISNUMBER(O315),(SUM(IF(O315&gt;$O$3:$O$1002,1,0))+1+(SUM(IF(O315=$O$3:$O$1002,1,0))-1)/2)/(n+1),"")</f>
        <v/>
      </c>
      <c r="Q315" t="str">
        <f t="shared" ca="1" si="33"/>
        <v/>
      </c>
      <c r="R315" t="str">
        <f t="shared" ca="1" si="37"/>
        <v/>
      </c>
      <c r="S315" s="80" t="str">
        <f t="shared" ca="1" si="38"/>
        <v/>
      </c>
      <c r="T315" t="str">
        <f t="shared" ca="1" si="34"/>
        <v/>
      </c>
      <c r="U315" t="str">
        <f t="shared" ca="1" si="40"/>
        <v/>
      </c>
      <c r="V315" s="14" t="str">
        <f t="shared" ca="1" si="39"/>
        <v/>
      </c>
      <c r="W315" s="14" t="str">
        <f t="shared" ca="1" si="35"/>
        <v/>
      </c>
    </row>
    <row r="316" spans="11:23" x14ac:dyDescent="0.15">
      <c r="K316" t="e">
        <f ca="1"/>
        <v>#N/A</v>
      </c>
      <c r="M316" t="str">
        <f ca="1">Outliers_Influentials!B317</f>
        <v/>
      </c>
      <c r="O316" t="str">
        <f t="shared" ca="1" si="36"/>
        <v/>
      </c>
      <c r="P316" t="str">
        <f t="array" aca="1" ref="P316" ca="1">IF(ISNUMBER(O316),(SUM(IF(O316&gt;$O$3:$O$1002,1,0))+1+(SUM(IF(O316=$O$3:$O$1002,1,0))-1)/2)/(n+1),"")</f>
        <v/>
      </c>
      <c r="Q316" t="str">
        <f t="shared" ca="1" si="33"/>
        <v/>
      </c>
      <c r="R316" t="str">
        <f t="shared" ca="1" si="37"/>
        <v/>
      </c>
      <c r="S316" s="80" t="str">
        <f t="shared" ca="1" si="38"/>
        <v/>
      </c>
      <c r="T316" t="str">
        <f t="shared" ca="1" si="34"/>
        <v/>
      </c>
      <c r="U316" t="str">
        <f t="shared" ca="1" si="40"/>
        <v/>
      </c>
      <c r="V316" s="14" t="str">
        <f t="shared" ca="1" si="39"/>
        <v/>
      </c>
      <c r="W316" s="14" t="str">
        <f t="shared" ca="1" si="35"/>
        <v/>
      </c>
    </row>
    <row r="317" spans="11:23" x14ac:dyDescent="0.15">
      <c r="K317" t="e">
        <f ca="1"/>
        <v>#N/A</v>
      </c>
      <c r="M317" t="str">
        <f ca="1">Outliers_Influentials!B318</f>
        <v/>
      </c>
      <c r="O317" t="str">
        <f t="shared" ca="1" si="36"/>
        <v/>
      </c>
      <c r="P317" t="str">
        <f t="array" aca="1" ref="P317" ca="1">IF(ISNUMBER(O317),(SUM(IF(O317&gt;$O$3:$O$1002,1,0))+1+(SUM(IF(O317=$O$3:$O$1002,1,0))-1)/2)/(n+1),"")</f>
        <v/>
      </c>
      <c r="Q317" t="str">
        <f t="shared" ca="1" si="33"/>
        <v/>
      </c>
      <c r="R317" t="str">
        <f t="shared" ca="1" si="37"/>
        <v/>
      </c>
      <c r="S317" s="80" t="str">
        <f t="shared" ca="1" si="38"/>
        <v/>
      </c>
      <c r="T317" t="str">
        <f t="shared" ca="1" si="34"/>
        <v/>
      </c>
      <c r="U317" t="str">
        <f t="shared" ca="1" si="40"/>
        <v/>
      </c>
      <c r="V317" s="14" t="str">
        <f t="shared" ca="1" si="39"/>
        <v/>
      </c>
      <c r="W317" s="14" t="str">
        <f t="shared" ca="1" si="35"/>
        <v/>
      </c>
    </row>
    <row r="318" spans="11:23" x14ac:dyDescent="0.15">
      <c r="K318" t="e">
        <f ca="1"/>
        <v>#N/A</v>
      </c>
      <c r="M318" t="str">
        <f ca="1">Outliers_Influentials!B319</f>
        <v/>
      </c>
      <c r="O318" t="str">
        <f t="shared" ca="1" si="36"/>
        <v/>
      </c>
      <c r="P318" t="str">
        <f t="array" aca="1" ref="P318" ca="1">IF(ISNUMBER(O318),(SUM(IF(O318&gt;$O$3:$O$1002,1,0))+1+(SUM(IF(O318=$O$3:$O$1002,1,0))-1)/2)/(n+1),"")</f>
        <v/>
      </c>
      <c r="Q318" t="str">
        <f t="shared" ca="1" si="33"/>
        <v/>
      </c>
      <c r="R318" t="str">
        <f t="shared" ca="1" si="37"/>
        <v/>
      </c>
      <c r="S318" s="80" t="str">
        <f t="shared" ca="1" si="38"/>
        <v/>
      </c>
      <c r="T318" t="str">
        <f t="shared" ca="1" si="34"/>
        <v/>
      </c>
      <c r="U318" t="str">
        <f t="shared" ca="1" si="40"/>
        <v/>
      </c>
      <c r="V318" s="14" t="str">
        <f t="shared" ca="1" si="39"/>
        <v/>
      </c>
      <c r="W318" s="14" t="str">
        <f t="shared" ca="1" si="35"/>
        <v/>
      </c>
    </row>
    <row r="319" spans="11:23" x14ac:dyDescent="0.15">
      <c r="K319" t="e">
        <f ca="1"/>
        <v>#N/A</v>
      </c>
      <c r="M319" t="str">
        <f ca="1">Outliers_Influentials!B320</f>
        <v/>
      </c>
      <c r="O319" t="str">
        <f t="shared" ca="1" si="36"/>
        <v/>
      </c>
      <c r="P319" t="str">
        <f t="array" aca="1" ref="P319" ca="1">IF(ISNUMBER(O319),(SUM(IF(O319&gt;$O$3:$O$1002,1,0))+1+(SUM(IF(O319=$O$3:$O$1002,1,0))-1)/2)/(n+1),"")</f>
        <v/>
      </c>
      <c r="Q319" t="str">
        <f t="shared" ca="1" si="33"/>
        <v/>
      </c>
      <c r="R319" t="str">
        <f t="shared" ca="1" si="37"/>
        <v/>
      </c>
      <c r="S319" s="80" t="str">
        <f t="shared" ca="1" si="38"/>
        <v/>
      </c>
      <c r="T319" t="str">
        <f t="shared" ca="1" si="34"/>
        <v/>
      </c>
      <c r="U319" t="str">
        <f t="shared" ca="1" si="40"/>
        <v/>
      </c>
      <c r="V319" s="14" t="str">
        <f t="shared" ca="1" si="39"/>
        <v/>
      </c>
      <c r="W319" s="14" t="str">
        <f t="shared" ca="1" si="35"/>
        <v/>
      </c>
    </row>
    <row r="320" spans="11:23" x14ac:dyDescent="0.15">
      <c r="K320" t="e">
        <f ca="1"/>
        <v>#N/A</v>
      </c>
      <c r="M320" t="str">
        <f ca="1">Outliers_Influentials!B321</f>
        <v/>
      </c>
      <c r="O320" t="str">
        <f t="shared" ca="1" si="36"/>
        <v/>
      </c>
      <c r="P320" t="str">
        <f t="array" aca="1" ref="P320" ca="1">IF(ISNUMBER(O320),(SUM(IF(O320&gt;$O$3:$O$1002,1,0))+1+(SUM(IF(O320=$O$3:$O$1002,1,0))-1)/2)/(n+1),"")</f>
        <v/>
      </c>
      <c r="Q320" t="str">
        <f t="shared" ca="1" si="33"/>
        <v/>
      </c>
      <c r="R320" t="str">
        <f t="shared" ca="1" si="37"/>
        <v/>
      </c>
      <c r="S320" s="80" t="str">
        <f t="shared" ca="1" si="38"/>
        <v/>
      </c>
      <c r="T320" t="str">
        <f t="shared" ca="1" si="34"/>
        <v/>
      </c>
      <c r="U320" t="str">
        <f t="shared" ca="1" si="40"/>
        <v/>
      </c>
      <c r="V320" s="14" t="str">
        <f t="shared" ca="1" si="39"/>
        <v/>
      </c>
      <c r="W320" s="14" t="str">
        <f t="shared" ca="1" si="35"/>
        <v/>
      </c>
    </row>
    <row r="321" spans="11:23" x14ac:dyDescent="0.15">
      <c r="K321" t="e">
        <f ca="1"/>
        <v>#N/A</v>
      </c>
      <c r="M321" t="str">
        <f ca="1">Outliers_Influentials!B322</f>
        <v/>
      </c>
      <c r="O321" t="str">
        <f t="shared" ca="1" si="36"/>
        <v/>
      </c>
      <c r="P321" t="str">
        <f t="array" aca="1" ref="P321" ca="1">IF(ISNUMBER(O321),(SUM(IF(O321&gt;$O$3:$O$1002,1,0))+1+(SUM(IF(O321=$O$3:$O$1002,1,0))-1)/2)/(n+1),"")</f>
        <v/>
      </c>
      <c r="Q321" t="str">
        <f t="shared" ca="1" si="33"/>
        <v/>
      </c>
      <c r="R321" t="str">
        <f t="shared" ca="1" si="37"/>
        <v/>
      </c>
      <c r="S321" s="80" t="str">
        <f t="shared" ca="1" si="38"/>
        <v/>
      </c>
      <c r="T321" t="str">
        <f t="shared" ca="1" si="34"/>
        <v/>
      </c>
      <c r="U321" t="str">
        <f t="shared" ca="1" si="40"/>
        <v/>
      </c>
      <c r="V321" s="14" t="str">
        <f t="shared" ca="1" si="39"/>
        <v/>
      </c>
      <c r="W321" s="14" t="str">
        <f t="shared" ca="1" si="35"/>
        <v/>
      </c>
    </row>
    <row r="322" spans="11:23" x14ac:dyDescent="0.15">
      <c r="K322" t="e">
        <f ca="1"/>
        <v>#N/A</v>
      </c>
      <c r="M322" t="str">
        <f ca="1">Outliers_Influentials!B323</f>
        <v/>
      </c>
      <c r="O322" t="str">
        <f t="shared" ca="1" si="36"/>
        <v/>
      </c>
      <c r="P322" t="str">
        <f t="array" aca="1" ref="P322" ca="1">IF(ISNUMBER(O322),(SUM(IF(O322&gt;$O$3:$O$1002,1,0))+1+(SUM(IF(O322=$O$3:$O$1002,1,0))-1)/2)/(n+1),"")</f>
        <v/>
      </c>
      <c r="Q322" t="str">
        <f t="shared" ca="1" si="33"/>
        <v/>
      </c>
      <c r="R322" t="str">
        <f t="shared" ca="1" si="37"/>
        <v/>
      </c>
      <c r="S322" s="80" t="str">
        <f t="shared" ca="1" si="38"/>
        <v/>
      </c>
      <c r="T322" t="str">
        <f t="shared" ca="1" si="34"/>
        <v/>
      </c>
      <c r="U322" t="str">
        <f t="shared" ca="1" si="40"/>
        <v/>
      </c>
      <c r="V322" s="14" t="str">
        <f t="shared" ca="1" si="39"/>
        <v/>
      </c>
      <c r="W322" s="14" t="str">
        <f t="shared" ca="1" si="35"/>
        <v/>
      </c>
    </row>
    <row r="323" spans="11:23" x14ac:dyDescent="0.15">
      <c r="K323" t="e">
        <f ca="1"/>
        <v>#N/A</v>
      </c>
      <c r="M323" t="str">
        <f ca="1">Outliers_Influentials!B324</f>
        <v/>
      </c>
      <c r="O323" t="str">
        <f t="shared" ca="1" si="36"/>
        <v/>
      </c>
      <c r="P323" t="str">
        <f t="array" aca="1" ref="P323" ca="1">IF(ISNUMBER(O323),(SUM(IF(O323&gt;$O$3:$O$1002,1,0))+1+(SUM(IF(O323=$O$3:$O$1002,1,0))-1)/2)/(n+1),"")</f>
        <v/>
      </c>
      <c r="Q323" t="str">
        <f t="shared" ref="Q323:Q386" ca="1" si="41">IF(P323&lt;&gt;"",NORMSINV(P323),"")</f>
        <v/>
      </c>
      <c r="R323" t="str">
        <f t="shared" ca="1" si="37"/>
        <v/>
      </c>
      <c r="S323" s="80" t="str">
        <f t="shared" ca="1" si="38"/>
        <v/>
      </c>
      <c r="T323" t="str">
        <f t="shared" ref="T323:T386" ca="1" si="42">IF(ROW()-ROW(O$2)&gt;n,"",$O$3:$O$1002/STDEV($O$3:$O$1002))</f>
        <v/>
      </c>
      <c r="U323" t="str">
        <f t="shared" ca="1" si="40"/>
        <v/>
      </c>
      <c r="V323" s="14" t="str">
        <f t="shared" ca="1" si="39"/>
        <v/>
      </c>
      <c r="W323" s="14" t="str">
        <f t="shared" ref="W323:W386" ca="1" si="43">IF(S323&lt;&gt;"",(2*S323-1)*(LN(V323)+LN(1-VLOOKUP(n+1-S323,$S$3:$V$1002,4,FALSE))),"")</f>
        <v/>
      </c>
    </row>
    <row r="324" spans="11:23" x14ac:dyDescent="0.15">
      <c r="K324" t="e">
        <f ca="1"/>
        <v>#N/A</v>
      </c>
      <c r="M324" t="str">
        <f ca="1">Outliers_Influentials!B325</f>
        <v/>
      </c>
      <c r="O324" t="str">
        <f t="shared" ref="O324:O387" ca="1" si="44">M324</f>
        <v/>
      </c>
      <c r="P324" t="str">
        <f t="array" aca="1" ref="P324" ca="1">IF(ISNUMBER(O324),(SUM(IF(O324&gt;$O$3:$O$1002,1,0))+1+(SUM(IF(O324=$O$3:$O$1002,1,0))-1)/2)/(n+1),"")</f>
        <v/>
      </c>
      <c r="Q324" t="str">
        <f t="shared" ca="1" si="41"/>
        <v/>
      </c>
      <c r="R324" t="str">
        <f t="shared" ref="R324:R387" ca="1" si="45">IF(O324&lt;&gt;"",RANK(O324,$O$3:$O$1002,1),"")</f>
        <v/>
      </c>
      <c r="S324" s="80" t="str">
        <f t="shared" ref="S324:S387" ca="1" si="46">IF(O324&lt;&gt;"",1+S323,"")</f>
        <v/>
      </c>
      <c r="T324" t="str">
        <f t="shared" ca="1" si="42"/>
        <v/>
      </c>
      <c r="U324" t="str">
        <f t="shared" ca="1" si="40"/>
        <v/>
      </c>
      <c r="V324" s="14" t="str">
        <f t="shared" ref="V324:V387" ca="1" si="47">IF(S324&lt;&gt;"",NORMDIST(U324,AVERAGE($T$3:$T$1002),STDEV($T$3:$T$1002),TRUE),"")</f>
        <v/>
      </c>
      <c r="W324" s="14" t="str">
        <f t="shared" ca="1" si="43"/>
        <v/>
      </c>
    </row>
    <row r="325" spans="11:23" x14ac:dyDescent="0.15">
      <c r="K325" t="e">
        <f ca="1"/>
        <v>#N/A</v>
      </c>
      <c r="M325" t="str">
        <f ca="1">Outliers_Influentials!B326</f>
        <v/>
      </c>
      <c r="O325" t="str">
        <f t="shared" ca="1" si="44"/>
        <v/>
      </c>
      <c r="P325" t="str">
        <f t="array" aca="1" ref="P325" ca="1">IF(ISNUMBER(O325),(SUM(IF(O325&gt;$O$3:$O$1002,1,0))+1+(SUM(IF(O325=$O$3:$O$1002,1,0))-1)/2)/(n+1),"")</f>
        <v/>
      </c>
      <c r="Q325" t="str">
        <f t="shared" ca="1" si="41"/>
        <v/>
      </c>
      <c r="R325" t="str">
        <f t="shared" ca="1" si="45"/>
        <v/>
      </c>
      <c r="S325" s="80" t="str">
        <f t="shared" ca="1" si="46"/>
        <v/>
      </c>
      <c r="T325" t="str">
        <f t="shared" ca="1" si="42"/>
        <v/>
      </c>
      <c r="U325" t="str">
        <f t="shared" ref="U325:U388" ca="1" si="48">IF(S325&lt;&gt;"",IF(ISNA(VLOOKUP(S325,$R$3:$T$1002,3,FALSE)),U324,VLOOKUP(S325,$R$3:$T$1002,3,FALSE)),"")</f>
        <v/>
      </c>
      <c r="V325" s="14" t="str">
        <f t="shared" ca="1" si="47"/>
        <v/>
      </c>
      <c r="W325" s="14" t="str">
        <f t="shared" ca="1" si="43"/>
        <v/>
      </c>
    </row>
    <row r="326" spans="11:23" x14ac:dyDescent="0.15">
      <c r="K326" t="e">
        <f ca="1"/>
        <v>#N/A</v>
      </c>
      <c r="M326" t="str">
        <f ca="1">Outliers_Influentials!B327</f>
        <v/>
      </c>
      <c r="O326" t="str">
        <f t="shared" ca="1" si="44"/>
        <v/>
      </c>
      <c r="P326" t="str">
        <f t="array" aca="1" ref="P326" ca="1">IF(ISNUMBER(O326),(SUM(IF(O326&gt;$O$3:$O$1002,1,0))+1+(SUM(IF(O326=$O$3:$O$1002,1,0))-1)/2)/(n+1),"")</f>
        <v/>
      </c>
      <c r="Q326" t="str">
        <f t="shared" ca="1" si="41"/>
        <v/>
      </c>
      <c r="R326" t="str">
        <f t="shared" ca="1" si="45"/>
        <v/>
      </c>
      <c r="S326" s="80" t="str">
        <f t="shared" ca="1" si="46"/>
        <v/>
      </c>
      <c r="T326" t="str">
        <f t="shared" ca="1" si="42"/>
        <v/>
      </c>
      <c r="U326" t="str">
        <f t="shared" ca="1" si="48"/>
        <v/>
      </c>
      <c r="V326" s="14" t="str">
        <f t="shared" ca="1" si="47"/>
        <v/>
      </c>
      <c r="W326" s="14" t="str">
        <f t="shared" ca="1" si="43"/>
        <v/>
      </c>
    </row>
    <row r="327" spans="11:23" x14ac:dyDescent="0.15">
      <c r="K327" t="e">
        <f ca="1"/>
        <v>#N/A</v>
      </c>
      <c r="M327" t="str">
        <f ca="1">Outliers_Influentials!B328</f>
        <v/>
      </c>
      <c r="O327" t="str">
        <f t="shared" ca="1" si="44"/>
        <v/>
      </c>
      <c r="P327" t="str">
        <f t="array" aca="1" ref="P327" ca="1">IF(ISNUMBER(O327),(SUM(IF(O327&gt;$O$3:$O$1002,1,0))+1+(SUM(IF(O327=$O$3:$O$1002,1,0))-1)/2)/(n+1),"")</f>
        <v/>
      </c>
      <c r="Q327" t="str">
        <f t="shared" ca="1" si="41"/>
        <v/>
      </c>
      <c r="R327" t="str">
        <f t="shared" ca="1" si="45"/>
        <v/>
      </c>
      <c r="S327" s="80" t="str">
        <f t="shared" ca="1" si="46"/>
        <v/>
      </c>
      <c r="T327" t="str">
        <f t="shared" ca="1" si="42"/>
        <v/>
      </c>
      <c r="U327" t="str">
        <f t="shared" ca="1" si="48"/>
        <v/>
      </c>
      <c r="V327" s="14" t="str">
        <f t="shared" ca="1" si="47"/>
        <v/>
      </c>
      <c r="W327" s="14" t="str">
        <f t="shared" ca="1" si="43"/>
        <v/>
      </c>
    </row>
    <row r="328" spans="11:23" x14ac:dyDescent="0.15">
      <c r="K328" t="e">
        <f ca="1"/>
        <v>#N/A</v>
      </c>
      <c r="M328" t="str">
        <f ca="1">Outliers_Influentials!B329</f>
        <v/>
      </c>
      <c r="O328" t="str">
        <f t="shared" ca="1" si="44"/>
        <v/>
      </c>
      <c r="P328" t="str">
        <f t="array" aca="1" ref="P328" ca="1">IF(ISNUMBER(O328),(SUM(IF(O328&gt;$O$3:$O$1002,1,0))+1+(SUM(IF(O328=$O$3:$O$1002,1,0))-1)/2)/(n+1),"")</f>
        <v/>
      </c>
      <c r="Q328" t="str">
        <f t="shared" ca="1" si="41"/>
        <v/>
      </c>
      <c r="R328" t="str">
        <f t="shared" ca="1" si="45"/>
        <v/>
      </c>
      <c r="S328" s="80" t="str">
        <f t="shared" ca="1" si="46"/>
        <v/>
      </c>
      <c r="T328" t="str">
        <f t="shared" ca="1" si="42"/>
        <v/>
      </c>
      <c r="U328" t="str">
        <f t="shared" ca="1" si="48"/>
        <v/>
      </c>
      <c r="V328" s="14" t="str">
        <f t="shared" ca="1" si="47"/>
        <v/>
      </c>
      <c r="W328" s="14" t="str">
        <f t="shared" ca="1" si="43"/>
        <v/>
      </c>
    </row>
    <row r="329" spans="11:23" x14ac:dyDescent="0.15">
      <c r="K329" t="e">
        <f ca="1"/>
        <v>#N/A</v>
      </c>
      <c r="M329" t="str">
        <f ca="1">Outliers_Influentials!B330</f>
        <v/>
      </c>
      <c r="O329" t="str">
        <f t="shared" ca="1" si="44"/>
        <v/>
      </c>
      <c r="P329" t="str">
        <f t="array" aca="1" ref="P329" ca="1">IF(ISNUMBER(O329),(SUM(IF(O329&gt;$O$3:$O$1002,1,0))+1+(SUM(IF(O329=$O$3:$O$1002,1,0))-1)/2)/(n+1),"")</f>
        <v/>
      </c>
      <c r="Q329" t="str">
        <f t="shared" ca="1" si="41"/>
        <v/>
      </c>
      <c r="R329" t="str">
        <f t="shared" ca="1" si="45"/>
        <v/>
      </c>
      <c r="S329" s="80" t="str">
        <f t="shared" ca="1" si="46"/>
        <v/>
      </c>
      <c r="T329" t="str">
        <f t="shared" ca="1" si="42"/>
        <v/>
      </c>
      <c r="U329" t="str">
        <f t="shared" ca="1" si="48"/>
        <v/>
      </c>
      <c r="V329" s="14" t="str">
        <f t="shared" ca="1" si="47"/>
        <v/>
      </c>
      <c r="W329" s="14" t="str">
        <f t="shared" ca="1" si="43"/>
        <v/>
      </c>
    </row>
    <row r="330" spans="11:23" x14ac:dyDescent="0.15">
      <c r="K330" t="e">
        <f ca="1"/>
        <v>#N/A</v>
      </c>
      <c r="M330" t="str">
        <f ca="1">Outliers_Influentials!B331</f>
        <v/>
      </c>
      <c r="O330" t="str">
        <f t="shared" ca="1" si="44"/>
        <v/>
      </c>
      <c r="P330" t="str">
        <f t="array" aca="1" ref="P330" ca="1">IF(ISNUMBER(O330),(SUM(IF(O330&gt;$O$3:$O$1002,1,0))+1+(SUM(IF(O330=$O$3:$O$1002,1,0))-1)/2)/(n+1),"")</f>
        <v/>
      </c>
      <c r="Q330" t="str">
        <f t="shared" ca="1" si="41"/>
        <v/>
      </c>
      <c r="R330" t="str">
        <f t="shared" ca="1" si="45"/>
        <v/>
      </c>
      <c r="S330" s="80" t="str">
        <f t="shared" ca="1" si="46"/>
        <v/>
      </c>
      <c r="T330" t="str">
        <f t="shared" ca="1" si="42"/>
        <v/>
      </c>
      <c r="U330" t="str">
        <f t="shared" ca="1" si="48"/>
        <v/>
      </c>
      <c r="V330" s="14" t="str">
        <f t="shared" ca="1" si="47"/>
        <v/>
      </c>
      <c r="W330" s="14" t="str">
        <f t="shared" ca="1" si="43"/>
        <v/>
      </c>
    </row>
    <row r="331" spans="11:23" x14ac:dyDescent="0.15">
      <c r="K331" t="e">
        <f ca="1"/>
        <v>#N/A</v>
      </c>
      <c r="M331" t="str">
        <f ca="1">Outliers_Influentials!B332</f>
        <v/>
      </c>
      <c r="O331" t="str">
        <f t="shared" ca="1" si="44"/>
        <v/>
      </c>
      <c r="P331" t="str">
        <f t="array" aca="1" ref="P331" ca="1">IF(ISNUMBER(O331),(SUM(IF(O331&gt;$O$3:$O$1002,1,0))+1+(SUM(IF(O331=$O$3:$O$1002,1,0))-1)/2)/(n+1),"")</f>
        <v/>
      </c>
      <c r="Q331" t="str">
        <f t="shared" ca="1" si="41"/>
        <v/>
      </c>
      <c r="R331" t="str">
        <f t="shared" ca="1" si="45"/>
        <v/>
      </c>
      <c r="S331" s="80" t="str">
        <f t="shared" ca="1" si="46"/>
        <v/>
      </c>
      <c r="T331" t="str">
        <f t="shared" ca="1" si="42"/>
        <v/>
      </c>
      <c r="U331" t="str">
        <f t="shared" ca="1" si="48"/>
        <v/>
      </c>
      <c r="V331" s="14" t="str">
        <f t="shared" ca="1" si="47"/>
        <v/>
      </c>
      <c r="W331" s="14" t="str">
        <f t="shared" ca="1" si="43"/>
        <v/>
      </c>
    </row>
    <row r="332" spans="11:23" x14ac:dyDescent="0.15">
      <c r="K332" t="e">
        <f ca="1"/>
        <v>#N/A</v>
      </c>
      <c r="M332" t="str">
        <f ca="1">Outliers_Influentials!B333</f>
        <v/>
      </c>
      <c r="O332" t="str">
        <f t="shared" ca="1" si="44"/>
        <v/>
      </c>
      <c r="P332" t="str">
        <f t="array" aca="1" ref="P332" ca="1">IF(ISNUMBER(O332),(SUM(IF(O332&gt;$O$3:$O$1002,1,0))+1+(SUM(IF(O332=$O$3:$O$1002,1,0))-1)/2)/(n+1),"")</f>
        <v/>
      </c>
      <c r="Q332" t="str">
        <f t="shared" ca="1" si="41"/>
        <v/>
      </c>
      <c r="R332" t="str">
        <f t="shared" ca="1" si="45"/>
        <v/>
      </c>
      <c r="S332" s="80" t="str">
        <f t="shared" ca="1" si="46"/>
        <v/>
      </c>
      <c r="T332" t="str">
        <f t="shared" ca="1" si="42"/>
        <v/>
      </c>
      <c r="U332" t="str">
        <f t="shared" ca="1" si="48"/>
        <v/>
      </c>
      <c r="V332" s="14" t="str">
        <f t="shared" ca="1" si="47"/>
        <v/>
      </c>
      <c r="W332" s="14" t="str">
        <f t="shared" ca="1" si="43"/>
        <v/>
      </c>
    </row>
    <row r="333" spans="11:23" x14ac:dyDescent="0.15">
      <c r="K333" t="e">
        <f ca="1"/>
        <v>#N/A</v>
      </c>
      <c r="M333" t="str">
        <f ca="1">Outliers_Influentials!B334</f>
        <v/>
      </c>
      <c r="O333" t="str">
        <f t="shared" ca="1" si="44"/>
        <v/>
      </c>
      <c r="P333" t="str">
        <f t="array" aca="1" ref="P333" ca="1">IF(ISNUMBER(O333),(SUM(IF(O333&gt;$O$3:$O$1002,1,0))+1+(SUM(IF(O333=$O$3:$O$1002,1,0))-1)/2)/(n+1),"")</f>
        <v/>
      </c>
      <c r="Q333" t="str">
        <f t="shared" ca="1" si="41"/>
        <v/>
      </c>
      <c r="R333" t="str">
        <f t="shared" ca="1" si="45"/>
        <v/>
      </c>
      <c r="S333" s="80" t="str">
        <f t="shared" ca="1" si="46"/>
        <v/>
      </c>
      <c r="T333" t="str">
        <f t="shared" ca="1" si="42"/>
        <v/>
      </c>
      <c r="U333" t="str">
        <f t="shared" ca="1" si="48"/>
        <v/>
      </c>
      <c r="V333" s="14" t="str">
        <f t="shared" ca="1" si="47"/>
        <v/>
      </c>
      <c r="W333" s="14" t="str">
        <f t="shared" ca="1" si="43"/>
        <v/>
      </c>
    </row>
    <row r="334" spans="11:23" x14ac:dyDescent="0.15">
      <c r="K334" t="e">
        <f ca="1"/>
        <v>#N/A</v>
      </c>
      <c r="M334" t="str">
        <f ca="1">Outliers_Influentials!B335</f>
        <v/>
      </c>
      <c r="O334" t="str">
        <f t="shared" ca="1" si="44"/>
        <v/>
      </c>
      <c r="P334" t="str">
        <f t="array" aca="1" ref="P334" ca="1">IF(ISNUMBER(O334),(SUM(IF(O334&gt;$O$3:$O$1002,1,0))+1+(SUM(IF(O334=$O$3:$O$1002,1,0))-1)/2)/(n+1),"")</f>
        <v/>
      </c>
      <c r="Q334" t="str">
        <f t="shared" ca="1" si="41"/>
        <v/>
      </c>
      <c r="R334" t="str">
        <f t="shared" ca="1" si="45"/>
        <v/>
      </c>
      <c r="S334" s="80" t="str">
        <f t="shared" ca="1" si="46"/>
        <v/>
      </c>
      <c r="T334" t="str">
        <f t="shared" ca="1" si="42"/>
        <v/>
      </c>
      <c r="U334" t="str">
        <f t="shared" ca="1" si="48"/>
        <v/>
      </c>
      <c r="V334" s="14" t="str">
        <f t="shared" ca="1" si="47"/>
        <v/>
      </c>
      <c r="W334" s="14" t="str">
        <f t="shared" ca="1" si="43"/>
        <v/>
      </c>
    </row>
    <row r="335" spans="11:23" x14ac:dyDescent="0.15">
      <c r="K335" t="e">
        <f ca="1"/>
        <v>#N/A</v>
      </c>
      <c r="M335" t="str">
        <f ca="1">Outliers_Influentials!B336</f>
        <v/>
      </c>
      <c r="O335" t="str">
        <f t="shared" ca="1" si="44"/>
        <v/>
      </c>
      <c r="P335" t="str">
        <f t="array" aca="1" ref="P335" ca="1">IF(ISNUMBER(O335),(SUM(IF(O335&gt;$O$3:$O$1002,1,0))+1+(SUM(IF(O335=$O$3:$O$1002,1,0))-1)/2)/(n+1),"")</f>
        <v/>
      </c>
      <c r="Q335" t="str">
        <f t="shared" ca="1" si="41"/>
        <v/>
      </c>
      <c r="R335" t="str">
        <f t="shared" ca="1" si="45"/>
        <v/>
      </c>
      <c r="S335" s="80" t="str">
        <f t="shared" ca="1" si="46"/>
        <v/>
      </c>
      <c r="T335" t="str">
        <f t="shared" ca="1" si="42"/>
        <v/>
      </c>
      <c r="U335" t="str">
        <f t="shared" ca="1" si="48"/>
        <v/>
      </c>
      <c r="V335" s="14" t="str">
        <f t="shared" ca="1" si="47"/>
        <v/>
      </c>
      <c r="W335" s="14" t="str">
        <f t="shared" ca="1" si="43"/>
        <v/>
      </c>
    </row>
    <row r="336" spans="11:23" x14ac:dyDescent="0.15">
      <c r="K336" t="e">
        <f ca="1"/>
        <v>#N/A</v>
      </c>
      <c r="M336" t="str">
        <f ca="1">Outliers_Influentials!B337</f>
        <v/>
      </c>
      <c r="O336" t="str">
        <f t="shared" ca="1" si="44"/>
        <v/>
      </c>
      <c r="P336" t="str">
        <f t="array" aca="1" ref="P336" ca="1">IF(ISNUMBER(O336),(SUM(IF(O336&gt;$O$3:$O$1002,1,0))+1+(SUM(IF(O336=$O$3:$O$1002,1,0))-1)/2)/(n+1),"")</f>
        <v/>
      </c>
      <c r="Q336" t="str">
        <f t="shared" ca="1" si="41"/>
        <v/>
      </c>
      <c r="R336" t="str">
        <f t="shared" ca="1" si="45"/>
        <v/>
      </c>
      <c r="S336" s="80" t="str">
        <f t="shared" ca="1" si="46"/>
        <v/>
      </c>
      <c r="T336" t="str">
        <f t="shared" ca="1" si="42"/>
        <v/>
      </c>
      <c r="U336" t="str">
        <f t="shared" ca="1" si="48"/>
        <v/>
      </c>
      <c r="V336" s="14" t="str">
        <f t="shared" ca="1" si="47"/>
        <v/>
      </c>
      <c r="W336" s="14" t="str">
        <f t="shared" ca="1" si="43"/>
        <v/>
      </c>
    </row>
    <row r="337" spans="11:23" x14ac:dyDescent="0.15">
      <c r="K337" t="e">
        <f ca="1"/>
        <v>#N/A</v>
      </c>
      <c r="M337" t="str">
        <f ca="1">Outliers_Influentials!B338</f>
        <v/>
      </c>
      <c r="O337" t="str">
        <f t="shared" ca="1" si="44"/>
        <v/>
      </c>
      <c r="P337" t="str">
        <f t="array" aca="1" ref="P337" ca="1">IF(ISNUMBER(O337),(SUM(IF(O337&gt;$O$3:$O$1002,1,0))+1+(SUM(IF(O337=$O$3:$O$1002,1,0))-1)/2)/(n+1),"")</f>
        <v/>
      </c>
      <c r="Q337" t="str">
        <f t="shared" ca="1" si="41"/>
        <v/>
      </c>
      <c r="R337" t="str">
        <f t="shared" ca="1" si="45"/>
        <v/>
      </c>
      <c r="S337" s="80" t="str">
        <f t="shared" ca="1" si="46"/>
        <v/>
      </c>
      <c r="T337" t="str">
        <f t="shared" ca="1" si="42"/>
        <v/>
      </c>
      <c r="U337" t="str">
        <f t="shared" ca="1" si="48"/>
        <v/>
      </c>
      <c r="V337" s="14" t="str">
        <f t="shared" ca="1" si="47"/>
        <v/>
      </c>
      <c r="W337" s="14" t="str">
        <f t="shared" ca="1" si="43"/>
        <v/>
      </c>
    </row>
    <row r="338" spans="11:23" x14ac:dyDescent="0.15">
      <c r="K338" t="e">
        <f ca="1"/>
        <v>#N/A</v>
      </c>
      <c r="M338" t="str">
        <f ca="1">Outliers_Influentials!B339</f>
        <v/>
      </c>
      <c r="O338" t="str">
        <f t="shared" ca="1" si="44"/>
        <v/>
      </c>
      <c r="P338" t="str">
        <f t="array" aca="1" ref="P338" ca="1">IF(ISNUMBER(O338),(SUM(IF(O338&gt;$O$3:$O$1002,1,0))+1+(SUM(IF(O338=$O$3:$O$1002,1,0))-1)/2)/(n+1),"")</f>
        <v/>
      </c>
      <c r="Q338" t="str">
        <f t="shared" ca="1" si="41"/>
        <v/>
      </c>
      <c r="R338" t="str">
        <f t="shared" ca="1" si="45"/>
        <v/>
      </c>
      <c r="S338" s="80" t="str">
        <f t="shared" ca="1" si="46"/>
        <v/>
      </c>
      <c r="T338" t="str">
        <f t="shared" ca="1" si="42"/>
        <v/>
      </c>
      <c r="U338" t="str">
        <f t="shared" ca="1" si="48"/>
        <v/>
      </c>
      <c r="V338" s="14" t="str">
        <f t="shared" ca="1" si="47"/>
        <v/>
      </c>
      <c r="W338" s="14" t="str">
        <f t="shared" ca="1" si="43"/>
        <v/>
      </c>
    </row>
    <row r="339" spans="11:23" x14ac:dyDescent="0.15">
      <c r="K339" t="e">
        <f ca="1"/>
        <v>#N/A</v>
      </c>
      <c r="M339" t="str">
        <f ca="1">Outliers_Influentials!B340</f>
        <v/>
      </c>
      <c r="O339" t="str">
        <f t="shared" ca="1" si="44"/>
        <v/>
      </c>
      <c r="P339" t="str">
        <f t="array" aca="1" ref="P339" ca="1">IF(ISNUMBER(O339),(SUM(IF(O339&gt;$O$3:$O$1002,1,0))+1+(SUM(IF(O339=$O$3:$O$1002,1,0))-1)/2)/(n+1),"")</f>
        <v/>
      </c>
      <c r="Q339" t="str">
        <f t="shared" ca="1" si="41"/>
        <v/>
      </c>
      <c r="R339" t="str">
        <f t="shared" ca="1" si="45"/>
        <v/>
      </c>
      <c r="S339" s="80" t="str">
        <f t="shared" ca="1" si="46"/>
        <v/>
      </c>
      <c r="T339" t="str">
        <f t="shared" ca="1" si="42"/>
        <v/>
      </c>
      <c r="U339" t="str">
        <f t="shared" ca="1" si="48"/>
        <v/>
      </c>
      <c r="V339" s="14" t="str">
        <f t="shared" ca="1" si="47"/>
        <v/>
      </c>
      <c r="W339" s="14" t="str">
        <f t="shared" ca="1" si="43"/>
        <v/>
      </c>
    </row>
    <row r="340" spans="11:23" x14ac:dyDescent="0.15">
      <c r="K340" t="e">
        <f ca="1"/>
        <v>#N/A</v>
      </c>
      <c r="M340" t="str">
        <f ca="1">Outliers_Influentials!B341</f>
        <v/>
      </c>
      <c r="O340" t="str">
        <f t="shared" ca="1" si="44"/>
        <v/>
      </c>
      <c r="P340" t="str">
        <f t="array" aca="1" ref="P340" ca="1">IF(ISNUMBER(O340),(SUM(IF(O340&gt;$O$3:$O$1002,1,0))+1+(SUM(IF(O340=$O$3:$O$1002,1,0))-1)/2)/(n+1),"")</f>
        <v/>
      </c>
      <c r="Q340" t="str">
        <f t="shared" ca="1" si="41"/>
        <v/>
      </c>
      <c r="R340" t="str">
        <f t="shared" ca="1" si="45"/>
        <v/>
      </c>
      <c r="S340" s="80" t="str">
        <f t="shared" ca="1" si="46"/>
        <v/>
      </c>
      <c r="T340" t="str">
        <f t="shared" ca="1" si="42"/>
        <v/>
      </c>
      <c r="U340" t="str">
        <f t="shared" ca="1" si="48"/>
        <v/>
      </c>
      <c r="V340" s="14" t="str">
        <f t="shared" ca="1" si="47"/>
        <v/>
      </c>
      <c r="W340" s="14" t="str">
        <f t="shared" ca="1" si="43"/>
        <v/>
      </c>
    </row>
    <row r="341" spans="11:23" x14ac:dyDescent="0.15">
      <c r="K341" t="e">
        <f ca="1"/>
        <v>#N/A</v>
      </c>
      <c r="M341" t="str">
        <f ca="1">Outliers_Influentials!B342</f>
        <v/>
      </c>
      <c r="O341" t="str">
        <f t="shared" ca="1" si="44"/>
        <v/>
      </c>
      <c r="P341" t="str">
        <f t="array" aca="1" ref="P341" ca="1">IF(ISNUMBER(O341),(SUM(IF(O341&gt;$O$3:$O$1002,1,0))+1+(SUM(IF(O341=$O$3:$O$1002,1,0))-1)/2)/(n+1),"")</f>
        <v/>
      </c>
      <c r="Q341" t="str">
        <f t="shared" ca="1" si="41"/>
        <v/>
      </c>
      <c r="R341" t="str">
        <f t="shared" ca="1" si="45"/>
        <v/>
      </c>
      <c r="S341" s="80" t="str">
        <f t="shared" ca="1" si="46"/>
        <v/>
      </c>
      <c r="T341" t="str">
        <f t="shared" ca="1" si="42"/>
        <v/>
      </c>
      <c r="U341" t="str">
        <f t="shared" ca="1" si="48"/>
        <v/>
      </c>
      <c r="V341" s="14" t="str">
        <f t="shared" ca="1" si="47"/>
        <v/>
      </c>
      <c r="W341" s="14" t="str">
        <f t="shared" ca="1" si="43"/>
        <v/>
      </c>
    </row>
    <row r="342" spans="11:23" x14ac:dyDescent="0.15">
      <c r="K342" t="e">
        <f ca="1"/>
        <v>#N/A</v>
      </c>
      <c r="M342" t="str">
        <f ca="1">Outliers_Influentials!B343</f>
        <v/>
      </c>
      <c r="O342" t="str">
        <f t="shared" ca="1" si="44"/>
        <v/>
      </c>
      <c r="P342" t="str">
        <f t="array" aca="1" ref="P342" ca="1">IF(ISNUMBER(O342),(SUM(IF(O342&gt;$O$3:$O$1002,1,0))+1+(SUM(IF(O342=$O$3:$O$1002,1,0))-1)/2)/(n+1),"")</f>
        <v/>
      </c>
      <c r="Q342" t="str">
        <f t="shared" ca="1" si="41"/>
        <v/>
      </c>
      <c r="R342" t="str">
        <f t="shared" ca="1" si="45"/>
        <v/>
      </c>
      <c r="S342" s="80" t="str">
        <f t="shared" ca="1" si="46"/>
        <v/>
      </c>
      <c r="T342" t="str">
        <f t="shared" ca="1" si="42"/>
        <v/>
      </c>
      <c r="U342" t="str">
        <f t="shared" ca="1" si="48"/>
        <v/>
      </c>
      <c r="V342" s="14" t="str">
        <f t="shared" ca="1" si="47"/>
        <v/>
      </c>
      <c r="W342" s="14" t="str">
        <f t="shared" ca="1" si="43"/>
        <v/>
      </c>
    </row>
    <row r="343" spans="11:23" x14ac:dyDescent="0.15">
      <c r="K343" t="e">
        <f ca="1"/>
        <v>#N/A</v>
      </c>
      <c r="M343" t="str">
        <f ca="1">Outliers_Influentials!B344</f>
        <v/>
      </c>
      <c r="O343" t="str">
        <f t="shared" ca="1" si="44"/>
        <v/>
      </c>
      <c r="P343" t="str">
        <f t="array" aca="1" ref="P343" ca="1">IF(ISNUMBER(O343),(SUM(IF(O343&gt;$O$3:$O$1002,1,0))+1+(SUM(IF(O343=$O$3:$O$1002,1,0))-1)/2)/(n+1),"")</f>
        <v/>
      </c>
      <c r="Q343" t="str">
        <f t="shared" ca="1" si="41"/>
        <v/>
      </c>
      <c r="R343" t="str">
        <f t="shared" ca="1" si="45"/>
        <v/>
      </c>
      <c r="S343" s="80" t="str">
        <f t="shared" ca="1" si="46"/>
        <v/>
      </c>
      <c r="T343" t="str">
        <f t="shared" ca="1" si="42"/>
        <v/>
      </c>
      <c r="U343" t="str">
        <f t="shared" ca="1" si="48"/>
        <v/>
      </c>
      <c r="V343" s="14" t="str">
        <f t="shared" ca="1" si="47"/>
        <v/>
      </c>
      <c r="W343" s="14" t="str">
        <f t="shared" ca="1" si="43"/>
        <v/>
      </c>
    </row>
    <row r="344" spans="11:23" x14ac:dyDescent="0.15">
      <c r="K344" t="e">
        <f ca="1"/>
        <v>#N/A</v>
      </c>
      <c r="M344" t="str">
        <f ca="1">Outliers_Influentials!B345</f>
        <v/>
      </c>
      <c r="O344" t="str">
        <f t="shared" ca="1" si="44"/>
        <v/>
      </c>
      <c r="P344" t="str">
        <f t="array" aca="1" ref="P344" ca="1">IF(ISNUMBER(O344),(SUM(IF(O344&gt;$O$3:$O$1002,1,0))+1+(SUM(IF(O344=$O$3:$O$1002,1,0))-1)/2)/(n+1),"")</f>
        <v/>
      </c>
      <c r="Q344" t="str">
        <f t="shared" ca="1" si="41"/>
        <v/>
      </c>
      <c r="R344" t="str">
        <f t="shared" ca="1" si="45"/>
        <v/>
      </c>
      <c r="S344" s="80" t="str">
        <f t="shared" ca="1" si="46"/>
        <v/>
      </c>
      <c r="T344" t="str">
        <f t="shared" ca="1" si="42"/>
        <v/>
      </c>
      <c r="U344" t="str">
        <f t="shared" ca="1" si="48"/>
        <v/>
      </c>
      <c r="V344" s="14" t="str">
        <f t="shared" ca="1" si="47"/>
        <v/>
      </c>
      <c r="W344" s="14" t="str">
        <f t="shared" ca="1" si="43"/>
        <v/>
      </c>
    </row>
    <row r="345" spans="11:23" x14ac:dyDescent="0.15">
      <c r="K345" t="e">
        <f ca="1"/>
        <v>#N/A</v>
      </c>
      <c r="M345" t="str">
        <f ca="1">Outliers_Influentials!B346</f>
        <v/>
      </c>
      <c r="O345" t="str">
        <f t="shared" ca="1" si="44"/>
        <v/>
      </c>
      <c r="P345" t="str">
        <f t="array" aca="1" ref="P345" ca="1">IF(ISNUMBER(O345),(SUM(IF(O345&gt;$O$3:$O$1002,1,0))+1+(SUM(IF(O345=$O$3:$O$1002,1,0))-1)/2)/(n+1),"")</f>
        <v/>
      </c>
      <c r="Q345" t="str">
        <f t="shared" ca="1" si="41"/>
        <v/>
      </c>
      <c r="R345" t="str">
        <f t="shared" ca="1" si="45"/>
        <v/>
      </c>
      <c r="S345" s="80" t="str">
        <f t="shared" ca="1" si="46"/>
        <v/>
      </c>
      <c r="T345" t="str">
        <f t="shared" ca="1" si="42"/>
        <v/>
      </c>
      <c r="U345" t="str">
        <f t="shared" ca="1" si="48"/>
        <v/>
      </c>
      <c r="V345" s="14" t="str">
        <f t="shared" ca="1" si="47"/>
        <v/>
      </c>
      <c r="W345" s="14" t="str">
        <f t="shared" ca="1" si="43"/>
        <v/>
      </c>
    </row>
    <row r="346" spans="11:23" x14ac:dyDescent="0.15">
      <c r="K346" t="e">
        <f ca="1"/>
        <v>#N/A</v>
      </c>
      <c r="M346" t="str">
        <f ca="1">Outliers_Influentials!B347</f>
        <v/>
      </c>
      <c r="O346" t="str">
        <f t="shared" ca="1" si="44"/>
        <v/>
      </c>
      <c r="P346" t="str">
        <f t="array" aca="1" ref="P346" ca="1">IF(ISNUMBER(O346),(SUM(IF(O346&gt;$O$3:$O$1002,1,0))+1+(SUM(IF(O346=$O$3:$O$1002,1,0))-1)/2)/(n+1),"")</f>
        <v/>
      </c>
      <c r="Q346" t="str">
        <f t="shared" ca="1" si="41"/>
        <v/>
      </c>
      <c r="R346" t="str">
        <f t="shared" ca="1" si="45"/>
        <v/>
      </c>
      <c r="S346" s="80" t="str">
        <f t="shared" ca="1" si="46"/>
        <v/>
      </c>
      <c r="T346" t="str">
        <f t="shared" ca="1" si="42"/>
        <v/>
      </c>
      <c r="U346" t="str">
        <f t="shared" ca="1" si="48"/>
        <v/>
      </c>
      <c r="V346" s="14" t="str">
        <f t="shared" ca="1" si="47"/>
        <v/>
      </c>
      <c r="W346" s="14" t="str">
        <f t="shared" ca="1" si="43"/>
        <v/>
      </c>
    </row>
    <row r="347" spans="11:23" x14ac:dyDescent="0.15">
      <c r="K347" t="e">
        <f ca="1"/>
        <v>#N/A</v>
      </c>
      <c r="M347" t="str">
        <f ca="1">Outliers_Influentials!B348</f>
        <v/>
      </c>
      <c r="O347" t="str">
        <f t="shared" ca="1" si="44"/>
        <v/>
      </c>
      <c r="P347" t="str">
        <f t="array" aca="1" ref="P347" ca="1">IF(ISNUMBER(O347),(SUM(IF(O347&gt;$O$3:$O$1002,1,0))+1+(SUM(IF(O347=$O$3:$O$1002,1,0))-1)/2)/(n+1),"")</f>
        <v/>
      </c>
      <c r="Q347" t="str">
        <f t="shared" ca="1" si="41"/>
        <v/>
      </c>
      <c r="R347" t="str">
        <f t="shared" ca="1" si="45"/>
        <v/>
      </c>
      <c r="S347" s="80" t="str">
        <f t="shared" ca="1" si="46"/>
        <v/>
      </c>
      <c r="T347" t="str">
        <f t="shared" ca="1" si="42"/>
        <v/>
      </c>
      <c r="U347" t="str">
        <f t="shared" ca="1" si="48"/>
        <v/>
      </c>
      <c r="V347" s="14" t="str">
        <f t="shared" ca="1" si="47"/>
        <v/>
      </c>
      <c r="W347" s="14" t="str">
        <f t="shared" ca="1" si="43"/>
        <v/>
      </c>
    </row>
    <row r="348" spans="11:23" x14ac:dyDescent="0.15">
      <c r="K348" t="e">
        <f ca="1"/>
        <v>#N/A</v>
      </c>
      <c r="M348" t="str">
        <f ca="1">Outliers_Influentials!B349</f>
        <v/>
      </c>
      <c r="O348" t="str">
        <f t="shared" ca="1" si="44"/>
        <v/>
      </c>
      <c r="P348" t="str">
        <f t="array" aca="1" ref="P348" ca="1">IF(ISNUMBER(O348),(SUM(IF(O348&gt;$O$3:$O$1002,1,0))+1+(SUM(IF(O348=$O$3:$O$1002,1,0))-1)/2)/(n+1),"")</f>
        <v/>
      </c>
      <c r="Q348" t="str">
        <f t="shared" ca="1" si="41"/>
        <v/>
      </c>
      <c r="R348" t="str">
        <f t="shared" ca="1" si="45"/>
        <v/>
      </c>
      <c r="S348" s="80" t="str">
        <f t="shared" ca="1" si="46"/>
        <v/>
      </c>
      <c r="T348" t="str">
        <f t="shared" ca="1" si="42"/>
        <v/>
      </c>
      <c r="U348" t="str">
        <f t="shared" ca="1" si="48"/>
        <v/>
      </c>
      <c r="V348" s="14" t="str">
        <f t="shared" ca="1" si="47"/>
        <v/>
      </c>
      <c r="W348" s="14" t="str">
        <f t="shared" ca="1" si="43"/>
        <v/>
      </c>
    </row>
    <row r="349" spans="11:23" x14ac:dyDescent="0.15">
      <c r="K349" t="e">
        <f ca="1"/>
        <v>#N/A</v>
      </c>
      <c r="M349" t="str">
        <f ca="1">Outliers_Influentials!B350</f>
        <v/>
      </c>
      <c r="O349" t="str">
        <f t="shared" ca="1" si="44"/>
        <v/>
      </c>
      <c r="P349" t="str">
        <f t="array" aca="1" ref="P349" ca="1">IF(ISNUMBER(O349),(SUM(IF(O349&gt;$O$3:$O$1002,1,0))+1+(SUM(IF(O349=$O$3:$O$1002,1,0))-1)/2)/(n+1),"")</f>
        <v/>
      </c>
      <c r="Q349" t="str">
        <f t="shared" ca="1" si="41"/>
        <v/>
      </c>
      <c r="R349" t="str">
        <f t="shared" ca="1" si="45"/>
        <v/>
      </c>
      <c r="S349" s="80" t="str">
        <f t="shared" ca="1" si="46"/>
        <v/>
      </c>
      <c r="T349" t="str">
        <f t="shared" ca="1" si="42"/>
        <v/>
      </c>
      <c r="U349" t="str">
        <f t="shared" ca="1" si="48"/>
        <v/>
      </c>
      <c r="V349" s="14" t="str">
        <f t="shared" ca="1" si="47"/>
        <v/>
      </c>
      <c r="W349" s="14" t="str">
        <f t="shared" ca="1" si="43"/>
        <v/>
      </c>
    </row>
    <row r="350" spans="11:23" x14ac:dyDescent="0.15">
      <c r="K350" t="e">
        <f ca="1"/>
        <v>#N/A</v>
      </c>
      <c r="M350" t="str">
        <f ca="1">Outliers_Influentials!B351</f>
        <v/>
      </c>
      <c r="O350" t="str">
        <f t="shared" ca="1" si="44"/>
        <v/>
      </c>
      <c r="P350" t="str">
        <f t="array" aca="1" ref="P350" ca="1">IF(ISNUMBER(O350),(SUM(IF(O350&gt;$O$3:$O$1002,1,0))+1+(SUM(IF(O350=$O$3:$O$1002,1,0))-1)/2)/(n+1),"")</f>
        <v/>
      </c>
      <c r="Q350" t="str">
        <f t="shared" ca="1" si="41"/>
        <v/>
      </c>
      <c r="R350" t="str">
        <f t="shared" ca="1" si="45"/>
        <v/>
      </c>
      <c r="S350" s="80" t="str">
        <f t="shared" ca="1" si="46"/>
        <v/>
      </c>
      <c r="T350" t="str">
        <f t="shared" ca="1" si="42"/>
        <v/>
      </c>
      <c r="U350" t="str">
        <f t="shared" ca="1" si="48"/>
        <v/>
      </c>
      <c r="V350" s="14" t="str">
        <f t="shared" ca="1" si="47"/>
        <v/>
      </c>
      <c r="W350" s="14" t="str">
        <f t="shared" ca="1" si="43"/>
        <v/>
      </c>
    </row>
    <row r="351" spans="11:23" x14ac:dyDescent="0.15">
      <c r="K351" t="e">
        <f ca="1"/>
        <v>#N/A</v>
      </c>
      <c r="M351" t="str">
        <f ca="1">Outliers_Influentials!B352</f>
        <v/>
      </c>
      <c r="O351" t="str">
        <f t="shared" ca="1" si="44"/>
        <v/>
      </c>
      <c r="P351" t="str">
        <f t="array" aca="1" ref="P351" ca="1">IF(ISNUMBER(O351),(SUM(IF(O351&gt;$O$3:$O$1002,1,0))+1+(SUM(IF(O351=$O$3:$O$1002,1,0))-1)/2)/(n+1),"")</f>
        <v/>
      </c>
      <c r="Q351" t="str">
        <f t="shared" ca="1" si="41"/>
        <v/>
      </c>
      <c r="R351" t="str">
        <f t="shared" ca="1" si="45"/>
        <v/>
      </c>
      <c r="S351" s="80" t="str">
        <f t="shared" ca="1" si="46"/>
        <v/>
      </c>
      <c r="T351" t="str">
        <f t="shared" ca="1" si="42"/>
        <v/>
      </c>
      <c r="U351" t="str">
        <f t="shared" ca="1" si="48"/>
        <v/>
      </c>
      <c r="V351" s="14" t="str">
        <f t="shared" ca="1" si="47"/>
        <v/>
      </c>
      <c r="W351" s="14" t="str">
        <f t="shared" ca="1" si="43"/>
        <v/>
      </c>
    </row>
    <row r="352" spans="11:23" x14ac:dyDescent="0.15">
      <c r="K352" t="e">
        <f ca="1"/>
        <v>#N/A</v>
      </c>
      <c r="M352" t="str">
        <f ca="1">Outliers_Influentials!B353</f>
        <v/>
      </c>
      <c r="O352" t="str">
        <f t="shared" ca="1" si="44"/>
        <v/>
      </c>
      <c r="P352" t="str">
        <f t="array" aca="1" ref="P352" ca="1">IF(ISNUMBER(O352),(SUM(IF(O352&gt;$O$3:$O$1002,1,0))+1+(SUM(IF(O352=$O$3:$O$1002,1,0))-1)/2)/(n+1),"")</f>
        <v/>
      </c>
      <c r="Q352" t="str">
        <f t="shared" ca="1" si="41"/>
        <v/>
      </c>
      <c r="R352" t="str">
        <f t="shared" ca="1" si="45"/>
        <v/>
      </c>
      <c r="S352" s="80" t="str">
        <f t="shared" ca="1" si="46"/>
        <v/>
      </c>
      <c r="T352" t="str">
        <f t="shared" ca="1" si="42"/>
        <v/>
      </c>
      <c r="U352" t="str">
        <f t="shared" ca="1" si="48"/>
        <v/>
      </c>
      <c r="V352" s="14" t="str">
        <f t="shared" ca="1" si="47"/>
        <v/>
      </c>
      <c r="W352" s="14" t="str">
        <f t="shared" ca="1" si="43"/>
        <v/>
      </c>
    </row>
    <row r="353" spans="11:23" x14ac:dyDescent="0.15">
      <c r="K353" t="e">
        <f ca="1"/>
        <v>#N/A</v>
      </c>
      <c r="M353" t="str">
        <f ca="1">Outliers_Influentials!B354</f>
        <v/>
      </c>
      <c r="O353" t="str">
        <f t="shared" ca="1" si="44"/>
        <v/>
      </c>
      <c r="P353" t="str">
        <f t="array" aca="1" ref="P353" ca="1">IF(ISNUMBER(O353),(SUM(IF(O353&gt;$O$3:$O$1002,1,0))+1+(SUM(IF(O353=$O$3:$O$1002,1,0))-1)/2)/(n+1),"")</f>
        <v/>
      </c>
      <c r="Q353" t="str">
        <f t="shared" ca="1" si="41"/>
        <v/>
      </c>
      <c r="R353" t="str">
        <f t="shared" ca="1" si="45"/>
        <v/>
      </c>
      <c r="S353" s="80" t="str">
        <f t="shared" ca="1" si="46"/>
        <v/>
      </c>
      <c r="T353" t="str">
        <f t="shared" ca="1" si="42"/>
        <v/>
      </c>
      <c r="U353" t="str">
        <f t="shared" ca="1" si="48"/>
        <v/>
      </c>
      <c r="V353" s="14" t="str">
        <f t="shared" ca="1" si="47"/>
        <v/>
      </c>
      <c r="W353" s="14" t="str">
        <f t="shared" ca="1" si="43"/>
        <v/>
      </c>
    </row>
    <row r="354" spans="11:23" x14ac:dyDescent="0.15">
      <c r="K354" t="e">
        <f ca="1"/>
        <v>#N/A</v>
      </c>
      <c r="M354" t="str">
        <f ca="1">Outliers_Influentials!B355</f>
        <v/>
      </c>
      <c r="O354" t="str">
        <f t="shared" ca="1" si="44"/>
        <v/>
      </c>
      <c r="P354" t="str">
        <f t="array" aca="1" ref="P354" ca="1">IF(ISNUMBER(O354),(SUM(IF(O354&gt;$O$3:$O$1002,1,0))+1+(SUM(IF(O354=$O$3:$O$1002,1,0))-1)/2)/(n+1),"")</f>
        <v/>
      </c>
      <c r="Q354" t="str">
        <f t="shared" ca="1" si="41"/>
        <v/>
      </c>
      <c r="R354" t="str">
        <f t="shared" ca="1" si="45"/>
        <v/>
      </c>
      <c r="S354" s="80" t="str">
        <f t="shared" ca="1" si="46"/>
        <v/>
      </c>
      <c r="T354" t="str">
        <f t="shared" ca="1" si="42"/>
        <v/>
      </c>
      <c r="U354" t="str">
        <f t="shared" ca="1" si="48"/>
        <v/>
      </c>
      <c r="V354" s="14" t="str">
        <f t="shared" ca="1" si="47"/>
        <v/>
      </c>
      <c r="W354" s="14" t="str">
        <f t="shared" ca="1" si="43"/>
        <v/>
      </c>
    </row>
    <row r="355" spans="11:23" x14ac:dyDescent="0.15">
      <c r="K355" t="e">
        <f ca="1"/>
        <v>#N/A</v>
      </c>
      <c r="M355" t="str">
        <f ca="1">Outliers_Influentials!B356</f>
        <v/>
      </c>
      <c r="O355" t="str">
        <f t="shared" ca="1" si="44"/>
        <v/>
      </c>
      <c r="P355" t="str">
        <f t="array" aca="1" ref="P355" ca="1">IF(ISNUMBER(O355),(SUM(IF(O355&gt;$O$3:$O$1002,1,0))+1+(SUM(IF(O355=$O$3:$O$1002,1,0))-1)/2)/(n+1),"")</f>
        <v/>
      </c>
      <c r="Q355" t="str">
        <f t="shared" ca="1" si="41"/>
        <v/>
      </c>
      <c r="R355" t="str">
        <f t="shared" ca="1" si="45"/>
        <v/>
      </c>
      <c r="S355" s="80" t="str">
        <f t="shared" ca="1" si="46"/>
        <v/>
      </c>
      <c r="T355" t="str">
        <f t="shared" ca="1" si="42"/>
        <v/>
      </c>
      <c r="U355" t="str">
        <f t="shared" ca="1" si="48"/>
        <v/>
      </c>
      <c r="V355" s="14" t="str">
        <f t="shared" ca="1" si="47"/>
        <v/>
      </c>
      <c r="W355" s="14" t="str">
        <f t="shared" ca="1" si="43"/>
        <v/>
      </c>
    </row>
    <row r="356" spans="11:23" x14ac:dyDescent="0.15">
      <c r="K356" t="e">
        <f ca="1"/>
        <v>#N/A</v>
      </c>
      <c r="M356" t="str">
        <f ca="1">Outliers_Influentials!B357</f>
        <v/>
      </c>
      <c r="O356" t="str">
        <f t="shared" ca="1" si="44"/>
        <v/>
      </c>
      <c r="P356" t="str">
        <f t="array" aca="1" ref="P356" ca="1">IF(ISNUMBER(O356),(SUM(IF(O356&gt;$O$3:$O$1002,1,0))+1+(SUM(IF(O356=$O$3:$O$1002,1,0))-1)/2)/(n+1),"")</f>
        <v/>
      </c>
      <c r="Q356" t="str">
        <f t="shared" ca="1" si="41"/>
        <v/>
      </c>
      <c r="R356" t="str">
        <f t="shared" ca="1" si="45"/>
        <v/>
      </c>
      <c r="S356" s="80" t="str">
        <f t="shared" ca="1" si="46"/>
        <v/>
      </c>
      <c r="T356" t="str">
        <f t="shared" ca="1" si="42"/>
        <v/>
      </c>
      <c r="U356" t="str">
        <f t="shared" ca="1" si="48"/>
        <v/>
      </c>
      <c r="V356" s="14" t="str">
        <f t="shared" ca="1" si="47"/>
        <v/>
      </c>
      <c r="W356" s="14" t="str">
        <f t="shared" ca="1" si="43"/>
        <v/>
      </c>
    </row>
    <row r="357" spans="11:23" x14ac:dyDescent="0.15">
      <c r="K357" t="e">
        <f ca="1"/>
        <v>#N/A</v>
      </c>
      <c r="M357" t="str">
        <f ca="1">Outliers_Influentials!B358</f>
        <v/>
      </c>
      <c r="O357" t="str">
        <f t="shared" ca="1" si="44"/>
        <v/>
      </c>
      <c r="P357" t="str">
        <f t="array" aca="1" ref="P357" ca="1">IF(ISNUMBER(O357),(SUM(IF(O357&gt;$O$3:$O$1002,1,0))+1+(SUM(IF(O357=$O$3:$O$1002,1,0))-1)/2)/(n+1),"")</f>
        <v/>
      </c>
      <c r="Q357" t="str">
        <f t="shared" ca="1" si="41"/>
        <v/>
      </c>
      <c r="R357" t="str">
        <f t="shared" ca="1" si="45"/>
        <v/>
      </c>
      <c r="S357" s="80" t="str">
        <f t="shared" ca="1" si="46"/>
        <v/>
      </c>
      <c r="T357" t="str">
        <f t="shared" ca="1" si="42"/>
        <v/>
      </c>
      <c r="U357" t="str">
        <f t="shared" ca="1" si="48"/>
        <v/>
      </c>
      <c r="V357" s="14" t="str">
        <f t="shared" ca="1" si="47"/>
        <v/>
      </c>
      <c r="W357" s="14" t="str">
        <f t="shared" ca="1" si="43"/>
        <v/>
      </c>
    </row>
    <row r="358" spans="11:23" x14ac:dyDescent="0.15">
      <c r="K358" t="e">
        <f ca="1"/>
        <v>#N/A</v>
      </c>
      <c r="M358" t="str">
        <f ca="1">Outliers_Influentials!B359</f>
        <v/>
      </c>
      <c r="O358" t="str">
        <f t="shared" ca="1" si="44"/>
        <v/>
      </c>
      <c r="P358" t="str">
        <f t="array" aca="1" ref="P358" ca="1">IF(ISNUMBER(O358),(SUM(IF(O358&gt;$O$3:$O$1002,1,0))+1+(SUM(IF(O358=$O$3:$O$1002,1,0))-1)/2)/(n+1),"")</f>
        <v/>
      </c>
      <c r="Q358" t="str">
        <f t="shared" ca="1" si="41"/>
        <v/>
      </c>
      <c r="R358" t="str">
        <f t="shared" ca="1" si="45"/>
        <v/>
      </c>
      <c r="S358" s="80" t="str">
        <f t="shared" ca="1" si="46"/>
        <v/>
      </c>
      <c r="T358" t="str">
        <f t="shared" ca="1" si="42"/>
        <v/>
      </c>
      <c r="U358" t="str">
        <f t="shared" ca="1" si="48"/>
        <v/>
      </c>
      <c r="V358" s="14" t="str">
        <f t="shared" ca="1" si="47"/>
        <v/>
      </c>
      <c r="W358" s="14" t="str">
        <f t="shared" ca="1" si="43"/>
        <v/>
      </c>
    </row>
    <row r="359" spans="11:23" x14ac:dyDescent="0.15">
      <c r="K359" t="e">
        <f ca="1"/>
        <v>#N/A</v>
      </c>
      <c r="M359" t="str">
        <f ca="1">Outliers_Influentials!B360</f>
        <v/>
      </c>
      <c r="O359" t="str">
        <f t="shared" ca="1" si="44"/>
        <v/>
      </c>
      <c r="P359" t="str">
        <f t="array" aca="1" ref="P359" ca="1">IF(ISNUMBER(O359),(SUM(IF(O359&gt;$O$3:$O$1002,1,0))+1+(SUM(IF(O359=$O$3:$O$1002,1,0))-1)/2)/(n+1),"")</f>
        <v/>
      </c>
      <c r="Q359" t="str">
        <f t="shared" ca="1" si="41"/>
        <v/>
      </c>
      <c r="R359" t="str">
        <f t="shared" ca="1" si="45"/>
        <v/>
      </c>
      <c r="S359" s="80" t="str">
        <f t="shared" ca="1" si="46"/>
        <v/>
      </c>
      <c r="T359" t="str">
        <f t="shared" ca="1" si="42"/>
        <v/>
      </c>
      <c r="U359" t="str">
        <f t="shared" ca="1" si="48"/>
        <v/>
      </c>
      <c r="V359" s="14" t="str">
        <f t="shared" ca="1" si="47"/>
        <v/>
      </c>
      <c r="W359" s="14" t="str">
        <f t="shared" ca="1" si="43"/>
        <v/>
      </c>
    </row>
    <row r="360" spans="11:23" x14ac:dyDescent="0.15">
      <c r="K360" t="e">
        <f ca="1"/>
        <v>#N/A</v>
      </c>
      <c r="M360" t="str">
        <f ca="1">Outliers_Influentials!B361</f>
        <v/>
      </c>
      <c r="O360" t="str">
        <f t="shared" ca="1" si="44"/>
        <v/>
      </c>
      <c r="P360" t="str">
        <f t="array" aca="1" ref="P360" ca="1">IF(ISNUMBER(O360),(SUM(IF(O360&gt;$O$3:$O$1002,1,0))+1+(SUM(IF(O360=$O$3:$O$1002,1,0))-1)/2)/(n+1),"")</f>
        <v/>
      </c>
      <c r="Q360" t="str">
        <f t="shared" ca="1" si="41"/>
        <v/>
      </c>
      <c r="R360" t="str">
        <f t="shared" ca="1" si="45"/>
        <v/>
      </c>
      <c r="S360" s="80" t="str">
        <f t="shared" ca="1" si="46"/>
        <v/>
      </c>
      <c r="T360" t="str">
        <f t="shared" ca="1" si="42"/>
        <v/>
      </c>
      <c r="U360" t="str">
        <f t="shared" ca="1" si="48"/>
        <v/>
      </c>
      <c r="V360" s="14" t="str">
        <f t="shared" ca="1" si="47"/>
        <v/>
      </c>
      <c r="W360" s="14" t="str">
        <f t="shared" ca="1" si="43"/>
        <v/>
      </c>
    </row>
    <row r="361" spans="11:23" x14ac:dyDescent="0.15">
      <c r="K361" t="e">
        <f ca="1"/>
        <v>#N/A</v>
      </c>
      <c r="M361" t="str">
        <f ca="1">Outliers_Influentials!B362</f>
        <v/>
      </c>
      <c r="O361" t="str">
        <f t="shared" ca="1" si="44"/>
        <v/>
      </c>
      <c r="P361" t="str">
        <f t="array" aca="1" ref="P361" ca="1">IF(ISNUMBER(O361),(SUM(IF(O361&gt;$O$3:$O$1002,1,0))+1+(SUM(IF(O361=$O$3:$O$1002,1,0))-1)/2)/(n+1),"")</f>
        <v/>
      </c>
      <c r="Q361" t="str">
        <f t="shared" ca="1" si="41"/>
        <v/>
      </c>
      <c r="R361" t="str">
        <f t="shared" ca="1" si="45"/>
        <v/>
      </c>
      <c r="S361" s="80" t="str">
        <f t="shared" ca="1" si="46"/>
        <v/>
      </c>
      <c r="T361" t="str">
        <f t="shared" ca="1" si="42"/>
        <v/>
      </c>
      <c r="U361" t="str">
        <f t="shared" ca="1" si="48"/>
        <v/>
      </c>
      <c r="V361" s="14" t="str">
        <f t="shared" ca="1" si="47"/>
        <v/>
      </c>
      <c r="W361" s="14" t="str">
        <f t="shared" ca="1" si="43"/>
        <v/>
      </c>
    </row>
    <row r="362" spans="11:23" x14ac:dyDescent="0.15">
      <c r="K362" t="e">
        <f ca="1"/>
        <v>#N/A</v>
      </c>
      <c r="M362" t="str">
        <f ca="1">Outliers_Influentials!B363</f>
        <v/>
      </c>
      <c r="O362" t="str">
        <f t="shared" ca="1" si="44"/>
        <v/>
      </c>
      <c r="P362" t="str">
        <f t="array" aca="1" ref="P362" ca="1">IF(ISNUMBER(O362),(SUM(IF(O362&gt;$O$3:$O$1002,1,0))+1+(SUM(IF(O362=$O$3:$O$1002,1,0))-1)/2)/(n+1),"")</f>
        <v/>
      </c>
      <c r="Q362" t="str">
        <f t="shared" ca="1" si="41"/>
        <v/>
      </c>
      <c r="R362" t="str">
        <f t="shared" ca="1" si="45"/>
        <v/>
      </c>
      <c r="S362" s="80" t="str">
        <f t="shared" ca="1" si="46"/>
        <v/>
      </c>
      <c r="T362" t="str">
        <f t="shared" ca="1" si="42"/>
        <v/>
      </c>
      <c r="U362" t="str">
        <f t="shared" ca="1" si="48"/>
        <v/>
      </c>
      <c r="V362" s="14" t="str">
        <f t="shared" ca="1" si="47"/>
        <v/>
      </c>
      <c r="W362" s="14" t="str">
        <f t="shared" ca="1" si="43"/>
        <v/>
      </c>
    </row>
    <row r="363" spans="11:23" x14ac:dyDescent="0.15">
      <c r="K363" t="e">
        <f ca="1"/>
        <v>#N/A</v>
      </c>
      <c r="M363" t="str">
        <f ca="1">Outliers_Influentials!B364</f>
        <v/>
      </c>
      <c r="O363" t="str">
        <f t="shared" ca="1" si="44"/>
        <v/>
      </c>
      <c r="P363" t="str">
        <f t="array" aca="1" ref="P363" ca="1">IF(ISNUMBER(O363),(SUM(IF(O363&gt;$O$3:$O$1002,1,0))+1+(SUM(IF(O363=$O$3:$O$1002,1,0))-1)/2)/(n+1),"")</f>
        <v/>
      </c>
      <c r="Q363" t="str">
        <f t="shared" ca="1" si="41"/>
        <v/>
      </c>
      <c r="R363" t="str">
        <f t="shared" ca="1" si="45"/>
        <v/>
      </c>
      <c r="S363" s="80" t="str">
        <f t="shared" ca="1" si="46"/>
        <v/>
      </c>
      <c r="T363" t="str">
        <f t="shared" ca="1" si="42"/>
        <v/>
      </c>
      <c r="U363" t="str">
        <f t="shared" ca="1" si="48"/>
        <v/>
      </c>
      <c r="V363" s="14" t="str">
        <f t="shared" ca="1" si="47"/>
        <v/>
      </c>
      <c r="W363" s="14" t="str">
        <f t="shared" ca="1" si="43"/>
        <v/>
      </c>
    </row>
    <row r="364" spans="11:23" x14ac:dyDescent="0.15">
      <c r="K364" t="e">
        <f ca="1"/>
        <v>#N/A</v>
      </c>
      <c r="M364" t="str">
        <f ca="1">Outliers_Influentials!B365</f>
        <v/>
      </c>
      <c r="O364" t="str">
        <f t="shared" ca="1" si="44"/>
        <v/>
      </c>
      <c r="P364" t="str">
        <f t="array" aca="1" ref="P364" ca="1">IF(ISNUMBER(O364),(SUM(IF(O364&gt;$O$3:$O$1002,1,0))+1+(SUM(IF(O364=$O$3:$O$1002,1,0))-1)/2)/(n+1),"")</f>
        <v/>
      </c>
      <c r="Q364" t="str">
        <f t="shared" ca="1" si="41"/>
        <v/>
      </c>
      <c r="R364" t="str">
        <f t="shared" ca="1" si="45"/>
        <v/>
      </c>
      <c r="S364" s="80" t="str">
        <f t="shared" ca="1" si="46"/>
        <v/>
      </c>
      <c r="T364" t="str">
        <f t="shared" ca="1" si="42"/>
        <v/>
      </c>
      <c r="U364" t="str">
        <f t="shared" ca="1" si="48"/>
        <v/>
      </c>
      <c r="V364" s="14" t="str">
        <f t="shared" ca="1" si="47"/>
        <v/>
      </c>
      <c r="W364" s="14" t="str">
        <f t="shared" ca="1" si="43"/>
        <v/>
      </c>
    </row>
    <row r="365" spans="11:23" x14ac:dyDescent="0.15">
      <c r="K365" t="e">
        <f ca="1"/>
        <v>#N/A</v>
      </c>
      <c r="M365" t="str">
        <f ca="1">Outliers_Influentials!B366</f>
        <v/>
      </c>
      <c r="O365" t="str">
        <f t="shared" ca="1" si="44"/>
        <v/>
      </c>
      <c r="P365" t="str">
        <f t="array" aca="1" ref="P365" ca="1">IF(ISNUMBER(O365),(SUM(IF(O365&gt;$O$3:$O$1002,1,0))+1+(SUM(IF(O365=$O$3:$O$1002,1,0))-1)/2)/(n+1),"")</f>
        <v/>
      </c>
      <c r="Q365" t="str">
        <f t="shared" ca="1" si="41"/>
        <v/>
      </c>
      <c r="R365" t="str">
        <f t="shared" ca="1" si="45"/>
        <v/>
      </c>
      <c r="S365" s="80" t="str">
        <f t="shared" ca="1" si="46"/>
        <v/>
      </c>
      <c r="T365" t="str">
        <f t="shared" ca="1" si="42"/>
        <v/>
      </c>
      <c r="U365" t="str">
        <f t="shared" ca="1" si="48"/>
        <v/>
      </c>
      <c r="V365" s="14" t="str">
        <f t="shared" ca="1" si="47"/>
        <v/>
      </c>
      <c r="W365" s="14" t="str">
        <f t="shared" ca="1" si="43"/>
        <v/>
      </c>
    </row>
    <row r="366" spans="11:23" x14ac:dyDescent="0.15">
      <c r="K366" t="e">
        <f ca="1"/>
        <v>#N/A</v>
      </c>
      <c r="M366" t="str">
        <f ca="1">Outliers_Influentials!B367</f>
        <v/>
      </c>
      <c r="O366" t="str">
        <f t="shared" ca="1" si="44"/>
        <v/>
      </c>
      <c r="P366" t="str">
        <f t="array" aca="1" ref="P366" ca="1">IF(ISNUMBER(O366),(SUM(IF(O366&gt;$O$3:$O$1002,1,0))+1+(SUM(IF(O366=$O$3:$O$1002,1,0))-1)/2)/(n+1),"")</f>
        <v/>
      </c>
      <c r="Q366" t="str">
        <f t="shared" ca="1" si="41"/>
        <v/>
      </c>
      <c r="R366" t="str">
        <f t="shared" ca="1" si="45"/>
        <v/>
      </c>
      <c r="S366" s="80" t="str">
        <f t="shared" ca="1" si="46"/>
        <v/>
      </c>
      <c r="T366" t="str">
        <f t="shared" ca="1" si="42"/>
        <v/>
      </c>
      <c r="U366" t="str">
        <f t="shared" ca="1" si="48"/>
        <v/>
      </c>
      <c r="V366" s="14" t="str">
        <f t="shared" ca="1" si="47"/>
        <v/>
      </c>
      <c r="W366" s="14" t="str">
        <f t="shared" ca="1" si="43"/>
        <v/>
      </c>
    </row>
    <row r="367" spans="11:23" x14ac:dyDescent="0.15">
      <c r="K367" t="e">
        <f ca="1"/>
        <v>#N/A</v>
      </c>
      <c r="M367" t="str">
        <f ca="1">Outliers_Influentials!B368</f>
        <v/>
      </c>
      <c r="O367" t="str">
        <f t="shared" ca="1" si="44"/>
        <v/>
      </c>
      <c r="P367" t="str">
        <f t="array" aca="1" ref="P367" ca="1">IF(ISNUMBER(O367),(SUM(IF(O367&gt;$O$3:$O$1002,1,0))+1+(SUM(IF(O367=$O$3:$O$1002,1,0))-1)/2)/(n+1),"")</f>
        <v/>
      </c>
      <c r="Q367" t="str">
        <f t="shared" ca="1" si="41"/>
        <v/>
      </c>
      <c r="R367" t="str">
        <f t="shared" ca="1" si="45"/>
        <v/>
      </c>
      <c r="S367" s="80" t="str">
        <f t="shared" ca="1" si="46"/>
        <v/>
      </c>
      <c r="T367" t="str">
        <f t="shared" ca="1" si="42"/>
        <v/>
      </c>
      <c r="U367" t="str">
        <f t="shared" ca="1" si="48"/>
        <v/>
      </c>
      <c r="V367" s="14" t="str">
        <f t="shared" ca="1" si="47"/>
        <v/>
      </c>
      <c r="W367" s="14" t="str">
        <f t="shared" ca="1" si="43"/>
        <v/>
      </c>
    </row>
    <row r="368" spans="11:23" x14ac:dyDescent="0.15">
      <c r="K368" t="e">
        <f ca="1"/>
        <v>#N/A</v>
      </c>
      <c r="M368" t="str">
        <f ca="1">Outliers_Influentials!B369</f>
        <v/>
      </c>
      <c r="O368" t="str">
        <f t="shared" ca="1" si="44"/>
        <v/>
      </c>
      <c r="P368" t="str">
        <f t="array" aca="1" ref="P368" ca="1">IF(ISNUMBER(O368),(SUM(IF(O368&gt;$O$3:$O$1002,1,0))+1+(SUM(IF(O368=$O$3:$O$1002,1,0))-1)/2)/(n+1),"")</f>
        <v/>
      </c>
      <c r="Q368" t="str">
        <f t="shared" ca="1" si="41"/>
        <v/>
      </c>
      <c r="R368" t="str">
        <f t="shared" ca="1" si="45"/>
        <v/>
      </c>
      <c r="S368" s="80" t="str">
        <f t="shared" ca="1" si="46"/>
        <v/>
      </c>
      <c r="T368" t="str">
        <f t="shared" ca="1" si="42"/>
        <v/>
      </c>
      <c r="U368" t="str">
        <f t="shared" ca="1" si="48"/>
        <v/>
      </c>
      <c r="V368" s="14" t="str">
        <f t="shared" ca="1" si="47"/>
        <v/>
      </c>
      <c r="W368" s="14" t="str">
        <f t="shared" ca="1" si="43"/>
        <v/>
      </c>
    </row>
    <row r="369" spans="11:23" x14ac:dyDescent="0.15">
      <c r="K369" t="e">
        <f ca="1"/>
        <v>#N/A</v>
      </c>
      <c r="M369" t="str">
        <f ca="1">Outliers_Influentials!B370</f>
        <v/>
      </c>
      <c r="O369" t="str">
        <f t="shared" ca="1" si="44"/>
        <v/>
      </c>
      <c r="P369" t="str">
        <f t="array" aca="1" ref="P369" ca="1">IF(ISNUMBER(O369),(SUM(IF(O369&gt;$O$3:$O$1002,1,0))+1+(SUM(IF(O369=$O$3:$O$1002,1,0))-1)/2)/(n+1),"")</f>
        <v/>
      </c>
      <c r="Q369" t="str">
        <f t="shared" ca="1" si="41"/>
        <v/>
      </c>
      <c r="R369" t="str">
        <f t="shared" ca="1" si="45"/>
        <v/>
      </c>
      <c r="S369" s="80" t="str">
        <f t="shared" ca="1" si="46"/>
        <v/>
      </c>
      <c r="T369" t="str">
        <f t="shared" ca="1" si="42"/>
        <v/>
      </c>
      <c r="U369" t="str">
        <f t="shared" ca="1" si="48"/>
        <v/>
      </c>
      <c r="V369" s="14" t="str">
        <f t="shared" ca="1" si="47"/>
        <v/>
      </c>
      <c r="W369" s="14" t="str">
        <f t="shared" ca="1" si="43"/>
        <v/>
      </c>
    </row>
    <row r="370" spans="11:23" x14ac:dyDescent="0.15">
      <c r="K370" t="e">
        <f ca="1"/>
        <v>#N/A</v>
      </c>
      <c r="M370" t="str">
        <f ca="1">Outliers_Influentials!B371</f>
        <v/>
      </c>
      <c r="O370" t="str">
        <f t="shared" ca="1" si="44"/>
        <v/>
      </c>
      <c r="P370" t="str">
        <f t="array" aca="1" ref="P370" ca="1">IF(ISNUMBER(O370),(SUM(IF(O370&gt;$O$3:$O$1002,1,0))+1+(SUM(IF(O370=$O$3:$O$1002,1,0))-1)/2)/(n+1),"")</f>
        <v/>
      </c>
      <c r="Q370" t="str">
        <f t="shared" ca="1" si="41"/>
        <v/>
      </c>
      <c r="R370" t="str">
        <f t="shared" ca="1" si="45"/>
        <v/>
      </c>
      <c r="S370" s="80" t="str">
        <f t="shared" ca="1" si="46"/>
        <v/>
      </c>
      <c r="T370" t="str">
        <f t="shared" ca="1" si="42"/>
        <v/>
      </c>
      <c r="U370" t="str">
        <f t="shared" ca="1" si="48"/>
        <v/>
      </c>
      <c r="V370" s="14" t="str">
        <f t="shared" ca="1" si="47"/>
        <v/>
      </c>
      <c r="W370" s="14" t="str">
        <f t="shared" ca="1" si="43"/>
        <v/>
      </c>
    </row>
    <row r="371" spans="11:23" x14ac:dyDescent="0.15">
      <c r="K371" t="e">
        <f ca="1"/>
        <v>#N/A</v>
      </c>
      <c r="M371" t="str">
        <f ca="1">Outliers_Influentials!B372</f>
        <v/>
      </c>
      <c r="O371" t="str">
        <f t="shared" ca="1" si="44"/>
        <v/>
      </c>
      <c r="P371" t="str">
        <f t="array" aca="1" ref="P371" ca="1">IF(ISNUMBER(O371),(SUM(IF(O371&gt;$O$3:$O$1002,1,0))+1+(SUM(IF(O371=$O$3:$O$1002,1,0))-1)/2)/(n+1),"")</f>
        <v/>
      </c>
      <c r="Q371" t="str">
        <f t="shared" ca="1" si="41"/>
        <v/>
      </c>
      <c r="R371" t="str">
        <f t="shared" ca="1" si="45"/>
        <v/>
      </c>
      <c r="S371" s="80" t="str">
        <f t="shared" ca="1" si="46"/>
        <v/>
      </c>
      <c r="T371" t="str">
        <f t="shared" ca="1" si="42"/>
        <v/>
      </c>
      <c r="U371" t="str">
        <f t="shared" ca="1" si="48"/>
        <v/>
      </c>
      <c r="V371" s="14" t="str">
        <f t="shared" ca="1" si="47"/>
        <v/>
      </c>
      <c r="W371" s="14" t="str">
        <f t="shared" ca="1" si="43"/>
        <v/>
      </c>
    </row>
    <row r="372" spans="11:23" x14ac:dyDescent="0.15">
      <c r="K372" t="e">
        <f ca="1"/>
        <v>#N/A</v>
      </c>
      <c r="M372" t="str">
        <f ca="1">Outliers_Influentials!B373</f>
        <v/>
      </c>
      <c r="O372" t="str">
        <f t="shared" ca="1" si="44"/>
        <v/>
      </c>
      <c r="P372" t="str">
        <f t="array" aca="1" ref="P372" ca="1">IF(ISNUMBER(O372),(SUM(IF(O372&gt;$O$3:$O$1002,1,0))+1+(SUM(IF(O372=$O$3:$O$1002,1,0))-1)/2)/(n+1),"")</f>
        <v/>
      </c>
      <c r="Q372" t="str">
        <f t="shared" ca="1" si="41"/>
        <v/>
      </c>
      <c r="R372" t="str">
        <f t="shared" ca="1" si="45"/>
        <v/>
      </c>
      <c r="S372" s="80" t="str">
        <f t="shared" ca="1" si="46"/>
        <v/>
      </c>
      <c r="T372" t="str">
        <f t="shared" ca="1" si="42"/>
        <v/>
      </c>
      <c r="U372" t="str">
        <f t="shared" ca="1" si="48"/>
        <v/>
      </c>
      <c r="V372" s="14" t="str">
        <f t="shared" ca="1" si="47"/>
        <v/>
      </c>
      <c r="W372" s="14" t="str">
        <f t="shared" ca="1" si="43"/>
        <v/>
      </c>
    </row>
    <row r="373" spans="11:23" x14ac:dyDescent="0.15">
      <c r="K373" t="e">
        <f ca="1"/>
        <v>#N/A</v>
      </c>
      <c r="M373" t="str">
        <f ca="1">Outliers_Influentials!B374</f>
        <v/>
      </c>
      <c r="O373" t="str">
        <f t="shared" ca="1" si="44"/>
        <v/>
      </c>
      <c r="P373" t="str">
        <f t="array" aca="1" ref="P373" ca="1">IF(ISNUMBER(O373),(SUM(IF(O373&gt;$O$3:$O$1002,1,0))+1+(SUM(IF(O373=$O$3:$O$1002,1,0))-1)/2)/(n+1),"")</f>
        <v/>
      </c>
      <c r="Q373" t="str">
        <f t="shared" ca="1" si="41"/>
        <v/>
      </c>
      <c r="R373" t="str">
        <f t="shared" ca="1" si="45"/>
        <v/>
      </c>
      <c r="S373" s="80" t="str">
        <f t="shared" ca="1" si="46"/>
        <v/>
      </c>
      <c r="T373" t="str">
        <f t="shared" ca="1" si="42"/>
        <v/>
      </c>
      <c r="U373" t="str">
        <f t="shared" ca="1" si="48"/>
        <v/>
      </c>
      <c r="V373" s="14" t="str">
        <f t="shared" ca="1" si="47"/>
        <v/>
      </c>
      <c r="W373" s="14" t="str">
        <f t="shared" ca="1" si="43"/>
        <v/>
      </c>
    </row>
    <row r="374" spans="11:23" x14ac:dyDescent="0.15">
      <c r="K374" t="e">
        <f ca="1"/>
        <v>#N/A</v>
      </c>
      <c r="M374" t="str">
        <f ca="1">Outliers_Influentials!B375</f>
        <v/>
      </c>
      <c r="O374" t="str">
        <f t="shared" ca="1" si="44"/>
        <v/>
      </c>
      <c r="P374" t="str">
        <f t="array" aca="1" ref="P374" ca="1">IF(ISNUMBER(O374),(SUM(IF(O374&gt;$O$3:$O$1002,1,0))+1+(SUM(IF(O374=$O$3:$O$1002,1,0))-1)/2)/(n+1),"")</f>
        <v/>
      </c>
      <c r="Q374" t="str">
        <f t="shared" ca="1" si="41"/>
        <v/>
      </c>
      <c r="R374" t="str">
        <f t="shared" ca="1" si="45"/>
        <v/>
      </c>
      <c r="S374" s="80" t="str">
        <f t="shared" ca="1" si="46"/>
        <v/>
      </c>
      <c r="T374" t="str">
        <f t="shared" ca="1" si="42"/>
        <v/>
      </c>
      <c r="U374" t="str">
        <f t="shared" ca="1" si="48"/>
        <v/>
      </c>
      <c r="V374" s="14" t="str">
        <f t="shared" ca="1" si="47"/>
        <v/>
      </c>
      <c r="W374" s="14" t="str">
        <f t="shared" ca="1" si="43"/>
        <v/>
      </c>
    </row>
    <row r="375" spans="11:23" x14ac:dyDescent="0.15">
      <c r="K375" t="e">
        <f ca="1"/>
        <v>#N/A</v>
      </c>
      <c r="M375" t="str">
        <f ca="1">Outliers_Influentials!B376</f>
        <v/>
      </c>
      <c r="O375" t="str">
        <f t="shared" ca="1" si="44"/>
        <v/>
      </c>
      <c r="P375" t="str">
        <f t="array" aca="1" ref="P375" ca="1">IF(ISNUMBER(O375),(SUM(IF(O375&gt;$O$3:$O$1002,1,0))+1+(SUM(IF(O375=$O$3:$O$1002,1,0))-1)/2)/(n+1),"")</f>
        <v/>
      </c>
      <c r="Q375" t="str">
        <f t="shared" ca="1" si="41"/>
        <v/>
      </c>
      <c r="R375" t="str">
        <f t="shared" ca="1" si="45"/>
        <v/>
      </c>
      <c r="S375" s="80" t="str">
        <f t="shared" ca="1" si="46"/>
        <v/>
      </c>
      <c r="T375" t="str">
        <f t="shared" ca="1" si="42"/>
        <v/>
      </c>
      <c r="U375" t="str">
        <f t="shared" ca="1" si="48"/>
        <v/>
      </c>
      <c r="V375" s="14" t="str">
        <f t="shared" ca="1" si="47"/>
        <v/>
      </c>
      <c r="W375" s="14" t="str">
        <f t="shared" ca="1" si="43"/>
        <v/>
      </c>
    </row>
    <row r="376" spans="11:23" x14ac:dyDescent="0.15">
      <c r="K376" t="e">
        <f ca="1"/>
        <v>#N/A</v>
      </c>
      <c r="M376" t="str">
        <f ca="1">Outliers_Influentials!B377</f>
        <v/>
      </c>
      <c r="O376" t="str">
        <f t="shared" ca="1" si="44"/>
        <v/>
      </c>
      <c r="P376" t="str">
        <f t="array" aca="1" ref="P376" ca="1">IF(ISNUMBER(O376),(SUM(IF(O376&gt;$O$3:$O$1002,1,0))+1+(SUM(IF(O376=$O$3:$O$1002,1,0))-1)/2)/(n+1),"")</f>
        <v/>
      </c>
      <c r="Q376" t="str">
        <f t="shared" ca="1" si="41"/>
        <v/>
      </c>
      <c r="R376" t="str">
        <f t="shared" ca="1" si="45"/>
        <v/>
      </c>
      <c r="S376" s="80" t="str">
        <f t="shared" ca="1" si="46"/>
        <v/>
      </c>
      <c r="T376" t="str">
        <f t="shared" ca="1" si="42"/>
        <v/>
      </c>
      <c r="U376" t="str">
        <f t="shared" ca="1" si="48"/>
        <v/>
      </c>
      <c r="V376" s="14" t="str">
        <f t="shared" ca="1" si="47"/>
        <v/>
      </c>
      <c r="W376" s="14" t="str">
        <f t="shared" ca="1" si="43"/>
        <v/>
      </c>
    </row>
    <row r="377" spans="11:23" x14ac:dyDescent="0.15">
      <c r="K377" t="e">
        <f ca="1"/>
        <v>#N/A</v>
      </c>
      <c r="M377" t="str">
        <f ca="1">Outliers_Influentials!B378</f>
        <v/>
      </c>
      <c r="O377" t="str">
        <f t="shared" ca="1" si="44"/>
        <v/>
      </c>
      <c r="P377" t="str">
        <f t="array" aca="1" ref="P377" ca="1">IF(ISNUMBER(O377),(SUM(IF(O377&gt;$O$3:$O$1002,1,0))+1+(SUM(IF(O377=$O$3:$O$1002,1,0))-1)/2)/(n+1),"")</f>
        <v/>
      </c>
      <c r="Q377" t="str">
        <f t="shared" ca="1" si="41"/>
        <v/>
      </c>
      <c r="R377" t="str">
        <f t="shared" ca="1" si="45"/>
        <v/>
      </c>
      <c r="S377" s="80" t="str">
        <f t="shared" ca="1" si="46"/>
        <v/>
      </c>
      <c r="T377" t="str">
        <f t="shared" ca="1" si="42"/>
        <v/>
      </c>
      <c r="U377" t="str">
        <f t="shared" ca="1" si="48"/>
        <v/>
      </c>
      <c r="V377" s="14" t="str">
        <f t="shared" ca="1" si="47"/>
        <v/>
      </c>
      <c r="W377" s="14" t="str">
        <f t="shared" ca="1" si="43"/>
        <v/>
      </c>
    </row>
    <row r="378" spans="11:23" x14ac:dyDescent="0.15">
      <c r="K378" t="e">
        <f ca="1"/>
        <v>#N/A</v>
      </c>
      <c r="M378" t="str">
        <f ca="1">Outliers_Influentials!B379</f>
        <v/>
      </c>
      <c r="O378" t="str">
        <f t="shared" ca="1" si="44"/>
        <v/>
      </c>
      <c r="P378" t="str">
        <f t="array" aca="1" ref="P378" ca="1">IF(ISNUMBER(O378),(SUM(IF(O378&gt;$O$3:$O$1002,1,0))+1+(SUM(IF(O378=$O$3:$O$1002,1,0))-1)/2)/(n+1),"")</f>
        <v/>
      </c>
      <c r="Q378" t="str">
        <f t="shared" ca="1" si="41"/>
        <v/>
      </c>
      <c r="R378" t="str">
        <f t="shared" ca="1" si="45"/>
        <v/>
      </c>
      <c r="S378" s="80" t="str">
        <f t="shared" ca="1" si="46"/>
        <v/>
      </c>
      <c r="T378" t="str">
        <f t="shared" ca="1" si="42"/>
        <v/>
      </c>
      <c r="U378" t="str">
        <f t="shared" ca="1" si="48"/>
        <v/>
      </c>
      <c r="V378" s="14" t="str">
        <f t="shared" ca="1" si="47"/>
        <v/>
      </c>
      <c r="W378" s="14" t="str">
        <f t="shared" ca="1" si="43"/>
        <v/>
      </c>
    </row>
    <row r="379" spans="11:23" x14ac:dyDescent="0.15">
      <c r="K379" t="e">
        <f ca="1"/>
        <v>#N/A</v>
      </c>
      <c r="M379" t="str">
        <f ca="1">Outliers_Influentials!B380</f>
        <v/>
      </c>
      <c r="O379" t="str">
        <f t="shared" ca="1" si="44"/>
        <v/>
      </c>
      <c r="P379" t="str">
        <f t="array" aca="1" ref="P379" ca="1">IF(ISNUMBER(O379),(SUM(IF(O379&gt;$O$3:$O$1002,1,0))+1+(SUM(IF(O379=$O$3:$O$1002,1,0))-1)/2)/(n+1),"")</f>
        <v/>
      </c>
      <c r="Q379" t="str">
        <f t="shared" ca="1" si="41"/>
        <v/>
      </c>
      <c r="R379" t="str">
        <f t="shared" ca="1" si="45"/>
        <v/>
      </c>
      <c r="S379" s="80" t="str">
        <f t="shared" ca="1" si="46"/>
        <v/>
      </c>
      <c r="T379" t="str">
        <f t="shared" ca="1" si="42"/>
        <v/>
      </c>
      <c r="U379" t="str">
        <f t="shared" ca="1" si="48"/>
        <v/>
      </c>
      <c r="V379" s="14" t="str">
        <f t="shared" ca="1" si="47"/>
        <v/>
      </c>
      <c r="W379" s="14" t="str">
        <f t="shared" ca="1" si="43"/>
        <v/>
      </c>
    </row>
    <row r="380" spans="11:23" x14ac:dyDescent="0.15">
      <c r="K380" t="e">
        <f ca="1"/>
        <v>#N/A</v>
      </c>
      <c r="M380" t="str">
        <f ca="1">Outliers_Influentials!B381</f>
        <v/>
      </c>
      <c r="O380" t="str">
        <f t="shared" ca="1" si="44"/>
        <v/>
      </c>
      <c r="P380" t="str">
        <f t="array" aca="1" ref="P380" ca="1">IF(ISNUMBER(O380),(SUM(IF(O380&gt;$O$3:$O$1002,1,0))+1+(SUM(IF(O380=$O$3:$O$1002,1,0))-1)/2)/(n+1),"")</f>
        <v/>
      </c>
      <c r="Q380" t="str">
        <f t="shared" ca="1" si="41"/>
        <v/>
      </c>
      <c r="R380" t="str">
        <f t="shared" ca="1" si="45"/>
        <v/>
      </c>
      <c r="S380" s="80" t="str">
        <f t="shared" ca="1" si="46"/>
        <v/>
      </c>
      <c r="T380" t="str">
        <f t="shared" ca="1" si="42"/>
        <v/>
      </c>
      <c r="U380" t="str">
        <f t="shared" ca="1" si="48"/>
        <v/>
      </c>
      <c r="V380" s="14" t="str">
        <f t="shared" ca="1" si="47"/>
        <v/>
      </c>
      <c r="W380" s="14" t="str">
        <f t="shared" ca="1" si="43"/>
        <v/>
      </c>
    </row>
    <row r="381" spans="11:23" x14ac:dyDescent="0.15">
      <c r="K381" t="e">
        <f ca="1"/>
        <v>#N/A</v>
      </c>
      <c r="M381" t="str">
        <f ca="1">Outliers_Influentials!B382</f>
        <v/>
      </c>
      <c r="O381" t="str">
        <f t="shared" ca="1" si="44"/>
        <v/>
      </c>
      <c r="P381" t="str">
        <f t="array" aca="1" ref="P381" ca="1">IF(ISNUMBER(O381),(SUM(IF(O381&gt;$O$3:$O$1002,1,0))+1+(SUM(IF(O381=$O$3:$O$1002,1,0))-1)/2)/(n+1),"")</f>
        <v/>
      </c>
      <c r="Q381" t="str">
        <f t="shared" ca="1" si="41"/>
        <v/>
      </c>
      <c r="R381" t="str">
        <f t="shared" ca="1" si="45"/>
        <v/>
      </c>
      <c r="S381" s="80" t="str">
        <f t="shared" ca="1" si="46"/>
        <v/>
      </c>
      <c r="T381" t="str">
        <f t="shared" ca="1" si="42"/>
        <v/>
      </c>
      <c r="U381" t="str">
        <f t="shared" ca="1" si="48"/>
        <v/>
      </c>
      <c r="V381" s="14" t="str">
        <f t="shared" ca="1" si="47"/>
        <v/>
      </c>
      <c r="W381" s="14" t="str">
        <f t="shared" ca="1" si="43"/>
        <v/>
      </c>
    </row>
    <row r="382" spans="11:23" x14ac:dyDescent="0.15">
      <c r="K382" t="e">
        <f ca="1"/>
        <v>#N/A</v>
      </c>
      <c r="M382" t="str">
        <f ca="1">Outliers_Influentials!B383</f>
        <v/>
      </c>
      <c r="O382" t="str">
        <f t="shared" ca="1" si="44"/>
        <v/>
      </c>
      <c r="P382" t="str">
        <f t="array" aca="1" ref="P382" ca="1">IF(ISNUMBER(O382),(SUM(IF(O382&gt;$O$3:$O$1002,1,0))+1+(SUM(IF(O382=$O$3:$O$1002,1,0))-1)/2)/(n+1),"")</f>
        <v/>
      </c>
      <c r="Q382" t="str">
        <f t="shared" ca="1" si="41"/>
        <v/>
      </c>
      <c r="R382" t="str">
        <f t="shared" ca="1" si="45"/>
        <v/>
      </c>
      <c r="S382" s="80" t="str">
        <f t="shared" ca="1" si="46"/>
        <v/>
      </c>
      <c r="T382" t="str">
        <f t="shared" ca="1" si="42"/>
        <v/>
      </c>
      <c r="U382" t="str">
        <f t="shared" ca="1" si="48"/>
        <v/>
      </c>
      <c r="V382" s="14" t="str">
        <f t="shared" ca="1" si="47"/>
        <v/>
      </c>
      <c r="W382" s="14" t="str">
        <f t="shared" ca="1" si="43"/>
        <v/>
      </c>
    </row>
    <row r="383" spans="11:23" x14ac:dyDescent="0.15">
      <c r="K383" t="e">
        <f ca="1"/>
        <v>#N/A</v>
      </c>
      <c r="M383" t="str">
        <f ca="1">Outliers_Influentials!B384</f>
        <v/>
      </c>
      <c r="O383" t="str">
        <f t="shared" ca="1" si="44"/>
        <v/>
      </c>
      <c r="P383" t="str">
        <f t="array" aca="1" ref="P383" ca="1">IF(ISNUMBER(O383),(SUM(IF(O383&gt;$O$3:$O$1002,1,0))+1+(SUM(IF(O383=$O$3:$O$1002,1,0))-1)/2)/(n+1),"")</f>
        <v/>
      </c>
      <c r="Q383" t="str">
        <f t="shared" ca="1" si="41"/>
        <v/>
      </c>
      <c r="R383" t="str">
        <f t="shared" ca="1" si="45"/>
        <v/>
      </c>
      <c r="S383" s="80" t="str">
        <f t="shared" ca="1" si="46"/>
        <v/>
      </c>
      <c r="T383" t="str">
        <f t="shared" ca="1" si="42"/>
        <v/>
      </c>
      <c r="U383" t="str">
        <f t="shared" ca="1" si="48"/>
        <v/>
      </c>
      <c r="V383" s="14" t="str">
        <f t="shared" ca="1" si="47"/>
        <v/>
      </c>
      <c r="W383" s="14" t="str">
        <f t="shared" ca="1" si="43"/>
        <v/>
      </c>
    </row>
    <row r="384" spans="11:23" x14ac:dyDescent="0.15">
      <c r="K384" t="e">
        <f ca="1"/>
        <v>#N/A</v>
      </c>
      <c r="M384" t="str">
        <f ca="1">Outliers_Influentials!B385</f>
        <v/>
      </c>
      <c r="O384" t="str">
        <f t="shared" ca="1" si="44"/>
        <v/>
      </c>
      <c r="P384" t="str">
        <f t="array" aca="1" ref="P384" ca="1">IF(ISNUMBER(O384),(SUM(IF(O384&gt;$O$3:$O$1002,1,0))+1+(SUM(IF(O384=$O$3:$O$1002,1,0))-1)/2)/(n+1),"")</f>
        <v/>
      </c>
      <c r="Q384" t="str">
        <f t="shared" ca="1" si="41"/>
        <v/>
      </c>
      <c r="R384" t="str">
        <f t="shared" ca="1" si="45"/>
        <v/>
      </c>
      <c r="S384" s="80" t="str">
        <f t="shared" ca="1" si="46"/>
        <v/>
      </c>
      <c r="T384" t="str">
        <f t="shared" ca="1" si="42"/>
        <v/>
      </c>
      <c r="U384" t="str">
        <f t="shared" ca="1" si="48"/>
        <v/>
      </c>
      <c r="V384" s="14" t="str">
        <f t="shared" ca="1" si="47"/>
        <v/>
      </c>
      <c r="W384" s="14" t="str">
        <f t="shared" ca="1" si="43"/>
        <v/>
      </c>
    </row>
    <row r="385" spans="11:23" x14ac:dyDescent="0.15">
      <c r="K385" t="e">
        <f ca="1"/>
        <v>#N/A</v>
      </c>
      <c r="M385" t="str">
        <f ca="1">Outliers_Influentials!B386</f>
        <v/>
      </c>
      <c r="O385" t="str">
        <f t="shared" ca="1" si="44"/>
        <v/>
      </c>
      <c r="P385" t="str">
        <f t="array" aca="1" ref="P385" ca="1">IF(ISNUMBER(O385),(SUM(IF(O385&gt;$O$3:$O$1002,1,0))+1+(SUM(IF(O385=$O$3:$O$1002,1,0))-1)/2)/(n+1),"")</f>
        <v/>
      </c>
      <c r="Q385" t="str">
        <f t="shared" ca="1" si="41"/>
        <v/>
      </c>
      <c r="R385" t="str">
        <f t="shared" ca="1" si="45"/>
        <v/>
      </c>
      <c r="S385" s="80" t="str">
        <f t="shared" ca="1" si="46"/>
        <v/>
      </c>
      <c r="T385" t="str">
        <f t="shared" ca="1" si="42"/>
        <v/>
      </c>
      <c r="U385" t="str">
        <f t="shared" ca="1" si="48"/>
        <v/>
      </c>
      <c r="V385" s="14" t="str">
        <f t="shared" ca="1" si="47"/>
        <v/>
      </c>
      <c r="W385" s="14" t="str">
        <f t="shared" ca="1" si="43"/>
        <v/>
      </c>
    </row>
    <row r="386" spans="11:23" x14ac:dyDescent="0.15">
      <c r="K386" t="e">
        <f ca="1"/>
        <v>#N/A</v>
      </c>
      <c r="M386" t="str">
        <f ca="1">Outliers_Influentials!B387</f>
        <v/>
      </c>
      <c r="O386" t="str">
        <f t="shared" ca="1" si="44"/>
        <v/>
      </c>
      <c r="P386" t="str">
        <f t="array" aca="1" ref="P386" ca="1">IF(ISNUMBER(O386),(SUM(IF(O386&gt;$O$3:$O$1002,1,0))+1+(SUM(IF(O386=$O$3:$O$1002,1,0))-1)/2)/(n+1),"")</f>
        <v/>
      </c>
      <c r="Q386" t="str">
        <f t="shared" ca="1" si="41"/>
        <v/>
      </c>
      <c r="R386" t="str">
        <f t="shared" ca="1" si="45"/>
        <v/>
      </c>
      <c r="S386" s="80" t="str">
        <f t="shared" ca="1" si="46"/>
        <v/>
      </c>
      <c r="T386" t="str">
        <f t="shared" ca="1" si="42"/>
        <v/>
      </c>
      <c r="U386" t="str">
        <f t="shared" ca="1" si="48"/>
        <v/>
      </c>
      <c r="V386" s="14" t="str">
        <f t="shared" ca="1" si="47"/>
        <v/>
      </c>
      <c r="W386" s="14" t="str">
        <f t="shared" ca="1" si="43"/>
        <v/>
      </c>
    </row>
    <row r="387" spans="11:23" x14ac:dyDescent="0.15">
      <c r="K387" t="e">
        <f ca="1"/>
        <v>#N/A</v>
      </c>
      <c r="M387" t="str">
        <f ca="1">Outliers_Influentials!B388</f>
        <v/>
      </c>
      <c r="O387" t="str">
        <f t="shared" ca="1" si="44"/>
        <v/>
      </c>
      <c r="P387" t="str">
        <f t="array" aca="1" ref="P387" ca="1">IF(ISNUMBER(O387),(SUM(IF(O387&gt;$O$3:$O$1002,1,0))+1+(SUM(IF(O387=$O$3:$O$1002,1,0))-1)/2)/(n+1),"")</f>
        <v/>
      </c>
      <c r="Q387" t="str">
        <f t="shared" ref="Q387:Q450" ca="1" si="49">IF(P387&lt;&gt;"",NORMSINV(P387),"")</f>
        <v/>
      </c>
      <c r="R387" t="str">
        <f t="shared" ca="1" si="45"/>
        <v/>
      </c>
      <c r="S387" s="80" t="str">
        <f t="shared" ca="1" si="46"/>
        <v/>
      </c>
      <c r="T387" t="str">
        <f t="shared" ref="T387:T450" ca="1" si="50">IF(ROW()-ROW(O$2)&gt;n,"",$O$3:$O$1002/STDEV($O$3:$O$1002))</f>
        <v/>
      </c>
      <c r="U387" t="str">
        <f t="shared" ca="1" si="48"/>
        <v/>
      </c>
      <c r="V387" s="14" t="str">
        <f t="shared" ca="1" si="47"/>
        <v/>
      </c>
      <c r="W387" s="14" t="str">
        <f t="shared" ref="W387:W450" ca="1" si="51">IF(S387&lt;&gt;"",(2*S387-1)*(LN(V387)+LN(1-VLOOKUP(n+1-S387,$S$3:$V$1002,4,FALSE))),"")</f>
        <v/>
      </c>
    </row>
    <row r="388" spans="11:23" x14ac:dyDescent="0.15">
      <c r="K388" t="e">
        <f ca="1"/>
        <v>#N/A</v>
      </c>
      <c r="M388" t="str">
        <f ca="1">Outliers_Influentials!B389</f>
        <v/>
      </c>
      <c r="O388" t="str">
        <f t="shared" ref="O388:O451" ca="1" si="52">M388</f>
        <v/>
      </c>
      <c r="P388" t="str">
        <f t="array" aca="1" ref="P388" ca="1">IF(ISNUMBER(O388),(SUM(IF(O388&gt;$O$3:$O$1002,1,0))+1+(SUM(IF(O388=$O$3:$O$1002,1,0))-1)/2)/(n+1),"")</f>
        <v/>
      </c>
      <c r="Q388" t="str">
        <f t="shared" ca="1" si="49"/>
        <v/>
      </c>
      <c r="R388" t="str">
        <f t="shared" ref="R388:R451" ca="1" si="53">IF(O388&lt;&gt;"",RANK(O388,$O$3:$O$1002,1),"")</f>
        <v/>
      </c>
      <c r="S388" s="80" t="str">
        <f t="shared" ref="S388:S451" ca="1" si="54">IF(O388&lt;&gt;"",1+S387,"")</f>
        <v/>
      </c>
      <c r="T388" t="str">
        <f t="shared" ca="1" si="50"/>
        <v/>
      </c>
      <c r="U388" t="str">
        <f t="shared" ca="1" si="48"/>
        <v/>
      </c>
      <c r="V388" s="14" t="str">
        <f t="shared" ref="V388:V451" ca="1" si="55">IF(S388&lt;&gt;"",NORMDIST(U388,AVERAGE($T$3:$T$1002),STDEV($T$3:$T$1002),TRUE),"")</f>
        <v/>
      </c>
      <c r="W388" s="14" t="str">
        <f t="shared" ca="1" si="51"/>
        <v/>
      </c>
    </row>
    <row r="389" spans="11:23" x14ac:dyDescent="0.15">
      <c r="K389" t="e">
        <f ca="1"/>
        <v>#N/A</v>
      </c>
      <c r="M389" t="str">
        <f ca="1">Outliers_Influentials!B390</f>
        <v/>
      </c>
      <c r="O389" t="str">
        <f t="shared" ca="1" si="52"/>
        <v/>
      </c>
      <c r="P389" t="str">
        <f t="array" aca="1" ref="P389" ca="1">IF(ISNUMBER(O389),(SUM(IF(O389&gt;$O$3:$O$1002,1,0))+1+(SUM(IF(O389=$O$3:$O$1002,1,0))-1)/2)/(n+1),"")</f>
        <v/>
      </c>
      <c r="Q389" t="str">
        <f t="shared" ca="1" si="49"/>
        <v/>
      </c>
      <c r="R389" t="str">
        <f t="shared" ca="1" si="53"/>
        <v/>
      </c>
      <c r="S389" s="80" t="str">
        <f t="shared" ca="1" si="54"/>
        <v/>
      </c>
      <c r="T389" t="str">
        <f t="shared" ca="1" si="50"/>
        <v/>
      </c>
      <c r="U389" t="str">
        <f t="shared" ref="U389:U452" ca="1" si="56">IF(S389&lt;&gt;"",IF(ISNA(VLOOKUP(S389,$R$3:$T$1002,3,FALSE)),U388,VLOOKUP(S389,$R$3:$T$1002,3,FALSE)),"")</f>
        <v/>
      </c>
      <c r="V389" s="14" t="str">
        <f t="shared" ca="1" si="55"/>
        <v/>
      </c>
      <c r="W389" s="14" t="str">
        <f t="shared" ca="1" si="51"/>
        <v/>
      </c>
    </row>
    <row r="390" spans="11:23" x14ac:dyDescent="0.15">
      <c r="K390" t="e">
        <f ca="1"/>
        <v>#N/A</v>
      </c>
      <c r="M390" t="str">
        <f ca="1">Outliers_Influentials!B391</f>
        <v/>
      </c>
      <c r="O390" t="str">
        <f t="shared" ca="1" si="52"/>
        <v/>
      </c>
      <c r="P390" t="str">
        <f t="array" aca="1" ref="P390" ca="1">IF(ISNUMBER(O390),(SUM(IF(O390&gt;$O$3:$O$1002,1,0))+1+(SUM(IF(O390=$O$3:$O$1002,1,0))-1)/2)/(n+1),"")</f>
        <v/>
      </c>
      <c r="Q390" t="str">
        <f t="shared" ca="1" si="49"/>
        <v/>
      </c>
      <c r="R390" t="str">
        <f t="shared" ca="1" si="53"/>
        <v/>
      </c>
      <c r="S390" s="80" t="str">
        <f t="shared" ca="1" si="54"/>
        <v/>
      </c>
      <c r="T390" t="str">
        <f t="shared" ca="1" si="50"/>
        <v/>
      </c>
      <c r="U390" t="str">
        <f t="shared" ca="1" si="56"/>
        <v/>
      </c>
      <c r="V390" s="14" t="str">
        <f t="shared" ca="1" si="55"/>
        <v/>
      </c>
      <c r="W390" s="14" t="str">
        <f t="shared" ca="1" si="51"/>
        <v/>
      </c>
    </row>
    <row r="391" spans="11:23" x14ac:dyDescent="0.15">
      <c r="K391" t="e">
        <f ca="1"/>
        <v>#N/A</v>
      </c>
      <c r="M391" t="str">
        <f ca="1">Outliers_Influentials!B392</f>
        <v/>
      </c>
      <c r="O391" t="str">
        <f t="shared" ca="1" si="52"/>
        <v/>
      </c>
      <c r="P391" t="str">
        <f t="array" aca="1" ref="P391" ca="1">IF(ISNUMBER(O391),(SUM(IF(O391&gt;$O$3:$O$1002,1,0))+1+(SUM(IF(O391=$O$3:$O$1002,1,0))-1)/2)/(n+1),"")</f>
        <v/>
      </c>
      <c r="Q391" t="str">
        <f t="shared" ca="1" si="49"/>
        <v/>
      </c>
      <c r="R391" t="str">
        <f t="shared" ca="1" si="53"/>
        <v/>
      </c>
      <c r="S391" s="80" t="str">
        <f t="shared" ca="1" si="54"/>
        <v/>
      </c>
      <c r="T391" t="str">
        <f t="shared" ca="1" si="50"/>
        <v/>
      </c>
      <c r="U391" t="str">
        <f t="shared" ca="1" si="56"/>
        <v/>
      </c>
      <c r="V391" s="14" t="str">
        <f t="shared" ca="1" si="55"/>
        <v/>
      </c>
      <c r="W391" s="14" t="str">
        <f t="shared" ca="1" si="51"/>
        <v/>
      </c>
    </row>
    <row r="392" spans="11:23" x14ac:dyDescent="0.15">
      <c r="K392" t="e">
        <f ca="1"/>
        <v>#N/A</v>
      </c>
      <c r="M392" t="str">
        <f ca="1">Outliers_Influentials!B393</f>
        <v/>
      </c>
      <c r="O392" t="str">
        <f t="shared" ca="1" si="52"/>
        <v/>
      </c>
      <c r="P392" t="str">
        <f t="array" aca="1" ref="P392" ca="1">IF(ISNUMBER(O392),(SUM(IF(O392&gt;$O$3:$O$1002,1,0))+1+(SUM(IF(O392=$O$3:$O$1002,1,0))-1)/2)/(n+1),"")</f>
        <v/>
      </c>
      <c r="Q392" t="str">
        <f t="shared" ca="1" si="49"/>
        <v/>
      </c>
      <c r="R392" t="str">
        <f t="shared" ca="1" si="53"/>
        <v/>
      </c>
      <c r="S392" s="80" t="str">
        <f t="shared" ca="1" si="54"/>
        <v/>
      </c>
      <c r="T392" t="str">
        <f t="shared" ca="1" si="50"/>
        <v/>
      </c>
      <c r="U392" t="str">
        <f t="shared" ca="1" si="56"/>
        <v/>
      </c>
      <c r="V392" s="14" t="str">
        <f t="shared" ca="1" si="55"/>
        <v/>
      </c>
      <c r="W392" s="14" t="str">
        <f t="shared" ca="1" si="51"/>
        <v/>
      </c>
    </row>
    <row r="393" spans="11:23" x14ac:dyDescent="0.15">
      <c r="K393" t="e">
        <f ca="1"/>
        <v>#N/A</v>
      </c>
      <c r="M393" t="str">
        <f ca="1">Outliers_Influentials!B394</f>
        <v/>
      </c>
      <c r="O393" t="str">
        <f t="shared" ca="1" si="52"/>
        <v/>
      </c>
      <c r="P393" t="str">
        <f t="array" aca="1" ref="P393" ca="1">IF(ISNUMBER(O393),(SUM(IF(O393&gt;$O$3:$O$1002,1,0))+1+(SUM(IF(O393=$O$3:$O$1002,1,0))-1)/2)/(n+1),"")</f>
        <v/>
      </c>
      <c r="Q393" t="str">
        <f t="shared" ca="1" si="49"/>
        <v/>
      </c>
      <c r="R393" t="str">
        <f t="shared" ca="1" si="53"/>
        <v/>
      </c>
      <c r="S393" s="80" t="str">
        <f t="shared" ca="1" si="54"/>
        <v/>
      </c>
      <c r="T393" t="str">
        <f t="shared" ca="1" si="50"/>
        <v/>
      </c>
      <c r="U393" t="str">
        <f t="shared" ca="1" si="56"/>
        <v/>
      </c>
      <c r="V393" s="14" t="str">
        <f t="shared" ca="1" si="55"/>
        <v/>
      </c>
      <c r="W393" s="14" t="str">
        <f t="shared" ca="1" si="51"/>
        <v/>
      </c>
    </row>
    <row r="394" spans="11:23" x14ac:dyDescent="0.15">
      <c r="K394" t="e">
        <f ca="1"/>
        <v>#N/A</v>
      </c>
      <c r="M394" t="str">
        <f ca="1">Outliers_Influentials!B395</f>
        <v/>
      </c>
      <c r="O394" t="str">
        <f t="shared" ca="1" si="52"/>
        <v/>
      </c>
      <c r="P394" t="str">
        <f t="array" aca="1" ref="P394" ca="1">IF(ISNUMBER(O394),(SUM(IF(O394&gt;$O$3:$O$1002,1,0))+1+(SUM(IF(O394=$O$3:$O$1002,1,0))-1)/2)/(n+1),"")</f>
        <v/>
      </c>
      <c r="Q394" t="str">
        <f t="shared" ca="1" si="49"/>
        <v/>
      </c>
      <c r="R394" t="str">
        <f t="shared" ca="1" si="53"/>
        <v/>
      </c>
      <c r="S394" s="80" t="str">
        <f t="shared" ca="1" si="54"/>
        <v/>
      </c>
      <c r="T394" t="str">
        <f t="shared" ca="1" si="50"/>
        <v/>
      </c>
      <c r="U394" t="str">
        <f t="shared" ca="1" si="56"/>
        <v/>
      </c>
      <c r="V394" s="14" t="str">
        <f t="shared" ca="1" si="55"/>
        <v/>
      </c>
      <c r="W394" s="14" t="str">
        <f t="shared" ca="1" si="51"/>
        <v/>
      </c>
    </row>
    <row r="395" spans="11:23" x14ac:dyDescent="0.15">
      <c r="K395" t="e">
        <f ca="1"/>
        <v>#N/A</v>
      </c>
      <c r="M395" t="str">
        <f ca="1">Outliers_Influentials!B396</f>
        <v/>
      </c>
      <c r="O395" t="str">
        <f t="shared" ca="1" si="52"/>
        <v/>
      </c>
      <c r="P395" t="str">
        <f t="array" aca="1" ref="P395" ca="1">IF(ISNUMBER(O395),(SUM(IF(O395&gt;$O$3:$O$1002,1,0))+1+(SUM(IF(O395=$O$3:$O$1002,1,0))-1)/2)/(n+1),"")</f>
        <v/>
      </c>
      <c r="Q395" t="str">
        <f t="shared" ca="1" si="49"/>
        <v/>
      </c>
      <c r="R395" t="str">
        <f t="shared" ca="1" si="53"/>
        <v/>
      </c>
      <c r="S395" s="80" t="str">
        <f t="shared" ca="1" si="54"/>
        <v/>
      </c>
      <c r="T395" t="str">
        <f t="shared" ca="1" si="50"/>
        <v/>
      </c>
      <c r="U395" t="str">
        <f t="shared" ca="1" si="56"/>
        <v/>
      </c>
      <c r="V395" s="14" t="str">
        <f t="shared" ca="1" si="55"/>
        <v/>
      </c>
      <c r="W395" s="14" t="str">
        <f t="shared" ca="1" si="51"/>
        <v/>
      </c>
    </row>
    <row r="396" spans="11:23" x14ac:dyDescent="0.15">
      <c r="K396" t="e">
        <f ca="1"/>
        <v>#N/A</v>
      </c>
      <c r="M396" t="str">
        <f ca="1">Outliers_Influentials!B397</f>
        <v/>
      </c>
      <c r="O396" t="str">
        <f t="shared" ca="1" si="52"/>
        <v/>
      </c>
      <c r="P396" t="str">
        <f t="array" aca="1" ref="P396" ca="1">IF(ISNUMBER(O396),(SUM(IF(O396&gt;$O$3:$O$1002,1,0))+1+(SUM(IF(O396=$O$3:$O$1002,1,0))-1)/2)/(n+1),"")</f>
        <v/>
      </c>
      <c r="Q396" t="str">
        <f t="shared" ca="1" si="49"/>
        <v/>
      </c>
      <c r="R396" t="str">
        <f t="shared" ca="1" si="53"/>
        <v/>
      </c>
      <c r="S396" s="80" t="str">
        <f t="shared" ca="1" si="54"/>
        <v/>
      </c>
      <c r="T396" t="str">
        <f t="shared" ca="1" si="50"/>
        <v/>
      </c>
      <c r="U396" t="str">
        <f t="shared" ca="1" si="56"/>
        <v/>
      </c>
      <c r="V396" s="14" t="str">
        <f t="shared" ca="1" si="55"/>
        <v/>
      </c>
      <c r="W396" s="14" t="str">
        <f t="shared" ca="1" si="51"/>
        <v/>
      </c>
    </row>
    <row r="397" spans="11:23" x14ac:dyDescent="0.15">
      <c r="K397" t="e">
        <f ca="1"/>
        <v>#N/A</v>
      </c>
      <c r="M397" t="str">
        <f ca="1">Outliers_Influentials!B398</f>
        <v/>
      </c>
      <c r="O397" t="str">
        <f t="shared" ca="1" si="52"/>
        <v/>
      </c>
      <c r="P397" t="str">
        <f t="array" aca="1" ref="P397" ca="1">IF(ISNUMBER(O397),(SUM(IF(O397&gt;$O$3:$O$1002,1,0))+1+(SUM(IF(O397=$O$3:$O$1002,1,0))-1)/2)/(n+1),"")</f>
        <v/>
      </c>
      <c r="Q397" t="str">
        <f t="shared" ca="1" si="49"/>
        <v/>
      </c>
      <c r="R397" t="str">
        <f t="shared" ca="1" si="53"/>
        <v/>
      </c>
      <c r="S397" s="80" t="str">
        <f t="shared" ca="1" si="54"/>
        <v/>
      </c>
      <c r="T397" t="str">
        <f t="shared" ca="1" si="50"/>
        <v/>
      </c>
      <c r="U397" t="str">
        <f t="shared" ca="1" si="56"/>
        <v/>
      </c>
      <c r="V397" s="14" t="str">
        <f t="shared" ca="1" si="55"/>
        <v/>
      </c>
      <c r="W397" s="14" t="str">
        <f t="shared" ca="1" si="51"/>
        <v/>
      </c>
    </row>
    <row r="398" spans="11:23" x14ac:dyDescent="0.15">
      <c r="K398" t="e">
        <f ca="1"/>
        <v>#N/A</v>
      </c>
      <c r="M398" t="str">
        <f ca="1">Outliers_Influentials!B399</f>
        <v/>
      </c>
      <c r="O398" t="str">
        <f t="shared" ca="1" si="52"/>
        <v/>
      </c>
      <c r="P398" t="str">
        <f t="array" aca="1" ref="P398" ca="1">IF(ISNUMBER(O398),(SUM(IF(O398&gt;$O$3:$O$1002,1,0))+1+(SUM(IF(O398=$O$3:$O$1002,1,0))-1)/2)/(n+1),"")</f>
        <v/>
      </c>
      <c r="Q398" t="str">
        <f t="shared" ca="1" si="49"/>
        <v/>
      </c>
      <c r="R398" t="str">
        <f t="shared" ca="1" si="53"/>
        <v/>
      </c>
      <c r="S398" s="80" t="str">
        <f t="shared" ca="1" si="54"/>
        <v/>
      </c>
      <c r="T398" t="str">
        <f t="shared" ca="1" si="50"/>
        <v/>
      </c>
      <c r="U398" t="str">
        <f t="shared" ca="1" si="56"/>
        <v/>
      </c>
      <c r="V398" s="14" t="str">
        <f t="shared" ca="1" si="55"/>
        <v/>
      </c>
      <c r="W398" s="14" t="str">
        <f t="shared" ca="1" si="51"/>
        <v/>
      </c>
    </row>
    <row r="399" spans="11:23" x14ac:dyDescent="0.15">
      <c r="K399" t="e">
        <f ca="1"/>
        <v>#N/A</v>
      </c>
      <c r="M399" t="str">
        <f ca="1">Outliers_Influentials!B400</f>
        <v/>
      </c>
      <c r="O399" t="str">
        <f t="shared" ca="1" si="52"/>
        <v/>
      </c>
      <c r="P399" t="str">
        <f t="array" aca="1" ref="P399" ca="1">IF(ISNUMBER(O399),(SUM(IF(O399&gt;$O$3:$O$1002,1,0))+1+(SUM(IF(O399=$O$3:$O$1002,1,0))-1)/2)/(n+1),"")</f>
        <v/>
      </c>
      <c r="Q399" t="str">
        <f t="shared" ca="1" si="49"/>
        <v/>
      </c>
      <c r="R399" t="str">
        <f t="shared" ca="1" si="53"/>
        <v/>
      </c>
      <c r="S399" s="80" t="str">
        <f t="shared" ca="1" si="54"/>
        <v/>
      </c>
      <c r="T399" t="str">
        <f t="shared" ca="1" si="50"/>
        <v/>
      </c>
      <c r="U399" t="str">
        <f t="shared" ca="1" si="56"/>
        <v/>
      </c>
      <c r="V399" s="14" t="str">
        <f t="shared" ca="1" si="55"/>
        <v/>
      </c>
      <c r="W399" s="14" t="str">
        <f t="shared" ca="1" si="51"/>
        <v/>
      </c>
    </row>
    <row r="400" spans="11:23" x14ac:dyDescent="0.15">
      <c r="K400" t="e">
        <f ca="1"/>
        <v>#N/A</v>
      </c>
      <c r="M400" t="str">
        <f ca="1">Outliers_Influentials!B401</f>
        <v/>
      </c>
      <c r="O400" t="str">
        <f t="shared" ca="1" si="52"/>
        <v/>
      </c>
      <c r="P400" t="str">
        <f t="array" aca="1" ref="P400" ca="1">IF(ISNUMBER(O400),(SUM(IF(O400&gt;$O$3:$O$1002,1,0))+1+(SUM(IF(O400=$O$3:$O$1002,1,0))-1)/2)/(n+1),"")</f>
        <v/>
      </c>
      <c r="Q400" t="str">
        <f t="shared" ca="1" si="49"/>
        <v/>
      </c>
      <c r="R400" t="str">
        <f t="shared" ca="1" si="53"/>
        <v/>
      </c>
      <c r="S400" s="80" t="str">
        <f t="shared" ca="1" si="54"/>
        <v/>
      </c>
      <c r="T400" t="str">
        <f t="shared" ca="1" si="50"/>
        <v/>
      </c>
      <c r="U400" t="str">
        <f t="shared" ca="1" si="56"/>
        <v/>
      </c>
      <c r="V400" s="14" t="str">
        <f t="shared" ca="1" si="55"/>
        <v/>
      </c>
      <c r="W400" s="14" t="str">
        <f t="shared" ca="1" si="51"/>
        <v/>
      </c>
    </row>
    <row r="401" spans="11:23" x14ac:dyDescent="0.15">
      <c r="K401" t="e">
        <f ca="1"/>
        <v>#N/A</v>
      </c>
      <c r="M401" t="str">
        <f ca="1">Outliers_Influentials!B402</f>
        <v/>
      </c>
      <c r="O401" t="str">
        <f t="shared" ca="1" si="52"/>
        <v/>
      </c>
      <c r="P401" t="str">
        <f t="array" aca="1" ref="P401" ca="1">IF(ISNUMBER(O401),(SUM(IF(O401&gt;$O$3:$O$1002,1,0))+1+(SUM(IF(O401=$O$3:$O$1002,1,0))-1)/2)/(n+1),"")</f>
        <v/>
      </c>
      <c r="Q401" t="str">
        <f t="shared" ca="1" si="49"/>
        <v/>
      </c>
      <c r="R401" t="str">
        <f t="shared" ca="1" si="53"/>
        <v/>
      </c>
      <c r="S401" s="80" t="str">
        <f t="shared" ca="1" si="54"/>
        <v/>
      </c>
      <c r="T401" t="str">
        <f t="shared" ca="1" si="50"/>
        <v/>
      </c>
      <c r="U401" t="str">
        <f t="shared" ca="1" si="56"/>
        <v/>
      </c>
      <c r="V401" s="14" t="str">
        <f t="shared" ca="1" si="55"/>
        <v/>
      </c>
      <c r="W401" s="14" t="str">
        <f t="shared" ca="1" si="51"/>
        <v/>
      </c>
    </row>
    <row r="402" spans="11:23" x14ac:dyDescent="0.15">
      <c r="K402" t="e">
        <f ca="1"/>
        <v>#N/A</v>
      </c>
      <c r="M402" t="str">
        <f ca="1">Outliers_Influentials!B403</f>
        <v/>
      </c>
      <c r="O402" t="str">
        <f t="shared" ca="1" si="52"/>
        <v/>
      </c>
      <c r="P402" t="str">
        <f t="array" aca="1" ref="P402" ca="1">IF(ISNUMBER(O402),(SUM(IF(O402&gt;$O$3:$O$1002,1,0))+1+(SUM(IF(O402=$O$3:$O$1002,1,0))-1)/2)/(n+1),"")</f>
        <v/>
      </c>
      <c r="Q402" t="str">
        <f t="shared" ca="1" si="49"/>
        <v/>
      </c>
      <c r="R402" t="str">
        <f t="shared" ca="1" si="53"/>
        <v/>
      </c>
      <c r="S402" s="80" t="str">
        <f t="shared" ca="1" si="54"/>
        <v/>
      </c>
      <c r="T402" t="str">
        <f t="shared" ca="1" si="50"/>
        <v/>
      </c>
      <c r="U402" t="str">
        <f t="shared" ca="1" si="56"/>
        <v/>
      </c>
      <c r="V402" s="14" t="str">
        <f t="shared" ca="1" si="55"/>
        <v/>
      </c>
      <c r="W402" s="14" t="str">
        <f t="shared" ca="1" si="51"/>
        <v/>
      </c>
    </row>
    <row r="403" spans="11:23" x14ac:dyDescent="0.15">
      <c r="K403" t="e">
        <f ca="1"/>
        <v>#N/A</v>
      </c>
      <c r="M403" t="str">
        <f ca="1">Outliers_Influentials!B404</f>
        <v/>
      </c>
      <c r="O403" t="str">
        <f t="shared" ca="1" si="52"/>
        <v/>
      </c>
      <c r="P403" t="str">
        <f t="array" aca="1" ref="P403" ca="1">IF(ISNUMBER(O403),(SUM(IF(O403&gt;$O$3:$O$1002,1,0))+1+(SUM(IF(O403=$O$3:$O$1002,1,0))-1)/2)/(n+1),"")</f>
        <v/>
      </c>
      <c r="Q403" t="str">
        <f t="shared" ca="1" si="49"/>
        <v/>
      </c>
      <c r="R403" t="str">
        <f t="shared" ca="1" si="53"/>
        <v/>
      </c>
      <c r="S403" s="80" t="str">
        <f t="shared" ca="1" si="54"/>
        <v/>
      </c>
      <c r="T403" t="str">
        <f t="shared" ca="1" si="50"/>
        <v/>
      </c>
      <c r="U403" t="str">
        <f t="shared" ca="1" si="56"/>
        <v/>
      </c>
      <c r="V403" s="14" t="str">
        <f t="shared" ca="1" si="55"/>
        <v/>
      </c>
      <c r="W403" s="14" t="str">
        <f t="shared" ca="1" si="51"/>
        <v/>
      </c>
    </row>
    <row r="404" spans="11:23" x14ac:dyDescent="0.15">
      <c r="K404" t="e">
        <f ca="1"/>
        <v>#N/A</v>
      </c>
      <c r="M404" t="str">
        <f ca="1">Outliers_Influentials!B405</f>
        <v/>
      </c>
      <c r="O404" t="str">
        <f t="shared" ca="1" si="52"/>
        <v/>
      </c>
      <c r="P404" t="str">
        <f t="array" aca="1" ref="P404" ca="1">IF(ISNUMBER(O404),(SUM(IF(O404&gt;$O$3:$O$1002,1,0))+1+(SUM(IF(O404=$O$3:$O$1002,1,0))-1)/2)/(n+1),"")</f>
        <v/>
      </c>
      <c r="Q404" t="str">
        <f t="shared" ca="1" si="49"/>
        <v/>
      </c>
      <c r="R404" t="str">
        <f t="shared" ca="1" si="53"/>
        <v/>
      </c>
      <c r="S404" s="80" t="str">
        <f t="shared" ca="1" si="54"/>
        <v/>
      </c>
      <c r="T404" t="str">
        <f t="shared" ca="1" si="50"/>
        <v/>
      </c>
      <c r="U404" t="str">
        <f t="shared" ca="1" si="56"/>
        <v/>
      </c>
      <c r="V404" s="14" t="str">
        <f t="shared" ca="1" si="55"/>
        <v/>
      </c>
      <c r="W404" s="14" t="str">
        <f t="shared" ca="1" si="51"/>
        <v/>
      </c>
    </row>
    <row r="405" spans="11:23" x14ac:dyDescent="0.15">
      <c r="K405" t="e">
        <f ca="1"/>
        <v>#N/A</v>
      </c>
      <c r="M405" t="str">
        <f ca="1">Outliers_Influentials!B406</f>
        <v/>
      </c>
      <c r="O405" t="str">
        <f t="shared" ca="1" si="52"/>
        <v/>
      </c>
      <c r="P405" t="str">
        <f t="array" aca="1" ref="P405" ca="1">IF(ISNUMBER(O405),(SUM(IF(O405&gt;$O$3:$O$1002,1,0))+1+(SUM(IF(O405=$O$3:$O$1002,1,0))-1)/2)/(n+1),"")</f>
        <v/>
      </c>
      <c r="Q405" t="str">
        <f t="shared" ca="1" si="49"/>
        <v/>
      </c>
      <c r="R405" t="str">
        <f t="shared" ca="1" si="53"/>
        <v/>
      </c>
      <c r="S405" s="80" t="str">
        <f t="shared" ca="1" si="54"/>
        <v/>
      </c>
      <c r="T405" t="str">
        <f t="shared" ca="1" si="50"/>
        <v/>
      </c>
      <c r="U405" t="str">
        <f t="shared" ca="1" si="56"/>
        <v/>
      </c>
      <c r="V405" s="14" t="str">
        <f t="shared" ca="1" si="55"/>
        <v/>
      </c>
      <c r="W405" s="14" t="str">
        <f t="shared" ca="1" si="51"/>
        <v/>
      </c>
    </row>
    <row r="406" spans="11:23" x14ac:dyDescent="0.15">
      <c r="K406" t="e">
        <f ca="1"/>
        <v>#N/A</v>
      </c>
      <c r="M406" t="str">
        <f ca="1">Outliers_Influentials!B407</f>
        <v/>
      </c>
      <c r="O406" t="str">
        <f t="shared" ca="1" si="52"/>
        <v/>
      </c>
      <c r="P406" t="str">
        <f t="array" aca="1" ref="P406" ca="1">IF(ISNUMBER(O406),(SUM(IF(O406&gt;$O$3:$O$1002,1,0))+1+(SUM(IF(O406=$O$3:$O$1002,1,0))-1)/2)/(n+1),"")</f>
        <v/>
      </c>
      <c r="Q406" t="str">
        <f t="shared" ca="1" si="49"/>
        <v/>
      </c>
      <c r="R406" t="str">
        <f t="shared" ca="1" si="53"/>
        <v/>
      </c>
      <c r="S406" s="80" t="str">
        <f t="shared" ca="1" si="54"/>
        <v/>
      </c>
      <c r="T406" t="str">
        <f t="shared" ca="1" si="50"/>
        <v/>
      </c>
      <c r="U406" t="str">
        <f t="shared" ca="1" si="56"/>
        <v/>
      </c>
      <c r="V406" s="14" t="str">
        <f t="shared" ca="1" si="55"/>
        <v/>
      </c>
      <c r="W406" s="14" t="str">
        <f t="shared" ca="1" si="51"/>
        <v/>
      </c>
    </row>
    <row r="407" spans="11:23" x14ac:dyDescent="0.15">
      <c r="K407" t="e">
        <f ca="1"/>
        <v>#N/A</v>
      </c>
      <c r="M407" t="str">
        <f ca="1">Outliers_Influentials!B408</f>
        <v/>
      </c>
      <c r="O407" t="str">
        <f t="shared" ca="1" si="52"/>
        <v/>
      </c>
      <c r="P407" t="str">
        <f t="array" aca="1" ref="P407" ca="1">IF(ISNUMBER(O407),(SUM(IF(O407&gt;$O$3:$O$1002,1,0))+1+(SUM(IF(O407=$O$3:$O$1002,1,0))-1)/2)/(n+1),"")</f>
        <v/>
      </c>
      <c r="Q407" t="str">
        <f t="shared" ca="1" si="49"/>
        <v/>
      </c>
      <c r="R407" t="str">
        <f t="shared" ca="1" si="53"/>
        <v/>
      </c>
      <c r="S407" s="80" t="str">
        <f t="shared" ca="1" si="54"/>
        <v/>
      </c>
      <c r="T407" t="str">
        <f t="shared" ca="1" si="50"/>
        <v/>
      </c>
      <c r="U407" t="str">
        <f t="shared" ca="1" si="56"/>
        <v/>
      </c>
      <c r="V407" s="14" t="str">
        <f t="shared" ca="1" si="55"/>
        <v/>
      </c>
      <c r="W407" s="14" t="str">
        <f t="shared" ca="1" si="51"/>
        <v/>
      </c>
    </row>
    <row r="408" spans="11:23" x14ac:dyDescent="0.15">
      <c r="K408" t="e">
        <f ca="1"/>
        <v>#N/A</v>
      </c>
      <c r="M408" t="str">
        <f ca="1">Outliers_Influentials!B409</f>
        <v/>
      </c>
      <c r="O408" t="str">
        <f t="shared" ca="1" si="52"/>
        <v/>
      </c>
      <c r="P408" t="str">
        <f t="array" aca="1" ref="P408" ca="1">IF(ISNUMBER(O408),(SUM(IF(O408&gt;$O$3:$O$1002,1,0))+1+(SUM(IF(O408=$O$3:$O$1002,1,0))-1)/2)/(n+1),"")</f>
        <v/>
      </c>
      <c r="Q408" t="str">
        <f t="shared" ca="1" si="49"/>
        <v/>
      </c>
      <c r="R408" t="str">
        <f t="shared" ca="1" si="53"/>
        <v/>
      </c>
      <c r="S408" s="80" t="str">
        <f t="shared" ca="1" si="54"/>
        <v/>
      </c>
      <c r="T408" t="str">
        <f t="shared" ca="1" si="50"/>
        <v/>
      </c>
      <c r="U408" t="str">
        <f t="shared" ca="1" si="56"/>
        <v/>
      </c>
      <c r="V408" s="14" t="str">
        <f t="shared" ca="1" si="55"/>
        <v/>
      </c>
      <c r="W408" s="14" t="str">
        <f t="shared" ca="1" si="51"/>
        <v/>
      </c>
    </row>
    <row r="409" spans="11:23" x14ac:dyDescent="0.15">
      <c r="K409" t="e">
        <f ca="1"/>
        <v>#N/A</v>
      </c>
      <c r="M409" t="str">
        <f ca="1">Outliers_Influentials!B410</f>
        <v/>
      </c>
      <c r="O409" t="str">
        <f t="shared" ca="1" si="52"/>
        <v/>
      </c>
      <c r="P409" t="str">
        <f t="array" aca="1" ref="P409" ca="1">IF(ISNUMBER(O409),(SUM(IF(O409&gt;$O$3:$O$1002,1,0))+1+(SUM(IF(O409=$O$3:$O$1002,1,0))-1)/2)/(n+1),"")</f>
        <v/>
      </c>
      <c r="Q409" t="str">
        <f t="shared" ca="1" si="49"/>
        <v/>
      </c>
      <c r="R409" t="str">
        <f t="shared" ca="1" si="53"/>
        <v/>
      </c>
      <c r="S409" s="80" t="str">
        <f t="shared" ca="1" si="54"/>
        <v/>
      </c>
      <c r="T409" t="str">
        <f t="shared" ca="1" si="50"/>
        <v/>
      </c>
      <c r="U409" t="str">
        <f t="shared" ca="1" si="56"/>
        <v/>
      </c>
      <c r="V409" s="14" t="str">
        <f t="shared" ca="1" si="55"/>
        <v/>
      </c>
      <c r="W409" s="14" t="str">
        <f t="shared" ca="1" si="51"/>
        <v/>
      </c>
    </row>
    <row r="410" spans="11:23" x14ac:dyDescent="0.15">
      <c r="K410" t="e">
        <f ca="1"/>
        <v>#N/A</v>
      </c>
      <c r="M410" t="str">
        <f ca="1">Outliers_Influentials!B411</f>
        <v/>
      </c>
      <c r="O410" t="str">
        <f t="shared" ca="1" si="52"/>
        <v/>
      </c>
      <c r="P410" t="str">
        <f t="array" aca="1" ref="P410" ca="1">IF(ISNUMBER(O410),(SUM(IF(O410&gt;$O$3:$O$1002,1,0))+1+(SUM(IF(O410=$O$3:$O$1002,1,0))-1)/2)/(n+1),"")</f>
        <v/>
      </c>
      <c r="Q410" t="str">
        <f t="shared" ca="1" si="49"/>
        <v/>
      </c>
      <c r="R410" t="str">
        <f t="shared" ca="1" si="53"/>
        <v/>
      </c>
      <c r="S410" s="80" t="str">
        <f t="shared" ca="1" si="54"/>
        <v/>
      </c>
      <c r="T410" t="str">
        <f t="shared" ca="1" si="50"/>
        <v/>
      </c>
      <c r="U410" t="str">
        <f t="shared" ca="1" si="56"/>
        <v/>
      </c>
      <c r="V410" s="14" t="str">
        <f t="shared" ca="1" si="55"/>
        <v/>
      </c>
      <c r="W410" s="14" t="str">
        <f t="shared" ca="1" si="51"/>
        <v/>
      </c>
    </row>
    <row r="411" spans="11:23" x14ac:dyDescent="0.15">
      <c r="K411" t="e">
        <f ca="1"/>
        <v>#N/A</v>
      </c>
      <c r="M411" t="str">
        <f ca="1">Outliers_Influentials!B412</f>
        <v/>
      </c>
      <c r="O411" t="str">
        <f t="shared" ca="1" si="52"/>
        <v/>
      </c>
      <c r="P411" t="str">
        <f t="array" aca="1" ref="P411" ca="1">IF(ISNUMBER(O411),(SUM(IF(O411&gt;$O$3:$O$1002,1,0))+1+(SUM(IF(O411=$O$3:$O$1002,1,0))-1)/2)/(n+1),"")</f>
        <v/>
      </c>
      <c r="Q411" t="str">
        <f t="shared" ca="1" si="49"/>
        <v/>
      </c>
      <c r="R411" t="str">
        <f t="shared" ca="1" si="53"/>
        <v/>
      </c>
      <c r="S411" s="80" t="str">
        <f t="shared" ca="1" si="54"/>
        <v/>
      </c>
      <c r="T411" t="str">
        <f t="shared" ca="1" si="50"/>
        <v/>
      </c>
      <c r="U411" t="str">
        <f t="shared" ca="1" si="56"/>
        <v/>
      </c>
      <c r="V411" s="14" t="str">
        <f t="shared" ca="1" si="55"/>
        <v/>
      </c>
      <c r="W411" s="14" t="str">
        <f t="shared" ca="1" si="51"/>
        <v/>
      </c>
    </row>
    <row r="412" spans="11:23" x14ac:dyDescent="0.15">
      <c r="K412" t="e">
        <f ca="1"/>
        <v>#N/A</v>
      </c>
      <c r="M412" t="str">
        <f ca="1">Outliers_Influentials!B413</f>
        <v/>
      </c>
      <c r="O412" t="str">
        <f t="shared" ca="1" si="52"/>
        <v/>
      </c>
      <c r="P412" t="str">
        <f t="array" aca="1" ref="P412" ca="1">IF(ISNUMBER(O412),(SUM(IF(O412&gt;$O$3:$O$1002,1,0))+1+(SUM(IF(O412=$O$3:$O$1002,1,0))-1)/2)/(n+1),"")</f>
        <v/>
      </c>
      <c r="Q412" t="str">
        <f t="shared" ca="1" si="49"/>
        <v/>
      </c>
      <c r="R412" t="str">
        <f t="shared" ca="1" si="53"/>
        <v/>
      </c>
      <c r="S412" s="80" t="str">
        <f t="shared" ca="1" si="54"/>
        <v/>
      </c>
      <c r="T412" t="str">
        <f t="shared" ca="1" si="50"/>
        <v/>
      </c>
      <c r="U412" t="str">
        <f t="shared" ca="1" si="56"/>
        <v/>
      </c>
      <c r="V412" s="14" t="str">
        <f t="shared" ca="1" si="55"/>
        <v/>
      </c>
      <c r="W412" s="14" t="str">
        <f t="shared" ca="1" si="51"/>
        <v/>
      </c>
    </row>
    <row r="413" spans="11:23" x14ac:dyDescent="0.15">
      <c r="K413" t="e">
        <f ca="1"/>
        <v>#N/A</v>
      </c>
      <c r="M413" t="str">
        <f ca="1">Outliers_Influentials!B414</f>
        <v/>
      </c>
      <c r="O413" t="str">
        <f t="shared" ca="1" si="52"/>
        <v/>
      </c>
      <c r="P413" t="str">
        <f t="array" aca="1" ref="P413" ca="1">IF(ISNUMBER(O413),(SUM(IF(O413&gt;$O$3:$O$1002,1,0))+1+(SUM(IF(O413=$O$3:$O$1002,1,0))-1)/2)/(n+1),"")</f>
        <v/>
      </c>
      <c r="Q413" t="str">
        <f t="shared" ca="1" si="49"/>
        <v/>
      </c>
      <c r="R413" t="str">
        <f t="shared" ca="1" si="53"/>
        <v/>
      </c>
      <c r="S413" s="80" t="str">
        <f t="shared" ca="1" si="54"/>
        <v/>
      </c>
      <c r="T413" t="str">
        <f t="shared" ca="1" si="50"/>
        <v/>
      </c>
      <c r="U413" t="str">
        <f t="shared" ca="1" si="56"/>
        <v/>
      </c>
      <c r="V413" s="14" t="str">
        <f t="shared" ca="1" si="55"/>
        <v/>
      </c>
      <c r="W413" s="14" t="str">
        <f t="shared" ca="1" si="51"/>
        <v/>
      </c>
    </row>
    <row r="414" spans="11:23" x14ac:dyDescent="0.15">
      <c r="K414" t="e">
        <f ca="1"/>
        <v>#N/A</v>
      </c>
      <c r="M414" t="str">
        <f ca="1">Outliers_Influentials!B415</f>
        <v/>
      </c>
      <c r="O414" t="str">
        <f t="shared" ca="1" si="52"/>
        <v/>
      </c>
      <c r="P414" t="str">
        <f t="array" aca="1" ref="P414" ca="1">IF(ISNUMBER(O414),(SUM(IF(O414&gt;$O$3:$O$1002,1,0))+1+(SUM(IF(O414=$O$3:$O$1002,1,0))-1)/2)/(n+1),"")</f>
        <v/>
      </c>
      <c r="Q414" t="str">
        <f t="shared" ca="1" si="49"/>
        <v/>
      </c>
      <c r="R414" t="str">
        <f t="shared" ca="1" si="53"/>
        <v/>
      </c>
      <c r="S414" s="80" t="str">
        <f t="shared" ca="1" si="54"/>
        <v/>
      </c>
      <c r="T414" t="str">
        <f t="shared" ca="1" si="50"/>
        <v/>
      </c>
      <c r="U414" t="str">
        <f t="shared" ca="1" si="56"/>
        <v/>
      </c>
      <c r="V414" s="14" t="str">
        <f t="shared" ca="1" si="55"/>
        <v/>
      </c>
      <c r="W414" s="14" t="str">
        <f t="shared" ca="1" si="51"/>
        <v/>
      </c>
    </row>
    <row r="415" spans="11:23" x14ac:dyDescent="0.15">
      <c r="K415" t="e">
        <f ca="1"/>
        <v>#N/A</v>
      </c>
      <c r="M415" t="str">
        <f ca="1">Outliers_Influentials!B416</f>
        <v/>
      </c>
      <c r="O415" t="str">
        <f t="shared" ca="1" si="52"/>
        <v/>
      </c>
      <c r="P415" t="str">
        <f t="array" aca="1" ref="P415" ca="1">IF(ISNUMBER(O415),(SUM(IF(O415&gt;$O$3:$O$1002,1,0))+1+(SUM(IF(O415=$O$3:$O$1002,1,0))-1)/2)/(n+1),"")</f>
        <v/>
      </c>
      <c r="Q415" t="str">
        <f t="shared" ca="1" si="49"/>
        <v/>
      </c>
      <c r="R415" t="str">
        <f t="shared" ca="1" si="53"/>
        <v/>
      </c>
      <c r="S415" s="80" t="str">
        <f t="shared" ca="1" si="54"/>
        <v/>
      </c>
      <c r="T415" t="str">
        <f t="shared" ca="1" si="50"/>
        <v/>
      </c>
      <c r="U415" t="str">
        <f t="shared" ca="1" si="56"/>
        <v/>
      </c>
      <c r="V415" s="14" t="str">
        <f t="shared" ca="1" si="55"/>
        <v/>
      </c>
      <c r="W415" s="14" t="str">
        <f t="shared" ca="1" si="51"/>
        <v/>
      </c>
    </row>
    <row r="416" spans="11:23" x14ac:dyDescent="0.15">
      <c r="K416" t="e">
        <f ca="1"/>
        <v>#N/A</v>
      </c>
      <c r="M416" t="str">
        <f ca="1">Outliers_Influentials!B417</f>
        <v/>
      </c>
      <c r="O416" t="str">
        <f t="shared" ca="1" si="52"/>
        <v/>
      </c>
      <c r="P416" t="str">
        <f t="array" aca="1" ref="P416" ca="1">IF(ISNUMBER(O416),(SUM(IF(O416&gt;$O$3:$O$1002,1,0))+1+(SUM(IF(O416=$O$3:$O$1002,1,0))-1)/2)/(n+1),"")</f>
        <v/>
      </c>
      <c r="Q416" t="str">
        <f t="shared" ca="1" si="49"/>
        <v/>
      </c>
      <c r="R416" t="str">
        <f t="shared" ca="1" si="53"/>
        <v/>
      </c>
      <c r="S416" s="80" t="str">
        <f t="shared" ca="1" si="54"/>
        <v/>
      </c>
      <c r="T416" t="str">
        <f t="shared" ca="1" si="50"/>
        <v/>
      </c>
      <c r="U416" t="str">
        <f t="shared" ca="1" si="56"/>
        <v/>
      </c>
      <c r="V416" s="14" t="str">
        <f t="shared" ca="1" si="55"/>
        <v/>
      </c>
      <c r="W416" s="14" t="str">
        <f t="shared" ca="1" si="51"/>
        <v/>
      </c>
    </row>
    <row r="417" spans="11:23" x14ac:dyDescent="0.15">
      <c r="K417" t="e">
        <f ca="1"/>
        <v>#N/A</v>
      </c>
      <c r="M417" t="str">
        <f ca="1">Outliers_Influentials!B418</f>
        <v/>
      </c>
      <c r="O417" t="str">
        <f t="shared" ca="1" si="52"/>
        <v/>
      </c>
      <c r="P417" t="str">
        <f t="array" aca="1" ref="P417" ca="1">IF(ISNUMBER(O417),(SUM(IF(O417&gt;$O$3:$O$1002,1,0))+1+(SUM(IF(O417=$O$3:$O$1002,1,0))-1)/2)/(n+1),"")</f>
        <v/>
      </c>
      <c r="Q417" t="str">
        <f t="shared" ca="1" si="49"/>
        <v/>
      </c>
      <c r="R417" t="str">
        <f t="shared" ca="1" si="53"/>
        <v/>
      </c>
      <c r="S417" s="80" t="str">
        <f t="shared" ca="1" si="54"/>
        <v/>
      </c>
      <c r="T417" t="str">
        <f t="shared" ca="1" si="50"/>
        <v/>
      </c>
      <c r="U417" t="str">
        <f t="shared" ca="1" si="56"/>
        <v/>
      </c>
      <c r="V417" s="14" t="str">
        <f t="shared" ca="1" si="55"/>
        <v/>
      </c>
      <c r="W417" s="14" t="str">
        <f t="shared" ca="1" si="51"/>
        <v/>
      </c>
    </row>
    <row r="418" spans="11:23" x14ac:dyDescent="0.15">
      <c r="K418" t="e">
        <f ca="1"/>
        <v>#N/A</v>
      </c>
      <c r="M418" t="str">
        <f ca="1">Outliers_Influentials!B419</f>
        <v/>
      </c>
      <c r="O418" t="str">
        <f t="shared" ca="1" si="52"/>
        <v/>
      </c>
      <c r="P418" t="str">
        <f t="array" aca="1" ref="P418" ca="1">IF(ISNUMBER(O418),(SUM(IF(O418&gt;$O$3:$O$1002,1,0))+1+(SUM(IF(O418=$O$3:$O$1002,1,0))-1)/2)/(n+1),"")</f>
        <v/>
      </c>
      <c r="Q418" t="str">
        <f t="shared" ca="1" si="49"/>
        <v/>
      </c>
      <c r="R418" t="str">
        <f t="shared" ca="1" si="53"/>
        <v/>
      </c>
      <c r="S418" s="80" t="str">
        <f t="shared" ca="1" si="54"/>
        <v/>
      </c>
      <c r="T418" t="str">
        <f t="shared" ca="1" si="50"/>
        <v/>
      </c>
      <c r="U418" t="str">
        <f t="shared" ca="1" si="56"/>
        <v/>
      </c>
      <c r="V418" s="14" t="str">
        <f t="shared" ca="1" si="55"/>
        <v/>
      </c>
      <c r="W418" s="14" t="str">
        <f t="shared" ca="1" si="51"/>
        <v/>
      </c>
    </row>
    <row r="419" spans="11:23" x14ac:dyDescent="0.15">
      <c r="K419" t="e">
        <f ca="1"/>
        <v>#N/A</v>
      </c>
      <c r="M419" t="str">
        <f ca="1">Outliers_Influentials!B420</f>
        <v/>
      </c>
      <c r="O419" t="str">
        <f t="shared" ca="1" si="52"/>
        <v/>
      </c>
      <c r="P419" t="str">
        <f t="array" aca="1" ref="P419" ca="1">IF(ISNUMBER(O419),(SUM(IF(O419&gt;$O$3:$O$1002,1,0))+1+(SUM(IF(O419=$O$3:$O$1002,1,0))-1)/2)/(n+1),"")</f>
        <v/>
      </c>
      <c r="Q419" t="str">
        <f t="shared" ca="1" si="49"/>
        <v/>
      </c>
      <c r="R419" t="str">
        <f t="shared" ca="1" si="53"/>
        <v/>
      </c>
      <c r="S419" s="80" t="str">
        <f t="shared" ca="1" si="54"/>
        <v/>
      </c>
      <c r="T419" t="str">
        <f t="shared" ca="1" si="50"/>
        <v/>
      </c>
      <c r="U419" t="str">
        <f t="shared" ca="1" si="56"/>
        <v/>
      </c>
      <c r="V419" s="14" t="str">
        <f t="shared" ca="1" si="55"/>
        <v/>
      </c>
      <c r="W419" s="14" t="str">
        <f t="shared" ca="1" si="51"/>
        <v/>
      </c>
    </row>
    <row r="420" spans="11:23" x14ac:dyDescent="0.15">
      <c r="K420" t="e">
        <f ca="1"/>
        <v>#N/A</v>
      </c>
      <c r="M420" t="str">
        <f ca="1">Outliers_Influentials!B421</f>
        <v/>
      </c>
      <c r="O420" t="str">
        <f t="shared" ca="1" si="52"/>
        <v/>
      </c>
      <c r="P420" t="str">
        <f t="array" aca="1" ref="P420" ca="1">IF(ISNUMBER(O420),(SUM(IF(O420&gt;$O$3:$O$1002,1,0))+1+(SUM(IF(O420=$O$3:$O$1002,1,0))-1)/2)/(n+1),"")</f>
        <v/>
      </c>
      <c r="Q420" t="str">
        <f t="shared" ca="1" si="49"/>
        <v/>
      </c>
      <c r="R420" t="str">
        <f t="shared" ca="1" si="53"/>
        <v/>
      </c>
      <c r="S420" s="80" t="str">
        <f t="shared" ca="1" si="54"/>
        <v/>
      </c>
      <c r="T420" t="str">
        <f t="shared" ca="1" si="50"/>
        <v/>
      </c>
      <c r="U420" t="str">
        <f t="shared" ca="1" si="56"/>
        <v/>
      </c>
      <c r="V420" s="14" t="str">
        <f t="shared" ca="1" si="55"/>
        <v/>
      </c>
      <c r="W420" s="14" t="str">
        <f t="shared" ca="1" si="51"/>
        <v/>
      </c>
    </row>
    <row r="421" spans="11:23" x14ac:dyDescent="0.15">
      <c r="K421" t="e">
        <f ca="1"/>
        <v>#N/A</v>
      </c>
      <c r="M421" t="str">
        <f ca="1">Outliers_Influentials!B422</f>
        <v/>
      </c>
      <c r="O421" t="str">
        <f t="shared" ca="1" si="52"/>
        <v/>
      </c>
      <c r="P421" t="str">
        <f t="array" aca="1" ref="P421" ca="1">IF(ISNUMBER(O421),(SUM(IF(O421&gt;$O$3:$O$1002,1,0))+1+(SUM(IF(O421=$O$3:$O$1002,1,0))-1)/2)/(n+1),"")</f>
        <v/>
      </c>
      <c r="Q421" t="str">
        <f t="shared" ca="1" si="49"/>
        <v/>
      </c>
      <c r="R421" t="str">
        <f t="shared" ca="1" si="53"/>
        <v/>
      </c>
      <c r="S421" s="80" t="str">
        <f t="shared" ca="1" si="54"/>
        <v/>
      </c>
      <c r="T421" t="str">
        <f t="shared" ca="1" si="50"/>
        <v/>
      </c>
      <c r="U421" t="str">
        <f t="shared" ca="1" si="56"/>
        <v/>
      </c>
      <c r="V421" s="14" t="str">
        <f t="shared" ca="1" si="55"/>
        <v/>
      </c>
      <c r="W421" s="14" t="str">
        <f t="shared" ca="1" si="51"/>
        <v/>
      </c>
    </row>
    <row r="422" spans="11:23" x14ac:dyDescent="0.15">
      <c r="K422" t="e">
        <f ca="1"/>
        <v>#N/A</v>
      </c>
      <c r="M422" t="str">
        <f ca="1">Outliers_Influentials!B423</f>
        <v/>
      </c>
      <c r="O422" t="str">
        <f t="shared" ca="1" si="52"/>
        <v/>
      </c>
      <c r="P422" t="str">
        <f t="array" aca="1" ref="P422" ca="1">IF(ISNUMBER(O422),(SUM(IF(O422&gt;$O$3:$O$1002,1,0))+1+(SUM(IF(O422=$O$3:$O$1002,1,0))-1)/2)/(n+1),"")</f>
        <v/>
      </c>
      <c r="Q422" t="str">
        <f t="shared" ca="1" si="49"/>
        <v/>
      </c>
      <c r="R422" t="str">
        <f t="shared" ca="1" si="53"/>
        <v/>
      </c>
      <c r="S422" s="80" t="str">
        <f t="shared" ca="1" si="54"/>
        <v/>
      </c>
      <c r="T422" t="str">
        <f t="shared" ca="1" si="50"/>
        <v/>
      </c>
      <c r="U422" t="str">
        <f t="shared" ca="1" si="56"/>
        <v/>
      </c>
      <c r="V422" s="14" t="str">
        <f t="shared" ca="1" si="55"/>
        <v/>
      </c>
      <c r="W422" s="14" t="str">
        <f t="shared" ca="1" si="51"/>
        <v/>
      </c>
    </row>
    <row r="423" spans="11:23" x14ac:dyDescent="0.15">
      <c r="K423" t="e">
        <f ca="1"/>
        <v>#N/A</v>
      </c>
      <c r="M423" t="str">
        <f ca="1">Outliers_Influentials!B424</f>
        <v/>
      </c>
      <c r="O423" t="str">
        <f t="shared" ca="1" si="52"/>
        <v/>
      </c>
      <c r="P423" t="str">
        <f t="array" aca="1" ref="P423" ca="1">IF(ISNUMBER(O423),(SUM(IF(O423&gt;$O$3:$O$1002,1,0))+1+(SUM(IF(O423=$O$3:$O$1002,1,0))-1)/2)/(n+1),"")</f>
        <v/>
      </c>
      <c r="Q423" t="str">
        <f t="shared" ca="1" si="49"/>
        <v/>
      </c>
      <c r="R423" t="str">
        <f t="shared" ca="1" si="53"/>
        <v/>
      </c>
      <c r="S423" s="80" t="str">
        <f t="shared" ca="1" si="54"/>
        <v/>
      </c>
      <c r="T423" t="str">
        <f t="shared" ca="1" si="50"/>
        <v/>
      </c>
      <c r="U423" t="str">
        <f t="shared" ca="1" si="56"/>
        <v/>
      </c>
      <c r="V423" s="14" t="str">
        <f t="shared" ca="1" si="55"/>
        <v/>
      </c>
      <c r="W423" s="14" t="str">
        <f t="shared" ca="1" si="51"/>
        <v/>
      </c>
    </row>
    <row r="424" spans="11:23" x14ac:dyDescent="0.15">
      <c r="K424" t="e">
        <f ca="1"/>
        <v>#N/A</v>
      </c>
      <c r="M424" t="str">
        <f ca="1">Outliers_Influentials!B425</f>
        <v/>
      </c>
      <c r="O424" t="str">
        <f t="shared" ca="1" si="52"/>
        <v/>
      </c>
      <c r="P424" t="str">
        <f t="array" aca="1" ref="P424" ca="1">IF(ISNUMBER(O424),(SUM(IF(O424&gt;$O$3:$O$1002,1,0))+1+(SUM(IF(O424=$O$3:$O$1002,1,0))-1)/2)/(n+1),"")</f>
        <v/>
      </c>
      <c r="Q424" t="str">
        <f t="shared" ca="1" si="49"/>
        <v/>
      </c>
      <c r="R424" t="str">
        <f t="shared" ca="1" si="53"/>
        <v/>
      </c>
      <c r="S424" s="80" t="str">
        <f t="shared" ca="1" si="54"/>
        <v/>
      </c>
      <c r="T424" t="str">
        <f t="shared" ca="1" si="50"/>
        <v/>
      </c>
      <c r="U424" t="str">
        <f t="shared" ca="1" si="56"/>
        <v/>
      </c>
      <c r="V424" s="14" t="str">
        <f t="shared" ca="1" si="55"/>
        <v/>
      </c>
      <c r="W424" s="14" t="str">
        <f t="shared" ca="1" si="51"/>
        <v/>
      </c>
    </row>
    <row r="425" spans="11:23" x14ac:dyDescent="0.15">
      <c r="K425" t="e">
        <f ca="1"/>
        <v>#N/A</v>
      </c>
      <c r="M425" t="str">
        <f ca="1">Outliers_Influentials!B426</f>
        <v/>
      </c>
      <c r="O425" t="str">
        <f t="shared" ca="1" si="52"/>
        <v/>
      </c>
      <c r="P425" t="str">
        <f t="array" aca="1" ref="P425" ca="1">IF(ISNUMBER(O425),(SUM(IF(O425&gt;$O$3:$O$1002,1,0))+1+(SUM(IF(O425=$O$3:$O$1002,1,0))-1)/2)/(n+1),"")</f>
        <v/>
      </c>
      <c r="Q425" t="str">
        <f t="shared" ca="1" si="49"/>
        <v/>
      </c>
      <c r="R425" t="str">
        <f t="shared" ca="1" si="53"/>
        <v/>
      </c>
      <c r="S425" s="80" t="str">
        <f t="shared" ca="1" si="54"/>
        <v/>
      </c>
      <c r="T425" t="str">
        <f t="shared" ca="1" si="50"/>
        <v/>
      </c>
      <c r="U425" t="str">
        <f t="shared" ca="1" si="56"/>
        <v/>
      </c>
      <c r="V425" s="14" t="str">
        <f t="shared" ca="1" si="55"/>
        <v/>
      </c>
      <c r="W425" s="14" t="str">
        <f t="shared" ca="1" si="51"/>
        <v/>
      </c>
    </row>
    <row r="426" spans="11:23" x14ac:dyDescent="0.15">
      <c r="K426" t="e">
        <f ca="1"/>
        <v>#N/A</v>
      </c>
      <c r="M426" t="str">
        <f ca="1">Outliers_Influentials!B427</f>
        <v/>
      </c>
      <c r="O426" t="str">
        <f t="shared" ca="1" si="52"/>
        <v/>
      </c>
      <c r="P426" t="str">
        <f t="array" aca="1" ref="P426" ca="1">IF(ISNUMBER(O426),(SUM(IF(O426&gt;$O$3:$O$1002,1,0))+1+(SUM(IF(O426=$O$3:$O$1002,1,0))-1)/2)/(n+1),"")</f>
        <v/>
      </c>
      <c r="Q426" t="str">
        <f t="shared" ca="1" si="49"/>
        <v/>
      </c>
      <c r="R426" t="str">
        <f t="shared" ca="1" si="53"/>
        <v/>
      </c>
      <c r="S426" s="80" t="str">
        <f t="shared" ca="1" si="54"/>
        <v/>
      </c>
      <c r="T426" t="str">
        <f t="shared" ca="1" si="50"/>
        <v/>
      </c>
      <c r="U426" t="str">
        <f t="shared" ca="1" si="56"/>
        <v/>
      </c>
      <c r="V426" s="14" t="str">
        <f t="shared" ca="1" si="55"/>
        <v/>
      </c>
      <c r="W426" s="14" t="str">
        <f t="shared" ca="1" si="51"/>
        <v/>
      </c>
    </row>
    <row r="427" spans="11:23" x14ac:dyDescent="0.15">
      <c r="K427" t="e">
        <f ca="1"/>
        <v>#N/A</v>
      </c>
      <c r="M427" t="str">
        <f ca="1">Outliers_Influentials!B428</f>
        <v/>
      </c>
      <c r="O427" t="str">
        <f t="shared" ca="1" si="52"/>
        <v/>
      </c>
      <c r="P427" t="str">
        <f t="array" aca="1" ref="P427" ca="1">IF(ISNUMBER(O427),(SUM(IF(O427&gt;$O$3:$O$1002,1,0))+1+(SUM(IF(O427=$O$3:$O$1002,1,0))-1)/2)/(n+1),"")</f>
        <v/>
      </c>
      <c r="Q427" t="str">
        <f t="shared" ca="1" si="49"/>
        <v/>
      </c>
      <c r="R427" t="str">
        <f t="shared" ca="1" si="53"/>
        <v/>
      </c>
      <c r="S427" s="80" t="str">
        <f t="shared" ca="1" si="54"/>
        <v/>
      </c>
      <c r="T427" t="str">
        <f t="shared" ca="1" si="50"/>
        <v/>
      </c>
      <c r="U427" t="str">
        <f t="shared" ca="1" si="56"/>
        <v/>
      </c>
      <c r="V427" s="14" t="str">
        <f t="shared" ca="1" si="55"/>
        <v/>
      </c>
      <c r="W427" s="14" t="str">
        <f t="shared" ca="1" si="51"/>
        <v/>
      </c>
    </row>
    <row r="428" spans="11:23" x14ac:dyDescent="0.15">
      <c r="K428" t="e">
        <f ca="1"/>
        <v>#N/A</v>
      </c>
      <c r="M428" t="str">
        <f ca="1">Outliers_Influentials!B429</f>
        <v/>
      </c>
      <c r="O428" t="str">
        <f t="shared" ca="1" si="52"/>
        <v/>
      </c>
      <c r="P428" t="str">
        <f t="array" aca="1" ref="P428" ca="1">IF(ISNUMBER(O428),(SUM(IF(O428&gt;$O$3:$O$1002,1,0))+1+(SUM(IF(O428=$O$3:$O$1002,1,0))-1)/2)/(n+1),"")</f>
        <v/>
      </c>
      <c r="Q428" t="str">
        <f t="shared" ca="1" si="49"/>
        <v/>
      </c>
      <c r="R428" t="str">
        <f t="shared" ca="1" si="53"/>
        <v/>
      </c>
      <c r="S428" s="80" t="str">
        <f t="shared" ca="1" si="54"/>
        <v/>
      </c>
      <c r="T428" t="str">
        <f t="shared" ca="1" si="50"/>
        <v/>
      </c>
      <c r="U428" t="str">
        <f t="shared" ca="1" si="56"/>
        <v/>
      </c>
      <c r="V428" s="14" t="str">
        <f t="shared" ca="1" si="55"/>
        <v/>
      </c>
      <c r="W428" s="14" t="str">
        <f t="shared" ca="1" si="51"/>
        <v/>
      </c>
    </row>
    <row r="429" spans="11:23" x14ac:dyDescent="0.15">
      <c r="K429" t="e">
        <f ca="1"/>
        <v>#N/A</v>
      </c>
      <c r="M429" t="str">
        <f ca="1">Outliers_Influentials!B430</f>
        <v/>
      </c>
      <c r="O429" t="str">
        <f t="shared" ca="1" si="52"/>
        <v/>
      </c>
      <c r="P429" t="str">
        <f t="array" aca="1" ref="P429" ca="1">IF(ISNUMBER(O429),(SUM(IF(O429&gt;$O$3:$O$1002,1,0))+1+(SUM(IF(O429=$O$3:$O$1002,1,0))-1)/2)/(n+1),"")</f>
        <v/>
      </c>
      <c r="Q429" t="str">
        <f t="shared" ca="1" si="49"/>
        <v/>
      </c>
      <c r="R429" t="str">
        <f t="shared" ca="1" si="53"/>
        <v/>
      </c>
      <c r="S429" s="80" t="str">
        <f t="shared" ca="1" si="54"/>
        <v/>
      </c>
      <c r="T429" t="str">
        <f t="shared" ca="1" si="50"/>
        <v/>
      </c>
      <c r="U429" t="str">
        <f t="shared" ca="1" si="56"/>
        <v/>
      </c>
      <c r="V429" s="14" t="str">
        <f t="shared" ca="1" si="55"/>
        <v/>
      </c>
      <c r="W429" s="14" t="str">
        <f t="shared" ca="1" si="51"/>
        <v/>
      </c>
    </row>
    <row r="430" spans="11:23" x14ac:dyDescent="0.15">
      <c r="K430" t="e">
        <f ca="1"/>
        <v>#N/A</v>
      </c>
      <c r="M430" t="str">
        <f ca="1">Outliers_Influentials!B431</f>
        <v/>
      </c>
      <c r="O430" t="str">
        <f t="shared" ca="1" si="52"/>
        <v/>
      </c>
      <c r="P430" t="str">
        <f t="array" aca="1" ref="P430" ca="1">IF(ISNUMBER(O430),(SUM(IF(O430&gt;$O$3:$O$1002,1,0))+1+(SUM(IF(O430=$O$3:$O$1002,1,0))-1)/2)/(n+1),"")</f>
        <v/>
      </c>
      <c r="Q430" t="str">
        <f t="shared" ca="1" si="49"/>
        <v/>
      </c>
      <c r="R430" t="str">
        <f t="shared" ca="1" si="53"/>
        <v/>
      </c>
      <c r="S430" s="80" t="str">
        <f t="shared" ca="1" si="54"/>
        <v/>
      </c>
      <c r="T430" t="str">
        <f t="shared" ca="1" si="50"/>
        <v/>
      </c>
      <c r="U430" t="str">
        <f t="shared" ca="1" si="56"/>
        <v/>
      </c>
      <c r="V430" s="14" t="str">
        <f t="shared" ca="1" si="55"/>
        <v/>
      </c>
      <c r="W430" s="14" t="str">
        <f t="shared" ca="1" si="51"/>
        <v/>
      </c>
    </row>
    <row r="431" spans="11:23" x14ac:dyDescent="0.15">
      <c r="K431" t="e">
        <f ca="1"/>
        <v>#N/A</v>
      </c>
      <c r="M431" t="str">
        <f ca="1">Outliers_Influentials!B432</f>
        <v/>
      </c>
      <c r="O431" t="str">
        <f t="shared" ca="1" si="52"/>
        <v/>
      </c>
      <c r="P431" t="str">
        <f t="array" aca="1" ref="P431" ca="1">IF(ISNUMBER(O431),(SUM(IF(O431&gt;$O$3:$O$1002,1,0))+1+(SUM(IF(O431=$O$3:$O$1002,1,0))-1)/2)/(n+1),"")</f>
        <v/>
      </c>
      <c r="Q431" t="str">
        <f t="shared" ca="1" si="49"/>
        <v/>
      </c>
      <c r="R431" t="str">
        <f t="shared" ca="1" si="53"/>
        <v/>
      </c>
      <c r="S431" s="80" t="str">
        <f t="shared" ca="1" si="54"/>
        <v/>
      </c>
      <c r="T431" t="str">
        <f t="shared" ca="1" si="50"/>
        <v/>
      </c>
      <c r="U431" t="str">
        <f t="shared" ca="1" si="56"/>
        <v/>
      </c>
      <c r="V431" s="14" t="str">
        <f t="shared" ca="1" si="55"/>
        <v/>
      </c>
      <c r="W431" s="14" t="str">
        <f t="shared" ca="1" si="51"/>
        <v/>
      </c>
    </row>
    <row r="432" spans="11:23" x14ac:dyDescent="0.15">
      <c r="K432" t="e">
        <f ca="1"/>
        <v>#N/A</v>
      </c>
      <c r="M432" t="str">
        <f ca="1">Outliers_Influentials!B433</f>
        <v/>
      </c>
      <c r="O432" t="str">
        <f t="shared" ca="1" si="52"/>
        <v/>
      </c>
      <c r="P432" t="str">
        <f t="array" aca="1" ref="P432" ca="1">IF(ISNUMBER(O432),(SUM(IF(O432&gt;$O$3:$O$1002,1,0))+1+(SUM(IF(O432=$O$3:$O$1002,1,0))-1)/2)/(n+1),"")</f>
        <v/>
      </c>
      <c r="Q432" t="str">
        <f t="shared" ca="1" si="49"/>
        <v/>
      </c>
      <c r="R432" t="str">
        <f t="shared" ca="1" si="53"/>
        <v/>
      </c>
      <c r="S432" s="80" t="str">
        <f t="shared" ca="1" si="54"/>
        <v/>
      </c>
      <c r="T432" t="str">
        <f t="shared" ca="1" si="50"/>
        <v/>
      </c>
      <c r="U432" t="str">
        <f t="shared" ca="1" si="56"/>
        <v/>
      </c>
      <c r="V432" s="14" t="str">
        <f t="shared" ca="1" si="55"/>
        <v/>
      </c>
      <c r="W432" s="14" t="str">
        <f t="shared" ca="1" si="51"/>
        <v/>
      </c>
    </row>
    <row r="433" spans="11:23" x14ac:dyDescent="0.15">
      <c r="K433" t="e">
        <f ca="1"/>
        <v>#N/A</v>
      </c>
      <c r="M433" t="str">
        <f ca="1">Outliers_Influentials!B434</f>
        <v/>
      </c>
      <c r="O433" t="str">
        <f t="shared" ca="1" si="52"/>
        <v/>
      </c>
      <c r="P433" t="str">
        <f t="array" aca="1" ref="P433" ca="1">IF(ISNUMBER(O433),(SUM(IF(O433&gt;$O$3:$O$1002,1,0))+1+(SUM(IF(O433=$O$3:$O$1002,1,0))-1)/2)/(n+1),"")</f>
        <v/>
      </c>
      <c r="Q433" t="str">
        <f t="shared" ca="1" si="49"/>
        <v/>
      </c>
      <c r="R433" t="str">
        <f t="shared" ca="1" si="53"/>
        <v/>
      </c>
      <c r="S433" s="80" t="str">
        <f t="shared" ca="1" si="54"/>
        <v/>
      </c>
      <c r="T433" t="str">
        <f t="shared" ca="1" si="50"/>
        <v/>
      </c>
      <c r="U433" t="str">
        <f t="shared" ca="1" si="56"/>
        <v/>
      </c>
      <c r="V433" s="14" t="str">
        <f t="shared" ca="1" si="55"/>
        <v/>
      </c>
      <c r="W433" s="14" t="str">
        <f t="shared" ca="1" si="51"/>
        <v/>
      </c>
    </row>
    <row r="434" spans="11:23" x14ac:dyDescent="0.15">
      <c r="K434" t="e">
        <f ca="1"/>
        <v>#N/A</v>
      </c>
      <c r="M434" t="str">
        <f ca="1">Outliers_Influentials!B435</f>
        <v/>
      </c>
      <c r="O434" t="str">
        <f t="shared" ca="1" si="52"/>
        <v/>
      </c>
      <c r="P434" t="str">
        <f t="array" aca="1" ref="P434" ca="1">IF(ISNUMBER(O434),(SUM(IF(O434&gt;$O$3:$O$1002,1,0))+1+(SUM(IF(O434=$O$3:$O$1002,1,0))-1)/2)/(n+1),"")</f>
        <v/>
      </c>
      <c r="Q434" t="str">
        <f t="shared" ca="1" si="49"/>
        <v/>
      </c>
      <c r="R434" t="str">
        <f t="shared" ca="1" si="53"/>
        <v/>
      </c>
      <c r="S434" s="80" t="str">
        <f t="shared" ca="1" si="54"/>
        <v/>
      </c>
      <c r="T434" t="str">
        <f t="shared" ca="1" si="50"/>
        <v/>
      </c>
      <c r="U434" t="str">
        <f t="shared" ca="1" si="56"/>
        <v/>
      </c>
      <c r="V434" s="14" t="str">
        <f t="shared" ca="1" si="55"/>
        <v/>
      </c>
      <c r="W434" s="14" t="str">
        <f t="shared" ca="1" si="51"/>
        <v/>
      </c>
    </row>
    <row r="435" spans="11:23" x14ac:dyDescent="0.15">
      <c r="K435" t="e">
        <f ca="1"/>
        <v>#N/A</v>
      </c>
      <c r="M435" t="str">
        <f ca="1">Outliers_Influentials!B436</f>
        <v/>
      </c>
      <c r="O435" t="str">
        <f t="shared" ca="1" si="52"/>
        <v/>
      </c>
      <c r="P435" t="str">
        <f t="array" aca="1" ref="P435" ca="1">IF(ISNUMBER(O435),(SUM(IF(O435&gt;$O$3:$O$1002,1,0))+1+(SUM(IF(O435=$O$3:$O$1002,1,0))-1)/2)/(n+1),"")</f>
        <v/>
      </c>
      <c r="Q435" t="str">
        <f t="shared" ca="1" si="49"/>
        <v/>
      </c>
      <c r="R435" t="str">
        <f t="shared" ca="1" si="53"/>
        <v/>
      </c>
      <c r="S435" s="80" t="str">
        <f t="shared" ca="1" si="54"/>
        <v/>
      </c>
      <c r="T435" t="str">
        <f t="shared" ca="1" si="50"/>
        <v/>
      </c>
      <c r="U435" t="str">
        <f t="shared" ca="1" si="56"/>
        <v/>
      </c>
      <c r="V435" s="14" t="str">
        <f t="shared" ca="1" si="55"/>
        <v/>
      </c>
      <c r="W435" s="14" t="str">
        <f t="shared" ca="1" si="51"/>
        <v/>
      </c>
    </row>
    <row r="436" spans="11:23" x14ac:dyDescent="0.15">
      <c r="K436" t="e">
        <f ca="1"/>
        <v>#N/A</v>
      </c>
      <c r="M436" t="str">
        <f ca="1">Outliers_Influentials!B437</f>
        <v/>
      </c>
      <c r="O436" t="str">
        <f t="shared" ca="1" si="52"/>
        <v/>
      </c>
      <c r="P436" t="str">
        <f t="array" aca="1" ref="P436" ca="1">IF(ISNUMBER(O436),(SUM(IF(O436&gt;$O$3:$O$1002,1,0))+1+(SUM(IF(O436=$O$3:$O$1002,1,0))-1)/2)/(n+1),"")</f>
        <v/>
      </c>
      <c r="Q436" t="str">
        <f t="shared" ca="1" si="49"/>
        <v/>
      </c>
      <c r="R436" t="str">
        <f t="shared" ca="1" si="53"/>
        <v/>
      </c>
      <c r="S436" s="80" t="str">
        <f t="shared" ca="1" si="54"/>
        <v/>
      </c>
      <c r="T436" t="str">
        <f t="shared" ca="1" si="50"/>
        <v/>
      </c>
      <c r="U436" t="str">
        <f t="shared" ca="1" si="56"/>
        <v/>
      </c>
      <c r="V436" s="14" t="str">
        <f t="shared" ca="1" si="55"/>
        <v/>
      </c>
      <c r="W436" s="14" t="str">
        <f t="shared" ca="1" si="51"/>
        <v/>
      </c>
    </row>
    <row r="437" spans="11:23" x14ac:dyDescent="0.15">
      <c r="K437" t="e">
        <f ca="1"/>
        <v>#N/A</v>
      </c>
      <c r="M437" t="str">
        <f ca="1">Outliers_Influentials!B438</f>
        <v/>
      </c>
      <c r="O437" t="str">
        <f t="shared" ca="1" si="52"/>
        <v/>
      </c>
      <c r="P437" t="str">
        <f t="array" aca="1" ref="P437" ca="1">IF(ISNUMBER(O437),(SUM(IF(O437&gt;$O$3:$O$1002,1,0))+1+(SUM(IF(O437=$O$3:$O$1002,1,0))-1)/2)/(n+1),"")</f>
        <v/>
      </c>
      <c r="Q437" t="str">
        <f t="shared" ca="1" si="49"/>
        <v/>
      </c>
      <c r="R437" t="str">
        <f t="shared" ca="1" si="53"/>
        <v/>
      </c>
      <c r="S437" s="80" t="str">
        <f t="shared" ca="1" si="54"/>
        <v/>
      </c>
      <c r="T437" t="str">
        <f t="shared" ca="1" si="50"/>
        <v/>
      </c>
      <c r="U437" t="str">
        <f t="shared" ca="1" si="56"/>
        <v/>
      </c>
      <c r="V437" s="14" t="str">
        <f t="shared" ca="1" si="55"/>
        <v/>
      </c>
      <c r="W437" s="14" t="str">
        <f t="shared" ca="1" si="51"/>
        <v/>
      </c>
    </row>
    <row r="438" spans="11:23" x14ac:dyDescent="0.15">
      <c r="K438" t="e">
        <f ca="1"/>
        <v>#N/A</v>
      </c>
      <c r="M438" t="str">
        <f ca="1">Outliers_Influentials!B439</f>
        <v/>
      </c>
      <c r="O438" t="str">
        <f t="shared" ca="1" si="52"/>
        <v/>
      </c>
      <c r="P438" t="str">
        <f t="array" aca="1" ref="P438" ca="1">IF(ISNUMBER(O438),(SUM(IF(O438&gt;$O$3:$O$1002,1,0))+1+(SUM(IF(O438=$O$3:$O$1002,1,0))-1)/2)/(n+1),"")</f>
        <v/>
      </c>
      <c r="Q438" t="str">
        <f t="shared" ca="1" si="49"/>
        <v/>
      </c>
      <c r="R438" t="str">
        <f t="shared" ca="1" si="53"/>
        <v/>
      </c>
      <c r="S438" s="80" t="str">
        <f t="shared" ca="1" si="54"/>
        <v/>
      </c>
      <c r="T438" t="str">
        <f t="shared" ca="1" si="50"/>
        <v/>
      </c>
      <c r="U438" t="str">
        <f t="shared" ca="1" si="56"/>
        <v/>
      </c>
      <c r="V438" s="14" t="str">
        <f t="shared" ca="1" si="55"/>
        <v/>
      </c>
      <c r="W438" s="14" t="str">
        <f t="shared" ca="1" si="51"/>
        <v/>
      </c>
    </row>
    <row r="439" spans="11:23" x14ac:dyDescent="0.15">
      <c r="K439" t="e">
        <f ca="1"/>
        <v>#N/A</v>
      </c>
      <c r="M439" t="str">
        <f ca="1">Outliers_Influentials!B440</f>
        <v/>
      </c>
      <c r="O439" t="str">
        <f t="shared" ca="1" si="52"/>
        <v/>
      </c>
      <c r="P439" t="str">
        <f t="array" aca="1" ref="P439" ca="1">IF(ISNUMBER(O439),(SUM(IF(O439&gt;$O$3:$O$1002,1,0))+1+(SUM(IF(O439=$O$3:$O$1002,1,0))-1)/2)/(n+1),"")</f>
        <v/>
      </c>
      <c r="Q439" t="str">
        <f t="shared" ca="1" si="49"/>
        <v/>
      </c>
      <c r="R439" t="str">
        <f t="shared" ca="1" si="53"/>
        <v/>
      </c>
      <c r="S439" s="80" t="str">
        <f t="shared" ca="1" si="54"/>
        <v/>
      </c>
      <c r="T439" t="str">
        <f t="shared" ca="1" si="50"/>
        <v/>
      </c>
      <c r="U439" t="str">
        <f t="shared" ca="1" si="56"/>
        <v/>
      </c>
      <c r="V439" s="14" t="str">
        <f t="shared" ca="1" si="55"/>
        <v/>
      </c>
      <c r="W439" s="14" t="str">
        <f t="shared" ca="1" si="51"/>
        <v/>
      </c>
    </row>
    <row r="440" spans="11:23" x14ac:dyDescent="0.15">
      <c r="K440" t="e">
        <f ca="1"/>
        <v>#N/A</v>
      </c>
      <c r="M440" t="str">
        <f ca="1">Outliers_Influentials!B441</f>
        <v/>
      </c>
      <c r="O440" t="str">
        <f t="shared" ca="1" si="52"/>
        <v/>
      </c>
      <c r="P440" t="str">
        <f t="array" aca="1" ref="P440" ca="1">IF(ISNUMBER(O440),(SUM(IF(O440&gt;$O$3:$O$1002,1,0))+1+(SUM(IF(O440=$O$3:$O$1002,1,0))-1)/2)/(n+1),"")</f>
        <v/>
      </c>
      <c r="Q440" t="str">
        <f t="shared" ca="1" si="49"/>
        <v/>
      </c>
      <c r="R440" t="str">
        <f t="shared" ca="1" si="53"/>
        <v/>
      </c>
      <c r="S440" s="80" t="str">
        <f t="shared" ca="1" si="54"/>
        <v/>
      </c>
      <c r="T440" t="str">
        <f t="shared" ca="1" si="50"/>
        <v/>
      </c>
      <c r="U440" t="str">
        <f t="shared" ca="1" si="56"/>
        <v/>
      </c>
      <c r="V440" s="14" t="str">
        <f t="shared" ca="1" si="55"/>
        <v/>
      </c>
      <c r="W440" s="14" t="str">
        <f t="shared" ca="1" si="51"/>
        <v/>
      </c>
    </row>
    <row r="441" spans="11:23" x14ac:dyDescent="0.15">
      <c r="K441" t="e">
        <f ca="1"/>
        <v>#N/A</v>
      </c>
      <c r="M441" t="str">
        <f ca="1">Outliers_Influentials!B442</f>
        <v/>
      </c>
      <c r="O441" t="str">
        <f t="shared" ca="1" si="52"/>
        <v/>
      </c>
      <c r="P441" t="str">
        <f t="array" aca="1" ref="P441" ca="1">IF(ISNUMBER(O441),(SUM(IF(O441&gt;$O$3:$O$1002,1,0))+1+(SUM(IF(O441=$O$3:$O$1002,1,0))-1)/2)/(n+1),"")</f>
        <v/>
      </c>
      <c r="Q441" t="str">
        <f t="shared" ca="1" si="49"/>
        <v/>
      </c>
      <c r="R441" t="str">
        <f t="shared" ca="1" si="53"/>
        <v/>
      </c>
      <c r="S441" s="80" t="str">
        <f t="shared" ca="1" si="54"/>
        <v/>
      </c>
      <c r="T441" t="str">
        <f t="shared" ca="1" si="50"/>
        <v/>
      </c>
      <c r="U441" t="str">
        <f t="shared" ca="1" si="56"/>
        <v/>
      </c>
      <c r="V441" s="14" t="str">
        <f t="shared" ca="1" si="55"/>
        <v/>
      </c>
      <c r="W441" s="14" t="str">
        <f t="shared" ca="1" si="51"/>
        <v/>
      </c>
    </row>
    <row r="442" spans="11:23" x14ac:dyDescent="0.15">
      <c r="K442" t="e">
        <f ca="1"/>
        <v>#N/A</v>
      </c>
      <c r="M442" t="str">
        <f ca="1">Outliers_Influentials!B443</f>
        <v/>
      </c>
      <c r="O442" t="str">
        <f t="shared" ca="1" si="52"/>
        <v/>
      </c>
      <c r="P442" t="str">
        <f t="array" aca="1" ref="P442" ca="1">IF(ISNUMBER(O442),(SUM(IF(O442&gt;$O$3:$O$1002,1,0))+1+(SUM(IF(O442=$O$3:$O$1002,1,0))-1)/2)/(n+1),"")</f>
        <v/>
      </c>
      <c r="Q442" t="str">
        <f t="shared" ca="1" si="49"/>
        <v/>
      </c>
      <c r="R442" t="str">
        <f t="shared" ca="1" si="53"/>
        <v/>
      </c>
      <c r="S442" s="80" t="str">
        <f t="shared" ca="1" si="54"/>
        <v/>
      </c>
      <c r="T442" t="str">
        <f t="shared" ca="1" si="50"/>
        <v/>
      </c>
      <c r="U442" t="str">
        <f t="shared" ca="1" si="56"/>
        <v/>
      </c>
      <c r="V442" s="14" t="str">
        <f t="shared" ca="1" si="55"/>
        <v/>
      </c>
      <c r="W442" s="14" t="str">
        <f t="shared" ca="1" si="51"/>
        <v/>
      </c>
    </row>
    <row r="443" spans="11:23" x14ac:dyDescent="0.15">
      <c r="K443" t="e">
        <f ca="1"/>
        <v>#N/A</v>
      </c>
      <c r="M443" t="str">
        <f ca="1">Outliers_Influentials!B444</f>
        <v/>
      </c>
      <c r="O443" t="str">
        <f t="shared" ca="1" si="52"/>
        <v/>
      </c>
      <c r="P443" t="str">
        <f t="array" aca="1" ref="P443" ca="1">IF(ISNUMBER(O443),(SUM(IF(O443&gt;$O$3:$O$1002,1,0))+1+(SUM(IF(O443=$O$3:$O$1002,1,0))-1)/2)/(n+1),"")</f>
        <v/>
      </c>
      <c r="Q443" t="str">
        <f t="shared" ca="1" si="49"/>
        <v/>
      </c>
      <c r="R443" t="str">
        <f t="shared" ca="1" si="53"/>
        <v/>
      </c>
      <c r="S443" s="80" t="str">
        <f t="shared" ca="1" si="54"/>
        <v/>
      </c>
      <c r="T443" t="str">
        <f t="shared" ca="1" si="50"/>
        <v/>
      </c>
      <c r="U443" t="str">
        <f t="shared" ca="1" si="56"/>
        <v/>
      </c>
      <c r="V443" s="14" t="str">
        <f t="shared" ca="1" si="55"/>
        <v/>
      </c>
      <c r="W443" s="14" t="str">
        <f t="shared" ca="1" si="51"/>
        <v/>
      </c>
    </row>
    <row r="444" spans="11:23" x14ac:dyDescent="0.15">
      <c r="K444" t="e">
        <f ca="1"/>
        <v>#N/A</v>
      </c>
      <c r="M444" t="str">
        <f ca="1">Outliers_Influentials!B445</f>
        <v/>
      </c>
      <c r="O444" t="str">
        <f t="shared" ca="1" si="52"/>
        <v/>
      </c>
      <c r="P444" t="str">
        <f t="array" aca="1" ref="P444" ca="1">IF(ISNUMBER(O444),(SUM(IF(O444&gt;$O$3:$O$1002,1,0))+1+(SUM(IF(O444=$O$3:$O$1002,1,0))-1)/2)/(n+1),"")</f>
        <v/>
      </c>
      <c r="Q444" t="str">
        <f t="shared" ca="1" si="49"/>
        <v/>
      </c>
      <c r="R444" t="str">
        <f t="shared" ca="1" si="53"/>
        <v/>
      </c>
      <c r="S444" s="80" t="str">
        <f t="shared" ca="1" si="54"/>
        <v/>
      </c>
      <c r="T444" t="str">
        <f t="shared" ca="1" si="50"/>
        <v/>
      </c>
      <c r="U444" t="str">
        <f t="shared" ca="1" si="56"/>
        <v/>
      </c>
      <c r="V444" s="14" t="str">
        <f t="shared" ca="1" si="55"/>
        <v/>
      </c>
      <c r="W444" s="14" t="str">
        <f t="shared" ca="1" si="51"/>
        <v/>
      </c>
    </row>
    <row r="445" spans="11:23" x14ac:dyDescent="0.15">
      <c r="K445" t="e">
        <f ca="1"/>
        <v>#N/A</v>
      </c>
      <c r="M445" t="str">
        <f ca="1">Outliers_Influentials!B446</f>
        <v/>
      </c>
      <c r="O445" t="str">
        <f t="shared" ca="1" si="52"/>
        <v/>
      </c>
      <c r="P445" t="str">
        <f t="array" aca="1" ref="P445" ca="1">IF(ISNUMBER(O445),(SUM(IF(O445&gt;$O$3:$O$1002,1,0))+1+(SUM(IF(O445=$O$3:$O$1002,1,0))-1)/2)/(n+1),"")</f>
        <v/>
      </c>
      <c r="Q445" t="str">
        <f t="shared" ca="1" si="49"/>
        <v/>
      </c>
      <c r="R445" t="str">
        <f t="shared" ca="1" si="53"/>
        <v/>
      </c>
      <c r="S445" s="80" t="str">
        <f t="shared" ca="1" si="54"/>
        <v/>
      </c>
      <c r="T445" t="str">
        <f t="shared" ca="1" si="50"/>
        <v/>
      </c>
      <c r="U445" t="str">
        <f t="shared" ca="1" si="56"/>
        <v/>
      </c>
      <c r="V445" s="14" t="str">
        <f t="shared" ca="1" si="55"/>
        <v/>
      </c>
      <c r="W445" s="14" t="str">
        <f t="shared" ca="1" si="51"/>
        <v/>
      </c>
    </row>
    <row r="446" spans="11:23" x14ac:dyDescent="0.15">
      <c r="K446" t="e">
        <f ca="1"/>
        <v>#N/A</v>
      </c>
      <c r="M446" t="str">
        <f ca="1">Outliers_Influentials!B447</f>
        <v/>
      </c>
      <c r="O446" t="str">
        <f t="shared" ca="1" si="52"/>
        <v/>
      </c>
      <c r="P446" t="str">
        <f t="array" aca="1" ref="P446" ca="1">IF(ISNUMBER(O446),(SUM(IF(O446&gt;$O$3:$O$1002,1,0))+1+(SUM(IF(O446=$O$3:$O$1002,1,0))-1)/2)/(n+1),"")</f>
        <v/>
      </c>
      <c r="Q446" t="str">
        <f t="shared" ca="1" si="49"/>
        <v/>
      </c>
      <c r="R446" t="str">
        <f t="shared" ca="1" si="53"/>
        <v/>
      </c>
      <c r="S446" s="80" t="str">
        <f t="shared" ca="1" si="54"/>
        <v/>
      </c>
      <c r="T446" t="str">
        <f t="shared" ca="1" si="50"/>
        <v/>
      </c>
      <c r="U446" t="str">
        <f t="shared" ca="1" si="56"/>
        <v/>
      </c>
      <c r="V446" s="14" t="str">
        <f t="shared" ca="1" si="55"/>
        <v/>
      </c>
      <c r="W446" s="14" t="str">
        <f t="shared" ca="1" si="51"/>
        <v/>
      </c>
    </row>
    <row r="447" spans="11:23" x14ac:dyDescent="0.15">
      <c r="K447" t="e">
        <f ca="1"/>
        <v>#N/A</v>
      </c>
      <c r="M447" t="str">
        <f ca="1">Outliers_Influentials!B448</f>
        <v/>
      </c>
      <c r="O447" t="str">
        <f t="shared" ca="1" si="52"/>
        <v/>
      </c>
      <c r="P447" t="str">
        <f t="array" aca="1" ref="P447" ca="1">IF(ISNUMBER(O447),(SUM(IF(O447&gt;$O$3:$O$1002,1,0))+1+(SUM(IF(O447=$O$3:$O$1002,1,0))-1)/2)/(n+1),"")</f>
        <v/>
      </c>
      <c r="Q447" t="str">
        <f t="shared" ca="1" si="49"/>
        <v/>
      </c>
      <c r="R447" t="str">
        <f t="shared" ca="1" si="53"/>
        <v/>
      </c>
      <c r="S447" s="80" t="str">
        <f t="shared" ca="1" si="54"/>
        <v/>
      </c>
      <c r="T447" t="str">
        <f t="shared" ca="1" si="50"/>
        <v/>
      </c>
      <c r="U447" t="str">
        <f t="shared" ca="1" si="56"/>
        <v/>
      </c>
      <c r="V447" s="14" t="str">
        <f t="shared" ca="1" si="55"/>
        <v/>
      </c>
      <c r="W447" s="14" t="str">
        <f t="shared" ca="1" si="51"/>
        <v/>
      </c>
    </row>
    <row r="448" spans="11:23" x14ac:dyDescent="0.15">
      <c r="K448" t="e">
        <f ca="1"/>
        <v>#N/A</v>
      </c>
      <c r="M448" t="str">
        <f ca="1">Outliers_Influentials!B449</f>
        <v/>
      </c>
      <c r="O448" t="str">
        <f t="shared" ca="1" si="52"/>
        <v/>
      </c>
      <c r="P448" t="str">
        <f t="array" aca="1" ref="P448" ca="1">IF(ISNUMBER(O448),(SUM(IF(O448&gt;$O$3:$O$1002,1,0))+1+(SUM(IF(O448=$O$3:$O$1002,1,0))-1)/2)/(n+1),"")</f>
        <v/>
      </c>
      <c r="Q448" t="str">
        <f t="shared" ca="1" si="49"/>
        <v/>
      </c>
      <c r="R448" t="str">
        <f t="shared" ca="1" si="53"/>
        <v/>
      </c>
      <c r="S448" s="80" t="str">
        <f t="shared" ca="1" si="54"/>
        <v/>
      </c>
      <c r="T448" t="str">
        <f t="shared" ca="1" si="50"/>
        <v/>
      </c>
      <c r="U448" t="str">
        <f t="shared" ca="1" si="56"/>
        <v/>
      </c>
      <c r="V448" s="14" t="str">
        <f t="shared" ca="1" si="55"/>
        <v/>
      </c>
      <c r="W448" s="14" t="str">
        <f t="shared" ca="1" si="51"/>
        <v/>
      </c>
    </row>
    <row r="449" spans="11:23" x14ac:dyDescent="0.15">
      <c r="K449" t="e">
        <f ca="1"/>
        <v>#N/A</v>
      </c>
      <c r="M449" t="str">
        <f ca="1">Outliers_Influentials!B450</f>
        <v/>
      </c>
      <c r="O449" t="str">
        <f t="shared" ca="1" si="52"/>
        <v/>
      </c>
      <c r="P449" t="str">
        <f t="array" aca="1" ref="P449" ca="1">IF(ISNUMBER(O449),(SUM(IF(O449&gt;$O$3:$O$1002,1,0))+1+(SUM(IF(O449=$O$3:$O$1002,1,0))-1)/2)/(n+1),"")</f>
        <v/>
      </c>
      <c r="Q449" t="str">
        <f t="shared" ca="1" si="49"/>
        <v/>
      </c>
      <c r="R449" t="str">
        <f t="shared" ca="1" si="53"/>
        <v/>
      </c>
      <c r="S449" s="80" t="str">
        <f t="shared" ca="1" si="54"/>
        <v/>
      </c>
      <c r="T449" t="str">
        <f t="shared" ca="1" si="50"/>
        <v/>
      </c>
      <c r="U449" t="str">
        <f t="shared" ca="1" si="56"/>
        <v/>
      </c>
      <c r="V449" s="14" t="str">
        <f t="shared" ca="1" si="55"/>
        <v/>
      </c>
      <c r="W449" s="14" t="str">
        <f t="shared" ca="1" si="51"/>
        <v/>
      </c>
    </row>
    <row r="450" spans="11:23" x14ac:dyDescent="0.15">
      <c r="K450" t="e">
        <f ca="1"/>
        <v>#N/A</v>
      </c>
      <c r="M450" t="str">
        <f ca="1">Outliers_Influentials!B451</f>
        <v/>
      </c>
      <c r="O450" t="str">
        <f t="shared" ca="1" si="52"/>
        <v/>
      </c>
      <c r="P450" t="str">
        <f t="array" aca="1" ref="P450" ca="1">IF(ISNUMBER(O450),(SUM(IF(O450&gt;$O$3:$O$1002,1,0))+1+(SUM(IF(O450=$O$3:$O$1002,1,0))-1)/2)/(n+1),"")</f>
        <v/>
      </c>
      <c r="Q450" t="str">
        <f t="shared" ca="1" si="49"/>
        <v/>
      </c>
      <c r="R450" t="str">
        <f t="shared" ca="1" si="53"/>
        <v/>
      </c>
      <c r="S450" s="80" t="str">
        <f t="shared" ca="1" si="54"/>
        <v/>
      </c>
      <c r="T450" t="str">
        <f t="shared" ca="1" si="50"/>
        <v/>
      </c>
      <c r="U450" t="str">
        <f t="shared" ca="1" si="56"/>
        <v/>
      </c>
      <c r="V450" s="14" t="str">
        <f t="shared" ca="1" si="55"/>
        <v/>
      </c>
      <c r="W450" s="14" t="str">
        <f t="shared" ca="1" si="51"/>
        <v/>
      </c>
    </row>
    <row r="451" spans="11:23" x14ac:dyDescent="0.15">
      <c r="K451" t="e">
        <f ca="1"/>
        <v>#N/A</v>
      </c>
      <c r="M451" t="str">
        <f ca="1">Outliers_Influentials!B452</f>
        <v/>
      </c>
      <c r="O451" t="str">
        <f t="shared" ca="1" si="52"/>
        <v/>
      </c>
      <c r="P451" t="str">
        <f t="array" aca="1" ref="P451" ca="1">IF(ISNUMBER(O451),(SUM(IF(O451&gt;$O$3:$O$1002,1,0))+1+(SUM(IF(O451=$O$3:$O$1002,1,0))-1)/2)/(n+1),"")</f>
        <v/>
      </c>
      <c r="Q451" t="str">
        <f t="shared" ref="Q451:Q514" ca="1" si="57">IF(P451&lt;&gt;"",NORMSINV(P451),"")</f>
        <v/>
      </c>
      <c r="R451" t="str">
        <f t="shared" ca="1" si="53"/>
        <v/>
      </c>
      <c r="S451" s="80" t="str">
        <f t="shared" ca="1" si="54"/>
        <v/>
      </c>
      <c r="T451" t="str">
        <f t="shared" ref="T451:T514" ca="1" si="58">IF(ROW()-ROW(O$2)&gt;n,"",$O$3:$O$1002/STDEV($O$3:$O$1002))</f>
        <v/>
      </c>
      <c r="U451" t="str">
        <f t="shared" ca="1" si="56"/>
        <v/>
      </c>
      <c r="V451" s="14" t="str">
        <f t="shared" ca="1" si="55"/>
        <v/>
      </c>
      <c r="W451" s="14" t="str">
        <f t="shared" ref="W451:W514" ca="1" si="59">IF(S451&lt;&gt;"",(2*S451-1)*(LN(V451)+LN(1-VLOOKUP(n+1-S451,$S$3:$V$1002,4,FALSE))),"")</f>
        <v/>
      </c>
    </row>
    <row r="452" spans="11:23" x14ac:dyDescent="0.15">
      <c r="K452" t="e">
        <f ca="1"/>
        <v>#N/A</v>
      </c>
      <c r="M452" t="str">
        <f ca="1">Outliers_Influentials!B453</f>
        <v/>
      </c>
      <c r="O452" t="str">
        <f t="shared" ref="O452:O515" ca="1" si="60">M452</f>
        <v/>
      </c>
      <c r="P452" t="str">
        <f t="array" aca="1" ref="P452" ca="1">IF(ISNUMBER(O452),(SUM(IF(O452&gt;$O$3:$O$1002,1,0))+1+(SUM(IF(O452=$O$3:$O$1002,1,0))-1)/2)/(n+1),"")</f>
        <v/>
      </c>
      <c r="Q452" t="str">
        <f t="shared" ca="1" si="57"/>
        <v/>
      </c>
      <c r="R452" t="str">
        <f t="shared" ref="R452:R515" ca="1" si="61">IF(O452&lt;&gt;"",RANK(O452,$O$3:$O$1002,1),"")</f>
        <v/>
      </c>
      <c r="S452" s="80" t="str">
        <f t="shared" ref="S452:S515" ca="1" si="62">IF(O452&lt;&gt;"",1+S451,"")</f>
        <v/>
      </c>
      <c r="T452" t="str">
        <f t="shared" ca="1" si="58"/>
        <v/>
      </c>
      <c r="U452" t="str">
        <f t="shared" ca="1" si="56"/>
        <v/>
      </c>
      <c r="V452" s="14" t="str">
        <f t="shared" ref="V452:V515" ca="1" si="63">IF(S452&lt;&gt;"",NORMDIST(U452,AVERAGE($T$3:$T$1002),STDEV($T$3:$T$1002),TRUE),"")</f>
        <v/>
      </c>
      <c r="W452" s="14" t="str">
        <f t="shared" ca="1" si="59"/>
        <v/>
      </c>
    </row>
    <row r="453" spans="11:23" x14ac:dyDescent="0.15">
      <c r="K453" t="e">
        <f ca="1"/>
        <v>#N/A</v>
      </c>
      <c r="M453" t="str">
        <f ca="1">Outliers_Influentials!B454</f>
        <v/>
      </c>
      <c r="O453" t="str">
        <f t="shared" ca="1" si="60"/>
        <v/>
      </c>
      <c r="P453" t="str">
        <f t="array" aca="1" ref="P453" ca="1">IF(ISNUMBER(O453),(SUM(IF(O453&gt;$O$3:$O$1002,1,0))+1+(SUM(IF(O453=$O$3:$O$1002,1,0))-1)/2)/(n+1),"")</f>
        <v/>
      </c>
      <c r="Q453" t="str">
        <f t="shared" ca="1" si="57"/>
        <v/>
      </c>
      <c r="R453" t="str">
        <f t="shared" ca="1" si="61"/>
        <v/>
      </c>
      <c r="S453" s="80" t="str">
        <f t="shared" ca="1" si="62"/>
        <v/>
      </c>
      <c r="T453" t="str">
        <f t="shared" ca="1" si="58"/>
        <v/>
      </c>
      <c r="U453" t="str">
        <f t="shared" ref="U453:U516" ca="1" si="64">IF(S453&lt;&gt;"",IF(ISNA(VLOOKUP(S453,$R$3:$T$1002,3,FALSE)),U452,VLOOKUP(S453,$R$3:$T$1002,3,FALSE)),"")</f>
        <v/>
      </c>
      <c r="V453" s="14" t="str">
        <f t="shared" ca="1" si="63"/>
        <v/>
      </c>
      <c r="W453" s="14" t="str">
        <f t="shared" ca="1" si="59"/>
        <v/>
      </c>
    </row>
    <row r="454" spans="11:23" x14ac:dyDescent="0.15">
      <c r="K454" t="e">
        <f ca="1"/>
        <v>#N/A</v>
      </c>
      <c r="M454" t="str">
        <f ca="1">Outliers_Influentials!B455</f>
        <v/>
      </c>
      <c r="O454" t="str">
        <f t="shared" ca="1" si="60"/>
        <v/>
      </c>
      <c r="P454" t="str">
        <f t="array" aca="1" ref="P454" ca="1">IF(ISNUMBER(O454),(SUM(IF(O454&gt;$O$3:$O$1002,1,0))+1+(SUM(IF(O454=$O$3:$O$1002,1,0))-1)/2)/(n+1),"")</f>
        <v/>
      </c>
      <c r="Q454" t="str">
        <f t="shared" ca="1" si="57"/>
        <v/>
      </c>
      <c r="R454" t="str">
        <f t="shared" ca="1" si="61"/>
        <v/>
      </c>
      <c r="S454" s="80" t="str">
        <f t="shared" ca="1" si="62"/>
        <v/>
      </c>
      <c r="T454" t="str">
        <f t="shared" ca="1" si="58"/>
        <v/>
      </c>
      <c r="U454" t="str">
        <f t="shared" ca="1" si="64"/>
        <v/>
      </c>
      <c r="V454" s="14" t="str">
        <f t="shared" ca="1" si="63"/>
        <v/>
      </c>
      <c r="W454" s="14" t="str">
        <f t="shared" ca="1" si="59"/>
        <v/>
      </c>
    </row>
    <row r="455" spans="11:23" x14ac:dyDescent="0.15">
      <c r="K455" t="e">
        <f ca="1"/>
        <v>#N/A</v>
      </c>
      <c r="M455" t="str">
        <f ca="1">Outliers_Influentials!B456</f>
        <v/>
      </c>
      <c r="O455" t="str">
        <f t="shared" ca="1" si="60"/>
        <v/>
      </c>
      <c r="P455" t="str">
        <f t="array" aca="1" ref="P455" ca="1">IF(ISNUMBER(O455),(SUM(IF(O455&gt;$O$3:$O$1002,1,0))+1+(SUM(IF(O455=$O$3:$O$1002,1,0))-1)/2)/(n+1),"")</f>
        <v/>
      </c>
      <c r="Q455" t="str">
        <f t="shared" ca="1" si="57"/>
        <v/>
      </c>
      <c r="R455" t="str">
        <f t="shared" ca="1" si="61"/>
        <v/>
      </c>
      <c r="S455" s="80" t="str">
        <f t="shared" ca="1" si="62"/>
        <v/>
      </c>
      <c r="T455" t="str">
        <f t="shared" ca="1" si="58"/>
        <v/>
      </c>
      <c r="U455" t="str">
        <f t="shared" ca="1" si="64"/>
        <v/>
      </c>
      <c r="V455" s="14" t="str">
        <f t="shared" ca="1" si="63"/>
        <v/>
      </c>
      <c r="W455" s="14" t="str">
        <f t="shared" ca="1" si="59"/>
        <v/>
      </c>
    </row>
    <row r="456" spans="11:23" x14ac:dyDescent="0.15">
      <c r="K456" t="e">
        <f ca="1"/>
        <v>#N/A</v>
      </c>
      <c r="M456" t="str">
        <f ca="1">Outliers_Influentials!B457</f>
        <v/>
      </c>
      <c r="O456" t="str">
        <f t="shared" ca="1" si="60"/>
        <v/>
      </c>
      <c r="P456" t="str">
        <f t="array" aca="1" ref="P456" ca="1">IF(ISNUMBER(O456),(SUM(IF(O456&gt;$O$3:$O$1002,1,0))+1+(SUM(IF(O456=$O$3:$O$1002,1,0))-1)/2)/(n+1),"")</f>
        <v/>
      </c>
      <c r="Q456" t="str">
        <f t="shared" ca="1" si="57"/>
        <v/>
      </c>
      <c r="R456" t="str">
        <f t="shared" ca="1" si="61"/>
        <v/>
      </c>
      <c r="S456" s="80" t="str">
        <f t="shared" ca="1" si="62"/>
        <v/>
      </c>
      <c r="T456" t="str">
        <f t="shared" ca="1" si="58"/>
        <v/>
      </c>
      <c r="U456" t="str">
        <f t="shared" ca="1" si="64"/>
        <v/>
      </c>
      <c r="V456" s="14" t="str">
        <f t="shared" ca="1" si="63"/>
        <v/>
      </c>
      <c r="W456" s="14" t="str">
        <f t="shared" ca="1" si="59"/>
        <v/>
      </c>
    </row>
    <row r="457" spans="11:23" x14ac:dyDescent="0.15">
      <c r="K457" t="e">
        <f ca="1"/>
        <v>#N/A</v>
      </c>
      <c r="M457" t="str">
        <f ca="1">Outliers_Influentials!B458</f>
        <v/>
      </c>
      <c r="O457" t="str">
        <f t="shared" ca="1" si="60"/>
        <v/>
      </c>
      <c r="P457" t="str">
        <f t="array" aca="1" ref="P457" ca="1">IF(ISNUMBER(O457),(SUM(IF(O457&gt;$O$3:$O$1002,1,0))+1+(SUM(IF(O457=$O$3:$O$1002,1,0))-1)/2)/(n+1),"")</f>
        <v/>
      </c>
      <c r="Q457" t="str">
        <f t="shared" ca="1" si="57"/>
        <v/>
      </c>
      <c r="R457" t="str">
        <f t="shared" ca="1" si="61"/>
        <v/>
      </c>
      <c r="S457" s="80" t="str">
        <f t="shared" ca="1" si="62"/>
        <v/>
      </c>
      <c r="T457" t="str">
        <f t="shared" ca="1" si="58"/>
        <v/>
      </c>
      <c r="U457" t="str">
        <f t="shared" ca="1" si="64"/>
        <v/>
      </c>
      <c r="V457" s="14" t="str">
        <f t="shared" ca="1" si="63"/>
        <v/>
      </c>
      <c r="W457" s="14" t="str">
        <f t="shared" ca="1" si="59"/>
        <v/>
      </c>
    </row>
    <row r="458" spans="11:23" x14ac:dyDescent="0.15">
      <c r="K458" t="e">
        <f ca="1"/>
        <v>#N/A</v>
      </c>
      <c r="M458" t="str">
        <f ca="1">Outliers_Influentials!B459</f>
        <v/>
      </c>
      <c r="O458" t="str">
        <f t="shared" ca="1" si="60"/>
        <v/>
      </c>
      <c r="P458" t="str">
        <f t="array" aca="1" ref="P458" ca="1">IF(ISNUMBER(O458),(SUM(IF(O458&gt;$O$3:$O$1002,1,0))+1+(SUM(IF(O458=$O$3:$O$1002,1,0))-1)/2)/(n+1),"")</f>
        <v/>
      </c>
      <c r="Q458" t="str">
        <f t="shared" ca="1" si="57"/>
        <v/>
      </c>
      <c r="R458" t="str">
        <f t="shared" ca="1" si="61"/>
        <v/>
      </c>
      <c r="S458" s="80" t="str">
        <f t="shared" ca="1" si="62"/>
        <v/>
      </c>
      <c r="T458" t="str">
        <f t="shared" ca="1" si="58"/>
        <v/>
      </c>
      <c r="U458" t="str">
        <f t="shared" ca="1" si="64"/>
        <v/>
      </c>
      <c r="V458" s="14" t="str">
        <f t="shared" ca="1" si="63"/>
        <v/>
      </c>
      <c r="W458" s="14" t="str">
        <f t="shared" ca="1" si="59"/>
        <v/>
      </c>
    </row>
    <row r="459" spans="11:23" x14ac:dyDescent="0.15">
      <c r="K459" t="e">
        <f ca="1"/>
        <v>#N/A</v>
      </c>
      <c r="M459" t="str">
        <f ca="1">Outliers_Influentials!B460</f>
        <v/>
      </c>
      <c r="O459" t="str">
        <f t="shared" ca="1" si="60"/>
        <v/>
      </c>
      <c r="P459" t="str">
        <f t="array" aca="1" ref="P459" ca="1">IF(ISNUMBER(O459),(SUM(IF(O459&gt;$O$3:$O$1002,1,0))+1+(SUM(IF(O459=$O$3:$O$1002,1,0))-1)/2)/(n+1),"")</f>
        <v/>
      </c>
      <c r="Q459" t="str">
        <f t="shared" ca="1" si="57"/>
        <v/>
      </c>
      <c r="R459" t="str">
        <f t="shared" ca="1" si="61"/>
        <v/>
      </c>
      <c r="S459" s="80" t="str">
        <f t="shared" ca="1" si="62"/>
        <v/>
      </c>
      <c r="T459" t="str">
        <f t="shared" ca="1" si="58"/>
        <v/>
      </c>
      <c r="U459" t="str">
        <f t="shared" ca="1" si="64"/>
        <v/>
      </c>
      <c r="V459" s="14" t="str">
        <f t="shared" ca="1" si="63"/>
        <v/>
      </c>
      <c r="W459" s="14" t="str">
        <f t="shared" ca="1" si="59"/>
        <v/>
      </c>
    </row>
    <row r="460" spans="11:23" x14ac:dyDescent="0.15">
      <c r="K460" t="e">
        <f ca="1"/>
        <v>#N/A</v>
      </c>
      <c r="M460" t="str">
        <f ca="1">Outliers_Influentials!B461</f>
        <v/>
      </c>
      <c r="O460" t="str">
        <f t="shared" ca="1" si="60"/>
        <v/>
      </c>
      <c r="P460" t="str">
        <f t="array" aca="1" ref="P460" ca="1">IF(ISNUMBER(O460),(SUM(IF(O460&gt;$O$3:$O$1002,1,0))+1+(SUM(IF(O460=$O$3:$O$1002,1,0))-1)/2)/(n+1),"")</f>
        <v/>
      </c>
      <c r="Q460" t="str">
        <f t="shared" ca="1" si="57"/>
        <v/>
      </c>
      <c r="R460" t="str">
        <f t="shared" ca="1" si="61"/>
        <v/>
      </c>
      <c r="S460" s="80" t="str">
        <f t="shared" ca="1" si="62"/>
        <v/>
      </c>
      <c r="T460" t="str">
        <f t="shared" ca="1" si="58"/>
        <v/>
      </c>
      <c r="U460" t="str">
        <f t="shared" ca="1" si="64"/>
        <v/>
      </c>
      <c r="V460" s="14" t="str">
        <f t="shared" ca="1" si="63"/>
        <v/>
      </c>
      <c r="W460" s="14" t="str">
        <f t="shared" ca="1" si="59"/>
        <v/>
      </c>
    </row>
    <row r="461" spans="11:23" x14ac:dyDescent="0.15">
      <c r="K461" t="e">
        <f ca="1"/>
        <v>#N/A</v>
      </c>
      <c r="M461" t="str">
        <f ca="1">Outliers_Influentials!B462</f>
        <v/>
      </c>
      <c r="O461" t="str">
        <f t="shared" ca="1" si="60"/>
        <v/>
      </c>
      <c r="P461" t="str">
        <f t="array" aca="1" ref="P461" ca="1">IF(ISNUMBER(O461),(SUM(IF(O461&gt;$O$3:$O$1002,1,0))+1+(SUM(IF(O461=$O$3:$O$1002,1,0))-1)/2)/(n+1),"")</f>
        <v/>
      </c>
      <c r="Q461" t="str">
        <f t="shared" ca="1" si="57"/>
        <v/>
      </c>
      <c r="R461" t="str">
        <f t="shared" ca="1" si="61"/>
        <v/>
      </c>
      <c r="S461" s="80" t="str">
        <f t="shared" ca="1" si="62"/>
        <v/>
      </c>
      <c r="T461" t="str">
        <f t="shared" ca="1" si="58"/>
        <v/>
      </c>
      <c r="U461" t="str">
        <f t="shared" ca="1" si="64"/>
        <v/>
      </c>
      <c r="V461" s="14" t="str">
        <f t="shared" ca="1" si="63"/>
        <v/>
      </c>
      <c r="W461" s="14" t="str">
        <f t="shared" ca="1" si="59"/>
        <v/>
      </c>
    </row>
    <row r="462" spans="11:23" x14ac:dyDescent="0.15">
      <c r="K462" t="e">
        <f ca="1"/>
        <v>#N/A</v>
      </c>
      <c r="M462" t="str">
        <f ca="1">Outliers_Influentials!B463</f>
        <v/>
      </c>
      <c r="O462" t="str">
        <f t="shared" ca="1" si="60"/>
        <v/>
      </c>
      <c r="P462" t="str">
        <f t="array" aca="1" ref="P462" ca="1">IF(ISNUMBER(O462),(SUM(IF(O462&gt;$O$3:$O$1002,1,0))+1+(SUM(IF(O462=$O$3:$O$1002,1,0))-1)/2)/(n+1),"")</f>
        <v/>
      </c>
      <c r="Q462" t="str">
        <f t="shared" ca="1" si="57"/>
        <v/>
      </c>
      <c r="R462" t="str">
        <f t="shared" ca="1" si="61"/>
        <v/>
      </c>
      <c r="S462" s="80" t="str">
        <f t="shared" ca="1" si="62"/>
        <v/>
      </c>
      <c r="T462" t="str">
        <f t="shared" ca="1" si="58"/>
        <v/>
      </c>
      <c r="U462" t="str">
        <f t="shared" ca="1" si="64"/>
        <v/>
      </c>
      <c r="V462" s="14" t="str">
        <f t="shared" ca="1" si="63"/>
        <v/>
      </c>
      <c r="W462" s="14" t="str">
        <f t="shared" ca="1" si="59"/>
        <v/>
      </c>
    </row>
    <row r="463" spans="11:23" x14ac:dyDescent="0.15">
      <c r="K463" t="e">
        <f ca="1"/>
        <v>#N/A</v>
      </c>
      <c r="M463" t="str">
        <f ca="1">Outliers_Influentials!B464</f>
        <v/>
      </c>
      <c r="O463" t="str">
        <f t="shared" ca="1" si="60"/>
        <v/>
      </c>
      <c r="P463" t="str">
        <f t="array" aca="1" ref="P463" ca="1">IF(ISNUMBER(O463),(SUM(IF(O463&gt;$O$3:$O$1002,1,0))+1+(SUM(IF(O463=$O$3:$O$1002,1,0))-1)/2)/(n+1),"")</f>
        <v/>
      </c>
      <c r="Q463" t="str">
        <f t="shared" ca="1" si="57"/>
        <v/>
      </c>
      <c r="R463" t="str">
        <f t="shared" ca="1" si="61"/>
        <v/>
      </c>
      <c r="S463" s="80" t="str">
        <f t="shared" ca="1" si="62"/>
        <v/>
      </c>
      <c r="T463" t="str">
        <f t="shared" ca="1" si="58"/>
        <v/>
      </c>
      <c r="U463" t="str">
        <f t="shared" ca="1" si="64"/>
        <v/>
      </c>
      <c r="V463" s="14" t="str">
        <f t="shared" ca="1" si="63"/>
        <v/>
      </c>
      <c r="W463" s="14" t="str">
        <f t="shared" ca="1" si="59"/>
        <v/>
      </c>
    </row>
    <row r="464" spans="11:23" x14ac:dyDescent="0.15">
      <c r="K464" t="e">
        <f ca="1"/>
        <v>#N/A</v>
      </c>
      <c r="M464" t="str">
        <f ca="1">Outliers_Influentials!B465</f>
        <v/>
      </c>
      <c r="O464" t="str">
        <f t="shared" ca="1" si="60"/>
        <v/>
      </c>
      <c r="P464" t="str">
        <f t="array" aca="1" ref="P464" ca="1">IF(ISNUMBER(O464),(SUM(IF(O464&gt;$O$3:$O$1002,1,0))+1+(SUM(IF(O464=$O$3:$O$1002,1,0))-1)/2)/(n+1),"")</f>
        <v/>
      </c>
      <c r="Q464" t="str">
        <f t="shared" ca="1" si="57"/>
        <v/>
      </c>
      <c r="R464" t="str">
        <f t="shared" ca="1" si="61"/>
        <v/>
      </c>
      <c r="S464" s="80" t="str">
        <f t="shared" ca="1" si="62"/>
        <v/>
      </c>
      <c r="T464" t="str">
        <f t="shared" ca="1" si="58"/>
        <v/>
      </c>
      <c r="U464" t="str">
        <f t="shared" ca="1" si="64"/>
        <v/>
      </c>
      <c r="V464" s="14" t="str">
        <f t="shared" ca="1" si="63"/>
        <v/>
      </c>
      <c r="W464" s="14" t="str">
        <f t="shared" ca="1" si="59"/>
        <v/>
      </c>
    </row>
    <row r="465" spans="11:23" x14ac:dyDescent="0.15">
      <c r="K465" t="e">
        <f ca="1"/>
        <v>#N/A</v>
      </c>
      <c r="M465" t="str">
        <f ca="1">Outliers_Influentials!B466</f>
        <v/>
      </c>
      <c r="O465" t="str">
        <f t="shared" ca="1" si="60"/>
        <v/>
      </c>
      <c r="P465" t="str">
        <f t="array" aca="1" ref="P465" ca="1">IF(ISNUMBER(O465),(SUM(IF(O465&gt;$O$3:$O$1002,1,0))+1+(SUM(IF(O465=$O$3:$O$1002,1,0))-1)/2)/(n+1),"")</f>
        <v/>
      </c>
      <c r="Q465" t="str">
        <f t="shared" ca="1" si="57"/>
        <v/>
      </c>
      <c r="R465" t="str">
        <f t="shared" ca="1" si="61"/>
        <v/>
      </c>
      <c r="S465" s="80" t="str">
        <f t="shared" ca="1" si="62"/>
        <v/>
      </c>
      <c r="T465" t="str">
        <f t="shared" ca="1" si="58"/>
        <v/>
      </c>
      <c r="U465" t="str">
        <f t="shared" ca="1" si="64"/>
        <v/>
      </c>
      <c r="V465" s="14" t="str">
        <f t="shared" ca="1" si="63"/>
        <v/>
      </c>
      <c r="W465" s="14" t="str">
        <f t="shared" ca="1" si="59"/>
        <v/>
      </c>
    </row>
    <row r="466" spans="11:23" x14ac:dyDescent="0.15">
      <c r="K466" t="e">
        <f ca="1"/>
        <v>#N/A</v>
      </c>
      <c r="M466" t="str">
        <f ca="1">Outliers_Influentials!B467</f>
        <v/>
      </c>
      <c r="O466" t="str">
        <f t="shared" ca="1" si="60"/>
        <v/>
      </c>
      <c r="P466" t="str">
        <f t="array" aca="1" ref="P466" ca="1">IF(ISNUMBER(O466),(SUM(IF(O466&gt;$O$3:$O$1002,1,0))+1+(SUM(IF(O466=$O$3:$O$1002,1,0))-1)/2)/(n+1),"")</f>
        <v/>
      </c>
      <c r="Q466" t="str">
        <f t="shared" ca="1" si="57"/>
        <v/>
      </c>
      <c r="R466" t="str">
        <f t="shared" ca="1" si="61"/>
        <v/>
      </c>
      <c r="S466" s="80" t="str">
        <f t="shared" ca="1" si="62"/>
        <v/>
      </c>
      <c r="T466" t="str">
        <f t="shared" ca="1" si="58"/>
        <v/>
      </c>
      <c r="U466" t="str">
        <f t="shared" ca="1" si="64"/>
        <v/>
      </c>
      <c r="V466" s="14" t="str">
        <f t="shared" ca="1" si="63"/>
        <v/>
      </c>
      <c r="W466" s="14" t="str">
        <f t="shared" ca="1" si="59"/>
        <v/>
      </c>
    </row>
    <row r="467" spans="11:23" x14ac:dyDescent="0.15">
      <c r="K467" t="e">
        <f ca="1"/>
        <v>#N/A</v>
      </c>
      <c r="M467" t="str">
        <f ca="1">Outliers_Influentials!B468</f>
        <v/>
      </c>
      <c r="O467" t="str">
        <f t="shared" ca="1" si="60"/>
        <v/>
      </c>
      <c r="P467" t="str">
        <f t="array" aca="1" ref="P467" ca="1">IF(ISNUMBER(O467),(SUM(IF(O467&gt;$O$3:$O$1002,1,0))+1+(SUM(IF(O467=$O$3:$O$1002,1,0))-1)/2)/(n+1),"")</f>
        <v/>
      </c>
      <c r="Q467" t="str">
        <f t="shared" ca="1" si="57"/>
        <v/>
      </c>
      <c r="R467" t="str">
        <f t="shared" ca="1" si="61"/>
        <v/>
      </c>
      <c r="S467" s="80" t="str">
        <f t="shared" ca="1" si="62"/>
        <v/>
      </c>
      <c r="T467" t="str">
        <f t="shared" ca="1" si="58"/>
        <v/>
      </c>
      <c r="U467" t="str">
        <f t="shared" ca="1" si="64"/>
        <v/>
      </c>
      <c r="V467" s="14" t="str">
        <f t="shared" ca="1" si="63"/>
        <v/>
      </c>
      <c r="W467" s="14" t="str">
        <f t="shared" ca="1" si="59"/>
        <v/>
      </c>
    </row>
    <row r="468" spans="11:23" x14ac:dyDescent="0.15">
      <c r="K468" t="e">
        <f ca="1"/>
        <v>#N/A</v>
      </c>
      <c r="M468" t="str">
        <f ca="1">Outliers_Influentials!B469</f>
        <v/>
      </c>
      <c r="O468" t="str">
        <f t="shared" ca="1" si="60"/>
        <v/>
      </c>
      <c r="P468" t="str">
        <f t="array" aca="1" ref="P468" ca="1">IF(ISNUMBER(O468),(SUM(IF(O468&gt;$O$3:$O$1002,1,0))+1+(SUM(IF(O468=$O$3:$O$1002,1,0))-1)/2)/(n+1),"")</f>
        <v/>
      </c>
      <c r="Q468" t="str">
        <f t="shared" ca="1" si="57"/>
        <v/>
      </c>
      <c r="R468" t="str">
        <f t="shared" ca="1" si="61"/>
        <v/>
      </c>
      <c r="S468" s="80" t="str">
        <f t="shared" ca="1" si="62"/>
        <v/>
      </c>
      <c r="T468" t="str">
        <f t="shared" ca="1" si="58"/>
        <v/>
      </c>
      <c r="U468" t="str">
        <f t="shared" ca="1" si="64"/>
        <v/>
      </c>
      <c r="V468" s="14" t="str">
        <f t="shared" ca="1" si="63"/>
        <v/>
      </c>
      <c r="W468" s="14" t="str">
        <f t="shared" ca="1" si="59"/>
        <v/>
      </c>
    </row>
    <row r="469" spans="11:23" x14ac:dyDescent="0.15">
      <c r="K469" t="e">
        <f ca="1"/>
        <v>#N/A</v>
      </c>
      <c r="M469" t="str">
        <f ca="1">Outliers_Influentials!B470</f>
        <v/>
      </c>
      <c r="O469" t="str">
        <f t="shared" ca="1" si="60"/>
        <v/>
      </c>
      <c r="P469" t="str">
        <f t="array" aca="1" ref="P469" ca="1">IF(ISNUMBER(O469),(SUM(IF(O469&gt;$O$3:$O$1002,1,0))+1+(SUM(IF(O469=$O$3:$O$1002,1,0))-1)/2)/(n+1),"")</f>
        <v/>
      </c>
      <c r="Q469" t="str">
        <f t="shared" ca="1" si="57"/>
        <v/>
      </c>
      <c r="R469" t="str">
        <f t="shared" ca="1" si="61"/>
        <v/>
      </c>
      <c r="S469" s="80" t="str">
        <f t="shared" ca="1" si="62"/>
        <v/>
      </c>
      <c r="T469" t="str">
        <f t="shared" ca="1" si="58"/>
        <v/>
      </c>
      <c r="U469" t="str">
        <f t="shared" ca="1" si="64"/>
        <v/>
      </c>
      <c r="V469" s="14" t="str">
        <f t="shared" ca="1" si="63"/>
        <v/>
      </c>
      <c r="W469" s="14" t="str">
        <f t="shared" ca="1" si="59"/>
        <v/>
      </c>
    </row>
    <row r="470" spans="11:23" x14ac:dyDescent="0.15">
      <c r="K470" t="e">
        <f ca="1"/>
        <v>#N/A</v>
      </c>
      <c r="M470" t="str">
        <f ca="1">Outliers_Influentials!B471</f>
        <v/>
      </c>
      <c r="O470" t="str">
        <f t="shared" ca="1" si="60"/>
        <v/>
      </c>
      <c r="P470" t="str">
        <f t="array" aca="1" ref="P470" ca="1">IF(ISNUMBER(O470),(SUM(IF(O470&gt;$O$3:$O$1002,1,0))+1+(SUM(IF(O470=$O$3:$O$1002,1,0))-1)/2)/(n+1),"")</f>
        <v/>
      </c>
      <c r="Q470" t="str">
        <f t="shared" ca="1" si="57"/>
        <v/>
      </c>
      <c r="R470" t="str">
        <f t="shared" ca="1" si="61"/>
        <v/>
      </c>
      <c r="S470" s="80" t="str">
        <f t="shared" ca="1" si="62"/>
        <v/>
      </c>
      <c r="T470" t="str">
        <f t="shared" ca="1" si="58"/>
        <v/>
      </c>
      <c r="U470" t="str">
        <f t="shared" ca="1" si="64"/>
        <v/>
      </c>
      <c r="V470" s="14" t="str">
        <f t="shared" ca="1" si="63"/>
        <v/>
      </c>
      <c r="W470" s="14" t="str">
        <f t="shared" ca="1" si="59"/>
        <v/>
      </c>
    </row>
    <row r="471" spans="11:23" x14ac:dyDescent="0.15">
      <c r="K471" t="e">
        <f ca="1"/>
        <v>#N/A</v>
      </c>
      <c r="M471" t="str">
        <f ca="1">Outliers_Influentials!B472</f>
        <v/>
      </c>
      <c r="O471" t="str">
        <f t="shared" ca="1" si="60"/>
        <v/>
      </c>
      <c r="P471" t="str">
        <f t="array" aca="1" ref="P471" ca="1">IF(ISNUMBER(O471),(SUM(IF(O471&gt;$O$3:$O$1002,1,0))+1+(SUM(IF(O471=$O$3:$O$1002,1,0))-1)/2)/(n+1),"")</f>
        <v/>
      </c>
      <c r="Q471" t="str">
        <f t="shared" ca="1" si="57"/>
        <v/>
      </c>
      <c r="R471" t="str">
        <f t="shared" ca="1" si="61"/>
        <v/>
      </c>
      <c r="S471" s="80" t="str">
        <f t="shared" ca="1" si="62"/>
        <v/>
      </c>
      <c r="T471" t="str">
        <f t="shared" ca="1" si="58"/>
        <v/>
      </c>
      <c r="U471" t="str">
        <f t="shared" ca="1" si="64"/>
        <v/>
      </c>
      <c r="V471" s="14" t="str">
        <f t="shared" ca="1" si="63"/>
        <v/>
      </c>
      <c r="W471" s="14" t="str">
        <f t="shared" ca="1" si="59"/>
        <v/>
      </c>
    </row>
    <row r="472" spans="11:23" x14ac:dyDescent="0.15">
      <c r="K472" t="e">
        <f ca="1"/>
        <v>#N/A</v>
      </c>
      <c r="M472" t="str">
        <f ca="1">Outliers_Influentials!B473</f>
        <v/>
      </c>
      <c r="O472" t="str">
        <f t="shared" ca="1" si="60"/>
        <v/>
      </c>
      <c r="P472" t="str">
        <f t="array" aca="1" ref="P472" ca="1">IF(ISNUMBER(O472),(SUM(IF(O472&gt;$O$3:$O$1002,1,0))+1+(SUM(IF(O472=$O$3:$O$1002,1,0))-1)/2)/(n+1),"")</f>
        <v/>
      </c>
      <c r="Q472" t="str">
        <f t="shared" ca="1" si="57"/>
        <v/>
      </c>
      <c r="R472" t="str">
        <f t="shared" ca="1" si="61"/>
        <v/>
      </c>
      <c r="S472" s="80" t="str">
        <f t="shared" ca="1" si="62"/>
        <v/>
      </c>
      <c r="T472" t="str">
        <f t="shared" ca="1" si="58"/>
        <v/>
      </c>
      <c r="U472" t="str">
        <f t="shared" ca="1" si="64"/>
        <v/>
      </c>
      <c r="V472" s="14" t="str">
        <f t="shared" ca="1" si="63"/>
        <v/>
      </c>
      <c r="W472" s="14" t="str">
        <f t="shared" ca="1" si="59"/>
        <v/>
      </c>
    </row>
    <row r="473" spans="11:23" x14ac:dyDescent="0.15">
      <c r="K473" t="e">
        <f ca="1"/>
        <v>#N/A</v>
      </c>
      <c r="M473" t="str">
        <f ca="1">Outliers_Influentials!B474</f>
        <v/>
      </c>
      <c r="O473" t="str">
        <f t="shared" ca="1" si="60"/>
        <v/>
      </c>
      <c r="P473" t="str">
        <f t="array" aca="1" ref="P473" ca="1">IF(ISNUMBER(O473),(SUM(IF(O473&gt;$O$3:$O$1002,1,0))+1+(SUM(IF(O473=$O$3:$O$1002,1,0))-1)/2)/(n+1),"")</f>
        <v/>
      </c>
      <c r="Q473" t="str">
        <f t="shared" ca="1" si="57"/>
        <v/>
      </c>
      <c r="R473" t="str">
        <f t="shared" ca="1" si="61"/>
        <v/>
      </c>
      <c r="S473" s="80" t="str">
        <f t="shared" ca="1" si="62"/>
        <v/>
      </c>
      <c r="T473" t="str">
        <f t="shared" ca="1" si="58"/>
        <v/>
      </c>
      <c r="U473" t="str">
        <f t="shared" ca="1" si="64"/>
        <v/>
      </c>
      <c r="V473" s="14" t="str">
        <f t="shared" ca="1" si="63"/>
        <v/>
      </c>
      <c r="W473" s="14" t="str">
        <f t="shared" ca="1" si="59"/>
        <v/>
      </c>
    </row>
    <row r="474" spans="11:23" x14ac:dyDescent="0.15">
      <c r="K474" t="e">
        <f ca="1"/>
        <v>#N/A</v>
      </c>
      <c r="M474" t="str">
        <f ca="1">Outliers_Influentials!B475</f>
        <v/>
      </c>
      <c r="O474" t="str">
        <f t="shared" ca="1" si="60"/>
        <v/>
      </c>
      <c r="P474" t="str">
        <f t="array" aca="1" ref="P474" ca="1">IF(ISNUMBER(O474),(SUM(IF(O474&gt;$O$3:$O$1002,1,0))+1+(SUM(IF(O474=$O$3:$O$1002,1,0))-1)/2)/(n+1),"")</f>
        <v/>
      </c>
      <c r="Q474" t="str">
        <f t="shared" ca="1" si="57"/>
        <v/>
      </c>
      <c r="R474" t="str">
        <f t="shared" ca="1" si="61"/>
        <v/>
      </c>
      <c r="S474" s="80" t="str">
        <f t="shared" ca="1" si="62"/>
        <v/>
      </c>
      <c r="T474" t="str">
        <f t="shared" ca="1" si="58"/>
        <v/>
      </c>
      <c r="U474" t="str">
        <f t="shared" ca="1" si="64"/>
        <v/>
      </c>
      <c r="V474" s="14" t="str">
        <f t="shared" ca="1" si="63"/>
        <v/>
      </c>
      <c r="W474" s="14" t="str">
        <f t="shared" ca="1" si="59"/>
        <v/>
      </c>
    </row>
    <row r="475" spans="11:23" x14ac:dyDescent="0.15">
      <c r="K475" t="e">
        <f ca="1"/>
        <v>#N/A</v>
      </c>
      <c r="M475" t="str">
        <f ca="1">Outliers_Influentials!B476</f>
        <v/>
      </c>
      <c r="O475" t="str">
        <f t="shared" ca="1" si="60"/>
        <v/>
      </c>
      <c r="P475" t="str">
        <f t="array" aca="1" ref="P475" ca="1">IF(ISNUMBER(O475),(SUM(IF(O475&gt;$O$3:$O$1002,1,0))+1+(SUM(IF(O475=$O$3:$O$1002,1,0))-1)/2)/(n+1),"")</f>
        <v/>
      </c>
      <c r="Q475" t="str">
        <f t="shared" ca="1" si="57"/>
        <v/>
      </c>
      <c r="R475" t="str">
        <f t="shared" ca="1" si="61"/>
        <v/>
      </c>
      <c r="S475" s="80" t="str">
        <f t="shared" ca="1" si="62"/>
        <v/>
      </c>
      <c r="T475" t="str">
        <f t="shared" ca="1" si="58"/>
        <v/>
      </c>
      <c r="U475" t="str">
        <f t="shared" ca="1" si="64"/>
        <v/>
      </c>
      <c r="V475" s="14" t="str">
        <f t="shared" ca="1" si="63"/>
        <v/>
      </c>
      <c r="W475" s="14" t="str">
        <f t="shared" ca="1" si="59"/>
        <v/>
      </c>
    </row>
    <row r="476" spans="11:23" x14ac:dyDescent="0.15">
      <c r="K476" t="e">
        <f ca="1"/>
        <v>#N/A</v>
      </c>
      <c r="M476" t="str">
        <f ca="1">Outliers_Influentials!B477</f>
        <v/>
      </c>
      <c r="O476" t="str">
        <f t="shared" ca="1" si="60"/>
        <v/>
      </c>
      <c r="P476" t="str">
        <f t="array" aca="1" ref="P476" ca="1">IF(ISNUMBER(O476),(SUM(IF(O476&gt;$O$3:$O$1002,1,0))+1+(SUM(IF(O476=$O$3:$O$1002,1,0))-1)/2)/(n+1),"")</f>
        <v/>
      </c>
      <c r="Q476" t="str">
        <f t="shared" ca="1" si="57"/>
        <v/>
      </c>
      <c r="R476" t="str">
        <f t="shared" ca="1" si="61"/>
        <v/>
      </c>
      <c r="S476" s="80" t="str">
        <f t="shared" ca="1" si="62"/>
        <v/>
      </c>
      <c r="T476" t="str">
        <f t="shared" ca="1" si="58"/>
        <v/>
      </c>
      <c r="U476" t="str">
        <f t="shared" ca="1" si="64"/>
        <v/>
      </c>
      <c r="V476" s="14" t="str">
        <f t="shared" ca="1" si="63"/>
        <v/>
      </c>
      <c r="W476" s="14" t="str">
        <f t="shared" ca="1" si="59"/>
        <v/>
      </c>
    </row>
    <row r="477" spans="11:23" x14ac:dyDescent="0.15">
      <c r="K477" t="e">
        <f ca="1"/>
        <v>#N/A</v>
      </c>
      <c r="M477" t="str">
        <f ca="1">Outliers_Influentials!B478</f>
        <v/>
      </c>
      <c r="O477" t="str">
        <f t="shared" ca="1" si="60"/>
        <v/>
      </c>
      <c r="P477" t="str">
        <f t="array" aca="1" ref="P477" ca="1">IF(ISNUMBER(O477),(SUM(IF(O477&gt;$O$3:$O$1002,1,0))+1+(SUM(IF(O477=$O$3:$O$1002,1,0))-1)/2)/(n+1),"")</f>
        <v/>
      </c>
      <c r="Q477" t="str">
        <f t="shared" ca="1" si="57"/>
        <v/>
      </c>
      <c r="R477" t="str">
        <f t="shared" ca="1" si="61"/>
        <v/>
      </c>
      <c r="S477" s="80" t="str">
        <f t="shared" ca="1" si="62"/>
        <v/>
      </c>
      <c r="T477" t="str">
        <f t="shared" ca="1" si="58"/>
        <v/>
      </c>
      <c r="U477" t="str">
        <f t="shared" ca="1" si="64"/>
        <v/>
      </c>
      <c r="V477" s="14" t="str">
        <f t="shared" ca="1" si="63"/>
        <v/>
      </c>
      <c r="W477" s="14" t="str">
        <f t="shared" ca="1" si="59"/>
        <v/>
      </c>
    </row>
    <row r="478" spans="11:23" x14ac:dyDescent="0.15">
      <c r="K478" t="e">
        <f ca="1"/>
        <v>#N/A</v>
      </c>
      <c r="M478" t="str">
        <f ca="1">Outliers_Influentials!B479</f>
        <v/>
      </c>
      <c r="O478" t="str">
        <f t="shared" ca="1" si="60"/>
        <v/>
      </c>
      <c r="P478" t="str">
        <f t="array" aca="1" ref="P478" ca="1">IF(ISNUMBER(O478),(SUM(IF(O478&gt;$O$3:$O$1002,1,0))+1+(SUM(IF(O478=$O$3:$O$1002,1,0))-1)/2)/(n+1),"")</f>
        <v/>
      </c>
      <c r="Q478" t="str">
        <f t="shared" ca="1" si="57"/>
        <v/>
      </c>
      <c r="R478" t="str">
        <f t="shared" ca="1" si="61"/>
        <v/>
      </c>
      <c r="S478" s="80" t="str">
        <f t="shared" ca="1" si="62"/>
        <v/>
      </c>
      <c r="T478" t="str">
        <f t="shared" ca="1" si="58"/>
        <v/>
      </c>
      <c r="U478" t="str">
        <f t="shared" ca="1" si="64"/>
        <v/>
      </c>
      <c r="V478" s="14" t="str">
        <f t="shared" ca="1" si="63"/>
        <v/>
      </c>
      <c r="W478" s="14" t="str">
        <f t="shared" ca="1" si="59"/>
        <v/>
      </c>
    </row>
    <row r="479" spans="11:23" x14ac:dyDescent="0.15">
      <c r="K479" t="e">
        <f ca="1"/>
        <v>#N/A</v>
      </c>
      <c r="M479" t="str">
        <f ca="1">Outliers_Influentials!B480</f>
        <v/>
      </c>
      <c r="O479" t="str">
        <f t="shared" ca="1" si="60"/>
        <v/>
      </c>
      <c r="P479" t="str">
        <f t="array" aca="1" ref="P479" ca="1">IF(ISNUMBER(O479),(SUM(IF(O479&gt;$O$3:$O$1002,1,0))+1+(SUM(IF(O479=$O$3:$O$1002,1,0))-1)/2)/(n+1),"")</f>
        <v/>
      </c>
      <c r="Q479" t="str">
        <f t="shared" ca="1" si="57"/>
        <v/>
      </c>
      <c r="R479" t="str">
        <f t="shared" ca="1" si="61"/>
        <v/>
      </c>
      <c r="S479" s="80" t="str">
        <f t="shared" ca="1" si="62"/>
        <v/>
      </c>
      <c r="T479" t="str">
        <f t="shared" ca="1" si="58"/>
        <v/>
      </c>
      <c r="U479" t="str">
        <f t="shared" ca="1" si="64"/>
        <v/>
      </c>
      <c r="V479" s="14" t="str">
        <f t="shared" ca="1" si="63"/>
        <v/>
      </c>
      <c r="W479" s="14" t="str">
        <f t="shared" ca="1" si="59"/>
        <v/>
      </c>
    </row>
    <row r="480" spans="11:23" x14ac:dyDescent="0.15">
      <c r="K480" t="e">
        <f ca="1"/>
        <v>#N/A</v>
      </c>
      <c r="M480" t="str">
        <f ca="1">Outliers_Influentials!B481</f>
        <v/>
      </c>
      <c r="O480" t="str">
        <f t="shared" ca="1" si="60"/>
        <v/>
      </c>
      <c r="P480" t="str">
        <f t="array" aca="1" ref="P480" ca="1">IF(ISNUMBER(O480),(SUM(IF(O480&gt;$O$3:$O$1002,1,0))+1+(SUM(IF(O480=$O$3:$O$1002,1,0))-1)/2)/(n+1),"")</f>
        <v/>
      </c>
      <c r="Q480" t="str">
        <f t="shared" ca="1" si="57"/>
        <v/>
      </c>
      <c r="R480" t="str">
        <f t="shared" ca="1" si="61"/>
        <v/>
      </c>
      <c r="S480" s="80" t="str">
        <f t="shared" ca="1" si="62"/>
        <v/>
      </c>
      <c r="T480" t="str">
        <f t="shared" ca="1" si="58"/>
        <v/>
      </c>
      <c r="U480" t="str">
        <f t="shared" ca="1" si="64"/>
        <v/>
      </c>
      <c r="V480" s="14" t="str">
        <f t="shared" ca="1" si="63"/>
        <v/>
      </c>
      <c r="W480" s="14" t="str">
        <f t="shared" ca="1" si="59"/>
        <v/>
      </c>
    </row>
    <row r="481" spans="11:23" x14ac:dyDescent="0.15">
      <c r="K481" t="e">
        <f ca="1"/>
        <v>#N/A</v>
      </c>
      <c r="M481" t="str">
        <f ca="1">Outliers_Influentials!B482</f>
        <v/>
      </c>
      <c r="O481" t="str">
        <f t="shared" ca="1" si="60"/>
        <v/>
      </c>
      <c r="P481" t="str">
        <f t="array" aca="1" ref="P481" ca="1">IF(ISNUMBER(O481),(SUM(IF(O481&gt;$O$3:$O$1002,1,0))+1+(SUM(IF(O481=$O$3:$O$1002,1,0))-1)/2)/(n+1),"")</f>
        <v/>
      </c>
      <c r="Q481" t="str">
        <f t="shared" ca="1" si="57"/>
        <v/>
      </c>
      <c r="R481" t="str">
        <f t="shared" ca="1" si="61"/>
        <v/>
      </c>
      <c r="S481" s="80" t="str">
        <f t="shared" ca="1" si="62"/>
        <v/>
      </c>
      <c r="T481" t="str">
        <f t="shared" ca="1" si="58"/>
        <v/>
      </c>
      <c r="U481" t="str">
        <f t="shared" ca="1" si="64"/>
        <v/>
      </c>
      <c r="V481" s="14" t="str">
        <f t="shared" ca="1" si="63"/>
        <v/>
      </c>
      <c r="W481" s="14" t="str">
        <f t="shared" ca="1" si="59"/>
        <v/>
      </c>
    </row>
    <row r="482" spans="11:23" x14ac:dyDescent="0.15">
      <c r="K482" t="e">
        <f ca="1"/>
        <v>#N/A</v>
      </c>
      <c r="M482" t="str">
        <f ca="1">Outliers_Influentials!B483</f>
        <v/>
      </c>
      <c r="O482" t="str">
        <f t="shared" ca="1" si="60"/>
        <v/>
      </c>
      <c r="P482" t="str">
        <f t="array" aca="1" ref="P482" ca="1">IF(ISNUMBER(O482),(SUM(IF(O482&gt;$O$3:$O$1002,1,0))+1+(SUM(IF(O482=$O$3:$O$1002,1,0))-1)/2)/(n+1),"")</f>
        <v/>
      </c>
      <c r="Q482" t="str">
        <f t="shared" ca="1" si="57"/>
        <v/>
      </c>
      <c r="R482" t="str">
        <f t="shared" ca="1" si="61"/>
        <v/>
      </c>
      <c r="S482" s="80" t="str">
        <f t="shared" ca="1" si="62"/>
        <v/>
      </c>
      <c r="T482" t="str">
        <f t="shared" ca="1" si="58"/>
        <v/>
      </c>
      <c r="U482" t="str">
        <f t="shared" ca="1" si="64"/>
        <v/>
      </c>
      <c r="V482" s="14" t="str">
        <f t="shared" ca="1" si="63"/>
        <v/>
      </c>
      <c r="W482" s="14" t="str">
        <f t="shared" ca="1" si="59"/>
        <v/>
      </c>
    </row>
    <row r="483" spans="11:23" x14ac:dyDescent="0.15">
      <c r="K483" t="e">
        <f ca="1"/>
        <v>#N/A</v>
      </c>
      <c r="M483" t="str">
        <f ca="1">Outliers_Influentials!B484</f>
        <v/>
      </c>
      <c r="O483" t="str">
        <f t="shared" ca="1" si="60"/>
        <v/>
      </c>
      <c r="P483" t="str">
        <f t="array" aca="1" ref="P483" ca="1">IF(ISNUMBER(O483),(SUM(IF(O483&gt;$O$3:$O$1002,1,0))+1+(SUM(IF(O483=$O$3:$O$1002,1,0))-1)/2)/(n+1),"")</f>
        <v/>
      </c>
      <c r="Q483" t="str">
        <f t="shared" ca="1" si="57"/>
        <v/>
      </c>
      <c r="R483" t="str">
        <f t="shared" ca="1" si="61"/>
        <v/>
      </c>
      <c r="S483" s="80" t="str">
        <f t="shared" ca="1" si="62"/>
        <v/>
      </c>
      <c r="T483" t="str">
        <f t="shared" ca="1" si="58"/>
        <v/>
      </c>
      <c r="U483" t="str">
        <f t="shared" ca="1" si="64"/>
        <v/>
      </c>
      <c r="V483" s="14" t="str">
        <f t="shared" ca="1" si="63"/>
        <v/>
      </c>
      <c r="W483" s="14" t="str">
        <f t="shared" ca="1" si="59"/>
        <v/>
      </c>
    </row>
    <row r="484" spans="11:23" x14ac:dyDescent="0.15">
      <c r="K484" t="e">
        <f ca="1"/>
        <v>#N/A</v>
      </c>
      <c r="M484" t="str">
        <f ca="1">Outliers_Influentials!B485</f>
        <v/>
      </c>
      <c r="O484" t="str">
        <f t="shared" ca="1" si="60"/>
        <v/>
      </c>
      <c r="P484" t="str">
        <f t="array" aca="1" ref="P484" ca="1">IF(ISNUMBER(O484),(SUM(IF(O484&gt;$O$3:$O$1002,1,0))+1+(SUM(IF(O484=$O$3:$O$1002,1,0))-1)/2)/(n+1),"")</f>
        <v/>
      </c>
      <c r="Q484" t="str">
        <f t="shared" ca="1" si="57"/>
        <v/>
      </c>
      <c r="R484" t="str">
        <f t="shared" ca="1" si="61"/>
        <v/>
      </c>
      <c r="S484" s="80" t="str">
        <f t="shared" ca="1" si="62"/>
        <v/>
      </c>
      <c r="T484" t="str">
        <f t="shared" ca="1" si="58"/>
        <v/>
      </c>
      <c r="U484" t="str">
        <f t="shared" ca="1" si="64"/>
        <v/>
      </c>
      <c r="V484" s="14" t="str">
        <f t="shared" ca="1" si="63"/>
        <v/>
      </c>
      <c r="W484" s="14" t="str">
        <f t="shared" ca="1" si="59"/>
        <v/>
      </c>
    </row>
    <row r="485" spans="11:23" x14ac:dyDescent="0.15">
      <c r="K485" t="e">
        <f ca="1"/>
        <v>#N/A</v>
      </c>
      <c r="M485" t="str">
        <f ca="1">Outliers_Influentials!B486</f>
        <v/>
      </c>
      <c r="O485" t="str">
        <f t="shared" ca="1" si="60"/>
        <v/>
      </c>
      <c r="P485" t="str">
        <f t="array" aca="1" ref="P485" ca="1">IF(ISNUMBER(O485),(SUM(IF(O485&gt;$O$3:$O$1002,1,0))+1+(SUM(IF(O485=$O$3:$O$1002,1,0))-1)/2)/(n+1),"")</f>
        <v/>
      </c>
      <c r="Q485" t="str">
        <f t="shared" ca="1" si="57"/>
        <v/>
      </c>
      <c r="R485" t="str">
        <f t="shared" ca="1" si="61"/>
        <v/>
      </c>
      <c r="S485" s="80" t="str">
        <f t="shared" ca="1" si="62"/>
        <v/>
      </c>
      <c r="T485" t="str">
        <f t="shared" ca="1" si="58"/>
        <v/>
      </c>
      <c r="U485" t="str">
        <f t="shared" ca="1" si="64"/>
        <v/>
      </c>
      <c r="V485" s="14" t="str">
        <f t="shared" ca="1" si="63"/>
        <v/>
      </c>
      <c r="W485" s="14" t="str">
        <f t="shared" ca="1" si="59"/>
        <v/>
      </c>
    </row>
    <row r="486" spans="11:23" x14ac:dyDescent="0.15">
      <c r="K486" t="e">
        <f ca="1"/>
        <v>#N/A</v>
      </c>
      <c r="M486" t="str">
        <f ca="1">Outliers_Influentials!B487</f>
        <v/>
      </c>
      <c r="O486" t="str">
        <f t="shared" ca="1" si="60"/>
        <v/>
      </c>
      <c r="P486" t="str">
        <f t="array" aca="1" ref="P486" ca="1">IF(ISNUMBER(O486),(SUM(IF(O486&gt;$O$3:$O$1002,1,0))+1+(SUM(IF(O486=$O$3:$O$1002,1,0))-1)/2)/(n+1),"")</f>
        <v/>
      </c>
      <c r="Q486" t="str">
        <f t="shared" ca="1" si="57"/>
        <v/>
      </c>
      <c r="R486" t="str">
        <f t="shared" ca="1" si="61"/>
        <v/>
      </c>
      <c r="S486" s="80" t="str">
        <f t="shared" ca="1" si="62"/>
        <v/>
      </c>
      <c r="T486" t="str">
        <f t="shared" ca="1" si="58"/>
        <v/>
      </c>
      <c r="U486" t="str">
        <f t="shared" ca="1" si="64"/>
        <v/>
      </c>
      <c r="V486" s="14" t="str">
        <f t="shared" ca="1" si="63"/>
        <v/>
      </c>
      <c r="W486" s="14" t="str">
        <f t="shared" ca="1" si="59"/>
        <v/>
      </c>
    </row>
    <row r="487" spans="11:23" x14ac:dyDescent="0.15">
      <c r="K487" t="e">
        <f ca="1"/>
        <v>#N/A</v>
      </c>
      <c r="M487" t="str">
        <f ca="1">Outliers_Influentials!B488</f>
        <v/>
      </c>
      <c r="O487" t="str">
        <f t="shared" ca="1" si="60"/>
        <v/>
      </c>
      <c r="P487" t="str">
        <f t="array" aca="1" ref="P487" ca="1">IF(ISNUMBER(O487),(SUM(IF(O487&gt;$O$3:$O$1002,1,0))+1+(SUM(IF(O487=$O$3:$O$1002,1,0))-1)/2)/(n+1),"")</f>
        <v/>
      </c>
      <c r="Q487" t="str">
        <f t="shared" ca="1" si="57"/>
        <v/>
      </c>
      <c r="R487" t="str">
        <f t="shared" ca="1" si="61"/>
        <v/>
      </c>
      <c r="S487" s="80" t="str">
        <f t="shared" ca="1" si="62"/>
        <v/>
      </c>
      <c r="T487" t="str">
        <f t="shared" ca="1" si="58"/>
        <v/>
      </c>
      <c r="U487" t="str">
        <f t="shared" ca="1" si="64"/>
        <v/>
      </c>
      <c r="V487" s="14" t="str">
        <f t="shared" ca="1" si="63"/>
        <v/>
      </c>
      <c r="W487" s="14" t="str">
        <f t="shared" ca="1" si="59"/>
        <v/>
      </c>
    </row>
    <row r="488" spans="11:23" x14ac:dyDescent="0.15">
      <c r="K488" t="e">
        <f ca="1"/>
        <v>#N/A</v>
      </c>
      <c r="M488" t="str">
        <f ca="1">Outliers_Influentials!B489</f>
        <v/>
      </c>
      <c r="O488" t="str">
        <f t="shared" ca="1" si="60"/>
        <v/>
      </c>
      <c r="P488" t="str">
        <f t="array" aca="1" ref="P488" ca="1">IF(ISNUMBER(O488),(SUM(IF(O488&gt;$O$3:$O$1002,1,0))+1+(SUM(IF(O488=$O$3:$O$1002,1,0))-1)/2)/(n+1),"")</f>
        <v/>
      </c>
      <c r="Q488" t="str">
        <f t="shared" ca="1" si="57"/>
        <v/>
      </c>
      <c r="R488" t="str">
        <f t="shared" ca="1" si="61"/>
        <v/>
      </c>
      <c r="S488" s="80" t="str">
        <f t="shared" ca="1" si="62"/>
        <v/>
      </c>
      <c r="T488" t="str">
        <f t="shared" ca="1" si="58"/>
        <v/>
      </c>
      <c r="U488" t="str">
        <f t="shared" ca="1" si="64"/>
        <v/>
      </c>
      <c r="V488" s="14" t="str">
        <f t="shared" ca="1" si="63"/>
        <v/>
      </c>
      <c r="W488" s="14" t="str">
        <f t="shared" ca="1" si="59"/>
        <v/>
      </c>
    </row>
    <row r="489" spans="11:23" x14ac:dyDescent="0.15">
      <c r="K489" t="e">
        <f ca="1"/>
        <v>#N/A</v>
      </c>
      <c r="M489" t="str">
        <f ca="1">Outliers_Influentials!B490</f>
        <v/>
      </c>
      <c r="O489" t="str">
        <f t="shared" ca="1" si="60"/>
        <v/>
      </c>
      <c r="P489" t="str">
        <f t="array" aca="1" ref="P489" ca="1">IF(ISNUMBER(O489),(SUM(IF(O489&gt;$O$3:$O$1002,1,0))+1+(SUM(IF(O489=$O$3:$O$1002,1,0))-1)/2)/(n+1),"")</f>
        <v/>
      </c>
      <c r="Q489" t="str">
        <f t="shared" ca="1" si="57"/>
        <v/>
      </c>
      <c r="R489" t="str">
        <f t="shared" ca="1" si="61"/>
        <v/>
      </c>
      <c r="S489" s="80" t="str">
        <f t="shared" ca="1" si="62"/>
        <v/>
      </c>
      <c r="T489" t="str">
        <f t="shared" ca="1" si="58"/>
        <v/>
      </c>
      <c r="U489" t="str">
        <f t="shared" ca="1" si="64"/>
        <v/>
      </c>
      <c r="V489" s="14" t="str">
        <f t="shared" ca="1" si="63"/>
        <v/>
      </c>
      <c r="W489" s="14" t="str">
        <f t="shared" ca="1" si="59"/>
        <v/>
      </c>
    </row>
    <row r="490" spans="11:23" x14ac:dyDescent="0.15">
      <c r="K490" t="e">
        <f ca="1"/>
        <v>#N/A</v>
      </c>
      <c r="M490" t="str">
        <f ca="1">Outliers_Influentials!B491</f>
        <v/>
      </c>
      <c r="O490" t="str">
        <f t="shared" ca="1" si="60"/>
        <v/>
      </c>
      <c r="P490" t="str">
        <f t="array" aca="1" ref="P490" ca="1">IF(ISNUMBER(O490),(SUM(IF(O490&gt;$O$3:$O$1002,1,0))+1+(SUM(IF(O490=$O$3:$O$1002,1,0))-1)/2)/(n+1),"")</f>
        <v/>
      </c>
      <c r="Q490" t="str">
        <f t="shared" ca="1" si="57"/>
        <v/>
      </c>
      <c r="R490" t="str">
        <f t="shared" ca="1" si="61"/>
        <v/>
      </c>
      <c r="S490" s="80" t="str">
        <f t="shared" ca="1" si="62"/>
        <v/>
      </c>
      <c r="T490" t="str">
        <f t="shared" ca="1" si="58"/>
        <v/>
      </c>
      <c r="U490" t="str">
        <f t="shared" ca="1" si="64"/>
        <v/>
      </c>
      <c r="V490" s="14" t="str">
        <f t="shared" ca="1" si="63"/>
        <v/>
      </c>
      <c r="W490" s="14" t="str">
        <f t="shared" ca="1" si="59"/>
        <v/>
      </c>
    </row>
    <row r="491" spans="11:23" x14ac:dyDescent="0.15">
      <c r="K491" t="e">
        <f ca="1"/>
        <v>#N/A</v>
      </c>
      <c r="M491" t="str">
        <f ca="1">Outliers_Influentials!B492</f>
        <v/>
      </c>
      <c r="O491" t="str">
        <f t="shared" ca="1" si="60"/>
        <v/>
      </c>
      <c r="P491" t="str">
        <f t="array" aca="1" ref="P491" ca="1">IF(ISNUMBER(O491),(SUM(IF(O491&gt;$O$3:$O$1002,1,0))+1+(SUM(IF(O491=$O$3:$O$1002,1,0))-1)/2)/(n+1),"")</f>
        <v/>
      </c>
      <c r="Q491" t="str">
        <f t="shared" ca="1" si="57"/>
        <v/>
      </c>
      <c r="R491" t="str">
        <f t="shared" ca="1" si="61"/>
        <v/>
      </c>
      <c r="S491" s="80" t="str">
        <f t="shared" ca="1" si="62"/>
        <v/>
      </c>
      <c r="T491" t="str">
        <f t="shared" ca="1" si="58"/>
        <v/>
      </c>
      <c r="U491" t="str">
        <f t="shared" ca="1" si="64"/>
        <v/>
      </c>
      <c r="V491" s="14" t="str">
        <f t="shared" ca="1" si="63"/>
        <v/>
      </c>
      <c r="W491" s="14" t="str">
        <f t="shared" ca="1" si="59"/>
        <v/>
      </c>
    </row>
    <row r="492" spans="11:23" x14ac:dyDescent="0.15">
      <c r="K492" t="e">
        <f ca="1"/>
        <v>#N/A</v>
      </c>
      <c r="M492" t="str">
        <f ca="1">Outliers_Influentials!B493</f>
        <v/>
      </c>
      <c r="O492" t="str">
        <f t="shared" ca="1" si="60"/>
        <v/>
      </c>
      <c r="P492" t="str">
        <f t="array" aca="1" ref="P492" ca="1">IF(ISNUMBER(O492),(SUM(IF(O492&gt;$O$3:$O$1002,1,0))+1+(SUM(IF(O492=$O$3:$O$1002,1,0))-1)/2)/(n+1),"")</f>
        <v/>
      </c>
      <c r="Q492" t="str">
        <f t="shared" ca="1" si="57"/>
        <v/>
      </c>
      <c r="R492" t="str">
        <f t="shared" ca="1" si="61"/>
        <v/>
      </c>
      <c r="S492" s="80" t="str">
        <f t="shared" ca="1" si="62"/>
        <v/>
      </c>
      <c r="T492" t="str">
        <f t="shared" ca="1" si="58"/>
        <v/>
      </c>
      <c r="U492" t="str">
        <f t="shared" ca="1" si="64"/>
        <v/>
      </c>
      <c r="V492" s="14" t="str">
        <f t="shared" ca="1" si="63"/>
        <v/>
      </c>
      <c r="W492" s="14" t="str">
        <f t="shared" ca="1" si="59"/>
        <v/>
      </c>
    </row>
    <row r="493" spans="11:23" x14ac:dyDescent="0.15">
      <c r="K493" t="e">
        <f ca="1"/>
        <v>#N/A</v>
      </c>
      <c r="M493" t="str">
        <f ca="1">Outliers_Influentials!B494</f>
        <v/>
      </c>
      <c r="O493" t="str">
        <f t="shared" ca="1" si="60"/>
        <v/>
      </c>
      <c r="P493" t="str">
        <f t="array" aca="1" ref="P493" ca="1">IF(ISNUMBER(O493),(SUM(IF(O493&gt;$O$3:$O$1002,1,0))+1+(SUM(IF(O493=$O$3:$O$1002,1,0))-1)/2)/(n+1),"")</f>
        <v/>
      </c>
      <c r="Q493" t="str">
        <f t="shared" ca="1" si="57"/>
        <v/>
      </c>
      <c r="R493" t="str">
        <f t="shared" ca="1" si="61"/>
        <v/>
      </c>
      <c r="S493" s="80" t="str">
        <f t="shared" ca="1" si="62"/>
        <v/>
      </c>
      <c r="T493" t="str">
        <f t="shared" ca="1" si="58"/>
        <v/>
      </c>
      <c r="U493" t="str">
        <f t="shared" ca="1" si="64"/>
        <v/>
      </c>
      <c r="V493" s="14" t="str">
        <f t="shared" ca="1" si="63"/>
        <v/>
      </c>
      <c r="W493" s="14" t="str">
        <f t="shared" ca="1" si="59"/>
        <v/>
      </c>
    </row>
    <row r="494" spans="11:23" x14ac:dyDescent="0.15">
      <c r="K494" t="e">
        <f ca="1"/>
        <v>#N/A</v>
      </c>
      <c r="M494" t="str">
        <f ca="1">Outliers_Influentials!B495</f>
        <v/>
      </c>
      <c r="O494" t="str">
        <f t="shared" ca="1" si="60"/>
        <v/>
      </c>
      <c r="P494" t="str">
        <f t="array" aca="1" ref="P494" ca="1">IF(ISNUMBER(O494),(SUM(IF(O494&gt;$O$3:$O$1002,1,0))+1+(SUM(IF(O494=$O$3:$O$1002,1,0))-1)/2)/(n+1),"")</f>
        <v/>
      </c>
      <c r="Q494" t="str">
        <f t="shared" ca="1" si="57"/>
        <v/>
      </c>
      <c r="R494" t="str">
        <f t="shared" ca="1" si="61"/>
        <v/>
      </c>
      <c r="S494" s="80" t="str">
        <f t="shared" ca="1" si="62"/>
        <v/>
      </c>
      <c r="T494" t="str">
        <f t="shared" ca="1" si="58"/>
        <v/>
      </c>
      <c r="U494" t="str">
        <f t="shared" ca="1" si="64"/>
        <v/>
      </c>
      <c r="V494" s="14" t="str">
        <f t="shared" ca="1" si="63"/>
        <v/>
      </c>
      <c r="W494" s="14" t="str">
        <f t="shared" ca="1" si="59"/>
        <v/>
      </c>
    </row>
    <row r="495" spans="11:23" x14ac:dyDescent="0.15">
      <c r="K495" t="e">
        <f ca="1"/>
        <v>#N/A</v>
      </c>
      <c r="M495" t="str">
        <f ca="1">Outliers_Influentials!B496</f>
        <v/>
      </c>
      <c r="O495" t="str">
        <f t="shared" ca="1" si="60"/>
        <v/>
      </c>
      <c r="P495" t="str">
        <f t="array" aca="1" ref="P495" ca="1">IF(ISNUMBER(O495),(SUM(IF(O495&gt;$O$3:$O$1002,1,0))+1+(SUM(IF(O495=$O$3:$O$1002,1,0))-1)/2)/(n+1),"")</f>
        <v/>
      </c>
      <c r="Q495" t="str">
        <f t="shared" ca="1" si="57"/>
        <v/>
      </c>
      <c r="R495" t="str">
        <f t="shared" ca="1" si="61"/>
        <v/>
      </c>
      <c r="S495" s="80" t="str">
        <f t="shared" ca="1" si="62"/>
        <v/>
      </c>
      <c r="T495" t="str">
        <f t="shared" ca="1" si="58"/>
        <v/>
      </c>
      <c r="U495" t="str">
        <f t="shared" ca="1" si="64"/>
        <v/>
      </c>
      <c r="V495" s="14" t="str">
        <f t="shared" ca="1" si="63"/>
        <v/>
      </c>
      <c r="W495" s="14" t="str">
        <f t="shared" ca="1" si="59"/>
        <v/>
      </c>
    </row>
    <row r="496" spans="11:23" x14ac:dyDescent="0.15">
      <c r="K496" t="e">
        <f ca="1"/>
        <v>#N/A</v>
      </c>
      <c r="M496" t="str">
        <f ca="1">Outliers_Influentials!B497</f>
        <v/>
      </c>
      <c r="O496" t="str">
        <f t="shared" ca="1" si="60"/>
        <v/>
      </c>
      <c r="P496" t="str">
        <f t="array" aca="1" ref="P496" ca="1">IF(ISNUMBER(O496),(SUM(IF(O496&gt;$O$3:$O$1002,1,0))+1+(SUM(IF(O496=$O$3:$O$1002,1,0))-1)/2)/(n+1),"")</f>
        <v/>
      </c>
      <c r="Q496" t="str">
        <f t="shared" ca="1" si="57"/>
        <v/>
      </c>
      <c r="R496" t="str">
        <f t="shared" ca="1" si="61"/>
        <v/>
      </c>
      <c r="S496" s="80" t="str">
        <f t="shared" ca="1" si="62"/>
        <v/>
      </c>
      <c r="T496" t="str">
        <f t="shared" ca="1" si="58"/>
        <v/>
      </c>
      <c r="U496" t="str">
        <f t="shared" ca="1" si="64"/>
        <v/>
      </c>
      <c r="V496" s="14" t="str">
        <f t="shared" ca="1" si="63"/>
        <v/>
      </c>
      <c r="W496" s="14" t="str">
        <f t="shared" ca="1" si="59"/>
        <v/>
      </c>
    </row>
    <row r="497" spans="11:23" x14ac:dyDescent="0.15">
      <c r="K497" t="e">
        <f ca="1"/>
        <v>#N/A</v>
      </c>
      <c r="M497" t="str">
        <f ca="1">Outliers_Influentials!B498</f>
        <v/>
      </c>
      <c r="O497" t="str">
        <f t="shared" ca="1" si="60"/>
        <v/>
      </c>
      <c r="P497" t="str">
        <f t="array" aca="1" ref="P497" ca="1">IF(ISNUMBER(O497),(SUM(IF(O497&gt;$O$3:$O$1002,1,0))+1+(SUM(IF(O497=$O$3:$O$1002,1,0))-1)/2)/(n+1),"")</f>
        <v/>
      </c>
      <c r="Q497" t="str">
        <f t="shared" ca="1" si="57"/>
        <v/>
      </c>
      <c r="R497" t="str">
        <f t="shared" ca="1" si="61"/>
        <v/>
      </c>
      <c r="S497" s="80" t="str">
        <f t="shared" ca="1" si="62"/>
        <v/>
      </c>
      <c r="T497" t="str">
        <f t="shared" ca="1" si="58"/>
        <v/>
      </c>
      <c r="U497" t="str">
        <f t="shared" ca="1" si="64"/>
        <v/>
      </c>
      <c r="V497" s="14" t="str">
        <f t="shared" ca="1" si="63"/>
        <v/>
      </c>
      <c r="W497" s="14" t="str">
        <f t="shared" ca="1" si="59"/>
        <v/>
      </c>
    </row>
    <row r="498" spans="11:23" x14ac:dyDescent="0.15">
      <c r="K498" t="e">
        <f ca="1"/>
        <v>#N/A</v>
      </c>
      <c r="M498" t="str">
        <f ca="1">Outliers_Influentials!B499</f>
        <v/>
      </c>
      <c r="O498" t="str">
        <f t="shared" ca="1" si="60"/>
        <v/>
      </c>
      <c r="P498" t="str">
        <f t="array" aca="1" ref="P498" ca="1">IF(ISNUMBER(O498),(SUM(IF(O498&gt;$O$3:$O$1002,1,0))+1+(SUM(IF(O498=$O$3:$O$1002,1,0))-1)/2)/(n+1),"")</f>
        <v/>
      </c>
      <c r="Q498" t="str">
        <f t="shared" ca="1" si="57"/>
        <v/>
      </c>
      <c r="R498" t="str">
        <f t="shared" ca="1" si="61"/>
        <v/>
      </c>
      <c r="S498" s="80" t="str">
        <f t="shared" ca="1" si="62"/>
        <v/>
      </c>
      <c r="T498" t="str">
        <f t="shared" ca="1" si="58"/>
        <v/>
      </c>
      <c r="U498" t="str">
        <f t="shared" ca="1" si="64"/>
        <v/>
      </c>
      <c r="V498" s="14" t="str">
        <f t="shared" ca="1" si="63"/>
        <v/>
      </c>
      <c r="W498" s="14" t="str">
        <f t="shared" ca="1" si="59"/>
        <v/>
      </c>
    </row>
    <row r="499" spans="11:23" x14ac:dyDescent="0.15">
      <c r="K499" t="e">
        <f ca="1"/>
        <v>#N/A</v>
      </c>
      <c r="M499" t="str">
        <f ca="1">Outliers_Influentials!B500</f>
        <v/>
      </c>
      <c r="O499" t="str">
        <f t="shared" ca="1" si="60"/>
        <v/>
      </c>
      <c r="P499" t="str">
        <f t="array" aca="1" ref="P499" ca="1">IF(ISNUMBER(O499),(SUM(IF(O499&gt;$O$3:$O$1002,1,0))+1+(SUM(IF(O499=$O$3:$O$1002,1,0))-1)/2)/(n+1),"")</f>
        <v/>
      </c>
      <c r="Q499" t="str">
        <f t="shared" ca="1" si="57"/>
        <v/>
      </c>
      <c r="R499" t="str">
        <f t="shared" ca="1" si="61"/>
        <v/>
      </c>
      <c r="S499" s="80" t="str">
        <f t="shared" ca="1" si="62"/>
        <v/>
      </c>
      <c r="T499" t="str">
        <f t="shared" ca="1" si="58"/>
        <v/>
      </c>
      <c r="U499" t="str">
        <f t="shared" ca="1" si="64"/>
        <v/>
      </c>
      <c r="V499" s="14" t="str">
        <f t="shared" ca="1" si="63"/>
        <v/>
      </c>
      <c r="W499" s="14" t="str">
        <f t="shared" ca="1" si="59"/>
        <v/>
      </c>
    </row>
    <row r="500" spans="11:23" x14ac:dyDescent="0.15">
      <c r="K500" t="e">
        <f ca="1"/>
        <v>#N/A</v>
      </c>
      <c r="M500" t="str">
        <f ca="1">Outliers_Influentials!B501</f>
        <v/>
      </c>
      <c r="O500" t="str">
        <f t="shared" ca="1" si="60"/>
        <v/>
      </c>
      <c r="P500" t="str">
        <f t="array" aca="1" ref="P500" ca="1">IF(ISNUMBER(O500),(SUM(IF(O500&gt;$O$3:$O$1002,1,0))+1+(SUM(IF(O500=$O$3:$O$1002,1,0))-1)/2)/(n+1),"")</f>
        <v/>
      </c>
      <c r="Q500" t="str">
        <f t="shared" ca="1" si="57"/>
        <v/>
      </c>
      <c r="R500" t="str">
        <f t="shared" ca="1" si="61"/>
        <v/>
      </c>
      <c r="S500" s="80" t="str">
        <f t="shared" ca="1" si="62"/>
        <v/>
      </c>
      <c r="T500" t="str">
        <f t="shared" ca="1" si="58"/>
        <v/>
      </c>
      <c r="U500" t="str">
        <f t="shared" ca="1" si="64"/>
        <v/>
      </c>
      <c r="V500" s="14" t="str">
        <f t="shared" ca="1" si="63"/>
        <v/>
      </c>
      <c r="W500" s="14" t="str">
        <f t="shared" ca="1" si="59"/>
        <v/>
      </c>
    </row>
    <row r="501" spans="11:23" x14ac:dyDescent="0.15">
      <c r="K501" t="e">
        <f ca="1"/>
        <v>#N/A</v>
      </c>
      <c r="M501" t="str">
        <f ca="1">Outliers_Influentials!B502</f>
        <v/>
      </c>
      <c r="O501" t="str">
        <f t="shared" ca="1" si="60"/>
        <v/>
      </c>
      <c r="P501" t="str">
        <f t="array" aca="1" ref="P501" ca="1">IF(ISNUMBER(O501),(SUM(IF(O501&gt;$O$3:$O$1002,1,0))+1+(SUM(IF(O501=$O$3:$O$1002,1,0))-1)/2)/(n+1),"")</f>
        <v/>
      </c>
      <c r="Q501" t="str">
        <f t="shared" ca="1" si="57"/>
        <v/>
      </c>
      <c r="R501" t="str">
        <f t="shared" ca="1" si="61"/>
        <v/>
      </c>
      <c r="S501" s="80" t="str">
        <f t="shared" ca="1" si="62"/>
        <v/>
      </c>
      <c r="T501" t="str">
        <f t="shared" ca="1" si="58"/>
        <v/>
      </c>
      <c r="U501" t="str">
        <f t="shared" ca="1" si="64"/>
        <v/>
      </c>
      <c r="V501" s="14" t="str">
        <f t="shared" ca="1" si="63"/>
        <v/>
      </c>
      <c r="W501" s="14" t="str">
        <f t="shared" ca="1" si="59"/>
        <v/>
      </c>
    </row>
    <row r="502" spans="11:23" x14ac:dyDescent="0.15">
      <c r="K502" t="e">
        <f ca="1"/>
        <v>#N/A</v>
      </c>
      <c r="M502" t="str">
        <f ca="1">Outliers_Influentials!B503</f>
        <v/>
      </c>
      <c r="O502" t="str">
        <f t="shared" ca="1" si="60"/>
        <v/>
      </c>
      <c r="P502" t="str">
        <f t="array" aca="1" ref="P502" ca="1">IF(ISNUMBER(O502),(SUM(IF(O502&gt;$O$3:$O$1002,1,0))+1+(SUM(IF(O502=$O$3:$O$1002,1,0))-1)/2)/(n+1),"")</f>
        <v/>
      </c>
      <c r="Q502" t="str">
        <f t="shared" ca="1" si="57"/>
        <v/>
      </c>
      <c r="R502" t="str">
        <f t="shared" ca="1" si="61"/>
        <v/>
      </c>
      <c r="S502" s="80" t="str">
        <f t="shared" ca="1" si="62"/>
        <v/>
      </c>
      <c r="T502" t="str">
        <f t="shared" ca="1" si="58"/>
        <v/>
      </c>
      <c r="U502" t="str">
        <f t="shared" ca="1" si="64"/>
        <v/>
      </c>
      <c r="V502" s="14" t="str">
        <f t="shared" ca="1" si="63"/>
        <v/>
      </c>
      <c r="W502" s="14" t="str">
        <f t="shared" ca="1" si="59"/>
        <v/>
      </c>
    </row>
    <row r="503" spans="11:23" x14ac:dyDescent="0.15">
      <c r="K503" t="e">
        <f ca="1"/>
        <v>#N/A</v>
      </c>
      <c r="M503" t="str">
        <f ca="1">Outliers_Influentials!B504</f>
        <v/>
      </c>
      <c r="O503" t="str">
        <f t="shared" ca="1" si="60"/>
        <v/>
      </c>
      <c r="P503" t="str">
        <f t="array" aca="1" ref="P503" ca="1">IF(ISNUMBER(O503),(SUM(IF(O503&gt;$O$3:$O$1002,1,0))+1+(SUM(IF(O503=$O$3:$O$1002,1,0))-1)/2)/(n+1),"")</f>
        <v/>
      </c>
      <c r="Q503" t="str">
        <f t="shared" ca="1" si="57"/>
        <v/>
      </c>
      <c r="R503" t="str">
        <f t="shared" ca="1" si="61"/>
        <v/>
      </c>
      <c r="S503" s="80" t="str">
        <f t="shared" ca="1" si="62"/>
        <v/>
      </c>
      <c r="T503" t="str">
        <f t="shared" ca="1" si="58"/>
        <v/>
      </c>
      <c r="U503" t="str">
        <f t="shared" ca="1" si="64"/>
        <v/>
      </c>
      <c r="V503" s="14" t="str">
        <f t="shared" ca="1" si="63"/>
        <v/>
      </c>
      <c r="W503" s="14" t="str">
        <f t="shared" ca="1" si="59"/>
        <v/>
      </c>
    </row>
    <row r="504" spans="11:23" x14ac:dyDescent="0.15">
      <c r="K504" t="e">
        <f ca="1"/>
        <v>#N/A</v>
      </c>
      <c r="M504" t="str">
        <f ca="1">Outliers_Influentials!B505</f>
        <v/>
      </c>
      <c r="O504" t="str">
        <f t="shared" ca="1" si="60"/>
        <v/>
      </c>
      <c r="P504" t="str">
        <f t="array" aca="1" ref="P504" ca="1">IF(ISNUMBER(O504),(SUM(IF(O504&gt;$O$3:$O$1002,1,0))+1+(SUM(IF(O504=$O$3:$O$1002,1,0))-1)/2)/(n+1),"")</f>
        <v/>
      </c>
      <c r="Q504" t="str">
        <f t="shared" ca="1" si="57"/>
        <v/>
      </c>
      <c r="R504" t="str">
        <f t="shared" ca="1" si="61"/>
        <v/>
      </c>
      <c r="S504" s="80" t="str">
        <f t="shared" ca="1" si="62"/>
        <v/>
      </c>
      <c r="T504" t="str">
        <f t="shared" ca="1" si="58"/>
        <v/>
      </c>
      <c r="U504" t="str">
        <f t="shared" ca="1" si="64"/>
        <v/>
      </c>
      <c r="V504" s="14" t="str">
        <f t="shared" ca="1" si="63"/>
        <v/>
      </c>
      <c r="W504" s="14" t="str">
        <f t="shared" ca="1" si="59"/>
        <v/>
      </c>
    </row>
    <row r="505" spans="11:23" x14ac:dyDescent="0.15">
      <c r="K505" t="e">
        <f ca="1"/>
        <v>#N/A</v>
      </c>
      <c r="M505" t="str">
        <f ca="1">Outliers_Influentials!B506</f>
        <v/>
      </c>
      <c r="O505" t="str">
        <f t="shared" ca="1" si="60"/>
        <v/>
      </c>
      <c r="P505" t="str">
        <f t="array" aca="1" ref="P505" ca="1">IF(ISNUMBER(O505),(SUM(IF(O505&gt;$O$3:$O$1002,1,0))+1+(SUM(IF(O505=$O$3:$O$1002,1,0))-1)/2)/(n+1),"")</f>
        <v/>
      </c>
      <c r="Q505" t="str">
        <f t="shared" ca="1" si="57"/>
        <v/>
      </c>
      <c r="R505" t="str">
        <f t="shared" ca="1" si="61"/>
        <v/>
      </c>
      <c r="S505" s="80" t="str">
        <f t="shared" ca="1" si="62"/>
        <v/>
      </c>
      <c r="T505" t="str">
        <f t="shared" ca="1" si="58"/>
        <v/>
      </c>
      <c r="U505" t="str">
        <f t="shared" ca="1" si="64"/>
        <v/>
      </c>
      <c r="V505" s="14" t="str">
        <f t="shared" ca="1" si="63"/>
        <v/>
      </c>
      <c r="W505" s="14" t="str">
        <f t="shared" ca="1" si="59"/>
        <v/>
      </c>
    </row>
    <row r="506" spans="11:23" x14ac:dyDescent="0.15">
      <c r="K506" t="e">
        <f ca="1"/>
        <v>#N/A</v>
      </c>
      <c r="M506" t="str">
        <f ca="1">Outliers_Influentials!B507</f>
        <v/>
      </c>
      <c r="O506" t="str">
        <f t="shared" ca="1" si="60"/>
        <v/>
      </c>
      <c r="P506" t="str">
        <f t="array" aca="1" ref="P506" ca="1">IF(ISNUMBER(O506),(SUM(IF(O506&gt;$O$3:$O$1002,1,0))+1+(SUM(IF(O506=$O$3:$O$1002,1,0))-1)/2)/(n+1),"")</f>
        <v/>
      </c>
      <c r="Q506" t="str">
        <f t="shared" ca="1" si="57"/>
        <v/>
      </c>
      <c r="R506" t="str">
        <f t="shared" ca="1" si="61"/>
        <v/>
      </c>
      <c r="S506" s="80" t="str">
        <f t="shared" ca="1" si="62"/>
        <v/>
      </c>
      <c r="T506" t="str">
        <f t="shared" ca="1" si="58"/>
        <v/>
      </c>
      <c r="U506" t="str">
        <f t="shared" ca="1" si="64"/>
        <v/>
      </c>
      <c r="V506" s="14" t="str">
        <f t="shared" ca="1" si="63"/>
        <v/>
      </c>
      <c r="W506" s="14" t="str">
        <f t="shared" ca="1" si="59"/>
        <v/>
      </c>
    </row>
    <row r="507" spans="11:23" x14ac:dyDescent="0.15">
      <c r="K507" t="e">
        <f ca="1"/>
        <v>#N/A</v>
      </c>
      <c r="M507" t="str">
        <f ca="1">Outliers_Influentials!B508</f>
        <v/>
      </c>
      <c r="O507" t="str">
        <f t="shared" ca="1" si="60"/>
        <v/>
      </c>
      <c r="P507" t="str">
        <f t="array" aca="1" ref="P507" ca="1">IF(ISNUMBER(O507),(SUM(IF(O507&gt;$O$3:$O$1002,1,0))+1+(SUM(IF(O507=$O$3:$O$1002,1,0))-1)/2)/(n+1),"")</f>
        <v/>
      </c>
      <c r="Q507" t="str">
        <f t="shared" ca="1" si="57"/>
        <v/>
      </c>
      <c r="R507" t="str">
        <f t="shared" ca="1" si="61"/>
        <v/>
      </c>
      <c r="S507" s="80" t="str">
        <f t="shared" ca="1" si="62"/>
        <v/>
      </c>
      <c r="T507" t="str">
        <f t="shared" ca="1" si="58"/>
        <v/>
      </c>
      <c r="U507" t="str">
        <f t="shared" ca="1" si="64"/>
        <v/>
      </c>
      <c r="V507" s="14" t="str">
        <f t="shared" ca="1" si="63"/>
        <v/>
      </c>
      <c r="W507" s="14" t="str">
        <f t="shared" ca="1" si="59"/>
        <v/>
      </c>
    </row>
    <row r="508" spans="11:23" x14ac:dyDescent="0.15">
      <c r="K508" t="e">
        <f ca="1"/>
        <v>#N/A</v>
      </c>
      <c r="M508" t="str">
        <f ca="1">Outliers_Influentials!B509</f>
        <v/>
      </c>
      <c r="O508" t="str">
        <f t="shared" ca="1" si="60"/>
        <v/>
      </c>
      <c r="P508" t="str">
        <f t="array" aca="1" ref="P508" ca="1">IF(ISNUMBER(O508),(SUM(IF(O508&gt;$O$3:$O$1002,1,0))+1+(SUM(IF(O508=$O$3:$O$1002,1,0))-1)/2)/(n+1),"")</f>
        <v/>
      </c>
      <c r="Q508" t="str">
        <f t="shared" ca="1" si="57"/>
        <v/>
      </c>
      <c r="R508" t="str">
        <f t="shared" ca="1" si="61"/>
        <v/>
      </c>
      <c r="S508" s="80" t="str">
        <f t="shared" ca="1" si="62"/>
        <v/>
      </c>
      <c r="T508" t="str">
        <f t="shared" ca="1" si="58"/>
        <v/>
      </c>
      <c r="U508" t="str">
        <f t="shared" ca="1" si="64"/>
        <v/>
      </c>
      <c r="V508" s="14" t="str">
        <f t="shared" ca="1" si="63"/>
        <v/>
      </c>
      <c r="W508" s="14" t="str">
        <f t="shared" ca="1" si="59"/>
        <v/>
      </c>
    </row>
    <row r="509" spans="11:23" x14ac:dyDescent="0.15">
      <c r="K509" t="e">
        <f ca="1"/>
        <v>#N/A</v>
      </c>
      <c r="M509" t="str">
        <f ca="1">Outliers_Influentials!B510</f>
        <v/>
      </c>
      <c r="O509" t="str">
        <f t="shared" ca="1" si="60"/>
        <v/>
      </c>
      <c r="P509" t="str">
        <f t="array" aca="1" ref="P509" ca="1">IF(ISNUMBER(O509),(SUM(IF(O509&gt;$O$3:$O$1002,1,0))+1+(SUM(IF(O509=$O$3:$O$1002,1,0))-1)/2)/(n+1),"")</f>
        <v/>
      </c>
      <c r="Q509" t="str">
        <f t="shared" ca="1" si="57"/>
        <v/>
      </c>
      <c r="R509" t="str">
        <f t="shared" ca="1" si="61"/>
        <v/>
      </c>
      <c r="S509" s="80" t="str">
        <f t="shared" ca="1" si="62"/>
        <v/>
      </c>
      <c r="T509" t="str">
        <f t="shared" ca="1" si="58"/>
        <v/>
      </c>
      <c r="U509" t="str">
        <f t="shared" ca="1" si="64"/>
        <v/>
      </c>
      <c r="V509" s="14" t="str">
        <f t="shared" ca="1" si="63"/>
        <v/>
      </c>
      <c r="W509" s="14" t="str">
        <f t="shared" ca="1" si="59"/>
        <v/>
      </c>
    </row>
    <row r="510" spans="11:23" x14ac:dyDescent="0.15">
      <c r="K510" t="e">
        <f ca="1"/>
        <v>#N/A</v>
      </c>
      <c r="M510" t="str">
        <f ca="1">Outliers_Influentials!B511</f>
        <v/>
      </c>
      <c r="O510" t="str">
        <f t="shared" ca="1" si="60"/>
        <v/>
      </c>
      <c r="P510" t="str">
        <f t="array" aca="1" ref="P510" ca="1">IF(ISNUMBER(O510),(SUM(IF(O510&gt;$O$3:$O$1002,1,0))+1+(SUM(IF(O510=$O$3:$O$1002,1,0))-1)/2)/(n+1),"")</f>
        <v/>
      </c>
      <c r="Q510" t="str">
        <f t="shared" ca="1" si="57"/>
        <v/>
      </c>
      <c r="R510" t="str">
        <f t="shared" ca="1" si="61"/>
        <v/>
      </c>
      <c r="S510" s="80" t="str">
        <f t="shared" ca="1" si="62"/>
        <v/>
      </c>
      <c r="T510" t="str">
        <f t="shared" ca="1" si="58"/>
        <v/>
      </c>
      <c r="U510" t="str">
        <f t="shared" ca="1" si="64"/>
        <v/>
      </c>
      <c r="V510" s="14" t="str">
        <f t="shared" ca="1" si="63"/>
        <v/>
      </c>
      <c r="W510" s="14" t="str">
        <f t="shared" ca="1" si="59"/>
        <v/>
      </c>
    </row>
    <row r="511" spans="11:23" x14ac:dyDescent="0.15">
      <c r="K511" t="e">
        <f ca="1"/>
        <v>#N/A</v>
      </c>
      <c r="M511" t="str">
        <f ca="1">Outliers_Influentials!B512</f>
        <v/>
      </c>
      <c r="O511" t="str">
        <f t="shared" ca="1" si="60"/>
        <v/>
      </c>
      <c r="P511" t="str">
        <f t="array" aca="1" ref="P511" ca="1">IF(ISNUMBER(O511),(SUM(IF(O511&gt;$O$3:$O$1002,1,0))+1+(SUM(IF(O511=$O$3:$O$1002,1,0))-1)/2)/(n+1),"")</f>
        <v/>
      </c>
      <c r="Q511" t="str">
        <f t="shared" ca="1" si="57"/>
        <v/>
      </c>
      <c r="R511" t="str">
        <f t="shared" ca="1" si="61"/>
        <v/>
      </c>
      <c r="S511" s="80" t="str">
        <f t="shared" ca="1" si="62"/>
        <v/>
      </c>
      <c r="T511" t="str">
        <f t="shared" ca="1" si="58"/>
        <v/>
      </c>
      <c r="U511" t="str">
        <f t="shared" ca="1" si="64"/>
        <v/>
      </c>
      <c r="V511" s="14" t="str">
        <f t="shared" ca="1" si="63"/>
        <v/>
      </c>
      <c r="W511" s="14" t="str">
        <f t="shared" ca="1" si="59"/>
        <v/>
      </c>
    </row>
    <row r="512" spans="11:23" x14ac:dyDescent="0.15">
      <c r="K512" t="e">
        <f ca="1"/>
        <v>#N/A</v>
      </c>
      <c r="M512" t="str">
        <f ca="1">Outliers_Influentials!B513</f>
        <v/>
      </c>
      <c r="O512" t="str">
        <f t="shared" ca="1" si="60"/>
        <v/>
      </c>
      <c r="P512" t="str">
        <f t="array" aca="1" ref="P512" ca="1">IF(ISNUMBER(O512),(SUM(IF(O512&gt;$O$3:$O$1002,1,0))+1+(SUM(IF(O512=$O$3:$O$1002,1,0))-1)/2)/(n+1),"")</f>
        <v/>
      </c>
      <c r="Q512" t="str">
        <f t="shared" ca="1" si="57"/>
        <v/>
      </c>
      <c r="R512" t="str">
        <f t="shared" ca="1" si="61"/>
        <v/>
      </c>
      <c r="S512" s="80" t="str">
        <f t="shared" ca="1" si="62"/>
        <v/>
      </c>
      <c r="T512" t="str">
        <f t="shared" ca="1" si="58"/>
        <v/>
      </c>
      <c r="U512" t="str">
        <f t="shared" ca="1" si="64"/>
        <v/>
      </c>
      <c r="V512" s="14" t="str">
        <f t="shared" ca="1" si="63"/>
        <v/>
      </c>
      <c r="W512" s="14" t="str">
        <f t="shared" ca="1" si="59"/>
        <v/>
      </c>
    </row>
    <row r="513" spans="11:23" x14ac:dyDescent="0.15">
      <c r="K513" t="e">
        <f ca="1"/>
        <v>#N/A</v>
      </c>
      <c r="M513" t="str">
        <f ca="1">Outliers_Influentials!B514</f>
        <v/>
      </c>
      <c r="O513" t="str">
        <f t="shared" ca="1" si="60"/>
        <v/>
      </c>
      <c r="P513" t="str">
        <f t="array" aca="1" ref="P513" ca="1">IF(ISNUMBER(O513),(SUM(IF(O513&gt;$O$3:$O$1002,1,0))+1+(SUM(IF(O513=$O$3:$O$1002,1,0))-1)/2)/(n+1),"")</f>
        <v/>
      </c>
      <c r="Q513" t="str">
        <f t="shared" ca="1" si="57"/>
        <v/>
      </c>
      <c r="R513" t="str">
        <f t="shared" ca="1" si="61"/>
        <v/>
      </c>
      <c r="S513" s="80" t="str">
        <f t="shared" ca="1" si="62"/>
        <v/>
      </c>
      <c r="T513" t="str">
        <f t="shared" ca="1" si="58"/>
        <v/>
      </c>
      <c r="U513" t="str">
        <f t="shared" ca="1" si="64"/>
        <v/>
      </c>
      <c r="V513" s="14" t="str">
        <f t="shared" ca="1" si="63"/>
        <v/>
      </c>
      <c r="W513" s="14" t="str">
        <f t="shared" ca="1" si="59"/>
        <v/>
      </c>
    </row>
    <row r="514" spans="11:23" x14ac:dyDescent="0.15">
      <c r="K514" t="e">
        <f ca="1"/>
        <v>#N/A</v>
      </c>
      <c r="M514" t="str">
        <f ca="1">Outliers_Influentials!B515</f>
        <v/>
      </c>
      <c r="O514" t="str">
        <f t="shared" ca="1" si="60"/>
        <v/>
      </c>
      <c r="P514" t="str">
        <f t="array" aca="1" ref="P514" ca="1">IF(ISNUMBER(O514),(SUM(IF(O514&gt;$O$3:$O$1002,1,0))+1+(SUM(IF(O514=$O$3:$O$1002,1,0))-1)/2)/(n+1),"")</f>
        <v/>
      </c>
      <c r="Q514" t="str">
        <f t="shared" ca="1" si="57"/>
        <v/>
      </c>
      <c r="R514" t="str">
        <f t="shared" ca="1" si="61"/>
        <v/>
      </c>
      <c r="S514" s="80" t="str">
        <f t="shared" ca="1" si="62"/>
        <v/>
      </c>
      <c r="T514" t="str">
        <f t="shared" ca="1" si="58"/>
        <v/>
      </c>
      <c r="U514" t="str">
        <f t="shared" ca="1" si="64"/>
        <v/>
      </c>
      <c r="V514" s="14" t="str">
        <f t="shared" ca="1" si="63"/>
        <v/>
      </c>
      <c r="W514" s="14" t="str">
        <f t="shared" ca="1" si="59"/>
        <v/>
      </c>
    </row>
    <row r="515" spans="11:23" x14ac:dyDescent="0.15">
      <c r="K515" t="e">
        <f ca="1"/>
        <v>#N/A</v>
      </c>
      <c r="M515" t="str">
        <f ca="1">Outliers_Influentials!B516</f>
        <v/>
      </c>
      <c r="O515" t="str">
        <f t="shared" ca="1" si="60"/>
        <v/>
      </c>
      <c r="P515" t="str">
        <f t="array" aca="1" ref="P515" ca="1">IF(ISNUMBER(O515),(SUM(IF(O515&gt;$O$3:$O$1002,1,0))+1+(SUM(IF(O515=$O$3:$O$1002,1,0))-1)/2)/(n+1),"")</f>
        <v/>
      </c>
      <c r="Q515" t="str">
        <f t="shared" ref="Q515:Q578" ca="1" si="65">IF(P515&lt;&gt;"",NORMSINV(P515),"")</f>
        <v/>
      </c>
      <c r="R515" t="str">
        <f t="shared" ca="1" si="61"/>
        <v/>
      </c>
      <c r="S515" s="80" t="str">
        <f t="shared" ca="1" si="62"/>
        <v/>
      </c>
      <c r="T515" t="str">
        <f t="shared" ref="T515:T578" ca="1" si="66">IF(ROW()-ROW(O$2)&gt;n,"",$O$3:$O$1002/STDEV($O$3:$O$1002))</f>
        <v/>
      </c>
      <c r="U515" t="str">
        <f t="shared" ca="1" si="64"/>
        <v/>
      </c>
      <c r="V515" s="14" t="str">
        <f t="shared" ca="1" si="63"/>
        <v/>
      </c>
      <c r="W515" s="14" t="str">
        <f t="shared" ref="W515:W578" ca="1" si="67">IF(S515&lt;&gt;"",(2*S515-1)*(LN(V515)+LN(1-VLOOKUP(n+1-S515,$S$3:$V$1002,4,FALSE))),"")</f>
        <v/>
      </c>
    </row>
    <row r="516" spans="11:23" x14ac:dyDescent="0.15">
      <c r="K516" t="e">
        <f ca="1"/>
        <v>#N/A</v>
      </c>
      <c r="M516" t="str">
        <f ca="1">Outliers_Influentials!B517</f>
        <v/>
      </c>
      <c r="O516" t="str">
        <f t="shared" ref="O516:O579" ca="1" si="68">M516</f>
        <v/>
      </c>
      <c r="P516" t="str">
        <f t="array" aca="1" ref="P516" ca="1">IF(ISNUMBER(O516),(SUM(IF(O516&gt;$O$3:$O$1002,1,0))+1+(SUM(IF(O516=$O$3:$O$1002,1,0))-1)/2)/(n+1),"")</f>
        <v/>
      </c>
      <c r="Q516" t="str">
        <f t="shared" ca="1" si="65"/>
        <v/>
      </c>
      <c r="R516" t="str">
        <f t="shared" ref="R516:R579" ca="1" si="69">IF(O516&lt;&gt;"",RANK(O516,$O$3:$O$1002,1),"")</f>
        <v/>
      </c>
      <c r="S516" s="80" t="str">
        <f t="shared" ref="S516:S579" ca="1" si="70">IF(O516&lt;&gt;"",1+S515,"")</f>
        <v/>
      </c>
      <c r="T516" t="str">
        <f t="shared" ca="1" si="66"/>
        <v/>
      </c>
      <c r="U516" t="str">
        <f t="shared" ca="1" si="64"/>
        <v/>
      </c>
      <c r="V516" s="14" t="str">
        <f t="shared" ref="V516:V579" ca="1" si="71">IF(S516&lt;&gt;"",NORMDIST(U516,AVERAGE($T$3:$T$1002),STDEV($T$3:$T$1002),TRUE),"")</f>
        <v/>
      </c>
      <c r="W516" s="14" t="str">
        <f t="shared" ca="1" si="67"/>
        <v/>
      </c>
    </row>
    <row r="517" spans="11:23" x14ac:dyDescent="0.15">
      <c r="K517" t="e">
        <f ca="1"/>
        <v>#N/A</v>
      </c>
      <c r="M517" t="str">
        <f ca="1">Outliers_Influentials!B518</f>
        <v/>
      </c>
      <c r="O517" t="str">
        <f t="shared" ca="1" si="68"/>
        <v/>
      </c>
      <c r="P517" t="str">
        <f t="array" aca="1" ref="P517" ca="1">IF(ISNUMBER(O517),(SUM(IF(O517&gt;$O$3:$O$1002,1,0))+1+(SUM(IF(O517=$O$3:$O$1002,1,0))-1)/2)/(n+1),"")</f>
        <v/>
      </c>
      <c r="Q517" t="str">
        <f t="shared" ca="1" si="65"/>
        <v/>
      </c>
      <c r="R517" t="str">
        <f t="shared" ca="1" si="69"/>
        <v/>
      </c>
      <c r="S517" s="80" t="str">
        <f t="shared" ca="1" si="70"/>
        <v/>
      </c>
      <c r="T517" t="str">
        <f t="shared" ca="1" si="66"/>
        <v/>
      </c>
      <c r="U517" t="str">
        <f t="shared" ref="U517:U580" ca="1" si="72">IF(S517&lt;&gt;"",IF(ISNA(VLOOKUP(S517,$R$3:$T$1002,3,FALSE)),U516,VLOOKUP(S517,$R$3:$T$1002,3,FALSE)),"")</f>
        <v/>
      </c>
      <c r="V517" s="14" t="str">
        <f t="shared" ca="1" si="71"/>
        <v/>
      </c>
      <c r="W517" s="14" t="str">
        <f t="shared" ca="1" si="67"/>
        <v/>
      </c>
    </row>
    <row r="518" spans="11:23" x14ac:dyDescent="0.15">
      <c r="K518" t="e">
        <f ca="1"/>
        <v>#N/A</v>
      </c>
      <c r="M518" t="str">
        <f ca="1">Outliers_Influentials!B519</f>
        <v/>
      </c>
      <c r="O518" t="str">
        <f t="shared" ca="1" si="68"/>
        <v/>
      </c>
      <c r="P518" t="str">
        <f t="array" aca="1" ref="P518" ca="1">IF(ISNUMBER(O518),(SUM(IF(O518&gt;$O$3:$O$1002,1,0))+1+(SUM(IF(O518=$O$3:$O$1002,1,0))-1)/2)/(n+1),"")</f>
        <v/>
      </c>
      <c r="Q518" t="str">
        <f t="shared" ca="1" si="65"/>
        <v/>
      </c>
      <c r="R518" t="str">
        <f t="shared" ca="1" si="69"/>
        <v/>
      </c>
      <c r="S518" s="80" t="str">
        <f t="shared" ca="1" si="70"/>
        <v/>
      </c>
      <c r="T518" t="str">
        <f t="shared" ca="1" si="66"/>
        <v/>
      </c>
      <c r="U518" t="str">
        <f t="shared" ca="1" si="72"/>
        <v/>
      </c>
      <c r="V518" s="14" t="str">
        <f t="shared" ca="1" si="71"/>
        <v/>
      </c>
      <c r="W518" s="14" t="str">
        <f t="shared" ca="1" si="67"/>
        <v/>
      </c>
    </row>
    <row r="519" spans="11:23" x14ac:dyDescent="0.15">
      <c r="K519" t="e">
        <f ca="1"/>
        <v>#N/A</v>
      </c>
      <c r="M519" t="str">
        <f ca="1">Outliers_Influentials!B520</f>
        <v/>
      </c>
      <c r="O519" t="str">
        <f t="shared" ca="1" si="68"/>
        <v/>
      </c>
      <c r="P519" t="str">
        <f t="array" aca="1" ref="P519" ca="1">IF(ISNUMBER(O519),(SUM(IF(O519&gt;$O$3:$O$1002,1,0))+1+(SUM(IF(O519=$O$3:$O$1002,1,0))-1)/2)/(n+1),"")</f>
        <v/>
      </c>
      <c r="Q519" t="str">
        <f t="shared" ca="1" si="65"/>
        <v/>
      </c>
      <c r="R519" t="str">
        <f t="shared" ca="1" si="69"/>
        <v/>
      </c>
      <c r="S519" s="80" t="str">
        <f t="shared" ca="1" si="70"/>
        <v/>
      </c>
      <c r="T519" t="str">
        <f t="shared" ca="1" si="66"/>
        <v/>
      </c>
      <c r="U519" t="str">
        <f t="shared" ca="1" si="72"/>
        <v/>
      </c>
      <c r="V519" s="14" t="str">
        <f t="shared" ca="1" si="71"/>
        <v/>
      </c>
      <c r="W519" s="14" t="str">
        <f t="shared" ca="1" si="67"/>
        <v/>
      </c>
    </row>
    <row r="520" spans="11:23" x14ac:dyDescent="0.15">
      <c r="K520" t="e">
        <f ca="1"/>
        <v>#N/A</v>
      </c>
      <c r="M520" t="str">
        <f ca="1">Outliers_Influentials!B521</f>
        <v/>
      </c>
      <c r="O520" t="str">
        <f t="shared" ca="1" si="68"/>
        <v/>
      </c>
      <c r="P520" t="str">
        <f t="array" aca="1" ref="P520" ca="1">IF(ISNUMBER(O520),(SUM(IF(O520&gt;$O$3:$O$1002,1,0))+1+(SUM(IF(O520=$O$3:$O$1002,1,0))-1)/2)/(n+1),"")</f>
        <v/>
      </c>
      <c r="Q520" t="str">
        <f t="shared" ca="1" si="65"/>
        <v/>
      </c>
      <c r="R520" t="str">
        <f t="shared" ca="1" si="69"/>
        <v/>
      </c>
      <c r="S520" s="80" t="str">
        <f t="shared" ca="1" si="70"/>
        <v/>
      </c>
      <c r="T520" t="str">
        <f t="shared" ca="1" si="66"/>
        <v/>
      </c>
      <c r="U520" t="str">
        <f t="shared" ca="1" si="72"/>
        <v/>
      </c>
      <c r="V520" s="14" t="str">
        <f t="shared" ca="1" si="71"/>
        <v/>
      </c>
      <c r="W520" s="14" t="str">
        <f t="shared" ca="1" si="67"/>
        <v/>
      </c>
    </row>
    <row r="521" spans="11:23" x14ac:dyDescent="0.15">
      <c r="K521" t="e">
        <f ca="1"/>
        <v>#N/A</v>
      </c>
      <c r="M521" t="str">
        <f ca="1">Outliers_Influentials!B522</f>
        <v/>
      </c>
      <c r="O521" t="str">
        <f t="shared" ca="1" si="68"/>
        <v/>
      </c>
      <c r="P521" t="str">
        <f t="array" aca="1" ref="P521" ca="1">IF(ISNUMBER(O521),(SUM(IF(O521&gt;$O$3:$O$1002,1,0))+1+(SUM(IF(O521=$O$3:$O$1002,1,0))-1)/2)/(n+1),"")</f>
        <v/>
      </c>
      <c r="Q521" t="str">
        <f t="shared" ca="1" si="65"/>
        <v/>
      </c>
      <c r="R521" t="str">
        <f t="shared" ca="1" si="69"/>
        <v/>
      </c>
      <c r="S521" s="80" t="str">
        <f t="shared" ca="1" si="70"/>
        <v/>
      </c>
      <c r="T521" t="str">
        <f t="shared" ca="1" si="66"/>
        <v/>
      </c>
      <c r="U521" t="str">
        <f t="shared" ca="1" si="72"/>
        <v/>
      </c>
      <c r="V521" s="14" t="str">
        <f t="shared" ca="1" si="71"/>
        <v/>
      </c>
      <c r="W521" s="14" t="str">
        <f t="shared" ca="1" si="67"/>
        <v/>
      </c>
    </row>
    <row r="522" spans="11:23" x14ac:dyDescent="0.15">
      <c r="K522" t="e">
        <f ca="1"/>
        <v>#N/A</v>
      </c>
      <c r="M522" t="str">
        <f ca="1">Outliers_Influentials!B523</f>
        <v/>
      </c>
      <c r="O522" t="str">
        <f t="shared" ca="1" si="68"/>
        <v/>
      </c>
      <c r="P522" t="str">
        <f t="array" aca="1" ref="P522" ca="1">IF(ISNUMBER(O522),(SUM(IF(O522&gt;$O$3:$O$1002,1,0))+1+(SUM(IF(O522=$O$3:$O$1002,1,0))-1)/2)/(n+1),"")</f>
        <v/>
      </c>
      <c r="Q522" t="str">
        <f t="shared" ca="1" si="65"/>
        <v/>
      </c>
      <c r="R522" t="str">
        <f t="shared" ca="1" si="69"/>
        <v/>
      </c>
      <c r="S522" s="80" t="str">
        <f t="shared" ca="1" si="70"/>
        <v/>
      </c>
      <c r="T522" t="str">
        <f t="shared" ca="1" si="66"/>
        <v/>
      </c>
      <c r="U522" t="str">
        <f t="shared" ca="1" si="72"/>
        <v/>
      </c>
      <c r="V522" s="14" t="str">
        <f t="shared" ca="1" si="71"/>
        <v/>
      </c>
      <c r="W522" s="14" t="str">
        <f t="shared" ca="1" si="67"/>
        <v/>
      </c>
    </row>
    <row r="523" spans="11:23" x14ac:dyDescent="0.15">
      <c r="K523" t="e">
        <f ca="1"/>
        <v>#N/A</v>
      </c>
      <c r="M523" t="str">
        <f ca="1">Outliers_Influentials!B524</f>
        <v/>
      </c>
      <c r="O523" t="str">
        <f t="shared" ca="1" si="68"/>
        <v/>
      </c>
      <c r="P523" t="str">
        <f t="array" aca="1" ref="P523" ca="1">IF(ISNUMBER(O523),(SUM(IF(O523&gt;$O$3:$O$1002,1,0))+1+(SUM(IF(O523=$O$3:$O$1002,1,0))-1)/2)/(n+1),"")</f>
        <v/>
      </c>
      <c r="Q523" t="str">
        <f t="shared" ca="1" si="65"/>
        <v/>
      </c>
      <c r="R523" t="str">
        <f t="shared" ca="1" si="69"/>
        <v/>
      </c>
      <c r="S523" s="80" t="str">
        <f t="shared" ca="1" si="70"/>
        <v/>
      </c>
      <c r="T523" t="str">
        <f t="shared" ca="1" si="66"/>
        <v/>
      </c>
      <c r="U523" t="str">
        <f t="shared" ca="1" si="72"/>
        <v/>
      </c>
      <c r="V523" s="14" t="str">
        <f t="shared" ca="1" si="71"/>
        <v/>
      </c>
      <c r="W523" s="14" t="str">
        <f t="shared" ca="1" si="67"/>
        <v/>
      </c>
    </row>
    <row r="524" spans="11:23" x14ac:dyDescent="0.15">
      <c r="K524" t="e">
        <f ca="1"/>
        <v>#N/A</v>
      </c>
      <c r="M524" t="str">
        <f ca="1">Outliers_Influentials!B525</f>
        <v/>
      </c>
      <c r="O524" t="str">
        <f t="shared" ca="1" si="68"/>
        <v/>
      </c>
      <c r="P524" t="str">
        <f t="array" aca="1" ref="P524" ca="1">IF(ISNUMBER(O524),(SUM(IF(O524&gt;$O$3:$O$1002,1,0))+1+(SUM(IF(O524=$O$3:$O$1002,1,0))-1)/2)/(n+1),"")</f>
        <v/>
      </c>
      <c r="Q524" t="str">
        <f t="shared" ca="1" si="65"/>
        <v/>
      </c>
      <c r="R524" t="str">
        <f t="shared" ca="1" si="69"/>
        <v/>
      </c>
      <c r="S524" s="80" t="str">
        <f t="shared" ca="1" si="70"/>
        <v/>
      </c>
      <c r="T524" t="str">
        <f t="shared" ca="1" si="66"/>
        <v/>
      </c>
      <c r="U524" t="str">
        <f t="shared" ca="1" si="72"/>
        <v/>
      </c>
      <c r="V524" s="14" t="str">
        <f t="shared" ca="1" si="71"/>
        <v/>
      </c>
      <c r="W524" s="14" t="str">
        <f t="shared" ca="1" si="67"/>
        <v/>
      </c>
    </row>
    <row r="525" spans="11:23" x14ac:dyDescent="0.15">
      <c r="K525" t="e">
        <f ca="1"/>
        <v>#N/A</v>
      </c>
      <c r="M525" t="str">
        <f ca="1">Outliers_Influentials!B526</f>
        <v/>
      </c>
      <c r="O525" t="str">
        <f t="shared" ca="1" si="68"/>
        <v/>
      </c>
      <c r="P525" t="str">
        <f t="array" aca="1" ref="P525" ca="1">IF(ISNUMBER(O525),(SUM(IF(O525&gt;$O$3:$O$1002,1,0))+1+(SUM(IF(O525=$O$3:$O$1002,1,0))-1)/2)/(n+1),"")</f>
        <v/>
      </c>
      <c r="Q525" t="str">
        <f t="shared" ca="1" si="65"/>
        <v/>
      </c>
      <c r="R525" t="str">
        <f t="shared" ca="1" si="69"/>
        <v/>
      </c>
      <c r="S525" s="80" t="str">
        <f t="shared" ca="1" si="70"/>
        <v/>
      </c>
      <c r="T525" t="str">
        <f t="shared" ca="1" si="66"/>
        <v/>
      </c>
      <c r="U525" t="str">
        <f t="shared" ca="1" si="72"/>
        <v/>
      </c>
      <c r="V525" s="14" t="str">
        <f t="shared" ca="1" si="71"/>
        <v/>
      </c>
      <c r="W525" s="14" t="str">
        <f t="shared" ca="1" si="67"/>
        <v/>
      </c>
    </row>
    <row r="526" spans="11:23" x14ac:dyDescent="0.15">
      <c r="K526" t="e">
        <f ca="1"/>
        <v>#N/A</v>
      </c>
      <c r="M526" t="str">
        <f ca="1">Outliers_Influentials!B527</f>
        <v/>
      </c>
      <c r="O526" t="str">
        <f t="shared" ca="1" si="68"/>
        <v/>
      </c>
      <c r="P526" t="str">
        <f t="array" aca="1" ref="P526" ca="1">IF(ISNUMBER(O526),(SUM(IF(O526&gt;$O$3:$O$1002,1,0))+1+(SUM(IF(O526=$O$3:$O$1002,1,0))-1)/2)/(n+1),"")</f>
        <v/>
      </c>
      <c r="Q526" t="str">
        <f t="shared" ca="1" si="65"/>
        <v/>
      </c>
      <c r="R526" t="str">
        <f t="shared" ca="1" si="69"/>
        <v/>
      </c>
      <c r="S526" s="80" t="str">
        <f t="shared" ca="1" si="70"/>
        <v/>
      </c>
      <c r="T526" t="str">
        <f t="shared" ca="1" si="66"/>
        <v/>
      </c>
      <c r="U526" t="str">
        <f t="shared" ca="1" si="72"/>
        <v/>
      </c>
      <c r="V526" s="14" t="str">
        <f t="shared" ca="1" si="71"/>
        <v/>
      </c>
      <c r="W526" s="14" t="str">
        <f t="shared" ca="1" si="67"/>
        <v/>
      </c>
    </row>
    <row r="527" spans="11:23" x14ac:dyDescent="0.15">
      <c r="K527" t="e">
        <f ca="1"/>
        <v>#N/A</v>
      </c>
      <c r="M527" t="str">
        <f ca="1">Outliers_Influentials!B528</f>
        <v/>
      </c>
      <c r="O527" t="str">
        <f t="shared" ca="1" si="68"/>
        <v/>
      </c>
      <c r="P527" t="str">
        <f t="array" aca="1" ref="P527" ca="1">IF(ISNUMBER(O527),(SUM(IF(O527&gt;$O$3:$O$1002,1,0))+1+(SUM(IF(O527=$O$3:$O$1002,1,0))-1)/2)/(n+1),"")</f>
        <v/>
      </c>
      <c r="Q527" t="str">
        <f t="shared" ca="1" si="65"/>
        <v/>
      </c>
      <c r="R527" t="str">
        <f t="shared" ca="1" si="69"/>
        <v/>
      </c>
      <c r="S527" s="80" t="str">
        <f t="shared" ca="1" si="70"/>
        <v/>
      </c>
      <c r="T527" t="str">
        <f t="shared" ca="1" si="66"/>
        <v/>
      </c>
      <c r="U527" t="str">
        <f t="shared" ca="1" si="72"/>
        <v/>
      </c>
      <c r="V527" s="14" t="str">
        <f t="shared" ca="1" si="71"/>
        <v/>
      </c>
      <c r="W527" s="14" t="str">
        <f t="shared" ca="1" si="67"/>
        <v/>
      </c>
    </row>
    <row r="528" spans="11:23" x14ac:dyDescent="0.15">
      <c r="K528" t="e">
        <f ca="1"/>
        <v>#N/A</v>
      </c>
      <c r="M528" t="str">
        <f ca="1">Outliers_Influentials!B529</f>
        <v/>
      </c>
      <c r="O528" t="str">
        <f t="shared" ca="1" si="68"/>
        <v/>
      </c>
      <c r="P528" t="str">
        <f t="array" aca="1" ref="P528" ca="1">IF(ISNUMBER(O528),(SUM(IF(O528&gt;$O$3:$O$1002,1,0))+1+(SUM(IF(O528=$O$3:$O$1002,1,0))-1)/2)/(n+1),"")</f>
        <v/>
      </c>
      <c r="Q528" t="str">
        <f t="shared" ca="1" si="65"/>
        <v/>
      </c>
      <c r="R528" t="str">
        <f t="shared" ca="1" si="69"/>
        <v/>
      </c>
      <c r="S528" s="80" t="str">
        <f t="shared" ca="1" si="70"/>
        <v/>
      </c>
      <c r="T528" t="str">
        <f t="shared" ca="1" si="66"/>
        <v/>
      </c>
      <c r="U528" t="str">
        <f t="shared" ca="1" si="72"/>
        <v/>
      </c>
      <c r="V528" s="14" t="str">
        <f t="shared" ca="1" si="71"/>
        <v/>
      </c>
      <c r="W528" s="14" t="str">
        <f t="shared" ca="1" si="67"/>
        <v/>
      </c>
    </row>
    <row r="529" spans="11:23" x14ac:dyDescent="0.15">
      <c r="K529" t="e">
        <f ca="1"/>
        <v>#N/A</v>
      </c>
      <c r="M529" t="str">
        <f ca="1">Outliers_Influentials!B530</f>
        <v/>
      </c>
      <c r="O529" t="str">
        <f t="shared" ca="1" si="68"/>
        <v/>
      </c>
      <c r="P529" t="str">
        <f t="array" aca="1" ref="P529" ca="1">IF(ISNUMBER(O529),(SUM(IF(O529&gt;$O$3:$O$1002,1,0))+1+(SUM(IF(O529=$O$3:$O$1002,1,0))-1)/2)/(n+1),"")</f>
        <v/>
      </c>
      <c r="Q529" t="str">
        <f t="shared" ca="1" si="65"/>
        <v/>
      </c>
      <c r="R529" t="str">
        <f t="shared" ca="1" si="69"/>
        <v/>
      </c>
      <c r="S529" s="80" t="str">
        <f t="shared" ca="1" si="70"/>
        <v/>
      </c>
      <c r="T529" t="str">
        <f t="shared" ca="1" si="66"/>
        <v/>
      </c>
      <c r="U529" t="str">
        <f t="shared" ca="1" si="72"/>
        <v/>
      </c>
      <c r="V529" s="14" t="str">
        <f t="shared" ca="1" si="71"/>
        <v/>
      </c>
      <c r="W529" s="14" t="str">
        <f t="shared" ca="1" si="67"/>
        <v/>
      </c>
    </row>
    <row r="530" spans="11:23" x14ac:dyDescent="0.15">
      <c r="K530" t="e">
        <f ca="1"/>
        <v>#N/A</v>
      </c>
      <c r="M530" t="str">
        <f ca="1">Outliers_Influentials!B531</f>
        <v/>
      </c>
      <c r="O530" t="str">
        <f t="shared" ca="1" si="68"/>
        <v/>
      </c>
      <c r="P530" t="str">
        <f t="array" aca="1" ref="P530" ca="1">IF(ISNUMBER(O530),(SUM(IF(O530&gt;$O$3:$O$1002,1,0))+1+(SUM(IF(O530=$O$3:$O$1002,1,0))-1)/2)/(n+1),"")</f>
        <v/>
      </c>
      <c r="Q530" t="str">
        <f t="shared" ca="1" si="65"/>
        <v/>
      </c>
      <c r="R530" t="str">
        <f t="shared" ca="1" si="69"/>
        <v/>
      </c>
      <c r="S530" s="80" t="str">
        <f t="shared" ca="1" si="70"/>
        <v/>
      </c>
      <c r="T530" t="str">
        <f t="shared" ca="1" si="66"/>
        <v/>
      </c>
      <c r="U530" t="str">
        <f t="shared" ca="1" si="72"/>
        <v/>
      </c>
      <c r="V530" s="14" t="str">
        <f t="shared" ca="1" si="71"/>
        <v/>
      </c>
      <c r="W530" s="14" t="str">
        <f t="shared" ca="1" si="67"/>
        <v/>
      </c>
    </row>
    <row r="531" spans="11:23" x14ac:dyDescent="0.15">
      <c r="K531" t="e">
        <f ca="1"/>
        <v>#N/A</v>
      </c>
      <c r="M531" t="str">
        <f ca="1">Outliers_Influentials!B532</f>
        <v/>
      </c>
      <c r="O531" t="str">
        <f t="shared" ca="1" si="68"/>
        <v/>
      </c>
      <c r="P531" t="str">
        <f t="array" aca="1" ref="P531" ca="1">IF(ISNUMBER(O531),(SUM(IF(O531&gt;$O$3:$O$1002,1,0))+1+(SUM(IF(O531=$O$3:$O$1002,1,0))-1)/2)/(n+1),"")</f>
        <v/>
      </c>
      <c r="Q531" t="str">
        <f t="shared" ca="1" si="65"/>
        <v/>
      </c>
      <c r="R531" t="str">
        <f t="shared" ca="1" si="69"/>
        <v/>
      </c>
      <c r="S531" s="80" t="str">
        <f t="shared" ca="1" si="70"/>
        <v/>
      </c>
      <c r="T531" t="str">
        <f t="shared" ca="1" si="66"/>
        <v/>
      </c>
      <c r="U531" t="str">
        <f t="shared" ca="1" si="72"/>
        <v/>
      </c>
      <c r="V531" s="14" t="str">
        <f t="shared" ca="1" si="71"/>
        <v/>
      </c>
      <c r="W531" s="14" t="str">
        <f t="shared" ca="1" si="67"/>
        <v/>
      </c>
    </row>
    <row r="532" spans="11:23" x14ac:dyDescent="0.15">
      <c r="K532" t="e">
        <f ca="1"/>
        <v>#N/A</v>
      </c>
      <c r="M532" t="str">
        <f ca="1">Outliers_Influentials!B533</f>
        <v/>
      </c>
      <c r="O532" t="str">
        <f t="shared" ca="1" si="68"/>
        <v/>
      </c>
      <c r="P532" t="str">
        <f t="array" aca="1" ref="P532" ca="1">IF(ISNUMBER(O532),(SUM(IF(O532&gt;$O$3:$O$1002,1,0))+1+(SUM(IF(O532=$O$3:$O$1002,1,0))-1)/2)/(n+1),"")</f>
        <v/>
      </c>
      <c r="Q532" t="str">
        <f t="shared" ca="1" si="65"/>
        <v/>
      </c>
      <c r="R532" t="str">
        <f t="shared" ca="1" si="69"/>
        <v/>
      </c>
      <c r="S532" s="80" t="str">
        <f t="shared" ca="1" si="70"/>
        <v/>
      </c>
      <c r="T532" t="str">
        <f t="shared" ca="1" si="66"/>
        <v/>
      </c>
      <c r="U532" t="str">
        <f t="shared" ca="1" si="72"/>
        <v/>
      </c>
      <c r="V532" s="14" t="str">
        <f t="shared" ca="1" si="71"/>
        <v/>
      </c>
      <c r="W532" s="14" t="str">
        <f t="shared" ca="1" si="67"/>
        <v/>
      </c>
    </row>
    <row r="533" spans="11:23" x14ac:dyDescent="0.15">
      <c r="K533" t="e">
        <f ca="1"/>
        <v>#N/A</v>
      </c>
      <c r="M533" t="str">
        <f ca="1">Outliers_Influentials!B534</f>
        <v/>
      </c>
      <c r="O533" t="str">
        <f t="shared" ca="1" si="68"/>
        <v/>
      </c>
      <c r="P533" t="str">
        <f t="array" aca="1" ref="P533" ca="1">IF(ISNUMBER(O533),(SUM(IF(O533&gt;$O$3:$O$1002,1,0))+1+(SUM(IF(O533=$O$3:$O$1002,1,0))-1)/2)/(n+1),"")</f>
        <v/>
      </c>
      <c r="Q533" t="str">
        <f t="shared" ca="1" si="65"/>
        <v/>
      </c>
      <c r="R533" t="str">
        <f t="shared" ca="1" si="69"/>
        <v/>
      </c>
      <c r="S533" s="80" t="str">
        <f t="shared" ca="1" si="70"/>
        <v/>
      </c>
      <c r="T533" t="str">
        <f t="shared" ca="1" si="66"/>
        <v/>
      </c>
      <c r="U533" t="str">
        <f t="shared" ca="1" si="72"/>
        <v/>
      </c>
      <c r="V533" s="14" t="str">
        <f t="shared" ca="1" si="71"/>
        <v/>
      </c>
      <c r="W533" s="14" t="str">
        <f t="shared" ca="1" si="67"/>
        <v/>
      </c>
    </row>
    <row r="534" spans="11:23" x14ac:dyDescent="0.15">
      <c r="K534" t="e">
        <f ca="1"/>
        <v>#N/A</v>
      </c>
      <c r="M534" t="str">
        <f ca="1">Outliers_Influentials!B535</f>
        <v/>
      </c>
      <c r="O534" t="str">
        <f t="shared" ca="1" si="68"/>
        <v/>
      </c>
      <c r="P534" t="str">
        <f t="array" aca="1" ref="P534" ca="1">IF(ISNUMBER(O534),(SUM(IF(O534&gt;$O$3:$O$1002,1,0))+1+(SUM(IF(O534=$O$3:$O$1002,1,0))-1)/2)/(n+1),"")</f>
        <v/>
      </c>
      <c r="Q534" t="str">
        <f t="shared" ca="1" si="65"/>
        <v/>
      </c>
      <c r="R534" t="str">
        <f t="shared" ca="1" si="69"/>
        <v/>
      </c>
      <c r="S534" s="80" t="str">
        <f t="shared" ca="1" si="70"/>
        <v/>
      </c>
      <c r="T534" t="str">
        <f t="shared" ca="1" si="66"/>
        <v/>
      </c>
      <c r="U534" t="str">
        <f t="shared" ca="1" si="72"/>
        <v/>
      </c>
      <c r="V534" s="14" t="str">
        <f t="shared" ca="1" si="71"/>
        <v/>
      </c>
      <c r="W534" s="14" t="str">
        <f t="shared" ca="1" si="67"/>
        <v/>
      </c>
    </row>
    <row r="535" spans="11:23" x14ac:dyDescent="0.15">
      <c r="K535" t="e">
        <f ca="1"/>
        <v>#N/A</v>
      </c>
      <c r="M535" t="str">
        <f ca="1">Outliers_Influentials!B536</f>
        <v/>
      </c>
      <c r="O535" t="str">
        <f t="shared" ca="1" si="68"/>
        <v/>
      </c>
      <c r="P535" t="str">
        <f t="array" aca="1" ref="P535" ca="1">IF(ISNUMBER(O535),(SUM(IF(O535&gt;$O$3:$O$1002,1,0))+1+(SUM(IF(O535=$O$3:$O$1002,1,0))-1)/2)/(n+1),"")</f>
        <v/>
      </c>
      <c r="Q535" t="str">
        <f t="shared" ca="1" si="65"/>
        <v/>
      </c>
      <c r="R535" t="str">
        <f t="shared" ca="1" si="69"/>
        <v/>
      </c>
      <c r="S535" s="80" t="str">
        <f t="shared" ca="1" si="70"/>
        <v/>
      </c>
      <c r="T535" t="str">
        <f t="shared" ca="1" si="66"/>
        <v/>
      </c>
      <c r="U535" t="str">
        <f t="shared" ca="1" si="72"/>
        <v/>
      </c>
      <c r="V535" s="14" t="str">
        <f t="shared" ca="1" si="71"/>
        <v/>
      </c>
      <c r="W535" s="14" t="str">
        <f t="shared" ca="1" si="67"/>
        <v/>
      </c>
    </row>
    <row r="536" spans="11:23" x14ac:dyDescent="0.15">
      <c r="K536" t="e">
        <f ca="1"/>
        <v>#N/A</v>
      </c>
      <c r="M536" t="str">
        <f ca="1">Outliers_Influentials!B537</f>
        <v/>
      </c>
      <c r="O536" t="str">
        <f t="shared" ca="1" si="68"/>
        <v/>
      </c>
      <c r="P536" t="str">
        <f t="array" aca="1" ref="P536" ca="1">IF(ISNUMBER(O536),(SUM(IF(O536&gt;$O$3:$O$1002,1,0))+1+(SUM(IF(O536=$O$3:$O$1002,1,0))-1)/2)/(n+1),"")</f>
        <v/>
      </c>
      <c r="Q536" t="str">
        <f t="shared" ca="1" si="65"/>
        <v/>
      </c>
      <c r="R536" t="str">
        <f t="shared" ca="1" si="69"/>
        <v/>
      </c>
      <c r="S536" s="80" t="str">
        <f t="shared" ca="1" si="70"/>
        <v/>
      </c>
      <c r="T536" t="str">
        <f t="shared" ca="1" si="66"/>
        <v/>
      </c>
      <c r="U536" t="str">
        <f t="shared" ca="1" si="72"/>
        <v/>
      </c>
      <c r="V536" s="14" t="str">
        <f t="shared" ca="1" si="71"/>
        <v/>
      </c>
      <c r="W536" s="14" t="str">
        <f t="shared" ca="1" si="67"/>
        <v/>
      </c>
    </row>
    <row r="537" spans="11:23" x14ac:dyDescent="0.15">
      <c r="K537" t="e">
        <f ca="1"/>
        <v>#N/A</v>
      </c>
      <c r="M537" t="str">
        <f ca="1">Outliers_Influentials!B538</f>
        <v/>
      </c>
      <c r="O537" t="str">
        <f t="shared" ca="1" si="68"/>
        <v/>
      </c>
      <c r="P537" t="str">
        <f t="array" aca="1" ref="P537" ca="1">IF(ISNUMBER(O537),(SUM(IF(O537&gt;$O$3:$O$1002,1,0))+1+(SUM(IF(O537=$O$3:$O$1002,1,0))-1)/2)/(n+1),"")</f>
        <v/>
      </c>
      <c r="Q537" t="str">
        <f t="shared" ca="1" si="65"/>
        <v/>
      </c>
      <c r="R537" t="str">
        <f t="shared" ca="1" si="69"/>
        <v/>
      </c>
      <c r="S537" s="80" t="str">
        <f t="shared" ca="1" si="70"/>
        <v/>
      </c>
      <c r="T537" t="str">
        <f t="shared" ca="1" si="66"/>
        <v/>
      </c>
      <c r="U537" t="str">
        <f t="shared" ca="1" si="72"/>
        <v/>
      </c>
      <c r="V537" s="14" t="str">
        <f t="shared" ca="1" si="71"/>
        <v/>
      </c>
      <c r="W537" s="14" t="str">
        <f t="shared" ca="1" si="67"/>
        <v/>
      </c>
    </row>
    <row r="538" spans="11:23" x14ac:dyDescent="0.15">
      <c r="K538" t="e">
        <f ca="1"/>
        <v>#N/A</v>
      </c>
      <c r="M538" t="str">
        <f ca="1">Outliers_Influentials!B539</f>
        <v/>
      </c>
      <c r="O538" t="str">
        <f t="shared" ca="1" si="68"/>
        <v/>
      </c>
      <c r="P538" t="str">
        <f t="array" aca="1" ref="P538" ca="1">IF(ISNUMBER(O538),(SUM(IF(O538&gt;$O$3:$O$1002,1,0))+1+(SUM(IF(O538=$O$3:$O$1002,1,0))-1)/2)/(n+1),"")</f>
        <v/>
      </c>
      <c r="Q538" t="str">
        <f t="shared" ca="1" si="65"/>
        <v/>
      </c>
      <c r="R538" t="str">
        <f t="shared" ca="1" si="69"/>
        <v/>
      </c>
      <c r="S538" s="80" t="str">
        <f t="shared" ca="1" si="70"/>
        <v/>
      </c>
      <c r="T538" t="str">
        <f t="shared" ca="1" si="66"/>
        <v/>
      </c>
      <c r="U538" t="str">
        <f t="shared" ca="1" si="72"/>
        <v/>
      </c>
      <c r="V538" s="14" t="str">
        <f t="shared" ca="1" si="71"/>
        <v/>
      </c>
      <c r="W538" s="14" t="str">
        <f t="shared" ca="1" si="67"/>
        <v/>
      </c>
    </row>
    <row r="539" spans="11:23" x14ac:dyDescent="0.15">
      <c r="K539" t="e">
        <f ca="1"/>
        <v>#N/A</v>
      </c>
      <c r="M539" t="str">
        <f ca="1">Outliers_Influentials!B540</f>
        <v/>
      </c>
      <c r="O539" t="str">
        <f t="shared" ca="1" si="68"/>
        <v/>
      </c>
      <c r="P539" t="str">
        <f t="array" aca="1" ref="P539" ca="1">IF(ISNUMBER(O539),(SUM(IF(O539&gt;$O$3:$O$1002,1,0))+1+(SUM(IF(O539=$O$3:$O$1002,1,0))-1)/2)/(n+1),"")</f>
        <v/>
      </c>
      <c r="Q539" t="str">
        <f t="shared" ca="1" si="65"/>
        <v/>
      </c>
      <c r="R539" t="str">
        <f t="shared" ca="1" si="69"/>
        <v/>
      </c>
      <c r="S539" s="80" t="str">
        <f t="shared" ca="1" si="70"/>
        <v/>
      </c>
      <c r="T539" t="str">
        <f t="shared" ca="1" si="66"/>
        <v/>
      </c>
      <c r="U539" t="str">
        <f t="shared" ca="1" si="72"/>
        <v/>
      </c>
      <c r="V539" s="14" t="str">
        <f t="shared" ca="1" si="71"/>
        <v/>
      </c>
      <c r="W539" s="14" t="str">
        <f t="shared" ca="1" si="67"/>
        <v/>
      </c>
    </row>
    <row r="540" spans="11:23" x14ac:dyDescent="0.15">
      <c r="K540" t="e">
        <f ca="1"/>
        <v>#N/A</v>
      </c>
      <c r="M540" t="str">
        <f ca="1">Outliers_Influentials!B541</f>
        <v/>
      </c>
      <c r="O540" t="str">
        <f t="shared" ca="1" si="68"/>
        <v/>
      </c>
      <c r="P540" t="str">
        <f t="array" aca="1" ref="P540" ca="1">IF(ISNUMBER(O540),(SUM(IF(O540&gt;$O$3:$O$1002,1,0))+1+(SUM(IF(O540=$O$3:$O$1002,1,0))-1)/2)/(n+1),"")</f>
        <v/>
      </c>
      <c r="Q540" t="str">
        <f t="shared" ca="1" si="65"/>
        <v/>
      </c>
      <c r="R540" t="str">
        <f t="shared" ca="1" si="69"/>
        <v/>
      </c>
      <c r="S540" s="80" t="str">
        <f t="shared" ca="1" si="70"/>
        <v/>
      </c>
      <c r="T540" t="str">
        <f t="shared" ca="1" si="66"/>
        <v/>
      </c>
      <c r="U540" t="str">
        <f t="shared" ca="1" si="72"/>
        <v/>
      </c>
      <c r="V540" s="14" t="str">
        <f t="shared" ca="1" si="71"/>
        <v/>
      </c>
      <c r="W540" s="14" t="str">
        <f t="shared" ca="1" si="67"/>
        <v/>
      </c>
    </row>
    <row r="541" spans="11:23" x14ac:dyDescent="0.15">
      <c r="K541" t="e">
        <f ca="1"/>
        <v>#N/A</v>
      </c>
      <c r="M541" t="str">
        <f ca="1">Outliers_Influentials!B542</f>
        <v/>
      </c>
      <c r="O541" t="str">
        <f t="shared" ca="1" si="68"/>
        <v/>
      </c>
      <c r="P541" t="str">
        <f t="array" aca="1" ref="P541" ca="1">IF(ISNUMBER(O541),(SUM(IF(O541&gt;$O$3:$O$1002,1,0))+1+(SUM(IF(O541=$O$3:$O$1002,1,0))-1)/2)/(n+1),"")</f>
        <v/>
      </c>
      <c r="Q541" t="str">
        <f t="shared" ca="1" si="65"/>
        <v/>
      </c>
      <c r="R541" t="str">
        <f t="shared" ca="1" si="69"/>
        <v/>
      </c>
      <c r="S541" s="80" t="str">
        <f t="shared" ca="1" si="70"/>
        <v/>
      </c>
      <c r="T541" t="str">
        <f t="shared" ca="1" si="66"/>
        <v/>
      </c>
      <c r="U541" t="str">
        <f t="shared" ca="1" si="72"/>
        <v/>
      </c>
      <c r="V541" s="14" t="str">
        <f t="shared" ca="1" si="71"/>
        <v/>
      </c>
      <c r="W541" s="14" t="str">
        <f t="shared" ca="1" si="67"/>
        <v/>
      </c>
    </row>
    <row r="542" spans="11:23" x14ac:dyDescent="0.15">
      <c r="K542" t="e">
        <f ca="1"/>
        <v>#N/A</v>
      </c>
      <c r="M542" t="str">
        <f ca="1">Outliers_Influentials!B543</f>
        <v/>
      </c>
      <c r="O542" t="str">
        <f t="shared" ca="1" si="68"/>
        <v/>
      </c>
      <c r="P542" t="str">
        <f t="array" aca="1" ref="P542" ca="1">IF(ISNUMBER(O542),(SUM(IF(O542&gt;$O$3:$O$1002,1,0))+1+(SUM(IF(O542=$O$3:$O$1002,1,0))-1)/2)/(n+1),"")</f>
        <v/>
      </c>
      <c r="Q542" t="str">
        <f t="shared" ca="1" si="65"/>
        <v/>
      </c>
      <c r="R542" t="str">
        <f t="shared" ca="1" si="69"/>
        <v/>
      </c>
      <c r="S542" s="80" t="str">
        <f t="shared" ca="1" si="70"/>
        <v/>
      </c>
      <c r="T542" t="str">
        <f t="shared" ca="1" si="66"/>
        <v/>
      </c>
      <c r="U542" t="str">
        <f t="shared" ca="1" si="72"/>
        <v/>
      </c>
      <c r="V542" s="14" t="str">
        <f t="shared" ca="1" si="71"/>
        <v/>
      </c>
      <c r="W542" s="14" t="str">
        <f t="shared" ca="1" si="67"/>
        <v/>
      </c>
    </row>
    <row r="543" spans="11:23" x14ac:dyDescent="0.15">
      <c r="K543" t="e">
        <f ca="1"/>
        <v>#N/A</v>
      </c>
      <c r="M543" t="str">
        <f ca="1">Outliers_Influentials!B544</f>
        <v/>
      </c>
      <c r="O543" t="str">
        <f t="shared" ca="1" si="68"/>
        <v/>
      </c>
      <c r="P543" t="str">
        <f t="array" aca="1" ref="P543" ca="1">IF(ISNUMBER(O543),(SUM(IF(O543&gt;$O$3:$O$1002,1,0))+1+(SUM(IF(O543=$O$3:$O$1002,1,0))-1)/2)/(n+1),"")</f>
        <v/>
      </c>
      <c r="Q543" t="str">
        <f t="shared" ca="1" si="65"/>
        <v/>
      </c>
      <c r="R543" t="str">
        <f t="shared" ca="1" si="69"/>
        <v/>
      </c>
      <c r="S543" s="80" t="str">
        <f t="shared" ca="1" si="70"/>
        <v/>
      </c>
      <c r="T543" t="str">
        <f t="shared" ca="1" si="66"/>
        <v/>
      </c>
      <c r="U543" t="str">
        <f t="shared" ca="1" si="72"/>
        <v/>
      </c>
      <c r="V543" s="14" t="str">
        <f t="shared" ca="1" si="71"/>
        <v/>
      </c>
      <c r="W543" s="14" t="str">
        <f t="shared" ca="1" si="67"/>
        <v/>
      </c>
    </row>
    <row r="544" spans="11:23" x14ac:dyDescent="0.15">
      <c r="K544" t="e">
        <f ca="1"/>
        <v>#N/A</v>
      </c>
      <c r="M544" t="str">
        <f ca="1">Outliers_Influentials!B545</f>
        <v/>
      </c>
      <c r="O544" t="str">
        <f t="shared" ca="1" si="68"/>
        <v/>
      </c>
      <c r="P544" t="str">
        <f t="array" aca="1" ref="P544" ca="1">IF(ISNUMBER(O544),(SUM(IF(O544&gt;$O$3:$O$1002,1,0))+1+(SUM(IF(O544=$O$3:$O$1002,1,0))-1)/2)/(n+1),"")</f>
        <v/>
      </c>
      <c r="Q544" t="str">
        <f t="shared" ca="1" si="65"/>
        <v/>
      </c>
      <c r="R544" t="str">
        <f t="shared" ca="1" si="69"/>
        <v/>
      </c>
      <c r="S544" s="80" t="str">
        <f t="shared" ca="1" si="70"/>
        <v/>
      </c>
      <c r="T544" t="str">
        <f t="shared" ca="1" si="66"/>
        <v/>
      </c>
      <c r="U544" t="str">
        <f t="shared" ca="1" si="72"/>
        <v/>
      </c>
      <c r="V544" s="14" t="str">
        <f t="shared" ca="1" si="71"/>
        <v/>
      </c>
      <c r="W544" s="14" t="str">
        <f t="shared" ca="1" si="67"/>
        <v/>
      </c>
    </row>
    <row r="545" spans="11:23" x14ac:dyDescent="0.15">
      <c r="K545" t="e">
        <f ca="1"/>
        <v>#N/A</v>
      </c>
      <c r="M545" t="str">
        <f ca="1">Outliers_Influentials!B546</f>
        <v/>
      </c>
      <c r="O545" t="str">
        <f t="shared" ca="1" si="68"/>
        <v/>
      </c>
      <c r="P545" t="str">
        <f t="array" aca="1" ref="P545" ca="1">IF(ISNUMBER(O545),(SUM(IF(O545&gt;$O$3:$O$1002,1,0))+1+(SUM(IF(O545=$O$3:$O$1002,1,0))-1)/2)/(n+1),"")</f>
        <v/>
      </c>
      <c r="Q545" t="str">
        <f t="shared" ca="1" si="65"/>
        <v/>
      </c>
      <c r="R545" t="str">
        <f t="shared" ca="1" si="69"/>
        <v/>
      </c>
      <c r="S545" s="80" t="str">
        <f t="shared" ca="1" si="70"/>
        <v/>
      </c>
      <c r="T545" t="str">
        <f t="shared" ca="1" si="66"/>
        <v/>
      </c>
      <c r="U545" t="str">
        <f t="shared" ca="1" si="72"/>
        <v/>
      </c>
      <c r="V545" s="14" t="str">
        <f t="shared" ca="1" si="71"/>
        <v/>
      </c>
      <c r="W545" s="14" t="str">
        <f t="shared" ca="1" si="67"/>
        <v/>
      </c>
    </row>
    <row r="546" spans="11:23" x14ac:dyDescent="0.15">
      <c r="K546" t="e">
        <f ca="1"/>
        <v>#N/A</v>
      </c>
      <c r="M546" t="str">
        <f ca="1">Outliers_Influentials!B547</f>
        <v/>
      </c>
      <c r="O546" t="str">
        <f t="shared" ca="1" si="68"/>
        <v/>
      </c>
      <c r="P546" t="str">
        <f t="array" aca="1" ref="P546" ca="1">IF(ISNUMBER(O546),(SUM(IF(O546&gt;$O$3:$O$1002,1,0))+1+(SUM(IF(O546=$O$3:$O$1002,1,0))-1)/2)/(n+1),"")</f>
        <v/>
      </c>
      <c r="Q546" t="str">
        <f t="shared" ca="1" si="65"/>
        <v/>
      </c>
      <c r="R546" t="str">
        <f t="shared" ca="1" si="69"/>
        <v/>
      </c>
      <c r="S546" s="80" t="str">
        <f t="shared" ca="1" si="70"/>
        <v/>
      </c>
      <c r="T546" t="str">
        <f t="shared" ca="1" si="66"/>
        <v/>
      </c>
      <c r="U546" t="str">
        <f t="shared" ca="1" si="72"/>
        <v/>
      </c>
      <c r="V546" s="14" t="str">
        <f t="shared" ca="1" si="71"/>
        <v/>
      </c>
      <c r="W546" s="14" t="str">
        <f t="shared" ca="1" si="67"/>
        <v/>
      </c>
    </row>
    <row r="547" spans="11:23" x14ac:dyDescent="0.15">
      <c r="K547" t="e">
        <f ca="1"/>
        <v>#N/A</v>
      </c>
      <c r="M547" t="str">
        <f ca="1">Outliers_Influentials!B548</f>
        <v/>
      </c>
      <c r="O547" t="str">
        <f t="shared" ca="1" si="68"/>
        <v/>
      </c>
      <c r="P547" t="str">
        <f t="array" aca="1" ref="P547" ca="1">IF(ISNUMBER(O547),(SUM(IF(O547&gt;$O$3:$O$1002,1,0))+1+(SUM(IF(O547=$O$3:$O$1002,1,0))-1)/2)/(n+1),"")</f>
        <v/>
      </c>
      <c r="Q547" t="str">
        <f t="shared" ca="1" si="65"/>
        <v/>
      </c>
      <c r="R547" t="str">
        <f t="shared" ca="1" si="69"/>
        <v/>
      </c>
      <c r="S547" s="80" t="str">
        <f t="shared" ca="1" si="70"/>
        <v/>
      </c>
      <c r="T547" t="str">
        <f t="shared" ca="1" si="66"/>
        <v/>
      </c>
      <c r="U547" t="str">
        <f t="shared" ca="1" si="72"/>
        <v/>
      </c>
      <c r="V547" s="14" t="str">
        <f t="shared" ca="1" si="71"/>
        <v/>
      </c>
      <c r="W547" s="14" t="str">
        <f t="shared" ca="1" si="67"/>
        <v/>
      </c>
    </row>
    <row r="548" spans="11:23" x14ac:dyDescent="0.15">
      <c r="K548" t="e">
        <f ca="1"/>
        <v>#N/A</v>
      </c>
      <c r="M548" t="str">
        <f ca="1">Outliers_Influentials!B549</f>
        <v/>
      </c>
      <c r="O548" t="str">
        <f t="shared" ca="1" si="68"/>
        <v/>
      </c>
      <c r="P548" t="str">
        <f t="array" aca="1" ref="P548" ca="1">IF(ISNUMBER(O548),(SUM(IF(O548&gt;$O$3:$O$1002,1,0))+1+(SUM(IF(O548=$O$3:$O$1002,1,0))-1)/2)/(n+1),"")</f>
        <v/>
      </c>
      <c r="Q548" t="str">
        <f t="shared" ca="1" si="65"/>
        <v/>
      </c>
      <c r="R548" t="str">
        <f t="shared" ca="1" si="69"/>
        <v/>
      </c>
      <c r="S548" s="80" t="str">
        <f t="shared" ca="1" si="70"/>
        <v/>
      </c>
      <c r="T548" t="str">
        <f t="shared" ca="1" si="66"/>
        <v/>
      </c>
      <c r="U548" t="str">
        <f t="shared" ca="1" si="72"/>
        <v/>
      </c>
      <c r="V548" s="14" t="str">
        <f t="shared" ca="1" si="71"/>
        <v/>
      </c>
      <c r="W548" s="14" t="str">
        <f t="shared" ca="1" si="67"/>
        <v/>
      </c>
    </row>
    <row r="549" spans="11:23" x14ac:dyDescent="0.15">
      <c r="K549" t="e">
        <f ca="1"/>
        <v>#N/A</v>
      </c>
      <c r="M549" t="str">
        <f ca="1">Outliers_Influentials!B550</f>
        <v/>
      </c>
      <c r="O549" t="str">
        <f t="shared" ca="1" si="68"/>
        <v/>
      </c>
      <c r="P549" t="str">
        <f t="array" aca="1" ref="P549" ca="1">IF(ISNUMBER(O549),(SUM(IF(O549&gt;$O$3:$O$1002,1,0))+1+(SUM(IF(O549=$O$3:$O$1002,1,0))-1)/2)/(n+1),"")</f>
        <v/>
      </c>
      <c r="Q549" t="str">
        <f t="shared" ca="1" si="65"/>
        <v/>
      </c>
      <c r="R549" t="str">
        <f t="shared" ca="1" si="69"/>
        <v/>
      </c>
      <c r="S549" s="80" t="str">
        <f t="shared" ca="1" si="70"/>
        <v/>
      </c>
      <c r="T549" t="str">
        <f t="shared" ca="1" si="66"/>
        <v/>
      </c>
      <c r="U549" t="str">
        <f t="shared" ca="1" si="72"/>
        <v/>
      </c>
      <c r="V549" s="14" t="str">
        <f t="shared" ca="1" si="71"/>
        <v/>
      </c>
      <c r="W549" s="14" t="str">
        <f t="shared" ca="1" si="67"/>
        <v/>
      </c>
    </row>
    <row r="550" spans="11:23" x14ac:dyDescent="0.15">
      <c r="K550" t="e">
        <f ca="1"/>
        <v>#N/A</v>
      </c>
      <c r="M550" t="str">
        <f ca="1">Outliers_Influentials!B551</f>
        <v/>
      </c>
      <c r="O550" t="str">
        <f t="shared" ca="1" si="68"/>
        <v/>
      </c>
      <c r="P550" t="str">
        <f t="array" aca="1" ref="P550" ca="1">IF(ISNUMBER(O550),(SUM(IF(O550&gt;$O$3:$O$1002,1,0))+1+(SUM(IF(O550=$O$3:$O$1002,1,0))-1)/2)/(n+1),"")</f>
        <v/>
      </c>
      <c r="Q550" t="str">
        <f t="shared" ca="1" si="65"/>
        <v/>
      </c>
      <c r="R550" t="str">
        <f t="shared" ca="1" si="69"/>
        <v/>
      </c>
      <c r="S550" s="80" t="str">
        <f t="shared" ca="1" si="70"/>
        <v/>
      </c>
      <c r="T550" t="str">
        <f t="shared" ca="1" si="66"/>
        <v/>
      </c>
      <c r="U550" t="str">
        <f t="shared" ca="1" si="72"/>
        <v/>
      </c>
      <c r="V550" s="14" t="str">
        <f t="shared" ca="1" si="71"/>
        <v/>
      </c>
      <c r="W550" s="14" t="str">
        <f t="shared" ca="1" si="67"/>
        <v/>
      </c>
    </row>
    <row r="551" spans="11:23" x14ac:dyDescent="0.15">
      <c r="K551" t="e">
        <f ca="1"/>
        <v>#N/A</v>
      </c>
      <c r="M551" t="str">
        <f ca="1">Outliers_Influentials!B552</f>
        <v/>
      </c>
      <c r="O551" t="str">
        <f t="shared" ca="1" si="68"/>
        <v/>
      </c>
      <c r="P551" t="str">
        <f t="array" aca="1" ref="P551" ca="1">IF(ISNUMBER(O551),(SUM(IF(O551&gt;$O$3:$O$1002,1,0))+1+(SUM(IF(O551=$O$3:$O$1002,1,0))-1)/2)/(n+1),"")</f>
        <v/>
      </c>
      <c r="Q551" t="str">
        <f t="shared" ca="1" si="65"/>
        <v/>
      </c>
      <c r="R551" t="str">
        <f t="shared" ca="1" si="69"/>
        <v/>
      </c>
      <c r="S551" s="80" t="str">
        <f t="shared" ca="1" si="70"/>
        <v/>
      </c>
      <c r="T551" t="str">
        <f t="shared" ca="1" si="66"/>
        <v/>
      </c>
      <c r="U551" t="str">
        <f t="shared" ca="1" si="72"/>
        <v/>
      </c>
      <c r="V551" s="14" t="str">
        <f t="shared" ca="1" si="71"/>
        <v/>
      </c>
      <c r="W551" s="14" t="str">
        <f t="shared" ca="1" si="67"/>
        <v/>
      </c>
    </row>
    <row r="552" spans="11:23" x14ac:dyDescent="0.15">
      <c r="K552" t="e">
        <f ca="1"/>
        <v>#N/A</v>
      </c>
      <c r="M552" t="str">
        <f ca="1">Outliers_Influentials!B553</f>
        <v/>
      </c>
      <c r="O552" t="str">
        <f t="shared" ca="1" si="68"/>
        <v/>
      </c>
      <c r="P552" t="str">
        <f t="array" aca="1" ref="P552" ca="1">IF(ISNUMBER(O552),(SUM(IF(O552&gt;$O$3:$O$1002,1,0))+1+(SUM(IF(O552=$O$3:$O$1002,1,0))-1)/2)/(n+1),"")</f>
        <v/>
      </c>
      <c r="Q552" t="str">
        <f t="shared" ca="1" si="65"/>
        <v/>
      </c>
      <c r="R552" t="str">
        <f t="shared" ca="1" si="69"/>
        <v/>
      </c>
      <c r="S552" s="80" t="str">
        <f t="shared" ca="1" si="70"/>
        <v/>
      </c>
      <c r="T552" t="str">
        <f t="shared" ca="1" si="66"/>
        <v/>
      </c>
      <c r="U552" t="str">
        <f t="shared" ca="1" si="72"/>
        <v/>
      </c>
      <c r="V552" s="14" t="str">
        <f t="shared" ca="1" si="71"/>
        <v/>
      </c>
      <c r="W552" s="14" t="str">
        <f t="shared" ca="1" si="67"/>
        <v/>
      </c>
    </row>
    <row r="553" spans="11:23" x14ac:dyDescent="0.15">
      <c r="K553" t="e">
        <f ca="1"/>
        <v>#N/A</v>
      </c>
      <c r="M553" t="str">
        <f ca="1">Outliers_Influentials!B554</f>
        <v/>
      </c>
      <c r="O553" t="str">
        <f t="shared" ca="1" si="68"/>
        <v/>
      </c>
      <c r="P553" t="str">
        <f t="array" aca="1" ref="P553" ca="1">IF(ISNUMBER(O553),(SUM(IF(O553&gt;$O$3:$O$1002,1,0))+1+(SUM(IF(O553=$O$3:$O$1002,1,0))-1)/2)/(n+1),"")</f>
        <v/>
      </c>
      <c r="Q553" t="str">
        <f t="shared" ca="1" si="65"/>
        <v/>
      </c>
      <c r="R553" t="str">
        <f t="shared" ca="1" si="69"/>
        <v/>
      </c>
      <c r="S553" s="80" t="str">
        <f t="shared" ca="1" si="70"/>
        <v/>
      </c>
      <c r="T553" t="str">
        <f t="shared" ca="1" si="66"/>
        <v/>
      </c>
      <c r="U553" t="str">
        <f t="shared" ca="1" si="72"/>
        <v/>
      </c>
      <c r="V553" s="14" t="str">
        <f t="shared" ca="1" si="71"/>
        <v/>
      </c>
      <c r="W553" s="14" t="str">
        <f t="shared" ca="1" si="67"/>
        <v/>
      </c>
    </row>
    <row r="554" spans="11:23" x14ac:dyDescent="0.15">
      <c r="K554" t="e">
        <f ca="1"/>
        <v>#N/A</v>
      </c>
      <c r="M554" t="str">
        <f ca="1">Outliers_Influentials!B555</f>
        <v/>
      </c>
      <c r="O554" t="str">
        <f t="shared" ca="1" si="68"/>
        <v/>
      </c>
      <c r="P554" t="str">
        <f t="array" aca="1" ref="P554" ca="1">IF(ISNUMBER(O554),(SUM(IF(O554&gt;$O$3:$O$1002,1,0))+1+(SUM(IF(O554=$O$3:$O$1002,1,0))-1)/2)/(n+1),"")</f>
        <v/>
      </c>
      <c r="Q554" t="str">
        <f t="shared" ca="1" si="65"/>
        <v/>
      </c>
      <c r="R554" t="str">
        <f t="shared" ca="1" si="69"/>
        <v/>
      </c>
      <c r="S554" s="80" t="str">
        <f t="shared" ca="1" si="70"/>
        <v/>
      </c>
      <c r="T554" t="str">
        <f t="shared" ca="1" si="66"/>
        <v/>
      </c>
      <c r="U554" t="str">
        <f t="shared" ca="1" si="72"/>
        <v/>
      </c>
      <c r="V554" s="14" t="str">
        <f t="shared" ca="1" si="71"/>
        <v/>
      </c>
      <c r="W554" s="14" t="str">
        <f t="shared" ca="1" si="67"/>
        <v/>
      </c>
    </row>
    <row r="555" spans="11:23" x14ac:dyDescent="0.15">
      <c r="K555" t="e">
        <f ca="1"/>
        <v>#N/A</v>
      </c>
      <c r="M555" t="str">
        <f ca="1">Outliers_Influentials!B556</f>
        <v/>
      </c>
      <c r="O555" t="str">
        <f t="shared" ca="1" si="68"/>
        <v/>
      </c>
      <c r="P555" t="str">
        <f t="array" aca="1" ref="P555" ca="1">IF(ISNUMBER(O555),(SUM(IF(O555&gt;$O$3:$O$1002,1,0))+1+(SUM(IF(O555=$O$3:$O$1002,1,0))-1)/2)/(n+1),"")</f>
        <v/>
      </c>
      <c r="Q555" t="str">
        <f t="shared" ca="1" si="65"/>
        <v/>
      </c>
      <c r="R555" t="str">
        <f t="shared" ca="1" si="69"/>
        <v/>
      </c>
      <c r="S555" s="80" t="str">
        <f t="shared" ca="1" si="70"/>
        <v/>
      </c>
      <c r="T555" t="str">
        <f t="shared" ca="1" si="66"/>
        <v/>
      </c>
      <c r="U555" t="str">
        <f t="shared" ca="1" si="72"/>
        <v/>
      </c>
      <c r="V555" s="14" t="str">
        <f t="shared" ca="1" si="71"/>
        <v/>
      </c>
      <c r="W555" s="14" t="str">
        <f t="shared" ca="1" si="67"/>
        <v/>
      </c>
    </row>
    <row r="556" spans="11:23" x14ac:dyDescent="0.15">
      <c r="K556" t="e">
        <f ca="1"/>
        <v>#N/A</v>
      </c>
      <c r="M556" t="str">
        <f ca="1">Outliers_Influentials!B557</f>
        <v/>
      </c>
      <c r="O556" t="str">
        <f t="shared" ca="1" si="68"/>
        <v/>
      </c>
      <c r="P556" t="str">
        <f t="array" aca="1" ref="P556" ca="1">IF(ISNUMBER(O556),(SUM(IF(O556&gt;$O$3:$O$1002,1,0))+1+(SUM(IF(O556=$O$3:$O$1002,1,0))-1)/2)/(n+1),"")</f>
        <v/>
      </c>
      <c r="Q556" t="str">
        <f t="shared" ca="1" si="65"/>
        <v/>
      </c>
      <c r="R556" t="str">
        <f t="shared" ca="1" si="69"/>
        <v/>
      </c>
      <c r="S556" s="80" t="str">
        <f t="shared" ca="1" si="70"/>
        <v/>
      </c>
      <c r="T556" t="str">
        <f t="shared" ca="1" si="66"/>
        <v/>
      </c>
      <c r="U556" t="str">
        <f t="shared" ca="1" si="72"/>
        <v/>
      </c>
      <c r="V556" s="14" t="str">
        <f t="shared" ca="1" si="71"/>
        <v/>
      </c>
      <c r="W556" s="14" t="str">
        <f t="shared" ca="1" si="67"/>
        <v/>
      </c>
    </row>
    <row r="557" spans="11:23" x14ac:dyDescent="0.15">
      <c r="K557" t="e">
        <f ca="1"/>
        <v>#N/A</v>
      </c>
      <c r="M557" t="str">
        <f ca="1">Outliers_Influentials!B558</f>
        <v/>
      </c>
      <c r="O557" t="str">
        <f t="shared" ca="1" si="68"/>
        <v/>
      </c>
      <c r="P557" t="str">
        <f t="array" aca="1" ref="P557" ca="1">IF(ISNUMBER(O557),(SUM(IF(O557&gt;$O$3:$O$1002,1,0))+1+(SUM(IF(O557=$O$3:$O$1002,1,0))-1)/2)/(n+1),"")</f>
        <v/>
      </c>
      <c r="Q557" t="str">
        <f t="shared" ca="1" si="65"/>
        <v/>
      </c>
      <c r="R557" t="str">
        <f t="shared" ca="1" si="69"/>
        <v/>
      </c>
      <c r="S557" s="80" t="str">
        <f t="shared" ca="1" si="70"/>
        <v/>
      </c>
      <c r="T557" t="str">
        <f t="shared" ca="1" si="66"/>
        <v/>
      </c>
      <c r="U557" t="str">
        <f t="shared" ca="1" si="72"/>
        <v/>
      </c>
      <c r="V557" s="14" t="str">
        <f t="shared" ca="1" si="71"/>
        <v/>
      </c>
      <c r="W557" s="14" t="str">
        <f t="shared" ca="1" si="67"/>
        <v/>
      </c>
    </row>
    <row r="558" spans="11:23" x14ac:dyDescent="0.15">
      <c r="K558" t="e">
        <f ca="1"/>
        <v>#N/A</v>
      </c>
      <c r="M558" t="str">
        <f ca="1">Outliers_Influentials!B559</f>
        <v/>
      </c>
      <c r="O558" t="str">
        <f t="shared" ca="1" si="68"/>
        <v/>
      </c>
      <c r="P558" t="str">
        <f t="array" aca="1" ref="P558" ca="1">IF(ISNUMBER(O558),(SUM(IF(O558&gt;$O$3:$O$1002,1,0))+1+(SUM(IF(O558=$O$3:$O$1002,1,0))-1)/2)/(n+1),"")</f>
        <v/>
      </c>
      <c r="Q558" t="str">
        <f t="shared" ca="1" si="65"/>
        <v/>
      </c>
      <c r="R558" t="str">
        <f t="shared" ca="1" si="69"/>
        <v/>
      </c>
      <c r="S558" s="80" t="str">
        <f t="shared" ca="1" si="70"/>
        <v/>
      </c>
      <c r="T558" t="str">
        <f t="shared" ca="1" si="66"/>
        <v/>
      </c>
      <c r="U558" t="str">
        <f t="shared" ca="1" si="72"/>
        <v/>
      </c>
      <c r="V558" s="14" t="str">
        <f t="shared" ca="1" si="71"/>
        <v/>
      </c>
      <c r="W558" s="14" t="str">
        <f t="shared" ca="1" si="67"/>
        <v/>
      </c>
    </row>
    <row r="559" spans="11:23" x14ac:dyDescent="0.15">
      <c r="K559" t="e">
        <f ca="1"/>
        <v>#N/A</v>
      </c>
      <c r="M559" t="str">
        <f ca="1">Outliers_Influentials!B560</f>
        <v/>
      </c>
      <c r="O559" t="str">
        <f t="shared" ca="1" si="68"/>
        <v/>
      </c>
      <c r="P559" t="str">
        <f t="array" aca="1" ref="P559" ca="1">IF(ISNUMBER(O559),(SUM(IF(O559&gt;$O$3:$O$1002,1,0))+1+(SUM(IF(O559=$O$3:$O$1002,1,0))-1)/2)/(n+1),"")</f>
        <v/>
      </c>
      <c r="Q559" t="str">
        <f t="shared" ca="1" si="65"/>
        <v/>
      </c>
      <c r="R559" t="str">
        <f t="shared" ca="1" si="69"/>
        <v/>
      </c>
      <c r="S559" s="80" t="str">
        <f t="shared" ca="1" si="70"/>
        <v/>
      </c>
      <c r="T559" t="str">
        <f t="shared" ca="1" si="66"/>
        <v/>
      </c>
      <c r="U559" t="str">
        <f t="shared" ca="1" si="72"/>
        <v/>
      </c>
      <c r="V559" s="14" t="str">
        <f t="shared" ca="1" si="71"/>
        <v/>
      </c>
      <c r="W559" s="14" t="str">
        <f t="shared" ca="1" si="67"/>
        <v/>
      </c>
    </row>
    <row r="560" spans="11:23" x14ac:dyDescent="0.15">
      <c r="K560" t="e">
        <f ca="1"/>
        <v>#N/A</v>
      </c>
      <c r="M560" t="str">
        <f ca="1">Outliers_Influentials!B561</f>
        <v/>
      </c>
      <c r="O560" t="str">
        <f t="shared" ca="1" si="68"/>
        <v/>
      </c>
      <c r="P560" t="str">
        <f t="array" aca="1" ref="P560" ca="1">IF(ISNUMBER(O560),(SUM(IF(O560&gt;$O$3:$O$1002,1,0))+1+(SUM(IF(O560=$O$3:$O$1002,1,0))-1)/2)/(n+1),"")</f>
        <v/>
      </c>
      <c r="Q560" t="str">
        <f t="shared" ca="1" si="65"/>
        <v/>
      </c>
      <c r="R560" t="str">
        <f t="shared" ca="1" si="69"/>
        <v/>
      </c>
      <c r="S560" s="80" t="str">
        <f t="shared" ca="1" si="70"/>
        <v/>
      </c>
      <c r="T560" t="str">
        <f t="shared" ca="1" si="66"/>
        <v/>
      </c>
      <c r="U560" t="str">
        <f t="shared" ca="1" si="72"/>
        <v/>
      </c>
      <c r="V560" s="14" t="str">
        <f t="shared" ca="1" si="71"/>
        <v/>
      </c>
      <c r="W560" s="14" t="str">
        <f t="shared" ca="1" si="67"/>
        <v/>
      </c>
    </row>
    <row r="561" spans="11:23" x14ac:dyDescent="0.15">
      <c r="K561" t="e">
        <f ca="1"/>
        <v>#N/A</v>
      </c>
      <c r="M561" t="str">
        <f ca="1">Outliers_Influentials!B562</f>
        <v/>
      </c>
      <c r="O561" t="str">
        <f t="shared" ca="1" si="68"/>
        <v/>
      </c>
      <c r="P561" t="str">
        <f t="array" aca="1" ref="P561" ca="1">IF(ISNUMBER(O561),(SUM(IF(O561&gt;$O$3:$O$1002,1,0))+1+(SUM(IF(O561=$O$3:$O$1002,1,0))-1)/2)/(n+1),"")</f>
        <v/>
      </c>
      <c r="Q561" t="str">
        <f t="shared" ca="1" si="65"/>
        <v/>
      </c>
      <c r="R561" t="str">
        <f t="shared" ca="1" si="69"/>
        <v/>
      </c>
      <c r="S561" s="80" t="str">
        <f t="shared" ca="1" si="70"/>
        <v/>
      </c>
      <c r="T561" t="str">
        <f t="shared" ca="1" si="66"/>
        <v/>
      </c>
      <c r="U561" t="str">
        <f t="shared" ca="1" si="72"/>
        <v/>
      </c>
      <c r="V561" s="14" t="str">
        <f t="shared" ca="1" si="71"/>
        <v/>
      </c>
      <c r="W561" s="14" t="str">
        <f t="shared" ca="1" si="67"/>
        <v/>
      </c>
    </row>
    <row r="562" spans="11:23" x14ac:dyDescent="0.15">
      <c r="K562" t="e">
        <f ca="1"/>
        <v>#N/A</v>
      </c>
      <c r="M562" t="str">
        <f ca="1">Outliers_Influentials!B563</f>
        <v/>
      </c>
      <c r="O562" t="str">
        <f t="shared" ca="1" si="68"/>
        <v/>
      </c>
      <c r="P562" t="str">
        <f t="array" aca="1" ref="P562" ca="1">IF(ISNUMBER(O562),(SUM(IF(O562&gt;$O$3:$O$1002,1,0))+1+(SUM(IF(O562=$O$3:$O$1002,1,0))-1)/2)/(n+1),"")</f>
        <v/>
      </c>
      <c r="Q562" t="str">
        <f t="shared" ca="1" si="65"/>
        <v/>
      </c>
      <c r="R562" t="str">
        <f t="shared" ca="1" si="69"/>
        <v/>
      </c>
      <c r="S562" s="80" t="str">
        <f t="shared" ca="1" si="70"/>
        <v/>
      </c>
      <c r="T562" t="str">
        <f t="shared" ca="1" si="66"/>
        <v/>
      </c>
      <c r="U562" t="str">
        <f t="shared" ca="1" si="72"/>
        <v/>
      </c>
      <c r="V562" s="14" t="str">
        <f t="shared" ca="1" si="71"/>
        <v/>
      </c>
      <c r="W562" s="14" t="str">
        <f t="shared" ca="1" si="67"/>
        <v/>
      </c>
    </row>
    <row r="563" spans="11:23" x14ac:dyDescent="0.15">
      <c r="K563" t="e">
        <f ca="1"/>
        <v>#N/A</v>
      </c>
      <c r="M563" t="str">
        <f ca="1">Outliers_Influentials!B564</f>
        <v/>
      </c>
      <c r="O563" t="str">
        <f t="shared" ca="1" si="68"/>
        <v/>
      </c>
      <c r="P563" t="str">
        <f t="array" aca="1" ref="P563" ca="1">IF(ISNUMBER(O563),(SUM(IF(O563&gt;$O$3:$O$1002,1,0))+1+(SUM(IF(O563=$O$3:$O$1002,1,0))-1)/2)/(n+1),"")</f>
        <v/>
      </c>
      <c r="Q563" t="str">
        <f t="shared" ca="1" si="65"/>
        <v/>
      </c>
      <c r="R563" t="str">
        <f t="shared" ca="1" si="69"/>
        <v/>
      </c>
      <c r="S563" s="80" t="str">
        <f t="shared" ca="1" si="70"/>
        <v/>
      </c>
      <c r="T563" t="str">
        <f t="shared" ca="1" si="66"/>
        <v/>
      </c>
      <c r="U563" t="str">
        <f t="shared" ca="1" si="72"/>
        <v/>
      </c>
      <c r="V563" s="14" t="str">
        <f t="shared" ca="1" si="71"/>
        <v/>
      </c>
      <c r="W563" s="14" t="str">
        <f t="shared" ca="1" si="67"/>
        <v/>
      </c>
    </row>
    <row r="564" spans="11:23" x14ac:dyDescent="0.15">
      <c r="K564" t="e">
        <f ca="1"/>
        <v>#N/A</v>
      </c>
      <c r="M564" t="str">
        <f ca="1">Outliers_Influentials!B565</f>
        <v/>
      </c>
      <c r="O564" t="str">
        <f t="shared" ca="1" si="68"/>
        <v/>
      </c>
      <c r="P564" t="str">
        <f t="array" aca="1" ref="P564" ca="1">IF(ISNUMBER(O564),(SUM(IF(O564&gt;$O$3:$O$1002,1,0))+1+(SUM(IF(O564=$O$3:$O$1002,1,0))-1)/2)/(n+1),"")</f>
        <v/>
      </c>
      <c r="Q564" t="str">
        <f t="shared" ca="1" si="65"/>
        <v/>
      </c>
      <c r="R564" t="str">
        <f t="shared" ca="1" si="69"/>
        <v/>
      </c>
      <c r="S564" s="80" t="str">
        <f t="shared" ca="1" si="70"/>
        <v/>
      </c>
      <c r="T564" t="str">
        <f t="shared" ca="1" si="66"/>
        <v/>
      </c>
      <c r="U564" t="str">
        <f t="shared" ca="1" si="72"/>
        <v/>
      </c>
      <c r="V564" s="14" t="str">
        <f t="shared" ca="1" si="71"/>
        <v/>
      </c>
      <c r="W564" s="14" t="str">
        <f t="shared" ca="1" si="67"/>
        <v/>
      </c>
    </row>
    <row r="565" spans="11:23" x14ac:dyDescent="0.15">
      <c r="K565" t="e">
        <f ca="1"/>
        <v>#N/A</v>
      </c>
      <c r="M565" t="str">
        <f ca="1">Outliers_Influentials!B566</f>
        <v/>
      </c>
      <c r="O565" t="str">
        <f t="shared" ca="1" si="68"/>
        <v/>
      </c>
      <c r="P565" t="str">
        <f t="array" aca="1" ref="P565" ca="1">IF(ISNUMBER(O565),(SUM(IF(O565&gt;$O$3:$O$1002,1,0))+1+(SUM(IF(O565=$O$3:$O$1002,1,0))-1)/2)/(n+1),"")</f>
        <v/>
      </c>
      <c r="Q565" t="str">
        <f t="shared" ca="1" si="65"/>
        <v/>
      </c>
      <c r="R565" t="str">
        <f t="shared" ca="1" si="69"/>
        <v/>
      </c>
      <c r="S565" s="80" t="str">
        <f t="shared" ca="1" si="70"/>
        <v/>
      </c>
      <c r="T565" t="str">
        <f t="shared" ca="1" si="66"/>
        <v/>
      </c>
      <c r="U565" t="str">
        <f t="shared" ca="1" si="72"/>
        <v/>
      </c>
      <c r="V565" s="14" t="str">
        <f t="shared" ca="1" si="71"/>
        <v/>
      </c>
      <c r="W565" s="14" t="str">
        <f t="shared" ca="1" si="67"/>
        <v/>
      </c>
    </row>
    <row r="566" spans="11:23" x14ac:dyDescent="0.15">
      <c r="K566" t="e">
        <f ca="1"/>
        <v>#N/A</v>
      </c>
      <c r="M566" t="str">
        <f ca="1">Outliers_Influentials!B567</f>
        <v/>
      </c>
      <c r="O566" t="str">
        <f t="shared" ca="1" si="68"/>
        <v/>
      </c>
      <c r="P566" t="str">
        <f t="array" aca="1" ref="P566" ca="1">IF(ISNUMBER(O566),(SUM(IF(O566&gt;$O$3:$O$1002,1,0))+1+(SUM(IF(O566=$O$3:$O$1002,1,0))-1)/2)/(n+1),"")</f>
        <v/>
      </c>
      <c r="Q566" t="str">
        <f t="shared" ca="1" si="65"/>
        <v/>
      </c>
      <c r="R566" t="str">
        <f t="shared" ca="1" si="69"/>
        <v/>
      </c>
      <c r="S566" s="80" t="str">
        <f t="shared" ca="1" si="70"/>
        <v/>
      </c>
      <c r="T566" t="str">
        <f t="shared" ca="1" si="66"/>
        <v/>
      </c>
      <c r="U566" t="str">
        <f t="shared" ca="1" si="72"/>
        <v/>
      </c>
      <c r="V566" s="14" t="str">
        <f t="shared" ca="1" si="71"/>
        <v/>
      </c>
      <c r="W566" s="14" t="str">
        <f t="shared" ca="1" si="67"/>
        <v/>
      </c>
    </row>
    <row r="567" spans="11:23" x14ac:dyDescent="0.15">
      <c r="K567" t="e">
        <f ca="1"/>
        <v>#N/A</v>
      </c>
      <c r="M567" t="str">
        <f ca="1">Outliers_Influentials!B568</f>
        <v/>
      </c>
      <c r="O567" t="str">
        <f t="shared" ca="1" si="68"/>
        <v/>
      </c>
      <c r="P567" t="str">
        <f t="array" aca="1" ref="P567" ca="1">IF(ISNUMBER(O567),(SUM(IF(O567&gt;$O$3:$O$1002,1,0))+1+(SUM(IF(O567=$O$3:$O$1002,1,0))-1)/2)/(n+1),"")</f>
        <v/>
      </c>
      <c r="Q567" t="str">
        <f t="shared" ca="1" si="65"/>
        <v/>
      </c>
      <c r="R567" t="str">
        <f t="shared" ca="1" si="69"/>
        <v/>
      </c>
      <c r="S567" s="80" t="str">
        <f t="shared" ca="1" si="70"/>
        <v/>
      </c>
      <c r="T567" t="str">
        <f t="shared" ca="1" si="66"/>
        <v/>
      </c>
      <c r="U567" t="str">
        <f t="shared" ca="1" si="72"/>
        <v/>
      </c>
      <c r="V567" s="14" t="str">
        <f t="shared" ca="1" si="71"/>
        <v/>
      </c>
      <c r="W567" s="14" t="str">
        <f t="shared" ca="1" si="67"/>
        <v/>
      </c>
    </row>
    <row r="568" spans="11:23" x14ac:dyDescent="0.15">
      <c r="K568" t="e">
        <f ca="1"/>
        <v>#N/A</v>
      </c>
      <c r="M568" t="str">
        <f ca="1">Outliers_Influentials!B569</f>
        <v/>
      </c>
      <c r="O568" t="str">
        <f t="shared" ca="1" si="68"/>
        <v/>
      </c>
      <c r="P568" t="str">
        <f t="array" aca="1" ref="P568" ca="1">IF(ISNUMBER(O568),(SUM(IF(O568&gt;$O$3:$O$1002,1,0))+1+(SUM(IF(O568=$O$3:$O$1002,1,0))-1)/2)/(n+1),"")</f>
        <v/>
      </c>
      <c r="Q568" t="str">
        <f t="shared" ca="1" si="65"/>
        <v/>
      </c>
      <c r="R568" t="str">
        <f t="shared" ca="1" si="69"/>
        <v/>
      </c>
      <c r="S568" s="80" t="str">
        <f t="shared" ca="1" si="70"/>
        <v/>
      </c>
      <c r="T568" t="str">
        <f t="shared" ca="1" si="66"/>
        <v/>
      </c>
      <c r="U568" t="str">
        <f t="shared" ca="1" si="72"/>
        <v/>
      </c>
      <c r="V568" s="14" t="str">
        <f t="shared" ca="1" si="71"/>
        <v/>
      </c>
      <c r="W568" s="14" t="str">
        <f t="shared" ca="1" si="67"/>
        <v/>
      </c>
    </row>
    <row r="569" spans="11:23" x14ac:dyDescent="0.15">
      <c r="K569" t="e">
        <f ca="1"/>
        <v>#N/A</v>
      </c>
      <c r="M569" t="str">
        <f ca="1">Outliers_Influentials!B570</f>
        <v/>
      </c>
      <c r="O569" t="str">
        <f t="shared" ca="1" si="68"/>
        <v/>
      </c>
      <c r="P569" t="str">
        <f t="array" aca="1" ref="P569" ca="1">IF(ISNUMBER(O569),(SUM(IF(O569&gt;$O$3:$O$1002,1,0))+1+(SUM(IF(O569=$O$3:$O$1002,1,0))-1)/2)/(n+1),"")</f>
        <v/>
      </c>
      <c r="Q569" t="str">
        <f t="shared" ca="1" si="65"/>
        <v/>
      </c>
      <c r="R569" t="str">
        <f t="shared" ca="1" si="69"/>
        <v/>
      </c>
      <c r="S569" s="80" t="str">
        <f t="shared" ca="1" si="70"/>
        <v/>
      </c>
      <c r="T569" t="str">
        <f t="shared" ca="1" si="66"/>
        <v/>
      </c>
      <c r="U569" t="str">
        <f t="shared" ca="1" si="72"/>
        <v/>
      </c>
      <c r="V569" s="14" t="str">
        <f t="shared" ca="1" si="71"/>
        <v/>
      </c>
      <c r="W569" s="14" t="str">
        <f t="shared" ca="1" si="67"/>
        <v/>
      </c>
    </row>
    <row r="570" spans="11:23" x14ac:dyDescent="0.15">
      <c r="K570" t="e">
        <f ca="1"/>
        <v>#N/A</v>
      </c>
      <c r="M570" t="str">
        <f ca="1">Outliers_Influentials!B571</f>
        <v/>
      </c>
      <c r="O570" t="str">
        <f t="shared" ca="1" si="68"/>
        <v/>
      </c>
      <c r="P570" t="str">
        <f t="array" aca="1" ref="P570" ca="1">IF(ISNUMBER(O570),(SUM(IF(O570&gt;$O$3:$O$1002,1,0))+1+(SUM(IF(O570=$O$3:$O$1002,1,0))-1)/2)/(n+1),"")</f>
        <v/>
      </c>
      <c r="Q570" t="str">
        <f t="shared" ca="1" si="65"/>
        <v/>
      </c>
      <c r="R570" t="str">
        <f t="shared" ca="1" si="69"/>
        <v/>
      </c>
      <c r="S570" s="80" t="str">
        <f t="shared" ca="1" si="70"/>
        <v/>
      </c>
      <c r="T570" t="str">
        <f t="shared" ca="1" si="66"/>
        <v/>
      </c>
      <c r="U570" t="str">
        <f t="shared" ca="1" si="72"/>
        <v/>
      </c>
      <c r="V570" s="14" t="str">
        <f t="shared" ca="1" si="71"/>
        <v/>
      </c>
      <c r="W570" s="14" t="str">
        <f t="shared" ca="1" si="67"/>
        <v/>
      </c>
    </row>
    <row r="571" spans="11:23" x14ac:dyDescent="0.15">
      <c r="K571" t="e">
        <f ca="1"/>
        <v>#N/A</v>
      </c>
      <c r="M571" t="str">
        <f ca="1">Outliers_Influentials!B572</f>
        <v/>
      </c>
      <c r="O571" t="str">
        <f t="shared" ca="1" si="68"/>
        <v/>
      </c>
      <c r="P571" t="str">
        <f t="array" aca="1" ref="P571" ca="1">IF(ISNUMBER(O571),(SUM(IF(O571&gt;$O$3:$O$1002,1,0))+1+(SUM(IF(O571=$O$3:$O$1002,1,0))-1)/2)/(n+1),"")</f>
        <v/>
      </c>
      <c r="Q571" t="str">
        <f t="shared" ca="1" si="65"/>
        <v/>
      </c>
      <c r="R571" t="str">
        <f t="shared" ca="1" si="69"/>
        <v/>
      </c>
      <c r="S571" s="80" t="str">
        <f t="shared" ca="1" si="70"/>
        <v/>
      </c>
      <c r="T571" t="str">
        <f t="shared" ca="1" si="66"/>
        <v/>
      </c>
      <c r="U571" t="str">
        <f t="shared" ca="1" si="72"/>
        <v/>
      </c>
      <c r="V571" s="14" t="str">
        <f t="shared" ca="1" si="71"/>
        <v/>
      </c>
      <c r="W571" s="14" t="str">
        <f t="shared" ca="1" si="67"/>
        <v/>
      </c>
    </row>
    <row r="572" spans="11:23" x14ac:dyDescent="0.15">
      <c r="K572" t="e">
        <f ca="1"/>
        <v>#N/A</v>
      </c>
      <c r="M572" t="str">
        <f ca="1">Outliers_Influentials!B573</f>
        <v/>
      </c>
      <c r="O572" t="str">
        <f t="shared" ca="1" si="68"/>
        <v/>
      </c>
      <c r="P572" t="str">
        <f t="array" aca="1" ref="P572" ca="1">IF(ISNUMBER(O572),(SUM(IF(O572&gt;$O$3:$O$1002,1,0))+1+(SUM(IF(O572=$O$3:$O$1002,1,0))-1)/2)/(n+1),"")</f>
        <v/>
      </c>
      <c r="Q572" t="str">
        <f t="shared" ca="1" si="65"/>
        <v/>
      </c>
      <c r="R572" t="str">
        <f t="shared" ca="1" si="69"/>
        <v/>
      </c>
      <c r="S572" s="80" t="str">
        <f t="shared" ca="1" si="70"/>
        <v/>
      </c>
      <c r="T572" t="str">
        <f t="shared" ca="1" si="66"/>
        <v/>
      </c>
      <c r="U572" t="str">
        <f t="shared" ca="1" si="72"/>
        <v/>
      </c>
      <c r="V572" s="14" t="str">
        <f t="shared" ca="1" si="71"/>
        <v/>
      </c>
      <c r="W572" s="14" t="str">
        <f t="shared" ca="1" si="67"/>
        <v/>
      </c>
    </row>
    <row r="573" spans="11:23" x14ac:dyDescent="0.15">
      <c r="K573" t="e">
        <f ca="1"/>
        <v>#N/A</v>
      </c>
      <c r="M573" t="str">
        <f ca="1">Outliers_Influentials!B574</f>
        <v/>
      </c>
      <c r="O573" t="str">
        <f t="shared" ca="1" si="68"/>
        <v/>
      </c>
      <c r="P573" t="str">
        <f t="array" aca="1" ref="P573" ca="1">IF(ISNUMBER(O573),(SUM(IF(O573&gt;$O$3:$O$1002,1,0))+1+(SUM(IF(O573=$O$3:$O$1002,1,0))-1)/2)/(n+1),"")</f>
        <v/>
      </c>
      <c r="Q573" t="str">
        <f t="shared" ca="1" si="65"/>
        <v/>
      </c>
      <c r="R573" t="str">
        <f t="shared" ca="1" si="69"/>
        <v/>
      </c>
      <c r="S573" s="80" t="str">
        <f t="shared" ca="1" si="70"/>
        <v/>
      </c>
      <c r="T573" t="str">
        <f t="shared" ca="1" si="66"/>
        <v/>
      </c>
      <c r="U573" t="str">
        <f t="shared" ca="1" si="72"/>
        <v/>
      </c>
      <c r="V573" s="14" t="str">
        <f t="shared" ca="1" si="71"/>
        <v/>
      </c>
      <c r="W573" s="14" t="str">
        <f t="shared" ca="1" si="67"/>
        <v/>
      </c>
    </row>
    <row r="574" spans="11:23" x14ac:dyDescent="0.15">
      <c r="K574" t="e">
        <f ca="1"/>
        <v>#N/A</v>
      </c>
      <c r="M574" t="str">
        <f ca="1">Outliers_Influentials!B575</f>
        <v/>
      </c>
      <c r="O574" t="str">
        <f t="shared" ca="1" si="68"/>
        <v/>
      </c>
      <c r="P574" t="str">
        <f t="array" aca="1" ref="P574" ca="1">IF(ISNUMBER(O574),(SUM(IF(O574&gt;$O$3:$O$1002,1,0))+1+(SUM(IF(O574=$O$3:$O$1002,1,0))-1)/2)/(n+1),"")</f>
        <v/>
      </c>
      <c r="Q574" t="str">
        <f t="shared" ca="1" si="65"/>
        <v/>
      </c>
      <c r="R574" t="str">
        <f t="shared" ca="1" si="69"/>
        <v/>
      </c>
      <c r="S574" s="80" t="str">
        <f t="shared" ca="1" si="70"/>
        <v/>
      </c>
      <c r="T574" t="str">
        <f t="shared" ca="1" si="66"/>
        <v/>
      </c>
      <c r="U574" t="str">
        <f t="shared" ca="1" si="72"/>
        <v/>
      </c>
      <c r="V574" s="14" t="str">
        <f t="shared" ca="1" si="71"/>
        <v/>
      </c>
      <c r="W574" s="14" t="str">
        <f t="shared" ca="1" si="67"/>
        <v/>
      </c>
    </row>
    <row r="575" spans="11:23" x14ac:dyDescent="0.15">
      <c r="K575" t="e">
        <f ca="1"/>
        <v>#N/A</v>
      </c>
      <c r="M575" t="str">
        <f ca="1">Outliers_Influentials!B576</f>
        <v/>
      </c>
      <c r="O575" t="str">
        <f t="shared" ca="1" si="68"/>
        <v/>
      </c>
      <c r="P575" t="str">
        <f t="array" aca="1" ref="P575" ca="1">IF(ISNUMBER(O575),(SUM(IF(O575&gt;$O$3:$O$1002,1,0))+1+(SUM(IF(O575=$O$3:$O$1002,1,0))-1)/2)/(n+1),"")</f>
        <v/>
      </c>
      <c r="Q575" t="str">
        <f t="shared" ca="1" si="65"/>
        <v/>
      </c>
      <c r="R575" t="str">
        <f t="shared" ca="1" si="69"/>
        <v/>
      </c>
      <c r="S575" s="80" t="str">
        <f t="shared" ca="1" si="70"/>
        <v/>
      </c>
      <c r="T575" t="str">
        <f t="shared" ca="1" si="66"/>
        <v/>
      </c>
      <c r="U575" t="str">
        <f t="shared" ca="1" si="72"/>
        <v/>
      </c>
      <c r="V575" s="14" t="str">
        <f t="shared" ca="1" si="71"/>
        <v/>
      </c>
      <c r="W575" s="14" t="str">
        <f t="shared" ca="1" si="67"/>
        <v/>
      </c>
    </row>
    <row r="576" spans="11:23" x14ac:dyDescent="0.15">
      <c r="K576" t="e">
        <f ca="1"/>
        <v>#N/A</v>
      </c>
      <c r="M576" t="str">
        <f ca="1">Outliers_Influentials!B577</f>
        <v/>
      </c>
      <c r="O576" t="str">
        <f t="shared" ca="1" si="68"/>
        <v/>
      </c>
      <c r="P576" t="str">
        <f t="array" aca="1" ref="P576" ca="1">IF(ISNUMBER(O576),(SUM(IF(O576&gt;$O$3:$O$1002,1,0))+1+(SUM(IF(O576=$O$3:$O$1002,1,0))-1)/2)/(n+1),"")</f>
        <v/>
      </c>
      <c r="Q576" t="str">
        <f t="shared" ca="1" si="65"/>
        <v/>
      </c>
      <c r="R576" t="str">
        <f t="shared" ca="1" si="69"/>
        <v/>
      </c>
      <c r="S576" s="80" t="str">
        <f t="shared" ca="1" si="70"/>
        <v/>
      </c>
      <c r="T576" t="str">
        <f t="shared" ca="1" si="66"/>
        <v/>
      </c>
      <c r="U576" t="str">
        <f t="shared" ca="1" si="72"/>
        <v/>
      </c>
      <c r="V576" s="14" t="str">
        <f t="shared" ca="1" si="71"/>
        <v/>
      </c>
      <c r="W576" s="14" t="str">
        <f t="shared" ca="1" si="67"/>
        <v/>
      </c>
    </row>
    <row r="577" spans="11:23" x14ac:dyDescent="0.15">
      <c r="K577" t="e">
        <f ca="1"/>
        <v>#N/A</v>
      </c>
      <c r="M577" t="str">
        <f ca="1">Outliers_Influentials!B578</f>
        <v/>
      </c>
      <c r="O577" t="str">
        <f t="shared" ca="1" si="68"/>
        <v/>
      </c>
      <c r="P577" t="str">
        <f t="array" aca="1" ref="P577" ca="1">IF(ISNUMBER(O577),(SUM(IF(O577&gt;$O$3:$O$1002,1,0))+1+(SUM(IF(O577=$O$3:$O$1002,1,0))-1)/2)/(n+1),"")</f>
        <v/>
      </c>
      <c r="Q577" t="str">
        <f t="shared" ca="1" si="65"/>
        <v/>
      </c>
      <c r="R577" t="str">
        <f t="shared" ca="1" si="69"/>
        <v/>
      </c>
      <c r="S577" s="80" t="str">
        <f t="shared" ca="1" si="70"/>
        <v/>
      </c>
      <c r="T577" t="str">
        <f t="shared" ca="1" si="66"/>
        <v/>
      </c>
      <c r="U577" t="str">
        <f t="shared" ca="1" si="72"/>
        <v/>
      </c>
      <c r="V577" s="14" t="str">
        <f t="shared" ca="1" si="71"/>
        <v/>
      </c>
      <c r="W577" s="14" t="str">
        <f t="shared" ca="1" si="67"/>
        <v/>
      </c>
    </row>
    <row r="578" spans="11:23" x14ac:dyDescent="0.15">
      <c r="K578" t="e">
        <f ca="1"/>
        <v>#N/A</v>
      </c>
      <c r="M578" t="str">
        <f ca="1">Outliers_Influentials!B579</f>
        <v/>
      </c>
      <c r="O578" t="str">
        <f t="shared" ca="1" si="68"/>
        <v/>
      </c>
      <c r="P578" t="str">
        <f t="array" aca="1" ref="P578" ca="1">IF(ISNUMBER(O578),(SUM(IF(O578&gt;$O$3:$O$1002,1,0))+1+(SUM(IF(O578=$O$3:$O$1002,1,0))-1)/2)/(n+1),"")</f>
        <v/>
      </c>
      <c r="Q578" t="str">
        <f t="shared" ca="1" si="65"/>
        <v/>
      </c>
      <c r="R578" t="str">
        <f t="shared" ca="1" si="69"/>
        <v/>
      </c>
      <c r="S578" s="80" t="str">
        <f t="shared" ca="1" si="70"/>
        <v/>
      </c>
      <c r="T578" t="str">
        <f t="shared" ca="1" si="66"/>
        <v/>
      </c>
      <c r="U578" t="str">
        <f t="shared" ca="1" si="72"/>
        <v/>
      </c>
      <c r="V578" s="14" t="str">
        <f t="shared" ca="1" si="71"/>
        <v/>
      </c>
      <c r="W578" s="14" t="str">
        <f t="shared" ca="1" si="67"/>
        <v/>
      </c>
    </row>
    <row r="579" spans="11:23" x14ac:dyDescent="0.15">
      <c r="K579" t="e">
        <f ca="1"/>
        <v>#N/A</v>
      </c>
      <c r="M579" t="str">
        <f ca="1">Outliers_Influentials!B580</f>
        <v/>
      </c>
      <c r="O579" t="str">
        <f t="shared" ca="1" si="68"/>
        <v/>
      </c>
      <c r="P579" t="str">
        <f t="array" aca="1" ref="P579" ca="1">IF(ISNUMBER(O579),(SUM(IF(O579&gt;$O$3:$O$1002,1,0))+1+(SUM(IF(O579=$O$3:$O$1002,1,0))-1)/2)/(n+1),"")</f>
        <v/>
      </c>
      <c r="Q579" t="str">
        <f t="shared" ref="Q579:Q642" ca="1" si="73">IF(P579&lt;&gt;"",NORMSINV(P579),"")</f>
        <v/>
      </c>
      <c r="R579" t="str">
        <f t="shared" ca="1" si="69"/>
        <v/>
      </c>
      <c r="S579" s="80" t="str">
        <f t="shared" ca="1" si="70"/>
        <v/>
      </c>
      <c r="T579" t="str">
        <f t="shared" ref="T579:T642" ca="1" si="74">IF(ROW()-ROW(O$2)&gt;n,"",$O$3:$O$1002/STDEV($O$3:$O$1002))</f>
        <v/>
      </c>
      <c r="U579" t="str">
        <f t="shared" ca="1" si="72"/>
        <v/>
      </c>
      <c r="V579" s="14" t="str">
        <f t="shared" ca="1" si="71"/>
        <v/>
      </c>
      <c r="W579" s="14" t="str">
        <f t="shared" ref="W579:W642" ca="1" si="75">IF(S579&lt;&gt;"",(2*S579-1)*(LN(V579)+LN(1-VLOOKUP(n+1-S579,$S$3:$V$1002,4,FALSE))),"")</f>
        <v/>
      </c>
    </row>
    <row r="580" spans="11:23" x14ac:dyDescent="0.15">
      <c r="K580" t="e">
        <f ca="1"/>
        <v>#N/A</v>
      </c>
      <c r="M580" t="str">
        <f ca="1">Outliers_Influentials!B581</f>
        <v/>
      </c>
      <c r="O580" t="str">
        <f t="shared" ref="O580:O643" ca="1" si="76">M580</f>
        <v/>
      </c>
      <c r="P580" t="str">
        <f t="array" aca="1" ref="P580" ca="1">IF(ISNUMBER(O580),(SUM(IF(O580&gt;$O$3:$O$1002,1,0))+1+(SUM(IF(O580=$O$3:$O$1002,1,0))-1)/2)/(n+1),"")</f>
        <v/>
      </c>
      <c r="Q580" t="str">
        <f t="shared" ca="1" si="73"/>
        <v/>
      </c>
      <c r="R580" t="str">
        <f t="shared" ref="R580:R643" ca="1" si="77">IF(O580&lt;&gt;"",RANK(O580,$O$3:$O$1002,1),"")</f>
        <v/>
      </c>
      <c r="S580" s="80" t="str">
        <f t="shared" ref="S580:S643" ca="1" si="78">IF(O580&lt;&gt;"",1+S579,"")</f>
        <v/>
      </c>
      <c r="T580" t="str">
        <f t="shared" ca="1" si="74"/>
        <v/>
      </c>
      <c r="U580" t="str">
        <f t="shared" ca="1" si="72"/>
        <v/>
      </c>
      <c r="V580" s="14" t="str">
        <f t="shared" ref="V580:V643" ca="1" si="79">IF(S580&lt;&gt;"",NORMDIST(U580,AVERAGE($T$3:$T$1002),STDEV($T$3:$T$1002),TRUE),"")</f>
        <v/>
      </c>
      <c r="W580" s="14" t="str">
        <f t="shared" ca="1" si="75"/>
        <v/>
      </c>
    </row>
    <row r="581" spans="11:23" x14ac:dyDescent="0.15">
      <c r="K581" t="e">
        <f ca="1"/>
        <v>#N/A</v>
      </c>
      <c r="M581" t="str">
        <f ca="1">Outliers_Influentials!B582</f>
        <v/>
      </c>
      <c r="O581" t="str">
        <f t="shared" ca="1" si="76"/>
        <v/>
      </c>
      <c r="P581" t="str">
        <f t="array" aca="1" ref="P581" ca="1">IF(ISNUMBER(O581),(SUM(IF(O581&gt;$O$3:$O$1002,1,0))+1+(SUM(IF(O581=$O$3:$O$1002,1,0))-1)/2)/(n+1),"")</f>
        <v/>
      </c>
      <c r="Q581" t="str">
        <f t="shared" ca="1" si="73"/>
        <v/>
      </c>
      <c r="R581" t="str">
        <f t="shared" ca="1" si="77"/>
        <v/>
      </c>
      <c r="S581" s="80" t="str">
        <f t="shared" ca="1" si="78"/>
        <v/>
      </c>
      <c r="T581" t="str">
        <f t="shared" ca="1" si="74"/>
        <v/>
      </c>
      <c r="U581" t="str">
        <f t="shared" ref="U581:U644" ca="1" si="80">IF(S581&lt;&gt;"",IF(ISNA(VLOOKUP(S581,$R$3:$T$1002,3,FALSE)),U580,VLOOKUP(S581,$R$3:$T$1002,3,FALSE)),"")</f>
        <v/>
      </c>
      <c r="V581" s="14" t="str">
        <f t="shared" ca="1" si="79"/>
        <v/>
      </c>
      <c r="W581" s="14" t="str">
        <f t="shared" ca="1" si="75"/>
        <v/>
      </c>
    </row>
    <row r="582" spans="11:23" x14ac:dyDescent="0.15">
      <c r="K582" t="e">
        <f ca="1"/>
        <v>#N/A</v>
      </c>
      <c r="M582" t="str">
        <f ca="1">Outliers_Influentials!B583</f>
        <v/>
      </c>
      <c r="O582" t="str">
        <f t="shared" ca="1" si="76"/>
        <v/>
      </c>
      <c r="P582" t="str">
        <f t="array" aca="1" ref="P582" ca="1">IF(ISNUMBER(O582),(SUM(IF(O582&gt;$O$3:$O$1002,1,0))+1+(SUM(IF(O582=$O$3:$O$1002,1,0))-1)/2)/(n+1),"")</f>
        <v/>
      </c>
      <c r="Q582" t="str">
        <f t="shared" ca="1" si="73"/>
        <v/>
      </c>
      <c r="R582" t="str">
        <f t="shared" ca="1" si="77"/>
        <v/>
      </c>
      <c r="S582" s="80" t="str">
        <f t="shared" ca="1" si="78"/>
        <v/>
      </c>
      <c r="T582" t="str">
        <f t="shared" ca="1" si="74"/>
        <v/>
      </c>
      <c r="U582" t="str">
        <f t="shared" ca="1" si="80"/>
        <v/>
      </c>
      <c r="V582" s="14" t="str">
        <f t="shared" ca="1" si="79"/>
        <v/>
      </c>
      <c r="W582" s="14" t="str">
        <f t="shared" ca="1" si="75"/>
        <v/>
      </c>
    </row>
    <row r="583" spans="11:23" x14ac:dyDescent="0.15">
      <c r="K583" t="e">
        <f ca="1"/>
        <v>#N/A</v>
      </c>
      <c r="M583" t="str">
        <f ca="1">Outliers_Influentials!B584</f>
        <v/>
      </c>
      <c r="O583" t="str">
        <f t="shared" ca="1" si="76"/>
        <v/>
      </c>
      <c r="P583" t="str">
        <f t="array" aca="1" ref="P583" ca="1">IF(ISNUMBER(O583),(SUM(IF(O583&gt;$O$3:$O$1002,1,0))+1+(SUM(IF(O583=$O$3:$O$1002,1,0))-1)/2)/(n+1),"")</f>
        <v/>
      </c>
      <c r="Q583" t="str">
        <f t="shared" ca="1" si="73"/>
        <v/>
      </c>
      <c r="R583" t="str">
        <f t="shared" ca="1" si="77"/>
        <v/>
      </c>
      <c r="S583" s="80" t="str">
        <f t="shared" ca="1" si="78"/>
        <v/>
      </c>
      <c r="T583" t="str">
        <f t="shared" ca="1" si="74"/>
        <v/>
      </c>
      <c r="U583" t="str">
        <f t="shared" ca="1" si="80"/>
        <v/>
      </c>
      <c r="V583" s="14" t="str">
        <f t="shared" ca="1" si="79"/>
        <v/>
      </c>
      <c r="W583" s="14" t="str">
        <f t="shared" ca="1" si="75"/>
        <v/>
      </c>
    </row>
    <row r="584" spans="11:23" x14ac:dyDescent="0.15">
      <c r="K584" t="e">
        <f ca="1"/>
        <v>#N/A</v>
      </c>
      <c r="M584" t="str">
        <f ca="1">Outliers_Influentials!B585</f>
        <v/>
      </c>
      <c r="O584" t="str">
        <f t="shared" ca="1" si="76"/>
        <v/>
      </c>
      <c r="P584" t="str">
        <f t="array" aca="1" ref="P584" ca="1">IF(ISNUMBER(O584),(SUM(IF(O584&gt;$O$3:$O$1002,1,0))+1+(SUM(IF(O584=$O$3:$O$1002,1,0))-1)/2)/(n+1),"")</f>
        <v/>
      </c>
      <c r="Q584" t="str">
        <f t="shared" ca="1" si="73"/>
        <v/>
      </c>
      <c r="R584" t="str">
        <f t="shared" ca="1" si="77"/>
        <v/>
      </c>
      <c r="S584" s="80" t="str">
        <f t="shared" ca="1" si="78"/>
        <v/>
      </c>
      <c r="T584" t="str">
        <f t="shared" ca="1" si="74"/>
        <v/>
      </c>
      <c r="U584" t="str">
        <f t="shared" ca="1" si="80"/>
        <v/>
      </c>
      <c r="V584" s="14" t="str">
        <f t="shared" ca="1" si="79"/>
        <v/>
      </c>
      <c r="W584" s="14" t="str">
        <f t="shared" ca="1" si="75"/>
        <v/>
      </c>
    </row>
    <row r="585" spans="11:23" x14ac:dyDescent="0.15">
      <c r="K585" t="e">
        <f ca="1"/>
        <v>#N/A</v>
      </c>
      <c r="M585" t="str">
        <f ca="1">Outliers_Influentials!B586</f>
        <v/>
      </c>
      <c r="O585" t="str">
        <f t="shared" ca="1" si="76"/>
        <v/>
      </c>
      <c r="P585" t="str">
        <f t="array" aca="1" ref="P585" ca="1">IF(ISNUMBER(O585),(SUM(IF(O585&gt;$O$3:$O$1002,1,0))+1+(SUM(IF(O585=$O$3:$O$1002,1,0))-1)/2)/(n+1),"")</f>
        <v/>
      </c>
      <c r="Q585" t="str">
        <f t="shared" ca="1" si="73"/>
        <v/>
      </c>
      <c r="R585" t="str">
        <f t="shared" ca="1" si="77"/>
        <v/>
      </c>
      <c r="S585" s="80" t="str">
        <f t="shared" ca="1" si="78"/>
        <v/>
      </c>
      <c r="T585" t="str">
        <f t="shared" ca="1" si="74"/>
        <v/>
      </c>
      <c r="U585" t="str">
        <f t="shared" ca="1" si="80"/>
        <v/>
      </c>
      <c r="V585" s="14" t="str">
        <f t="shared" ca="1" si="79"/>
        <v/>
      </c>
      <c r="W585" s="14" t="str">
        <f t="shared" ca="1" si="75"/>
        <v/>
      </c>
    </row>
    <row r="586" spans="11:23" x14ac:dyDescent="0.15">
      <c r="K586" t="e">
        <f ca="1"/>
        <v>#N/A</v>
      </c>
      <c r="M586" t="str">
        <f ca="1">Outliers_Influentials!B587</f>
        <v/>
      </c>
      <c r="O586" t="str">
        <f t="shared" ca="1" si="76"/>
        <v/>
      </c>
      <c r="P586" t="str">
        <f t="array" aca="1" ref="P586" ca="1">IF(ISNUMBER(O586),(SUM(IF(O586&gt;$O$3:$O$1002,1,0))+1+(SUM(IF(O586=$O$3:$O$1002,1,0))-1)/2)/(n+1),"")</f>
        <v/>
      </c>
      <c r="Q586" t="str">
        <f t="shared" ca="1" si="73"/>
        <v/>
      </c>
      <c r="R586" t="str">
        <f t="shared" ca="1" si="77"/>
        <v/>
      </c>
      <c r="S586" s="80" t="str">
        <f t="shared" ca="1" si="78"/>
        <v/>
      </c>
      <c r="T586" t="str">
        <f t="shared" ca="1" si="74"/>
        <v/>
      </c>
      <c r="U586" t="str">
        <f t="shared" ca="1" si="80"/>
        <v/>
      </c>
      <c r="V586" s="14" t="str">
        <f t="shared" ca="1" si="79"/>
        <v/>
      </c>
      <c r="W586" s="14" t="str">
        <f t="shared" ca="1" si="75"/>
        <v/>
      </c>
    </row>
    <row r="587" spans="11:23" x14ac:dyDescent="0.15">
      <c r="K587" t="e">
        <f ca="1"/>
        <v>#N/A</v>
      </c>
      <c r="M587" t="str">
        <f ca="1">Outliers_Influentials!B588</f>
        <v/>
      </c>
      <c r="O587" t="str">
        <f t="shared" ca="1" si="76"/>
        <v/>
      </c>
      <c r="P587" t="str">
        <f t="array" aca="1" ref="P587" ca="1">IF(ISNUMBER(O587),(SUM(IF(O587&gt;$O$3:$O$1002,1,0))+1+(SUM(IF(O587=$O$3:$O$1002,1,0))-1)/2)/(n+1),"")</f>
        <v/>
      </c>
      <c r="Q587" t="str">
        <f t="shared" ca="1" si="73"/>
        <v/>
      </c>
      <c r="R587" t="str">
        <f t="shared" ca="1" si="77"/>
        <v/>
      </c>
      <c r="S587" s="80" t="str">
        <f t="shared" ca="1" si="78"/>
        <v/>
      </c>
      <c r="T587" t="str">
        <f t="shared" ca="1" si="74"/>
        <v/>
      </c>
      <c r="U587" t="str">
        <f t="shared" ca="1" si="80"/>
        <v/>
      </c>
      <c r="V587" s="14" t="str">
        <f t="shared" ca="1" si="79"/>
        <v/>
      </c>
      <c r="W587" s="14" t="str">
        <f t="shared" ca="1" si="75"/>
        <v/>
      </c>
    </row>
    <row r="588" spans="11:23" x14ac:dyDescent="0.15">
      <c r="K588" t="e">
        <f ca="1"/>
        <v>#N/A</v>
      </c>
      <c r="M588" t="str">
        <f ca="1">Outliers_Influentials!B589</f>
        <v/>
      </c>
      <c r="O588" t="str">
        <f t="shared" ca="1" si="76"/>
        <v/>
      </c>
      <c r="P588" t="str">
        <f t="array" aca="1" ref="P588" ca="1">IF(ISNUMBER(O588),(SUM(IF(O588&gt;$O$3:$O$1002,1,0))+1+(SUM(IF(O588=$O$3:$O$1002,1,0))-1)/2)/(n+1),"")</f>
        <v/>
      </c>
      <c r="Q588" t="str">
        <f t="shared" ca="1" si="73"/>
        <v/>
      </c>
      <c r="R588" t="str">
        <f t="shared" ca="1" si="77"/>
        <v/>
      </c>
      <c r="S588" s="80" t="str">
        <f t="shared" ca="1" si="78"/>
        <v/>
      </c>
      <c r="T588" t="str">
        <f t="shared" ca="1" si="74"/>
        <v/>
      </c>
      <c r="U588" t="str">
        <f t="shared" ca="1" si="80"/>
        <v/>
      </c>
      <c r="V588" s="14" t="str">
        <f t="shared" ca="1" si="79"/>
        <v/>
      </c>
      <c r="W588" s="14" t="str">
        <f t="shared" ca="1" si="75"/>
        <v/>
      </c>
    </row>
    <row r="589" spans="11:23" x14ac:dyDescent="0.15">
      <c r="K589" t="e">
        <f ca="1"/>
        <v>#N/A</v>
      </c>
      <c r="M589" t="str">
        <f ca="1">Outliers_Influentials!B590</f>
        <v/>
      </c>
      <c r="O589" t="str">
        <f t="shared" ca="1" si="76"/>
        <v/>
      </c>
      <c r="P589" t="str">
        <f t="array" aca="1" ref="P589" ca="1">IF(ISNUMBER(O589),(SUM(IF(O589&gt;$O$3:$O$1002,1,0))+1+(SUM(IF(O589=$O$3:$O$1002,1,0))-1)/2)/(n+1),"")</f>
        <v/>
      </c>
      <c r="Q589" t="str">
        <f t="shared" ca="1" si="73"/>
        <v/>
      </c>
      <c r="R589" t="str">
        <f t="shared" ca="1" si="77"/>
        <v/>
      </c>
      <c r="S589" s="80" t="str">
        <f t="shared" ca="1" si="78"/>
        <v/>
      </c>
      <c r="T589" t="str">
        <f t="shared" ca="1" si="74"/>
        <v/>
      </c>
      <c r="U589" t="str">
        <f t="shared" ca="1" si="80"/>
        <v/>
      </c>
      <c r="V589" s="14" t="str">
        <f t="shared" ca="1" si="79"/>
        <v/>
      </c>
      <c r="W589" s="14" t="str">
        <f t="shared" ca="1" si="75"/>
        <v/>
      </c>
    </row>
    <row r="590" spans="11:23" x14ac:dyDescent="0.15">
      <c r="K590" t="e">
        <f ca="1"/>
        <v>#N/A</v>
      </c>
      <c r="M590" t="str">
        <f ca="1">Outliers_Influentials!B591</f>
        <v/>
      </c>
      <c r="O590" t="str">
        <f t="shared" ca="1" si="76"/>
        <v/>
      </c>
      <c r="P590" t="str">
        <f t="array" aca="1" ref="P590" ca="1">IF(ISNUMBER(O590),(SUM(IF(O590&gt;$O$3:$O$1002,1,0))+1+(SUM(IF(O590=$O$3:$O$1002,1,0))-1)/2)/(n+1),"")</f>
        <v/>
      </c>
      <c r="Q590" t="str">
        <f t="shared" ca="1" si="73"/>
        <v/>
      </c>
      <c r="R590" t="str">
        <f t="shared" ca="1" si="77"/>
        <v/>
      </c>
      <c r="S590" s="80" t="str">
        <f t="shared" ca="1" si="78"/>
        <v/>
      </c>
      <c r="T590" t="str">
        <f t="shared" ca="1" si="74"/>
        <v/>
      </c>
      <c r="U590" t="str">
        <f t="shared" ca="1" si="80"/>
        <v/>
      </c>
      <c r="V590" s="14" t="str">
        <f t="shared" ca="1" si="79"/>
        <v/>
      </c>
      <c r="W590" s="14" t="str">
        <f t="shared" ca="1" si="75"/>
        <v/>
      </c>
    </row>
    <row r="591" spans="11:23" x14ac:dyDescent="0.15">
      <c r="K591" t="e">
        <f ca="1"/>
        <v>#N/A</v>
      </c>
      <c r="M591" t="str">
        <f ca="1">Outliers_Influentials!B592</f>
        <v/>
      </c>
      <c r="O591" t="str">
        <f t="shared" ca="1" si="76"/>
        <v/>
      </c>
      <c r="P591" t="str">
        <f t="array" aca="1" ref="P591" ca="1">IF(ISNUMBER(O591),(SUM(IF(O591&gt;$O$3:$O$1002,1,0))+1+(SUM(IF(O591=$O$3:$O$1002,1,0))-1)/2)/(n+1),"")</f>
        <v/>
      </c>
      <c r="Q591" t="str">
        <f t="shared" ca="1" si="73"/>
        <v/>
      </c>
      <c r="R591" t="str">
        <f t="shared" ca="1" si="77"/>
        <v/>
      </c>
      <c r="S591" s="80" t="str">
        <f t="shared" ca="1" si="78"/>
        <v/>
      </c>
      <c r="T591" t="str">
        <f t="shared" ca="1" si="74"/>
        <v/>
      </c>
      <c r="U591" t="str">
        <f t="shared" ca="1" si="80"/>
        <v/>
      </c>
      <c r="V591" s="14" t="str">
        <f t="shared" ca="1" si="79"/>
        <v/>
      </c>
      <c r="W591" s="14" t="str">
        <f t="shared" ca="1" si="75"/>
        <v/>
      </c>
    </row>
    <row r="592" spans="11:23" x14ac:dyDescent="0.15">
      <c r="K592" t="e">
        <f ca="1"/>
        <v>#N/A</v>
      </c>
      <c r="M592" t="str">
        <f ca="1">Outliers_Influentials!B593</f>
        <v/>
      </c>
      <c r="O592" t="str">
        <f t="shared" ca="1" si="76"/>
        <v/>
      </c>
      <c r="P592" t="str">
        <f t="array" aca="1" ref="P592" ca="1">IF(ISNUMBER(O592),(SUM(IF(O592&gt;$O$3:$O$1002,1,0))+1+(SUM(IF(O592=$O$3:$O$1002,1,0))-1)/2)/(n+1),"")</f>
        <v/>
      </c>
      <c r="Q592" t="str">
        <f t="shared" ca="1" si="73"/>
        <v/>
      </c>
      <c r="R592" t="str">
        <f t="shared" ca="1" si="77"/>
        <v/>
      </c>
      <c r="S592" s="80" t="str">
        <f t="shared" ca="1" si="78"/>
        <v/>
      </c>
      <c r="T592" t="str">
        <f t="shared" ca="1" si="74"/>
        <v/>
      </c>
      <c r="U592" t="str">
        <f t="shared" ca="1" si="80"/>
        <v/>
      </c>
      <c r="V592" s="14" t="str">
        <f t="shared" ca="1" si="79"/>
        <v/>
      </c>
      <c r="W592" s="14" t="str">
        <f t="shared" ca="1" si="75"/>
        <v/>
      </c>
    </row>
    <row r="593" spans="11:23" x14ac:dyDescent="0.15">
      <c r="K593" t="e">
        <f ca="1"/>
        <v>#N/A</v>
      </c>
      <c r="M593" t="str">
        <f ca="1">Outliers_Influentials!B594</f>
        <v/>
      </c>
      <c r="O593" t="str">
        <f t="shared" ca="1" si="76"/>
        <v/>
      </c>
      <c r="P593" t="str">
        <f t="array" aca="1" ref="P593" ca="1">IF(ISNUMBER(O593),(SUM(IF(O593&gt;$O$3:$O$1002,1,0))+1+(SUM(IF(O593=$O$3:$O$1002,1,0))-1)/2)/(n+1),"")</f>
        <v/>
      </c>
      <c r="Q593" t="str">
        <f t="shared" ca="1" si="73"/>
        <v/>
      </c>
      <c r="R593" t="str">
        <f t="shared" ca="1" si="77"/>
        <v/>
      </c>
      <c r="S593" s="80" t="str">
        <f t="shared" ca="1" si="78"/>
        <v/>
      </c>
      <c r="T593" t="str">
        <f t="shared" ca="1" si="74"/>
        <v/>
      </c>
      <c r="U593" t="str">
        <f t="shared" ca="1" si="80"/>
        <v/>
      </c>
      <c r="V593" s="14" t="str">
        <f t="shared" ca="1" si="79"/>
        <v/>
      </c>
      <c r="W593" s="14" t="str">
        <f t="shared" ca="1" si="75"/>
        <v/>
      </c>
    </row>
    <row r="594" spans="11:23" x14ac:dyDescent="0.15">
      <c r="K594" t="e">
        <f ca="1"/>
        <v>#N/A</v>
      </c>
      <c r="M594" t="str">
        <f ca="1">Outliers_Influentials!B595</f>
        <v/>
      </c>
      <c r="O594" t="str">
        <f t="shared" ca="1" si="76"/>
        <v/>
      </c>
      <c r="P594" t="str">
        <f t="array" aca="1" ref="P594" ca="1">IF(ISNUMBER(O594),(SUM(IF(O594&gt;$O$3:$O$1002,1,0))+1+(SUM(IF(O594=$O$3:$O$1002,1,0))-1)/2)/(n+1),"")</f>
        <v/>
      </c>
      <c r="Q594" t="str">
        <f t="shared" ca="1" si="73"/>
        <v/>
      </c>
      <c r="R594" t="str">
        <f t="shared" ca="1" si="77"/>
        <v/>
      </c>
      <c r="S594" s="80" t="str">
        <f t="shared" ca="1" si="78"/>
        <v/>
      </c>
      <c r="T594" t="str">
        <f t="shared" ca="1" si="74"/>
        <v/>
      </c>
      <c r="U594" t="str">
        <f t="shared" ca="1" si="80"/>
        <v/>
      </c>
      <c r="V594" s="14" t="str">
        <f t="shared" ca="1" si="79"/>
        <v/>
      </c>
      <c r="W594" s="14" t="str">
        <f t="shared" ca="1" si="75"/>
        <v/>
      </c>
    </row>
    <row r="595" spans="11:23" x14ac:dyDescent="0.15">
      <c r="K595" t="e">
        <f ca="1"/>
        <v>#N/A</v>
      </c>
      <c r="M595" t="str">
        <f ca="1">Outliers_Influentials!B596</f>
        <v/>
      </c>
      <c r="O595" t="str">
        <f t="shared" ca="1" si="76"/>
        <v/>
      </c>
      <c r="P595" t="str">
        <f t="array" aca="1" ref="P595" ca="1">IF(ISNUMBER(O595),(SUM(IF(O595&gt;$O$3:$O$1002,1,0))+1+(SUM(IF(O595=$O$3:$O$1002,1,0))-1)/2)/(n+1),"")</f>
        <v/>
      </c>
      <c r="Q595" t="str">
        <f t="shared" ca="1" si="73"/>
        <v/>
      </c>
      <c r="R595" t="str">
        <f t="shared" ca="1" si="77"/>
        <v/>
      </c>
      <c r="S595" s="80" t="str">
        <f t="shared" ca="1" si="78"/>
        <v/>
      </c>
      <c r="T595" t="str">
        <f t="shared" ca="1" si="74"/>
        <v/>
      </c>
      <c r="U595" t="str">
        <f t="shared" ca="1" si="80"/>
        <v/>
      </c>
      <c r="V595" s="14" t="str">
        <f t="shared" ca="1" si="79"/>
        <v/>
      </c>
      <c r="W595" s="14" t="str">
        <f t="shared" ca="1" si="75"/>
        <v/>
      </c>
    </row>
    <row r="596" spans="11:23" x14ac:dyDescent="0.15">
      <c r="K596" t="e">
        <f ca="1"/>
        <v>#N/A</v>
      </c>
      <c r="M596" t="str">
        <f ca="1">Outliers_Influentials!B597</f>
        <v/>
      </c>
      <c r="O596" t="str">
        <f t="shared" ca="1" si="76"/>
        <v/>
      </c>
      <c r="P596" t="str">
        <f t="array" aca="1" ref="P596" ca="1">IF(ISNUMBER(O596),(SUM(IF(O596&gt;$O$3:$O$1002,1,0))+1+(SUM(IF(O596=$O$3:$O$1002,1,0))-1)/2)/(n+1),"")</f>
        <v/>
      </c>
      <c r="Q596" t="str">
        <f t="shared" ca="1" si="73"/>
        <v/>
      </c>
      <c r="R596" t="str">
        <f t="shared" ca="1" si="77"/>
        <v/>
      </c>
      <c r="S596" s="80" t="str">
        <f t="shared" ca="1" si="78"/>
        <v/>
      </c>
      <c r="T596" t="str">
        <f t="shared" ca="1" si="74"/>
        <v/>
      </c>
      <c r="U596" t="str">
        <f t="shared" ca="1" si="80"/>
        <v/>
      </c>
      <c r="V596" s="14" t="str">
        <f t="shared" ca="1" si="79"/>
        <v/>
      </c>
      <c r="W596" s="14" t="str">
        <f t="shared" ca="1" si="75"/>
        <v/>
      </c>
    </row>
    <row r="597" spans="11:23" x14ac:dyDescent="0.15">
      <c r="K597" t="e">
        <f ca="1"/>
        <v>#N/A</v>
      </c>
      <c r="M597" t="str">
        <f ca="1">Outliers_Influentials!B598</f>
        <v/>
      </c>
      <c r="O597" t="str">
        <f t="shared" ca="1" si="76"/>
        <v/>
      </c>
      <c r="P597" t="str">
        <f t="array" aca="1" ref="P597" ca="1">IF(ISNUMBER(O597),(SUM(IF(O597&gt;$O$3:$O$1002,1,0))+1+(SUM(IF(O597=$O$3:$O$1002,1,0))-1)/2)/(n+1),"")</f>
        <v/>
      </c>
      <c r="Q597" t="str">
        <f t="shared" ca="1" si="73"/>
        <v/>
      </c>
      <c r="R597" t="str">
        <f t="shared" ca="1" si="77"/>
        <v/>
      </c>
      <c r="S597" s="80" t="str">
        <f t="shared" ca="1" si="78"/>
        <v/>
      </c>
      <c r="T597" t="str">
        <f t="shared" ca="1" si="74"/>
        <v/>
      </c>
      <c r="U597" t="str">
        <f t="shared" ca="1" si="80"/>
        <v/>
      </c>
      <c r="V597" s="14" t="str">
        <f t="shared" ca="1" si="79"/>
        <v/>
      </c>
      <c r="W597" s="14" t="str">
        <f t="shared" ca="1" si="75"/>
        <v/>
      </c>
    </row>
    <row r="598" spans="11:23" x14ac:dyDescent="0.15">
      <c r="K598" t="e">
        <f ca="1"/>
        <v>#N/A</v>
      </c>
      <c r="M598" t="str">
        <f ca="1">Outliers_Influentials!B599</f>
        <v/>
      </c>
      <c r="O598" t="str">
        <f t="shared" ca="1" si="76"/>
        <v/>
      </c>
      <c r="P598" t="str">
        <f t="array" aca="1" ref="P598" ca="1">IF(ISNUMBER(O598),(SUM(IF(O598&gt;$O$3:$O$1002,1,0))+1+(SUM(IF(O598=$O$3:$O$1002,1,0))-1)/2)/(n+1),"")</f>
        <v/>
      </c>
      <c r="Q598" t="str">
        <f t="shared" ca="1" si="73"/>
        <v/>
      </c>
      <c r="R598" t="str">
        <f t="shared" ca="1" si="77"/>
        <v/>
      </c>
      <c r="S598" s="80" t="str">
        <f t="shared" ca="1" si="78"/>
        <v/>
      </c>
      <c r="T598" t="str">
        <f t="shared" ca="1" si="74"/>
        <v/>
      </c>
      <c r="U598" t="str">
        <f t="shared" ca="1" si="80"/>
        <v/>
      </c>
      <c r="V598" s="14" t="str">
        <f t="shared" ca="1" si="79"/>
        <v/>
      </c>
      <c r="W598" s="14" t="str">
        <f t="shared" ca="1" si="75"/>
        <v/>
      </c>
    </row>
    <row r="599" spans="11:23" x14ac:dyDescent="0.15">
      <c r="K599" t="e">
        <f ca="1"/>
        <v>#N/A</v>
      </c>
      <c r="M599" t="str">
        <f ca="1">Outliers_Influentials!B600</f>
        <v/>
      </c>
      <c r="O599" t="str">
        <f t="shared" ca="1" si="76"/>
        <v/>
      </c>
      <c r="P599" t="str">
        <f t="array" aca="1" ref="P599" ca="1">IF(ISNUMBER(O599),(SUM(IF(O599&gt;$O$3:$O$1002,1,0))+1+(SUM(IF(O599=$O$3:$O$1002,1,0))-1)/2)/(n+1),"")</f>
        <v/>
      </c>
      <c r="Q599" t="str">
        <f t="shared" ca="1" si="73"/>
        <v/>
      </c>
      <c r="R599" t="str">
        <f t="shared" ca="1" si="77"/>
        <v/>
      </c>
      <c r="S599" s="80" t="str">
        <f t="shared" ca="1" si="78"/>
        <v/>
      </c>
      <c r="T599" t="str">
        <f t="shared" ca="1" si="74"/>
        <v/>
      </c>
      <c r="U599" t="str">
        <f t="shared" ca="1" si="80"/>
        <v/>
      </c>
      <c r="V599" s="14" t="str">
        <f t="shared" ca="1" si="79"/>
        <v/>
      </c>
      <c r="W599" s="14" t="str">
        <f t="shared" ca="1" si="75"/>
        <v/>
      </c>
    </row>
    <row r="600" spans="11:23" x14ac:dyDescent="0.15">
      <c r="K600" t="e">
        <f ca="1"/>
        <v>#N/A</v>
      </c>
      <c r="M600" t="str">
        <f ca="1">Outliers_Influentials!B601</f>
        <v/>
      </c>
      <c r="O600" t="str">
        <f t="shared" ca="1" si="76"/>
        <v/>
      </c>
      <c r="P600" t="str">
        <f t="array" aca="1" ref="P600" ca="1">IF(ISNUMBER(O600),(SUM(IF(O600&gt;$O$3:$O$1002,1,0))+1+(SUM(IF(O600=$O$3:$O$1002,1,0))-1)/2)/(n+1),"")</f>
        <v/>
      </c>
      <c r="Q600" t="str">
        <f t="shared" ca="1" si="73"/>
        <v/>
      </c>
      <c r="R600" t="str">
        <f t="shared" ca="1" si="77"/>
        <v/>
      </c>
      <c r="S600" s="80" t="str">
        <f t="shared" ca="1" si="78"/>
        <v/>
      </c>
      <c r="T600" t="str">
        <f t="shared" ca="1" si="74"/>
        <v/>
      </c>
      <c r="U600" t="str">
        <f t="shared" ca="1" si="80"/>
        <v/>
      </c>
      <c r="V600" s="14" t="str">
        <f t="shared" ca="1" si="79"/>
        <v/>
      </c>
      <c r="W600" s="14" t="str">
        <f t="shared" ca="1" si="75"/>
        <v/>
      </c>
    </row>
    <row r="601" spans="11:23" x14ac:dyDescent="0.15">
      <c r="K601" t="e">
        <f ca="1"/>
        <v>#N/A</v>
      </c>
      <c r="M601" t="str">
        <f ca="1">Outliers_Influentials!B602</f>
        <v/>
      </c>
      <c r="O601" t="str">
        <f t="shared" ca="1" si="76"/>
        <v/>
      </c>
      <c r="P601" t="str">
        <f t="array" aca="1" ref="P601" ca="1">IF(ISNUMBER(O601),(SUM(IF(O601&gt;$O$3:$O$1002,1,0))+1+(SUM(IF(O601=$O$3:$O$1002,1,0))-1)/2)/(n+1),"")</f>
        <v/>
      </c>
      <c r="Q601" t="str">
        <f t="shared" ca="1" si="73"/>
        <v/>
      </c>
      <c r="R601" t="str">
        <f t="shared" ca="1" si="77"/>
        <v/>
      </c>
      <c r="S601" s="80" t="str">
        <f t="shared" ca="1" si="78"/>
        <v/>
      </c>
      <c r="T601" t="str">
        <f t="shared" ca="1" si="74"/>
        <v/>
      </c>
      <c r="U601" t="str">
        <f t="shared" ca="1" si="80"/>
        <v/>
      </c>
      <c r="V601" s="14" t="str">
        <f t="shared" ca="1" si="79"/>
        <v/>
      </c>
      <c r="W601" s="14" t="str">
        <f t="shared" ca="1" si="75"/>
        <v/>
      </c>
    </row>
    <row r="602" spans="11:23" x14ac:dyDescent="0.15">
      <c r="K602" t="e">
        <f ca="1"/>
        <v>#N/A</v>
      </c>
      <c r="M602" t="str">
        <f ca="1">Outliers_Influentials!B603</f>
        <v/>
      </c>
      <c r="O602" t="str">
        <f t="shared" ca="1" si="76"/>
        <v/>
      </c>
      <c r="P602" t="str">
        <f t="array" aca="1" ref="P602" ca="1">IF(ISNUMBER(O602),(SUM(IF(O602&gt;$O$3:$O$1002,1,0))+1+(SUM(IF(O602=$O$3:$O$1002,1,0))-1)/2)/(n+1),"")</f>
        <v/>
      </c>
      <c r="Q602" t="str">
        <f t="shared" ca="1" si="73"/>
        <v/>
      </c>
      <c r="R602" t="str">
        <f t="shared" ca="1" si="77"/>
        <v/>
      </c>
      <c r="S602" s="80" t="str">
        <f t="shared" ca="1" si="78"/>
        <v/>
      </c>
      <c r="T602" t="str">
        <f t="shared" ca="1" si="74"/>
        <v/>
      </c>
      <c r="U602" t="str">
        <f t="shared" ca="1" si="80"/>
        <v/>
      </c>
      <c r="V602" s="14" t="str">
        <f t="shared" ca="1" si="79"/>
        <v/>
      </c>
      <c r="W602" s="14" t="str">
        <f t="shared" ca="1" si="75"/>
        <v/>
      </c>
    </row>
    <row r="603" spans="11:23" x14ac:dyDescent="0.15">
      <c r="K603" t="e">
        <f ca="1"/>
        <v>#N/A</v>
      </c>
      <c r="M603" t="str">
        <f ca="1">Outliers_Influentials!B604</f>
        <v/>
      </c>
      <c r="O603" t="str">
        <f t="shared" ca="1" si="76"/>
        <v/>
      </c>
      <c r="P603" t="str">
        <f t="array" aca="1" ref="P603" ca="1">IF(ISNUMBER(O603),(SUM(IF(O603&gt;$O$3:$O$1002,1,0))+1+(SUM(IF(O603=$O$3:$O$1002,1,0))-1)/2)/(n+1),"")</f>
        <v/>
      </c>
      <c r="Q603" t="str">
        <f t="shared" ca="1" si="73"/>
        <v/>
      </c>
      <c r="R603" t="str">
        <f t="shared" ca="1" si="77"/>
        <v/>
      </c>
      <c r="S603" s="80" t="str">
        <f t="shared" ca="1" si="78"/>
        <v/>
      </c>
      <c r="T603" t="str">
        <f t="shared" ca="1" si="74"/>
        <v/>
      </c>
      <c r="U603" t="str">
        <f t="shared" ca="1" si="80"/>
        <v/>
      </c>
      <c r="V603" s="14" t="str">
        <f t="shared" ca="1" si="79"/>
        <v/>
      </c>
      <c r="W603" s="14" t="str">
        <f t="shared" ca="1" si="75"/>
        <v/>
      </c>
    </row>
    <row r="604" spans="11:23" x14ac:dyDescent="0.15">
      <c r="K604" t="e">
        <f ca="1"/>
        <v>#N/A</v>
      </c>
      <c r="M604" t="str">
        <f ca="1">Outliers_Influentials!B605</f>
        <v/>
      </c>
      <c r="O604" t="str">
        <f t="shared" ca="1" si="76"/>
        <v/>
      </c>
      <c r="P604" t="str">
        <f t="array" aca="1" ref="P604" ca="1">IF(ISNUMBER(O604),(SUM(IF(O604&gt;$O$3:$O$1002,1,0))+1+(SUM(IF(O604=$O$3:$O$1002,1,0))-1)/2)/(n+1),"")</f>
        <v/>
      </c>
      <c r="Q604" t="str">
        <f t="shared" ca="1" si="73"/>
        <v/>
      </c>
      <c r="R604" t="str">
        <f t="shared" ca="1" si="77"/>
        <v/>
      </c>
      <c r="S604" s="80" t="str">
        <f t="shared" ca="1" si="78"/>
        <v/>
      </c>
      <c r="T604" t="str">
        <f t="shared" ca="1" si="74"/>
        <v/>
      </c>
      <c r="U604" t="str">
        <f t="shared" ca="1" si="80"/>
        <v/>
      </c>
      <c r="V604" s="14" t="str">
        <f t="shared" ca="1" si="79"/>
        <v/>
      </c>
      <c r="W604" s="14" t="str">
        <f t="shared" ca="1" si="75"/>
        <v/>
      </c>
    </row>
    <row r="605" spans="11:23" x14ac:dyDescent="0.15">
      <c r="K605" t="e">
        <f ca="1"/>
        <v>#N/A</v>
      </c>
      <c r="M605" t="str">
        <f ca="1">Outliers_Influentials!B606</f>
        <v/>
      </c>
      <c r="O605" t="str">
        <f t="shared" ca="1" si="76"/>
        <v/>
      </c>
      <c r="P605" t="str">
        <f t="array" aca="1" ref="P605" ca="1">IF(ISNUMBER(O605),(SUM(IF(O605&gt;$O$3:$O$1002,1,0))+1+(SUM(IF(O605=$O$3:$O$1002,1,0))-1)/2)/(n+1),"")</f>
        <v/>
      </c>
      <c r="Q605" t="str">
        <f t="shared" ca="1" si="73"/>
        <v/>
      </c>
      <c r="R605" t="str">
        <f t="shared" ca="1" si="77"/>
        <v/>
      </c>
      <c r="S605" s="80" t="str">
        <f t="shared" ca="1" si="78"/>
        <v/>
      </c>
      <c r="T605" t="str">
        <f t="shared" ca="1" si="74"/>
        <v/>
      </c>
      <c r="U605" t="str">
        <f t="shared" ca="1" si="80"/>
        <v/>
      </c>
      <c r="V605" s="14" t="str">
        <f t="shared" ca="1" si="79"/>
        <v/>
      </c>
      <c r="W605" s="14" t="str">
        <f t="shared" ca="1" si="75"/>
        <v/>
      </c>
    </row>
    <row r="606" spans="11:23" x14ac:dyDescent="0.15">
      <c r="K606" t="e">
        <f ca="1"/>
        <v>#N/A</v>
      </c>
      <c r="M606" t="str">
        <f ca="1">Outliers_Influentials!B607</f>
        <v/>
      </c>
      <c r="O606" t="str">
        <f t="shared" ca="1" si="76"/>
        <v/>
      </c>
      <c r="P606" t="str">
        <f t="array" aca="1" ref="P606" ca="1">IF(ISNUMBER(O606),(SUM(IF(O606&gt;$O$3:$O$1002,1,0))+1+(SUM(IF(O606=$O$3:$O$1002,1,0))-1)/2)/(n+1),"")</f>
        <v/>
      </c>
      <c r="Q606" t="str">
        <f t="shared" ca="1" si="73"/>
        <v/>
      </c>
      <c r="R606" t="str">
        <f t="shared" ca="1" si="77"/>
        <v/>
      </c>
      <c r="S606" s="80" t="str">
        <f t="shared" ca="1" si="78"/>
        <v/>
      </c>
      <c r="T606" t="str">
        <f t="shared" ca="1" si="74"/>
        <v/>
      </c>
      <c r="U606" t="str">
        <f t="shared" ca="1" si="80"/>
        <v/>
      </c>
      <c r="V606" s="14" t="str">
        <f t="shared" ca="1" si="79"/>
        <v/>
      </c>
      <c r="W606" s="14" t="str">
        <f t="shared" ca="1" si="75"/>
        <v/>
      </c>
    </row>
    <row r="607" spans="11:23" x14ac:dyDescent="0.15">
      <c r="K607" t="e">
        <f ca="1"/>
        <v>#N/A</v>
      </c>
      <c r="M607" t="str">
        <f ca="1">Outliers_Influentials!B608</f>
        <v/>
      </c>
      <c r="O607" t="str">
        <f t="shared" ca="1" si="76"/>
        <v/>
      </c>
      <c r="P607" t="str">
        <f t="array" aca="1" ref="P607" ca="1">IF(ISNUMBER(O607),(SUM(IF(O607&gt;$O$3:$O$1002,1,0))+1+(SUM(IF(O607=$O$3:$O$1002,1,0))-1)/2)/(n+1),"")</f>
        <v/>
      </c>
      <c r="Q607" t="str">
        <f t="shared" ca="1" si="73"/>
        <v/>
      </c>
      <c r="R607" t="str">
        <f t="shared" ca="1" si="77"/>
        <v/>
      </c>
      <c r="S607" s="80" t="str">
        <f t="shared" ca="1" si="78"/>
        <v/>
      </c>
      <c r="T607" t="str">
        <f t="shared" ca="1" si="74"/>
        <v/>
      </c>
      <c r="U607" t="str">
        <f t="shared" ca="1" si="80"/>
        <v/>
      </c>
      <c r="V607" s="14" t="str">
        <f t="shared" ca="1" si="79"/>
        <v/>
      </c>
      <c r="W607" s="14" t="str">
        <f t="shared" ca="1" si="75"/>
        <v/>
      </c>
    </row>
    <row r="608" spans="11:23" x14ac:dyDescent="0.15">
      <c r="K608" t="e">
        <f ca="1"/>
        <v>#N/A</v>
      </c>
      <c r="M608" t="str">
        <f ca="1">Outliers_Influentials!B609</f>
        <v/>
      </c>
      <c r="O608" t="str">
        <f t="shared" ca="1" si="76"/>
        <v/>
      </c>
      <c r="P608" t="str">
        <f t="array" aca="1" ref="P608" ca="1">IF(ISNUMBER(O608),(SUM(IF(O608&gt;$O$3:$O$1002,1,0))+1+(SUM(IF(O608=$O$3:$O$1002,1,0))-1)/2)/(n+1),"")</f>
        <v/>
      </c>
      <c r="Q608" t="str">
        <f t="shared" ca="1" si="73"/>
        <v/>
      </c>
      <c r="R608" t="str">
        <f t="shared" ca="1" si="77"/>
        <v/>
      </c>
      <c r="S608" s="80" t="str">
        <f t="shared" ca="1" si="78"/>
        <v/>
      </c>
      <c r="T608" t="str">
        <f t="shared" ca="1" si="74"/>
        <v/>
      </c>
      <c r="U608" t="str">
        <f t="shared" ca="1" si="80"/>
        <v/>
      </c>
      <c r="V608" s="14" t="str">
        <f t="shared" ca="1" si="79"/>
        <v/>
      </c>
      <c r="W608" s="14" t="str">
        <f t="shared" ca="1" si="75"/>
        <v/>
      </c>
    </row>
    <row r="609" spans="11:23" x14ac:dyDescent="0.15">
      <c r="K609" t="e">
        <f ca="1"/>
        <v>#N/A</v>
      </c>
      <c r="M609" t="str">
        <f ca="1">Outliers_Influentials!B610</f>
        <v/>
      </c>
      <c r="O609" t="str">
        <f t="shared" ca="1" si="76"/>
        <v/>
      </c>
      <c r="P609" t="str">
        <f t="array" aca="1" ref="P609" ca="1">IF(ISNUMBER(O609),(SUM(IF(O609&gt;$O$3:$O$1002,1,0))+1+(SUM(IF(O609=$O$3:$O$1002,1,0))-1)/2)/(n+1),"")</f>
        <v/>
      </c>
      <c r="Q609" t="str">
        <f t="shared" ca="1" si="73"/>
        <v/>
      </c>
      <c r="R609" t="str">
        <f t="shared" ca="1" si="77"/>
        <v/>
      </c>
      <c r="S609" s="80" t="str">
        <f t="shared" ca="1" si="78"/>
        <v/>
      </c>
      <c r="T609" t="str">
        <f t="shared" ca="1" si="74"/>
        <v/>
      </c>
      <c r="U609" t="str">
        <f t="shared" ca="1" si="80"/>
        <v/>
      </c>
      <c r="V609" s="14" t="str">
        <f t="shared" ca="1" si="79"/>
        <v/>
      </c>
      <c r="W609" s="14" t="str">
        <f t="shared" ca="1" si="75"/>
        <v/>
      </c>
    </row>
    <row r="610" spans="11:23" x14ac:dyDescent="0.15">
      <c r="K610" t="e">
        <f ca="1"/>
        <v>#N/A</v>
      </c>
      <c r="M610" t="str">
        <f ca="1">Outliers_Influentials!B611</f>
        <v/>
      </c>
      <c r="O610" t="str">
        <f t="shared" ca="1" si="76"/>
        <v/>
      </c>
      <c r="P610" t="str">
        <f t="array" aca="1" ref="P610" ca="1">IF(ISNUMBER(O610),(SUM(IF(O610&gt;$O$3:$O$1002,1,0))+1+(SUM(IF(O610=$O$3:$O$1002,1,0))-1)/2)/(n+1),"")</f>
        <v/>
      </c>
      <c r="Q610" t="str">
        <f t="shared" ca="1" si="73"/>
        <v/>
      </c>
      <c r="R610" t="str">
        <f t="shared" ca="1" si="77"/>
        <v/>
      </c>
      <c r="S610" s="80" t="str">
        <f t="shared" ca="1" si="78"/>
        <v/>
      </c>
      <c r="T610" t="str">
        <f t="shared" ca="1" si="74"/>
        <v/>
      </c>
      <c r="U610" t="str">
        <f t="shared" ca="1" si="80"/>
        <v/>
      </c>
      <c r="V610" s="14" t="str">
        <f t="shared" ca="1" si="79"/>
        <v/>
      </c>
      <c r="W610" s="14" t="str">
        <f t="shared" ca="1" si="75"/>
        <v/>
      </c>
    </row>
    <row r="611" spans="11:23" x14ac:dyDescent="0.15">
      <c r="K611" t="e">
        <f ca="1"/>
        <v>#N/A</v>
      </c>
      <c r="M611" t="str">
        <f ca="1">Outliers_Influentials!B612</f>
        <v/>
      </c>
      <c r="O611" t="str">
        <f t="shared" ca="1" si="76"/>
        <v/>
      </c>
      <c r="P611" t="str">
        <f t="array" aca="1" ref="P611" ca="1">IF(ISNUMBER(O611),(SUM(IF(O611&gt;$O$3:$O$1002,1,0))+1+(SUM(IF(O611=$O$3:$O$1002,1,0))-1)/2)/(n+1),"")</f>
        <v/>
      </c>
      <c r="Q611" t="str">
        <f t="shared" ca="1" si="73"/>
        <v/>
      </c>
      <c r="R611" t="str">
        <f t="shared" ca="1" si="77"/>
        <v/>
      </c>
      <c r="S611" s="80" t="str">
        <f t="shared" ca="1" si="78"/>
        <v/>
      </c>
      <c r="T611" t="str">
        <f t="shared" ca="1" si="74"/>
        <v/>
      </c>
      <c r="U611" t="str">
        <f t="shared" ca="1" si="80"/>
        <v/>
      </c>
      <c r="V611" s="14" t="str">
        <f t="shared" ca="1" si="79"/>
        <v/>
      </c>
      <c r="W611" s="14" t="str">
        <f t="shared" ca="1" si="75"/>
        <v/>
      </c>
    </row>
    <row r="612" spans="11:23" x14ac:dyDescent="0.15">
      <c r="K612" t="e">
        <f ca="1"/>
        <v>#N/A</v>
      </c>
      <c r="M612" t="str">
        <f ca="1">Outliers_Influentials!B613</f>
        <v/>
      </c>
      <c r="O612" t="str">
        <f t="shared" ca="1" si="76"/>
        <v/>
      </c>
      <c r="P612" t="str">
        <f t="array" aca="1" ref="P612" ca="1">IF(ISNUMBER(O612),(SUM(IF(O612&gt;$O$3:$O$1002,1,0))+1+(SUM(IF(O612=$O$3:$O$1002,1,0))-1)/2)/(n+1),"")</f>
        <v/>
      </c>
      <c r="Q612" t="str">
        <f t="shared" ca="1" si="73"/>
        <v/>
      </c>
      <c r="R612" t="str">
        <f t="shared" ca="1" si="77"/>
        <v/>
      </c>
      <c r="S612" s="80" t="str">
        <f t="shared" ca="1" si="78"/>
        <v/>
      </c>
      <c r="T612" t="str">
        <f t="shared" ca="1" si="74"/>
        <v/>
      </c>
      <c r="U612" t="str">
        <f t="shared" ca="1" si="80"/>
        <v/>
      </c>
      <c r="V612" s="14" t="str">
        <f t="shared" ca="1" si="79"/>
        <v/>
      </c>
      <c r="W612" s="14" t="str">
        <f t="shared" ca="1" si="75"/>
        <v/>
      </c>
    </row>
    <row r="613" spans="11:23" x14ac:dyDescent="0.15">
      <c r="K613" t="e">
        <f ca="1"/>
        <v>#N/A</v>
      </c>
      <c r="M613" t="str">
        <f ca="1">Outliers_Influentials!B614</f>
        <v/>
      </c>
      <c r="O613" t="str">
        <f t="shared" ca="1" si="76"/>
        <v/>
      </c>
      <c r="P613" t="str">
        <f t="array" aca="1" ref="P613" ca="1">IF(ISNUMBER(O613),(SUM(IF(O613&gt;$O$3:$O$1002,1,0))+1+(SUM(IF(O613=$O$3:$O$1002,1,0))-1)/2)/(n+1),"")</f>
        <v/>
      </c>
      <c r="Q613" t="str">
        <f t="shared" ca="1" si="73"/>
        <v/>
      </c>
      <c r="R613" t="str">
        <f t="shared" ca="1" si="77"/>
        <v/>
      </c>
      <c r="S613" s="80" t="str">
        <f t="shared" ca="1" si="78"/>
        <v/>
      </c>
      <c r="T613" t="str">
        <f t="shared" ca="1" si="74"/>
        <v/>
      </c>
      <c r="U613" t="str">
        <f t="shared" ca="1" si="80"/>
        <v/>
      </c>
      <c r="V613" s="14" t="str">
        <f t="shared" ca="1" si="79"/>
        <v/>
      </c>
      <c r="W613" s="14" t="str">
        <f t="shared" ca="1" si="75"/>
        <v/>
      </c>
    </row>
    <row r="614" spans="11:23" x14ac:dyDescent="0.15">
      <c r="K614" t="e">
        <f ca="1"/>
        <v>#N/A</v>
      </c>
      <c r="M614" t="str">
        <f ca="1">Outliers_Influentials!B615</f>
        <v/>
      </c>
      <c r="O614" t="str">
        <f t="shared" ca="1" si="76"/>
        <v/>
      </c>
      <c r="P614" t="str">
        <f t="array" aca="1" ref="P614" ca="1">IF(ISNUMBER(O614),(SUM(IF(O614&gt;$O$3:$O$1002,1,0))+1+(SUM(IF(O614=$O$3:$O$1002,1,0))-1)/2)/(n+1),"")</f>
        <v/>
      </c>
      <c r="Q614" t="str">
        <f t="shared" ca="1" si="73"/>
        <v/>
      </c>
      <c r="R614" t="str">
        <f t="shared" ca="1" si="77"/>
        <v/>
      </c>
      <c r="S614" s="80" t="str">
        <f t="shared" ca="1" si="78"/>
        <v/>
      </c>
      <c r="T614" t="str">
        <f t="shared" ca="1" si="74"/>
        <v/>
      </c>
      <c r="U614" t="str">
        <f t="shared" ca="1" si="80"/>
        <v/>
      </c>
      <c r="V614" s="14" t="str">
        <f t="shared" ca="1" si="79"/>
        <v/>
      </c>
      <c r="W614" s="14" t="str">
        <f t="shared" ca="1" si="75"/>
        <v/>
      </c>
    </row>
    <row r="615" spans="11:23" x14ac:dyDescent="0.15">
      <c r="K615" t="e">
        <f ca="1"/>
        <v>#N/A</v>
      </c>
      <c r="M615" t="str">
        <f ca="1">Outliers_Influentials!B616</f>
        <v/>
      </c>
      <c r="O615" t="str">
        <f t="shared" ca="1" si="76"/>
        <v/>
      </c>
      <c r="P615" t="str">
        <f t="array" aca="1" ref="P615" ca="1">IF(ISNUMBER(O615),(SUM(IF(O615&gt;$O$3:$O$1002,1,0))+1+(SUM(IF(O615=$O$3:$O$1002,1,0))-1)/2)/(n+1),"")</f>
        <v/>
      </c>
      <c r="Q615" t="str">
        <f t="shared" ca="1" si="73"/>
        <v/>
      </c>
      <c r="R615" t="str">
        <f t="shared" ca="1" si="77"/>
        <v/>
      </c>
      <c r="S615" s="80" t="str">
        <f t="shared" ca="1" si="78"/>
        <v/>
      </c>
      <c r="T615" t="str">
        <f t="shared" ca="1" si="74"/>
        <v/>
      </c>
      <c r="U615" t="str">
        <f t="shared" ca="1" si="80"/>
        <v/>
      </c>
      <c r="V615" s="14" t="str">
        <f t="shared" ca="1" si="79"/>
        <v/>
      </c>
      <c r="W615" s="14" t="str">
        <f t="shared" ca="1" si="75"/>
        <v/>
      </c>
    </row>
    <row r="616" spans="11:23" x14ac:dyDescent="0.15">
      <c r="K616" t="e">
        <f ca="1"/>
        <v>#N/A</v>
      </c>
      <c r="M616" t="str">
        <f ca="1">Outliers_Influentials!B617</f>
        <v/>
      </c>
      <c r="O616" t="str">
        <f t="shared" ca="1" si="76"/>
        <v/>
      </c>
      <c r="P616" t="str">
        <f t="array" aca="1" ref="P616" ca="1">IF(ISNUMBER(O616),(SUM(IF(O616&gt;$O$3:$O$1002,1,0))+1+(SUM(IF(O616=$O$3:$O$1002,1,0))-1)/2)/(n+1),"")</f>
        <v/>
      </c>
      <c r="Q616" t="str">
        <f t="shared" ca="1" si="73"/>
        <v/>
      </c>
      <c r="R616" t="str">
        <f t="shared" ca="1" si="77"/>
        <v/>
      </c>
      <c r="S616" s="80" t="str">
        <f t="shared" ca="1" si="78"/>
        <v/>
      </c>
      <c r="T616" t="str">
        <f t="shared" ca="1" si="74"/>
        <v/>
      </c>
      <c r="U616" t="str">
        <f t="shared" ca="1" si="80"/>
        <v/>
      </c>
      <c r="V616" s="14" t="str">
        <f t="shared" ca="1" si="79"/>
        <v/>
      </c>
      <c r="W616" s="14" t="str">
        <f t="shared" ca="1" si="75"/>
        <v/>
      </c>
    </row>
    <row r="617" spans="11:23" x14ac:dyDescent="0.15">
      <c r="K617" t="e">
        <f ca="1"/>
        <v>#N/A</v>
      </c>
      <c r="M617" t="str">
        <f ca="1">Outliers_Influentials!B618</f>
        <v/>
      </c>
      <c r="O617" t="str">
        <f t="shared" ca="1" si="76"/>
        <v/>
      </c>
      <c r="P617" t="str">
        <f t="array" aca="1" ref="P617" ca="1">IF(ISNUMBER(O617),(SUM(IF(O617&gt;$O$3:$O$1002,1,0))+1+(SUM(IF(O617=$O$3:$O$1002,1,0))-1)/2)/(n+1),"")</f>
        <v/>
      </c>
      <c r="Q617" t="str">
        <f t="shared" ca="1" si="73"/>
        <v/>
      </c>
      <c r="R617" t="str">
        <f t="shared" ca="1" si="77"/>
        <v/>
      </c>
      <c r="S617" s="80" t="str">
        <f t="shared" ca="1" si="78"/>
        <v/>
      </c>
      <c r="T617" t="str">
        <f t="shared" ca="1" si="74"/>
        <v/>
      </c>
      <c r="U617" t="str">
        <f t="shared" ca="1" si="80"/>
        <v/>
      </c>
      <c r="V617" s="14" t="str">
        <f t="shared" ca="1" si="79"/>
        <v/>
      </c>
      <c r="W617" s="14" t="str">
        <f t="shared" ca="1" si="75"/>
        <v/>
      </c>
    </row>
    <row r="618" spans="11:23" x14ac:dyDescent="0.15">
      <c r="K618" t="e">
        <f ca="1"/>
        <v>#N/A</v>
      </c>
      <c r="M618" t="str">
        <f ca="1">Outliers_Influentials!B619</f>
        <v/>
      </c>
      <c r="O618" t="str">
        <f t="shared" ca="1" si="76"/>
        <v/>
      </c>
      <c r="P618" t="str">
        <f t="array" aca="1" ref="P618" ca="1">IF(ISNUMBER(O618),(SUM(IF(O618&gt;$O$3:$O$1002,1,0))+1+(SUM(IF(O618=$O$3:$O$1002,1,0))-1)/2)/(n+1),"")</f>
        <v/>
      </c>
      <c r="Q618" t="str">
        <f t="shared" ca="1" si="73"/>
        <v/>
      </c>
      <c r="R618" t="str">
        <f t="shared" ca="1" si="77"/>
        <v/>
      </c>
      <c r="S618" s="80" t="str">
        <f t="shared" ca="1" si="78"/>
        <v/>
      </c>
      <c r="T618" t="str">
        <f t="shared" ca="1" si="74"/>
        <v/>
      </c>
      <c r="U618" t="str">
        <f t="shared" ca="1" si="80"/>
        <v/>
      </c>
      <c r="V618" s="14" t="str">
        <f t="shared" ca="1" si="79"/>
        <v/>
      </c>
      <c r="W618" s="14" t="str">
        <f t="shared" ca="1" si="75"/>
        <v/>
      </c>
    </row>
    <row r="619" spans="11:23" x14ac:dyDescent="0.15">
      <c r="K619" t="e">
        <f ca="1"/>
        <v>#N/A</v>
      </c>
      <c r="M619" t="str">
        <f ca="1">Outliers_Influentials!B620</f>
        <v/>
      </c>
      <c r="O619" t="str">
        <f t="shared" ca="1" si="76"/>
        <v/>
      </c>
      <c r="P619" t="str">
        <f t="array" aca="1" ref="P619" ca="1">IF(ISNUMBER(O619),(SUM(IF(O619&gt;$O$3:$O$1002,1,0))+1+(SUM(IF(O619=$O$3:$O$1002,1,0))-1)/2)/(n+1),"")</f>
        <v/>
      </c>
      <c r="Q619" t="str">
        <f t="shared" ca="1" si="73"/>
        <v/>
      </c>
      <c r="R619" t="str">
        <f t="shared" ca="1" si="77"/>
        <v/>
      </c>
      <c r="S619" s="80" t="str">
        <f t="shared" ca="1" si="78"/>
        <v/>
      </c>
      <c r="T619" t="str">
        <f t="shared" ca="1" si="74"/>
        <v/>
      </c>
      <c r="U619" t="str">
        <f t="shared" ca="1" si="80"/>
        <v/>
      </c>
      <c r="V619" s="14" t="str">
        <f t="shared" ca="1" si="79"/>
        <v/>
      </c>
      <c r="W619" s="14" t="str">
        <f t="shared" ca="1" si="75"/>
        <v/>
      </c>
    </row>
    <row r="620" spans="11:23" x14ac:dyDescent="0.15">
      <c r="K620" t="e">
        <f ca="1"/>
        <v>#N/A</v>
      </c>
      <c r="M620" t="str">
        <f ca="1">Outliers_Influentials!B621</f>
        <v/>
      </c>
      <c r="O620" t="str">
        <f t="shared" ca="1" si="76"/>
        <v/>
      </c>
      <c r="P620" t="str">
        <f t="array" aca="1" ref="P620" ca="1">IF(ISNUMBER(O620),(SUM(IF(O620&gt;$O$3:$O$1002,1,0))+1+(SUM(IF(O620=$O$3:$O$1002,1,0))-1)/2)/(n+1),"")</f>
        <v/>
      </c>
      <c r="Q620" t="str">
        <f t="shared" ca="1" si="73"/>
        <v/>
      </c>
      <c r="R620" t="str">
        <f t="shared" ca="1" si="77"/>
        <v/>
      </c>
      <c r="S620" s="80" t="str">
        <f t="shared" ca="1" si="78"/>
        <v/>
      </c>
      <c r="T620" t="str">
        <f t="shared" ca="1" si="74"/>
        <v/>
      </c>
      <c r="U620" t="str">
        <f t="shared" ca="1" si="80"/>
        <v/>
      </c>
      <c r="V620" s="14" t="str">
        <f t="shared" ca="1" si="79"/>
        <v/>
      </c>
      <c r="W620" s="14" t="str">
        <f t="shared" ca="1" si="75"/>
        <v/>
      </c>
    </row>
    <row r="621" spans="11:23" x14ac:dyDescent="0.15">
      <c r="K621" t="e">
        <f ca="1"/>
        <v>#N/A</v>
      </c>
      <c r="M621" t="str">
        <f ca="1">Outliers_Influentials!B622</f>
        <v/>
      </c>
      <c r="O621" t="str">
        <f t="shared" ca="1" si="76"/>
        <v/>
      </c>
      <c r="P621" t="str">
        <f t="array" aca="1" ref="P621" ca="1">IF(ISNUMBER(O621),(SUM(IF(O621&gt;$O$3:$O$1002,1,0))+1+(SUM(IF(O621=$O$3:$O$1002,1,0))-1)/2)/(n+1),"")</f>
        <v/>
      </c>
      <c r="Q621" t="str">
        <f t="shared" ca="1" si="73"/>
        <v/>
      </c>
      <c r="R621" t="str">
        <f t="shared" ca="1" si="77"/>
        <v/>
      </c>
      <c r="S621" s="80" t="str">
        <f t="shared" ca="1" si="78"/>
        <v/>
      </c>
      <c r="T621" t="str">
        <f t="shared" ca="1" si="74"/>
        <v/>
      </c>
      <c r="U621" t="str">
        <f t="shared" ca="1" si="80"/>
        <v/>
      </c>
      <c r="V621" s="14" t="str">
        <f t="shared" ca="1" si="79"/>
        <v/>
      </c>
      <c r="W621" s="14" t="str">
        <f t="shared" ca="1" si="75"/>
        <v/>
      </c>
    </row>
    <row r="622" spans="11:23" x14ac:dyDescent="0.15">
      <c r="K622" t="e">
        <f ca="1"/>
        <v>#N/A</v>
      </c>
      <c r="M622" t="str">
        <f ca="1">Outliers_Influentials!B623</f>
        <v/>
      </c>
      <c r="O622" t="str">
        <f t="shared" ca="1" si="76"/>
        <v/>
      </c>
      <c r="P622" t="str">
        <f t="array" aca="1" ref="P622" ca="1">IF(ISNUMBER(O622),(SUM(IF(O622&gt;$O$3:$O$1002,1,0))+1+(SUM(IF(O622=$O$3:$O$1002,1,0))-1)/2)/(n+1),"")</f>
        <v/>
      </c>
      <c r="Q622" t="str">
        <f t="shared" ca="1" si="73"/>
        <v/>
      </c>
      <c r="R622" t="str">
        <f t="shared" ca="1" si="77"/>
        <v/>
      </c>
      <c r="S622" s="80" t="str">
        <f t="shared" ca="1" si="78"/>
        <v/>
      </c>
      <c r="T622" t="str">
        <f t="shared" ca="1" si="74"/>
        <v/>
      </c>
      <c r="U622" t="str">
        <f t="shared" ca="1" si="80"/>
        <v/>
      </c>
      <c r="V622" s="14" t="str">
        <f t="shared" ca="1" si="79"/>
        <v/>
      </c>
      <c r="W622" s="14" t="str">
        <f t="shared" ca="1" si="75"/>
        <v/>
      </c>
    </row>
    <row r="623" spans="11:23" x14ac:dyDescent="0.15">
      <c r="K623" t="e">
        <f ca="1"/>
        <v>#N/A</v>
      </c>
      <c r="M623" t="str">
        <f ca="1">Outliers_Influentials!B624</f>
        <v/>
      </c>
      <c r="O623" t="str">
        <f t="shared" ca="1" si="76"/>
        <v/>
      </c>
      <c r="P623" t="str">
        <f t="array" aca="1" ref="P623" ca="1">IF(ISNUMBER(O623),(SUM(IF(O623&gt;$O$3:$O$1002,1,0))+1+(SUM(IF(O623=$O$3:$O$1002,1,0))-1)/2)/(n+1),"")</f>
        <v/>
      </c>
      <c r="Q623" t="str">
        <f t="shared" ca="1" si="73"/>
        <v/>
      </c>
      <c r="R623" t="str">
        <f t="shared" ca="1" si="77"/>
        <v/>
      </c>
      <c r="S623" s="80" t="str">
        <f t="shared" ca="1" si="78"/>
        <v/>
      </c>
      <c r="T623" t="str">
        <f t="shared" ca="1" si="74"/>
        <v/>
      </c>
      <c r="U623" t="str">
        <f t="shared" ca="1" si="80"/>
        <v/>
      </c>
      <c r="V623" s="14" t="str">
        <f t="shared" ca="1" si="79"/>
        <v/>
      </c>
      <c r="W623" s="14" t="str">
        <f t="shared" ca="1" si="75"/>
        <v/>
      </c>
    </row>
    <row r="624" spans="11:23" x14ac:dyDescent="0.15">
      <c r="K624" t="e">
        <f ca="1"/>
        <v>#N/A</v>
      </c>
      <c r="M624" t="str">
        <f ca="1">Outliers_Influentials!B625</f>
        <v/>
      </c>
      <c r="O624" t="str">
        <f t="shared" ca="1" si="76"/>
        <v/>
      </c>
      <c r="P624" t="str">
        <f t="array" aca="1" ref="P624" ca="1">IF(ISNUMBER(O624),(SUM(IF(O624&gt;$O$3:$O$1002,1,0))+1+(SUM(IF(O624=$O$3:$O$1002,1,0))-1)/2)/(n+1),"")</f>
        <v/>
      </c>
      <c r="Q624" t="str">
        <f t="shared" ca="1" si="73"/>
        <v/>
      </c>
      <c r="R624" t="str">
        <f t="shared" ca="1" si="77"/>
        <v/>
      </c>
      <c r="S624" s="80" t="str">
        <f t="shared" ca="1" si="78"/>
        <v/>
      </c>
      <c r="T624" t="str">
        <f t="shared" ca="1" si="74"/>
        <v/>
      </c>
      <c r="U624" t="str">
        <f t="shared" ca="1" si="80"/>
        <v/>
      </c>
      <c r="V624" s="14" t="str">
        <f t="shared" ca="1" si="79"/>
        <v/>
      </c>
      <c r="W624" s="14" t="str">
        <f t="shared" ca="1" si="75"/>
        <v/>
      </c>
    </row>
    <row r="625" spans="11:23" x14ac:dyDescent="0.15">
      <c r="K625" t="e">
        <f ca="1"/>
        <v>#N/A</v>
      </c>
      <c r="M625" t="str">
        <f ca="1">Outliers_Influentials!B626</f>
        <v/>
      </c>
      <c r="O625" t="str">
        <f t="shared" ca="1" si="76"/>
        <v/>
      </c>
      <c r="P625" t="str">
        <f t="array" aca="1" ref="P625" ca="1">IF(ISNUMBER(O625),(SUM(IF(O625&gt;$O$3:$O$1002,1,0))+1+(SUM(IF(O625=$O$3:$O$1002,1,0))-1)/2)/(n+1),"")</f>
        <v/>
      </c>
      <c r="Q625" t="str">
        <f t="shared" ca="1" si="73"/>
        <v/>
      </c>
      <c r="R625" t="str">
        <f t="shared" ca="1" si="77"/>
        <v/>
      </c>
      <c r="S625" s="80" t="str">
        <f t="shared" ca="1" si="78"/>
        <v/>
      </c>
      <c r="T625" t="str">
        <f t="shared" ca="1" si="74"/>
        <v/>
      </c>
      <c r="U625" t="str">
        <f t="shared" ca="1" si="80"/>
        <v/>
      </c>
      <c r="V625" s="14" t="str">
        <f t="shared" ca="1" si="79"/>
        <v/>
      </c>
      <c r="W625" s="14" t="str">
        <f t="shared" ca="1" si="75"/>
        <v/>
      </c>
    </row>
    <row r="626" spans="11:23" x14ac:dyDescent="0.15">
      <c r="K626" t="e">
        <f ca="1"/>
        <v>#N/A</v>
      </c>
      <c r="M626" t="str">
        <f ca="1">Outliers_Influentials!B627</f>
        <v/>
      </c>
      <c r="O626" t="str">
        <f t="shared" ca="1" si="76"/>
        <v/>
      </c>
      <c r="P626" t="str">
        <f t="array" aca="1" ref="P626" ca="1">IF(ISNUMBER(O626),(SUM(IF(O626&gt;$O$3:$O$1002,1,0))+1+(SUM(IF(O626=$O$3:$O$1002,1,0))-1)/2)/(n+1),"")</f>
        <v/>
      </c>
      <c r="Q626" t="str">
        <f t="shared" ca="1" si="73"/>
        <v/>
      </c>
      <c r="R626" t="str">
        <f t="shared" ca="1" si="77"/>
        <v/>
      </c>
      <c r="S626" s="80" t="str">
        <f t="shared" ca="1" si="78"/>
        <v/>
      </c>
      <c r="T626" t="str">
        <f t="shared" ca="1" si="74"/>
        <v/>
      </c>
      <c r="U626" t="str">
        <f t="shared" ca="1" si="80"/>
        <v/>
      </c>
      <c r="V626" s="14" t="str">
        <f t="shared" ca="1" si="79"/>
        <v/>
      </c>
      <c r="W626" s="14" t="str">
        <f t="shared" ca="1" si="75"/>
        <v/>
      </c>
    </row>
    <row r="627" spans="11:23" x14ac:dyDescent="0.15">
      <c r="K627" t="e">
        <f ca="1"/>
        <v>#N/A</v>
      </c>
      <c r="M627" t="str">
        <f ca="1">Outliers_Influentials!B628</f>
        <v/>
      </c>
      <c r="O627" t="str">
        <f t="shared" ca="1" si="76"/>
        <v/>
      </c>
      <c r="P627" t="str">
        <f t="array" aca="1" ref="P627" ca="1">IF(ISNUMBER(O627),(SUM(IF(O627&gt;$O$3:$O$1002,1,0))+1+(SUM(IF(O627=$O$3:$O$1002,1,0))-1)/2)/(n+1),"")</f>
        <v/>
      </c>
      <c r="Q627" t="str">
        <f t="shared" ca="1" si="73"/>
        <v/>
      </c>
      <c r="R627" t="str">
        <f t="shared" ca="1" si="77"/>
        <v/>
      </c>
      <c r="S627" s="80" t="str">
        <f t="shared" ca="1" si="78"/>
        <v/>
      </c>
      <c r="T627" t="str">
        <f t="shared" ca="1" si="74"/>
        <v/>
      </c>
      <c r="U627" t="str">
        <f t="shared" ca="1" si="80"/>
        <v/>
      </c>
      <c r="V627" s="14" t="str">
        <f t="shared" ca="1" si="79"/>
        <v/>
      </c>
      <c r="W627" s="14" t="str">
        <f t="shared" ca="1" si="75"/>
        <v/>
      </c>
    </row>
    <row r="628" spans="11:23" x14ac:dyDescent="0.15">
      <c r="K628" t="e">
        <f ca="1"/>
        <v>#N/A</v>
      </c>
      <c r="M628" t="str">
        <f ca="1">Outliers_Influentials!B629</f>
        <v/>
      </c>
      <c r="O628" t="str">
        <f t="shared" ca="1" si="76"/>
        <v/>
      </c>
      <c r="P628" t="str">
        <f t="array" aca="1" ref="P628" ca="1">IF(ISNUMBER(O628),(SUM(IF(O628&gt;$O$3:$O$1002,1,0))+1+(SUM(IF(O628=$O$3:$O$1002,1,0))-1)/2)/(n+1),"")</f>
        <v/>
      </c>
      <c r="Q628" t="str">
        <f t="shared" ca="1" si="73"/>
        <v/>
      </c>
      <c r="R628" t="str">
        <f t="shared" ca="1" si="77"/>
        <v/>
      </c>
      <c r="S628" s="80" t="str">
        <f t="shared" ca="1" si="78"/>
        <v/>
      </c>
      <c r="T628" t="str">
        <f t="shared" ca="1" si="74"/>
        <v/>
      </c>
      <c r="U628" t="str">
        <f t="shared" ca="1" si="80"/>
        <v/>
      </c>
      <c r="V628" s="14" t="str">
        <f t="shared" ca="1" si="79"/>
        <v/>
      </c>
      <c r="W628" s="14" t="str">
        <f t="shared" ca="1" si="75"/>
        <v/>
      </c>
    </row>
    <row r="629" spans="11:23" x14ac:dyDescent="0.15">
      <c r="K629" t="e">
        <f ca="1"/>
        <v>#N/A</v>
      </c>
      <c r="M629" t="str">
        <f ca="1">Outliers_Influentials!B630</f>
        <v/>
      </c>
      <c r="O629" t="str">
        <f t="shared" ca="1" si="76"/>
        <v/>
      </c>
      <c r="P629" t="str">
        <f t="array" aca="1" ref="P629" ca="1">IF(ISNUMBER(O629),(SUM(IF(O629&gt;$O$3:$O$1002,1,0))+1+(SUM(IF(O629=$O$3:$O$1002,1,0))-1)/2)/(n+1),"")</f>
        <v/>
      </c>
      <c r="Q629" t="str">
        <f t="shared" ca="1" si="73"/>
        <v/>
      </c>
      <c r="R629" t="str">
        <f t="shared" ca="1" si="77"/>
        <v/>
      </c>
      <c r="S629" s="80" t="str">
        <f t="shared" ca="1" si="78"/>
        <v/>
      </c>
      <c r="T629" t="str">
        <f t="shared" ca="1" si="74"/>
        <v/>
      </c>
      <c r="U629" t="str">
        <f t="shared" ca="1" si="80"/>
        <v/>
      </c>
      <c r="V629" s="14" t="str">
        <f t="shared" ca="1" si="79"/>
        <v/>
      </c>
      <c r="W629" s="14" t="str">
        <f t="shared" ca="1" si="75"/>
        <v/>
      </c>
    </row>
    <row r="630" spans="11:23" x14ac:dyDescent="0.15">
      <c r="K630" t="e">
        <f ca="1"/>
        <v>#N/A</v>
      </c>
      <c r="M630" t="str">
        <f ca="1">Outliers_Influentials!B631</f>
        <v/>
      </c>
      <c r="O630" t="str">
        <f t="shared" ca="1" si="76"/>
        <v/>
      </c>
      <c r="P630" t="str">
        <f t="array" aca="1" ref="P630" ca="1">IF(ISNUMBER(O630),(SUM(IF(O630&gt;$O$3:$O$1002,1,0))+1+(SUM(IF(O630=$O$3:$O$1002,1,0))-1)/2)/(n+1),"")</f>
        <v/>
      </c>
      <c r="Q630" t="str">
        <f t="shared" ca="1" si="73"/>
        <v/>
      </c>
      <c r="R630" t="str">
        <f t="shared" ca="1" si="77"/>
        <v/>
      </c>
      <c r="S630" s="80" t="str">
        <f t="shared" ca="1" si="78"/>
        <v/>
      </c>
      <c r="T630" t="str">
        <f t="shared" ca="1" si="74"/>
        <v/>
      </c>
      <c r="U630" t="str">
        <f t="shared" ca="1" si="80"/>
        <v/>
      </c>
      <c r="V630" s="14" t="str">
        <f t="shared" ca="1" si="79"/>
        <v/>
      </c>
      <c r="W630" s="14" t="str">
        <f t="shared" ca="1" si="75"/>
        <v/>
      </c>
    </row>
    <row r="631" spans="11:23" x14ac:dyDescent="0.15">
      <c r="K631" t="e">
        <f ca="1"/>
        <v>#N/A</v>
      </c>
      <c r="M631" t="str">
        <f ca="1">Outliers_Influentials!B632</f>
        <v/>
      </c>
      <c r="O631" t="str">
        <f t="shared" ca="1" si="76"/>
        <v/>
      </c>
      <c r="P631" t="str">
        <f t="array" aca="1" ref="P631" ca="1">IF(ISNUMBER(O631),(SUM(IF(O631&gt;$O$3:$O$1002,1,0))+1+(SUM(IF(O631=$O$3:$O$1002,1,0))-1)/2)/(n+1),"")</f>
        <v/>
      </c>
      <c r="Q631" t="str">
        <f t="shared" ca="1" si="73"/>
        <v/>
      </c>
      <c r="R631" t="str">
        <f t="shared" ca="1" si="77"/>
        <v/>
      </c>
      <c r="S631" s="80" t="str">
        <f t="shared" ca="1" si="78"/>
        <v/>
      </c>
      <c r="T631" t="str">
        <f t="shared" ca="1" si="74"/>
        <v/>
      </c>
      <c r="U631" t="str">
        <f t="shared" ca="1" si="80"/>
        <v/>
      </c>
      <c r="V631" s="14" t="str">
        <f t="shared" ca="1" si="79"/>
        <v/>
      </c>
      <c r="W631" s="14" t="str">
        <f t="shared" ca="1" si="75"/>
        <v/>
      </c>
    </row>
    <row r="632" spans="11:23" x14ac:dyDescent="0.15">
      <c r="K632" t="e">
        <f ca="1"/>
        <v>#N/A</v>
      </c>
      <c r="M632" t="str">
        <f ca="1">Outliers_Influentials!B633</f>
        <v/>
      </c>
      <c r="O632" t="str">
        <f t="shared" ca="1" si="76"/>
        <v/>
      </c>
      <c r="P632" t="str">
        <f t="array" aca="1" ref="P632" ca="1">IF(ISNUMBER(O632),(SUM(IF(O632&gt;$O$3:$O$1002,1,0))+1+(SUM(IF(O632=$O$3:$O$1002,1,0))-1)/2)/(n+1),"")</f>
        <v/>
      </c>
      <c r="Q632" t="str">
        <f t="shared" ca="1" si="73"/>
        <v/>
      </c>
      <c r="R632" t="str">
        <f t="shared" ca="1" si="77"/>
        <v/>
      </c>
      <c r="S632" s="80" t="str">
        <f t="shared" ca="1" si="78"/>
        <v/>
      </c>
      <c r="T632" t="str">
        <f t="shared" ca="1" si="74"/>
        <v/>
      </c>
      <c r="U632" t="str">
        <f t="shared" ca="1" si="80"/>
        <v/>
      </c>
      <c r="V632" s="14" t="str">
        <f t="shared" ca="1" si="79"/>
        <v/>
      </c>
      <c r="W632" s="14" t="str">
        <f t="shared" ca="1" si="75"/>
        <v/>
      </c>
    </row>
    <row r="633" spans="11:23" x14ac:dyDescent="0.15">
      <c r="K633" t="e">
        <f ca="1"/>
        <v>#N/A</v>
      </c>
      <c r="M633" t="str">
        <f ca="1">Outliers_Influentials!B634</f>
        <v/>
      </c>
      <c r="O633" t="str">
        <f t="shared" ca="1" si="76"/>
        <v/>
      </c>
      <c r="P633" t="str">
        <f t="array" aca="1" ref="P633" ca="1">IF(ISNUMBER(O633),(SUM(IF(O633&gt;$O$3:$O$1002,1,0))+1+(SUM(IF(O633=$O$3:$O$1002,1,0))-1)/2)/(n+1),"")</f>
        <v/>
      </c>
      <c r="Q633" t="str">
        <f t="shared" ca="1" si="73"/>
        <v/>
      </c>
      <c r="R633" t="str">
        <f t="shared" ca="1" si="77"/>
        <v/>
      </c>
      <c r="S633" s="80" t="str">
        <f t="shared" ca="1" si="78"/>
        <v/>
      </c>
      <c r="T633" t="str">
        <f t="shared" ca="1" si="74"/>
        <v/>
      </c>
      <c r="U633" t="str">
        <f t="shared" ca="1" si="80"/>
        <v/>
      </c>
      <c r="V633" s="14" t="str">
        <f t="shared" ca="1" si="79"/>
        <v/>
      </c>
      <c r="W633" s="14" t="str">
        <f t="shared" ca="1" si="75"/>
        <v/>
      </c>
    </row>
    <row r="634" spans="11:23" x14ac:dyDescent="0.15">
      <c r="K634" t="e">
        <f ca="1"/>
        <v>#N/A</v>
      </c>
      <c r="M634" t="str">
        <f ca="1">Outliers_Influentials!B635</f>
        <v/>
      </c>
      <c r="O634" t="str">
        <f t="shared" ca="1" si="76"/>
        <v/>
      </c>
      <c r="P634" t="str">
        <f t="array" aca="1" ref="P634" ca="1">IF(ISNUMBER(O634),(SUM(IF(O634&gt;$O$3:$O$1002,1,0))+1+(SUM(IF(O634=$O$3:$O$1002,1,0))-1)/2)/(n+1),"")</f>
        <v/>
      </c>
      <c r="Q634" t="str">
        <f t="shared" ca="1" si="73"/>
        <v/>
      </c>
      <c r="R634" t="str">
        <f t="shared" ca="1" si="77"/>
        <v/>
      </c>
      <c r="S634" s="80" t="str">
        <f t="shared" ca="1" si="78"/>
        <v/>
      </c>
      <c r="T634" t="str">
        <f t="shared" ca="1" si="74"/>
        <v/>
      </c>
      <c r="U634" t="str">
        <f t="shared" ca="1" si="80"/>
        <v/>
      </c>
      <c r="V634" s="14" t="str">
        <f t="shared" ca="1" si="79"/>
        <v/>
      </c>
      <c r="W634" s="14" t="str">
        <f t="shared" ca="1" si="75"/>
        <v/>
      </c>
    </row>
    <row r="635" spans="11:23" x14ac:dyDescent="0.15">
      <c r="K635" t="e">
        <f ca="1"/>
        <v>#N/A</v>
      </c>
      <c r="M635" t="str">
        <f ca="1">Outliers_Influentials!B636</f>
        <v/>
      </c>
      <c r="O635" t="str">
        <f t="shared" ca="1" si="76"/>
        <v/>
      </c>
      <c r="P635" t="str">
        <f t="array" aca="1" ref="P635" ca="1">IF(ISNUMBER(O635),(SUM(IF(O635&gt;$O$3:$O$1002,1,0))+1+(SUM(IF(O635=$O$3:$O$1002,1,0))-1)/2)/(n+1),"")</f>
        <v/>
      </c>
      <c r="Q635" t="str">
        <f t="shared" ca="1" si="73"/>
        <v/>
      </c>
      <c r="R635" t="str">
        <f t="shared" ca="1" si="77"/>
        <v/>
      </c>
      <c r="S635" s="80" t="str">
        <f t="shared" ca="1" si="78"/>
        <v/>
      </c>
      <c r="T635" t="str">
        <f t="shared" ca="1" si="74"/>
        <v/>
      </c>
      <c r="U635" t="str">
        <f t="shared" ca="1" si="80"/>
        <v/>
      </c>
      <c r="V635" s="14" t="str">
        <f t="shared" ca="1" si="79"/>
        <v/>
      </c>
      <c r="W635" s="14" t="str">
        <f t="shared" ca="1" si="75"/>
        <v/>
      </c>
    </row>
    <row r="636" spans="11:23" x14ac:dyDescent="0.15">
      <c r="K636" t="e">
        <f ca="1"/>
        <v>#N/A</v>
      </c>
      <c r="M636" t="str">
        <f ca="1">Outliers_Influentials!B637</f>
        <v/>
      </c>
      <c r="O636" t="str">
        <f t="shared" ca="1" si="76"/>
        <v/>
      </c>
      <c r="P636" t="str">
        <f t="array" aca="1" ref="P636" ca="1">IF(ISNUMBER(O636),(SUM(IF(O636&gt;$O$3:$O$1002,1,0))+1+(SUM(IF(O636=$O$3:$O$1002,1,0))-1)/2)/(n+1),"")</f>
        <v/>
      </c>
      <c r="Q636" t="str">
        <f t="shared" ca="1" si="73"/>
        <v/>
      </c>
      <c r="R636" t="str">
        <f t="shared" ca="1" si="77"/>
        <v/>
      </c>
      <c r="S636" s="80" t="str">
        <f t="shared" ca="1" si="78"/>
        <v/>
      </c>
      <c r="T636" t="str">
        <f t="shared" ca="1" si="74"/>
        <v/>
      </c>
      <c r="U636" t="str">
        <f t="shared" ca="1" si="80"/>
        <v/>
      </c>
      <c r="V636" s="14" t="str">
        <f t="shared" ca="1" si="79"/>
        <v/>
      </c>
      <c r="W636" s="14" t="str">
        <f t="shared" ca="1" si="75"/>
        <v/>
      </c>
    </row>
    <row r="637" spans="11:23" x14ac:dyDescent="0.15">
      <c r="K637" t="e">
        <f ca="1"/>
        <v>#N/A</v>
      </c>
      <c r="M637" t="str">
        <f ca="1">Outliers_Influentials!B638</f>
        <v/>
      </c>
      <c r="O637" t="str">
        <f t="shared" ca="1" si="76"/>
        <v/>
      </c>
      <c r="P637" t="str">
        <f t="array" aca="1" ref="P637" ca="1">IF(ISNUMBER(O637),(SUM(IF(O637&gt;$O$3:$O$1002,1,0))+1+(SUM(IF(O637=$O$3:$O$1002,1,0))-1)/2)/(n+1),"")</f>
        <v/>
      </c>
      <c r="Q637" t="str">
        <f t="shared" ca="1" si="73"/>
        <v/>
      </c>
      <c r="R637" t="str">
        <f t="shared" ca="1" si="77"/>
        <v/>
      </c>
      <c r="S637" s="80" t="str">
        <f t="shared" ca="1" si="78"/>
        <v/>
      </c>
      <c r="T637" t="str">
        <f t="shared" ca="1" si="74"/>
        <v/>
      </c>
      <c r="U637" t="str">
        <f t="shared" ca="1" si="80"/>
        <v/>
      </c>
      <c r="V637" s="14" t="str">
        <f t="shared" ca="1" si="79"/>
        <v/>
      </c>
      <c r="W637" s="14" t="str">
        <f t="shared" ca="1" si="75"/>
        <v/>
      </c>
    </row>
    <row r="638" spans="11:23" x14ac:dyDescent="0.15">
      <c r="K638" t="e">
        <f ca="1"/>
        <v>#N/A</v>
      </c>
      <c r="M638" t="str">
        <f ca="1">Outliers_Influentials!B639</f>
        <v/>
      </c>
      <c r="O638" t="str">
        <f t="shared" ca="1" si="76"/>
        <v/>
      </c>
      <c r="P638" t="str">
        <f t="array" aca="1" ref="P638" ca="1">IF(ISNUMBER(O638),(SUM(IF(O638&gt;$O$3:$O$1002,1,0))+1+(SUM(IF(O638=$O$3:$O$1002,1,0))-1)/2)/(n+1),"")</f>
        <v/>
      </c>
      <c r="Q638" t="str">
        <f t="shared" ca="1" si="73"/>
        <v/>
      </c>
      <c r="R638" t="str">
        <f t="shared" ca="1" si="77"/>
        <v/>
      </c>
      <c r="S638" s="80" t="str">
        <f t="shared" ca="1" si="78"/>
        <v/>
      </c>
      <c r="T638" t="str">
        <f t="shared" ca="1" si="74"/>
        <v/>
      </c>
      <c r="U638" t="str">
        <f t="shared" ca="1" si="80"/>
        <v/>
      </c>
      <c r="V638" s="14" t="str">
        <f t="shared" ca="1" si="79"/>
        <v/>
      </c>
      <c r="W638" s="14" t="str">
        <f t="shared" ca="1" si="75"/>
        <v/>
      </c>
    </row>
    <row r="639" spans="11:23" x14ac:dyDescent="0.15">
      <c r="K639" t="e">
        <f ca="1"/>
        <v>#N/A</v>
      </c>
      <c r="M639" t="str">
        <f ca="1">Outliers_Influentials!B640</f>
        <v/>
      </c>
      <c r="O639" t="str">
        <f t="shared" ca="1" si="76"/>
        <v/>
      </c>
      <c r="P639" t="str">
        <f t="array" aca="1" ref="P639" ca="1">IF(ISNUMBER(O639),(SUM(IF(O639&gt;$O$3:$O$1002,1,0))+1+(SUM(IF(O639=$O$3:$O$1002,1,0))-1)/2)/(n+1),"")</f>
        <v/>
      </c>
      <c r="Q639" t="str">
        <f t="shared" ca="1" si="73"/>
        <v/>
      </c>
      <c r="R639" t="str">
        <f t="shared" ca="1" si="77"/>
        <v/>
      </c>
      <c r="S639" s="80" t="str">
        <f t="shared" ca="1" si="78"/>
        <v/>
      </c>
      <c r="T639" t="str">
        <f t="shared" ca="1" si="74"/>
        <v/>
      </c>
      <c r="U639" t="str">
        <f t="shared" ca="1" si="80"/>
        <v/>
      </c>
      <c r="V639" s="14" t="str">
        <f t="shared" ca="1" si="79"/>
        <v/>
      </c>
      <c r="W639" s="14" t="str">
        <f t="shared" ca="1" si="75"/>
        <v/>
      </c>
    </row>
    <row r="640" spans="11:23" x14ac:dyDescent="0.15">
      <c r="K640" t="e">
        <f ca="1"/>
        <v>#N/A</v>
      </c>
      <c r="M640" t="str">
        <f ca="1">Outliers_Influentials!B641</f>
        <v/>
      </c>
      <c r="O640" t="str">
        <f t="shared" ca="1" si="76"/>
        <v/>
      </c>
      <c r="P640" t="str">
        <f t="array" aca="1" ref="P640" ca="1">IF(ISNUMBER(O640),(SUM(IF(O640&gt;$O$3:$O$1002,1,0))+1+(SUM(IF(O640=$O$3:$O$1002,1,0))-1)/2)/(n+1),"")</f>
        <v/>
      </c>
      <c r="Q640" t="str">
        <f t="shared" ca="1" si="73"/>
        <v/>
      </c>
      <c r="R640" t="str">
        <f t="shared" ca="1" si="77"/>
        <v/>
      </c>
      <c r="S640" s="80" t="str">
        <f t="shared" ca="1" si="78"/>
        <v/>
      </c>
      <c r="T640" t="str">
        <f t="shared" ca="1" si="74"/>
        <v/>
      </c>
      <c r="U640" t="str">
        <f t="shared" ca="1" si="80"/>
        <v/>
      </c>
      <c r="V640" s="14" t="str">
        <f t="shared" ca="1" si="79"/>
        <v/>
      </c>
      <c r="W640" s="14" t="str">
        <f t="shared" ca="1" si="75"/>
        <v/>
      </c>
    </row>
    <row r="641" spans="11:23" x14ac:dyDescent="0.15">
      <c r="K641" t="e">
        <f ca="1"/>
        <v>#N/A</v>
      </c>
      <c r="M641" t="str">
        <f ca="1">Outliers_Influentials!B642</f>
        <v/>
      </c>
      <c r="O641" t="str">
        <f t="shared" ca="1" si="76"/>
        <v/>
      </c>
      <c r="P641" t="str">
        <f t="array" aca="1" ref="P641" ca="1">IF(ISNUMBER(O641),(SUM(IF(O641&gt;$O$3:$O$1002,1,0))+1+(SUM(IF(O641=$O$3:$O$1002,1,0))-1)/2)/(n+1),"")</f>
        <v/>
      </c>
      <c r="Q641" t="str">
        <f t="shared" ca="1" si="73"/>
        <v/>
      </c>
      <c r="R641" t="str">
        <f t="shared" ca="1" si="77"/>
        <v/>
      </c>
      <c r="S641" s="80" t="str">
        <f t="shared" ca="1" si="78"/>
        <v/>
      </c>
      <c r="T641" t="str">
        <f t="shared" ca="1" si="74"/>
        <v/>
      </c>
      <c r="U641" t="str">
        <f t="shared" ca="1" si="80"/>
        <v/>
      </c>
      <c r="V641" s="14" t="str">
        <f t="shared" ca="1" si="79"/>
        <v/>
      </c>
      <c r="W641" s="14" t="str">
        <f t="shared" ca="1" si="75"/>
        <v/>
      </c>
    </row>
    <row r="642" spans="11:23" x14ac:dyDescent="0.15">
      <c r="K642" t="e">
        <f ca="1"/>
        <v>#N/A</v>
      </c>
      <c r="M642" t="str">
        <f ca="1">Outliers_Influentials!B643</f>
        <v/>
      </c>
      <c r="O642" t="str">
        <f t="shared" ca="1" si="76"/>
        <v/>
      </c>
      <c r="P642" t="str">
        <f t="array" aca="1" ref="P642" ca="1">IF(ISNUMBER(O642),(SUM(IF(O642&gt;$O$3:$O$1002,1,0))+1+(SUM(IF(O642=$O$3:$O$1002,1,0))-1)/2)/(n+1),"")</f>
        <v/>
      </c>
      <c r="Q642" t="str">
        <f t="shared" ca="1" si="73"/>
        <v/>
      </c>
      <c r="R642" t="str">
        <f t="shared" ca="1" si="77"/>
        <v/>
      </c>
      <c r="S642" s="80" t="str">
        <f t="shared" ca="1" si="78"/>
        <v/>
      </c>
      <c r="T642" t="str">
        <f t="shared" ca="1" si="74"/>
        <v/>
      </c>
      <c r="U642" t="str">
        <f t="shared" ca="1" si="80"/>
        <v/>
      </c>
      <c r="V642" s="14" t="str">
        <f t="shared" ca="1" si="79"/>
        <v/>
      </c>
      <c r="W642" s="14" t="str">
        <f t="shared" ca="1" si="75"/>
        <v/>
      </c>
    </row>
    <row r="643" spans="11:23" x14ac:dyDescent="0.15">
      <c r="K643" t="e">
        <f ca="1"/>
        <v>#N/A</v>
      </c>
      <c r="M643" t="str">
        <f ca="1">Outliers_Influentials!B644</f>
        <v/>
      </c>
      <c r="O643" t="str">
        <f t="shared" ca="1" si="76"/>
        <v/>
      </c>
      <c r="P643" t="str">
        <f t="array" aca="1" ref="P643" ca="1">IF(ISNUMBER(O643),(SUM(IF(O643&gt;$O$3:$O$1002,1,0))+1+(SUM(IF(O643=$O$3:$O$1002,1,0))-1)/2)/(n+1),"")</f>
        <v/>
      </c>
      <c r="Q643" t="str">
        <f t="shared" ref="Q643:Q706" ca="1" si="81">IF(P643&lt;&gt;"",NORMSINV(P643),"")</f>
        <v/>
      </c>
      <c r="R643" t="str">
        <f t="shared" ca="1" si="77"/>
        <v/>
      </c>
      <c r="S643" s="80" t="str">
        <f t="shared" ca="1" si="78"/>
        <v/>
      </c>
      <c r="T643" t="str">
        <f t="shared" ref="T643:T706" ca="1" si="82">IF(ROW()-ROW(O$2)&gt;n,"",$O$3:$O$1002/STDEV($O$3:$O$1002))</f>
        <v/>
      </c>
      <c r="U643" t="str">
        <f t="shared" ca="1" si="80"/>
        <v/>
      </c>
      <c r="V643" s="14" t="str">
        <f t="shared" ca="1" si="79"/>
        <v/>
      </c>
      <c r="W643" s="14" t="str">
        <f t="shared" ref="W643:W706" ca="1" si="83">IF(S643&lt;&gt;"",(2*S643-1)*(LN(V643)+LN(1-VLOOKUP(n+1-S643,$S$3:$V$1002,4,FALSE))),"")</f>
        <v/>
      </c>
    </row>
    <row r="644" spans="11:23" x14ac:dyDescent="0.15">
      <c r="K644" t="e">
        <f ca="1"/>
        <v>#N/A</v>
      </c>
      <c r="M644" t="str">
        <f ca="1">Outliers_Influentials!B645</f>
        <v/>
      </c>
      <c r="O644" t="str">
        <f t="shared" ref="O644:O707" ca="1" si="84">M644</f>
        <v/>
      </c>
      <c r="P644" t="str">
        <f t="array" aca="1" ref="P644" ca="1">IF(ISNUMBER(O644),(SUM(IF(O644&gt;$O$3:$O$1002,1,0))+1+(SUM(IF(O644=$O$3:$O$1002,1,0))-1)/2)/(n+1),"")</f>
        <v/>
      </c>
      <c r="Q644" t="str">
        <f t="shared" ca="1" si="81"/>
        <v/>
      </c>
      <c r="R644" t="str">
        <f t="shared" ref="R644:R707" ca="1" si="85">IF(O644&lt;&gt;"",RANK(O644,$O$3:$O$1002,1),"")</f>
        <v/>
      </c>
      <c r="S644" s="80" t="str">
        <f t="shared" ref="S644:S707" ca="1" si="86">IF(O644&lt;&gt;"",1+S643,"")</f>
        <v/>
      </c>
      <c r="T644" t="str">
        <f t="shared" ca="1" si="82"/>
        <v/>
      </c>
      <c r="U644" t="str">
        <f t="shared" ca="1" si="80"/>
        <v/>
      </c>
      <c r="V644" s="14" t="str">
        <f t="shared" ref="V644:V707" ca="1" si="87">IF(S644&lt;&gt;"",NORMDIST(U644,AVERAGE($T$3:$T$1002),STDEV($T$3:$T$1002),TRUE),"")</f>
        <v/>
      </c>
      <c r="W644" s="14" t="str">
        <f t="shared" ca="1" si="83"/>
        <v/>
      </c>
    </row>
    <row r="645" spans="11:23" x14ac:dyDescent="0.15">
      <c r="K645" t="e">
        <f ca="1"/>
        <v>#N/A</v>
      </c>
      <c r="M645" t="str">
        <f ca="1">Outliers_Influentials!B646</f>
        <v/>
      </c>
      <c r="O645" t="str">
        <f t="shared" ca="1" si="84"/>
        <v/>
      </c>
      <c r="P645" t="str">
        <f t="array" aca="1" ref="P645" ca="1">IF(ISNUMBER(O645),(SUM(IF(O645&gt;$O$3:$O$1002,1,0))+1+(SUM(IF(O645=$O$3:$O$1002,1,0))-1)/2)/(n+1),"")</f>
        <v/>
      </c>
      <c r="Q645" t="str">
        <f t="shared" ca="1" si="81"/>
        <v/>
      </c>
      <c r="R645" t="str">
        <f t="shared" ca="1" si="85"/>
        <v/>
      </c>
      <c r="S645" s="80" t="str">
        <f t="shared" ca="1" si="86"/>
        <v/>
      </c>
      <c r="T645" t="str">
        <f t="shared" ca="1" si="82"/>
        <v/>
      </c>
      <c r="U645" t="str">
        <f t="shared" ref="U645:U708" ca="1" si="88">IF(S645&lt;&gt;"",IF(ISNA(VLOOKUP(S645,$R$3:$T$1002,3,FALSE)),U644,VLOOKUP(S645,$R$3:$T$1002,3,FALSE)),"")</f>
        <v/>
      </c>
      <c r="V645" s="14" t="str">
        <f t="shared" ca="1" si="87"/>
        <v/>
      </c>
      <c r="W645" s="14" t="str">
        <f t="shared" ca="1" si="83"/>
        <v/>
      </c>
    </row>
    <row r="646" spans="11:23" x14ac:dyDescent="0.15">
      <c r="K646" t="e">
        <f ca="1"/>
        <v>#N/A</v>
      </c>
      <c r="M646" t="str">
        <f ca="1">Outliers_Influentials!B647</f>
        <v/>
      </c>
      <c r="O646" t="str">
        <f t="shared" ca="1" si="84"/>
        <v/>
      </c>
      <c r="P646" t="str">
        <f t="array" aca="1" ref="P646" ca="1">IF(ISNUMBER(O646),(SUM(IF(O646&gt;$O$3:$O$1002,1,0))+1+(SUM(IF(O646=$O$3:$O$1002,1,0))-1)/2)/(n+1),"")</f>
        <v/>
      </c>
      <c r="Q646" t="str">
        <f t="shared" ca="1" si="81"/>
        <v/>
      </c>
      <c r="R646" t="str">
        <f t="shared" ca="1" si="85"/>
        <v/>
      </c>
      <c r="S646" s="80" t="str">
        <f t="shared" ca="1" si="86"/>
        <v/>
      </c>
      <c r="T646" t="str">
        <f t="shared" ca="1" si="82"/>
        <v/>
      </c>
      <c r="U646" t="str">
        <f t="shared" ca="1" si="88"/>
        <v/>
      </c>
      <c r="V646" s="14" t="str">
        <f t="shared" ca="1" si="87"/>
        <v/>
      </c>
      <c r="W646" s="14" t="str">
        <f t="shared" ca="1" si="83"/>
        <v/>
      </c>
    </row>
    <row r="647" spans="11:23" x14ac:dyDescent="0.15">
      <c r="K647" t="e">
        <f ca="1"/>
        <v>#N/A</v>
      </c>
      <c r="M647" t="str">
        <f ca="1">Outliers_Influentials!B648</f>
        <v/>
      </c>
      <c r="O647" t="str">
        <f t="shared" ca="1" si="84"/>
        <v/>
      </c>
      <c r="P647" t="str">
        <f t="array" aca="1" ref="P647" ca="1">IF(ISNUMBER(O647),(SUM(IF(O647&gt;$O$3:$O$1002,1,0))+1+(SUM(IF(O647=$O$3:$O$1002,1,0))-1)/2)/(n+1),"")</f>
        <v/>
      </c>
      <c r="Q647" t="str">
        <f t="shared" ca="1" si="81"/>
        <v/>
      </c>
      <c r="R647" t="str">
        <f t="shared" ca="1" si="85"/>
        <v/>
      </c>
      <c r="S647" s="80" t="str">
        <f t="shared" ca="1" si="86"/>
        <v/>
      </c>
      <c r="T647" t="str">
        <f t="shared" ca="1" si="82"/>
        <v/>
      </c>
      <c r="U647" t="str">
        <f t="shared" ca="1" si="88"/>
        <v/>
      </c>
      <c r="V647" s="14" t="str">
        <f t="shared" ca="1" si="87"/>
        <v/>
      </c>
      <c r="W647" s="14" t="str">
        <f t="shared" ca="1" si="83"/>
        <v/>
      </c>
    </row>
    <row r="648" spans="11:23" x14ac:dyDescent="0.15">
      <c r="K648" t="e">
        <f ca="1"/>
        <v>#N/A</v>
      </c>
      <c r="M648" t="str">
        <f ca="1">Outliers_Influentials!B649</f>
        <v/>
      </c>
      <c r="O648" t="str">
        <f t="shared" ca="1" si="84"/>
        <v/>
      </c>
      <c r="P648" t="str">
        <f t="array" aca="1" ref="P648" ca="1">IF(ISNUMBER(O648),(SUM(IF(O648&gt;$O$3:$O$1002,1,0))+1+(SUM(IF(O648=$O$3:$O$1002,1,0))-1)/2)/(n+1),"")</f>
        <v/>
      </c>
      <c r="Q648" t="str">
        <f t="shared" ca="1" si="81"/>
        <v/>
      </c>
      <c r="R648" t="str">
        <f t="shared" ca="1" si="85"/>
        <v/>
      </c>
      <c r="S648" s="80" t="str">
        <f t="shared" ca="1" si="86"/>
        <v/>
      </c>
      <c r="T648" t="str">
        <f t="shared" ca="1" si="82"/>
        <v/>
      </c>
      <c r="U648" t="str">
        <f t="shared" ca="1" si="88"/>
        <v/>
      </c>
      <c r="V648" s="14" t="str">
        <f t="shared" ca="1" si="87"/>
        <v/>
      </c>
      <c r="W648" s="14" t="str">
        <f t="shared" ca="1" si="83"/>
        <v/>
      </c>
    </row>
    <row r="649" spans="11:23" x14ac:dyDescent="0.15">
      <c r="K649" t="e">
        <f ca="1"/>
        <v>#N/A</v>
      </c>
      <c r="M649" t="str">
        <f ca="1">Outliers_Influentials!B650</f>
        <v/>
      </c>
      <c r="O649" t="str">
        <f t="shared" ca="1" si="84"/>
        <v/>
      </c>
      <c r="P649" t="str">
        <f t="array" aca="1" ref="P649" ca="1">IF(ISNUMBER(O649),(SUM(IF(O649&gt;$O$3:$O$1002,1,0))+1+(SUM(IF(O649=$O$3:$O$1002,1,0))-1)/2)/(n+1),"")</f>
        <v/>
      </c>
      <c r="Q649" t="str">
        <f t="shared" ca="1" si="81"/>
        <v/>
      </c>
      <c r="R649" t="str">
        <f t="shared" ca="1" si="85"/>
        <v/>
      </c>
      <c r="S649" s="80" t="str">
        <f t="shared" ca="1" si="86"/>
        <v/>
      </c>
      <c r="T649" t="str">
        <f t="shared" ca="1" si="82"/>
        <v/>
      </c>
      <c r="U649" t="str">
        <f t="shared" ca="1" si="88"/>
        <v/>
      </c>
      <c r="V649" s="14" t="str">
        <f t="shared" ca="1" si="87"/>
        <v/>
      </c>
      <c r="W649" s="14" t="str">
        <f t="shared" ca="1" si="83"/>
        <v/>
      </c>
    </row>
    <row r="650" spans="11:23" x14ac:dyDescent="0.15">
      <c r="K650" t="e">
        <f ca="1"/>
        <v>#N/A</v>
      </c>
      <c r="M650" t="str">
        <f ca="1">Outliers_Influentials!B651</f>
        <v/>
      </c>
      <c r="O650" t="str">
        <f t="shared" ca="1" si="84"/>
        <v/>
      </c>
      <c r="P650" t="str">
        <f t="array" aca="1" ref="P650" ca="1">IF(ISNUMBER(O650),(SUM(IF(O650&gt;$O$3:$O$1002,1,0))+1+(SUM(IF(O650=$O$3:$O$1002,1,0))-1)/2)/(n+1),"")</f>
        <v/>
      </c>
      <c r="Q650" t="str">
        <f t="shared" ca="1" si="81"/>
        <v/>
      </c>
      <c r="R650" t="str">
        <f t="shared" ca="1" si="85"/>
        <v/>
      </c>
      <c r="S650" s="80" t="str">
        <f t="shared" ca="1" si="86"/>
        <v/>
      </c>
      <c r="T650" t="str">
        <f t="shared" ca="1" si="82"/>
        <v/>
      </c>
      <c r="U650" t="str">
        <f t="shared" ca="1" si="88"/>
        <v/>
      </c>
      <c r="V650" s="14" t="str">
        <f t="shared" ca="1" si="87"/>
        <v/>
      </c>
      <c r="W650" s="14" t="str">
        <f t="shared" ca="1" si="83"/>
        <v/>
      </c>
    </row>
    <row r="651" spans="11:23" x14ac:dyDescent="0.15">
      <c r="K651" t="e">
        <f ca="1"/>
        <v>#N/A</v>
      </c>
      <c r="M651" t="str">
        <f ca="1">Outliers_Influentials!B652</f>
        <v/>
      </c>
      <c r="O651" t="str">
        <f t="shared" ca="1" si="84"/>
        <v/>
      </c>
      <c r="P651" t="str">
        <f t="array" aca="1" ref="P651" ca="1">IF(ISNUMBER(O651),(SUM(IF(O651&gt;$O$3:$O$1002,1,0))+1+(SUM(IF(O651=$O$3:$O$1002,1,0))-1)/2)/(n+1),"")</f>
        <v/>
      </c>
      <c r="Q651" t="str">
        <f t="shared" ca="1" si="81"/>
        <v/>
      </c>
      <c r="R651" t="str">
        <f t="shared" ca="1" si="85"/>
        <v/>
      </c>
      <c r="S651" s="80" t="str">
        <f t="shared" ca="1" si="86"/>
        <v/>
      </c>
      <c r="T651" t="str">
        <f t="shared" ca="1" si="82"/>
        <v/>
      </c>
      <c r="U651" t="str">
        <f t="shared" ca="1" si="88"/>
        <v/>
      </c>
      <c r="V651" s="14" t="str">
        <f t="shared" ca="1" si="87"/>
        <v/>
      </c>
      <c r="W651" s="14" t="str">
        <f t="shared" ca="1" si="83"/>
        <v/>
      </c>
    </row>
    <row r="652" spans="11:23" x14ac:dyDescent="0.15">
      <c r="K652" t="e">
        <f ca="1"/>
        <v>#N/A</v>
      </c>
      <c r="M652" t="str">
        <f ca="1">Outliers_Influentials!B653</f>
        <v/>
      </c>
      <c r="O652" t="str">
        <f t="shared" ca="1" si="84"/>
        <v/>
      </c>
      <c r="P652" t="str">
        <f t="array" aca="1" ref="P652" ca="1">IF(ISNUMBER(O652),(SUM(IF(O652&gt;$O$3:$O$1002,1,0))+1+(SUM(IF(O652=$O$3:$O$1002,1,0))-1)/2)/(n+1),"")</f>
        <v/>
      </c>
      <c r="Q652" t="str">
        <f t="shared" ca="1" si="81"/>
        <v/>
      </c>
      <c r="R652" t="str">
        <f t="shared" ca="1" si="85"/>
        <v/>
      </c>
      <c r="S652" s="80" t="str">
        <f t="shared" ca="1" si="86"/>
        <v/>
      </c>
      <c r="T652" t="str">
        <f t="shared" ca="1" si="82"/>
        <v/>
      </c>
      <c r="U652" t="str">
        <f t="shared" ca="1" si="88"/>
        <v/>
      </c>
      <c r="V652" s="14" t="str">
        <f t="shared" ca="1" si="87"/>
        <v/>
      </c>
      <c r="W652" s="14" t="str">
        <f t="shared" ca="1" si="83"/>
        <v/>
      </c>
    </row>
    <row r="653" spans="11:23" x14ac:dyDescent="0.15">
      <c r="K653" t="e">
        <f ca="1"/>
        <v>#N/A</v>
      </c>
      <c r="M653" t="str">
        <f ca="1">Outliers_Influentials!B654</f>
        <v/>
      </c>
      <c r="O653" t="str">
        <f t="shared" ca="1" si="84"/>
        <v/>
      </c>
      <c r="P653" t="str">
        <f t="array" aca="1" ref="P653" ca="1">IF(ISNUMBER(O653),(SUM(IF(O653&gt;$O$3:$O$1002,1,0))+1+(SUM(IF(O653=$O$3:$O$1002,1,0))-1)/2)/(n+1),"")</f>
        <v/>
      </c>
      <c r="Q653" t="str">
        <f t="shared" ca="1" si="81"/>
        <v/>
      </c>
      <c r="R653" t="str">
        <f t="shared" ca="1" si="85"/>
        <v/>
      </c>
      <c r="S653" s="80" t="str">
        <f t="shared" ca="1" si="86"/>
        <v/>
      </c>
      <c r="T653" t="str">
        <f t="shared" ca="1" si="82"/>
        <v/>
      </c>
      <c r="U653" t="str">
        <f t="shared" ca="1" si="88"/>
        <v/>
      </c>
      <c r="V653" s="14" t="str">
        <f t="shared" ca="1" si="87"/>
        <v/>
      </c>
      <c r="W653" s="14" t="str">
        <f t="shared" ca="1" si="83"/>
        <v/>
      </c>
    </row>
    <row r="654" spans="11:23" x14ac:dyDescent="0.15">
      <c r="K654" t="e">
        <f ca="1"/>
        <v>#N/A</v>
      </c>
      <c r="M654" t="str">
        <f ca="1">Outliers_Influentials!B655</f>
        <v/>
      </c>
      <c r="O654" t="str">
        <f t="shared" ca="1" si="84"/>
        <v/>
      </c>
      <c r="P654" t="str">
        <f t="array" aca="1" ref="P654" ca="1">IF(ISNUMBER(O654),(SUM(IF(O654&gt;$O$3:$O$1002,1,0))+1+(SUM(IF(O654=$O$3:$O$1002,1,0))-1)/2)/(n+1),"")</f>
        <v/>
      </c>
      <c r="Q654" t="str">
        <f t="shared" ca="1" si="81"/>
        <v/>
      </c>
      <c r="R654" t="str">
        <f t="shared" ca="1" si="85"/>
        <v/>
      </c>
      <c r="S654" s="80" t="str">
        <f t="shared" ca="1" si="86"/>
        <v/>
      </c>
      <c r="T654" t="str">
        <f t="shared" ca="1" si="82"/>
        <v/>
      </c>
      <c r="U654" t="str">
        <f t="shared" ca="1" si="88"/>
        <v/>
      </c>
      <c r="V654" s="14" t="str">
        <f t="shared" ca="1" si="87"/>
        <v/>
      </c>
      <c r="W654" s="14" t="str">
        <f t="shared" ca="1" si="83"/>
        <v/>
      </c>
    </row>
    <row r="655" spans="11:23" x14ac:dyDescent="0.15">
      <c r="K655" t="e">
        <f ca="1"/>
        <v>#N/A</v>
      </c>
      <c r="M655" t="str">
        <f ca="1">Outliers_Influentials!B656</f>
        <v/>
      </c>
      <c r="O655" t="str">
        <f t="shared" ca="1" si="84"/>
        <v/>
      </c>
      <c r="P655" t="str">
        <f t="array" aca="1" ref="P655" ca="1">IF(ISNUMBER(O655),(SUM(IF(O655&gt;$O$3:$O$1002,1,0))+1+(SUM(IF(O655=$O$3:$O$1002,1,0))-1)/2)/(n+1),"")</f>
        <v/>
      </c>
      <c r="Q655" t="str">
        <f t="shared" ca="1" si="81"/>
        <v/>
      </c>
      <c r="R655" t="str">
        <f t="shared" ca="1" si="85"/>
        <v/>
      </c>
      <c r="S655" s="80" t="str">
        <f t="shared" ca="1" si="86"/>
        <v/>
      </c>
      <c r="T655" t="str">
        <f t="shared" ca="1" si="82"/>
        <v/>
      </c>
      <c r="U655" t="str">
        <f t="shared" ca="1" si="88"/>
        <v/>
      </c>
      <c r="V655" s="14" t="str">
        <f t="shared" ca="1" si="87"/>
        <v/>
      </c>
      <c r="W655" s="14" t="str">
        <f t="shared" ca="1" si="83"/>
        <v/>
      </c>
    </row>
    <row r="656" spans="11:23" x14ac:dyDescent="0.15">
      <c r="K656" t="e">
        <f ca="1"/>
        <v>#N/A</v>
      </c>
      <c r="M656" t="str">
        <f ca="1">Outliers_Influentials!B657</f>
        <v/>
      </c>
      <c r="O656" t="str">
        <f t="shared" ca="1" si="84"/>
        <v/>
      </c>
      <c r="P656" t="str">
        <f t="array" aca="1" ref="P656" ca="1">IF(ISNUMBER(O656),(SUM(IF(O656&gt;$O$3:$O$1002,1,0))+1+(SUM(IF(O656=$O$3:$O$1002,1,0))-1)/2)/(n+1),"")</f>
        <v/>
      </c>
      <c r="Q656" t="str">
        <f t="shared" ca="1" si="81"/>
        <v/>
      </c>
      <c r="R656" t="str">
        <f t="shared" ca="1" si="85"/>
        <v/>
      </c>
      <c r="S656" s="80" t="str">
        <f t="shared" ca="1" si="86"/>
        <v/>
      </c>
      <c r="T656" t="str">
        <f t="shared" ca="1" si="82"/>
        <v/>
      </c>
      <c r="U656" t="str">
        <f t="shared" ca="1" si="88"/>
        <v/>
      </c>
      <c r="V656" s="14" t="str">
        <f t="shared" ca="1" si="87"/>
        <v/>
      </c>
      <c r="W656" s="14" t="str">
        <f t="shared" ca="1" si="83"/>
        <v/>
      </c>
    </row>
    <row r="657" spans="11:23" x14ac:dyDescent="0.15">
      <c r="K657" t="e">
        <f ca="1"/>
        <v>#N/A</v>
      </c>
      <c r="M657" t="str">
        <f ca="1">Outliers_Influentials!B658</f>
        <v/>
      </c>
      <c r="O657" t="str">
        <f t="shared" ca="1" si="84"/>
        <v/>
      </c>
      <c r="P657" t="str">
        <f t="array" aca="1" ref="P657" ca="1">IF(ISNUMBER(O657),(SUM(IF(O657&gt;$O$3:$O$1002,1,0))+1+(SUM(IF(O657=$O$3:$O$1002,1,0))-1)/2)/(n+1),"")</f>
        <v/>
      </c>
      <c r="Q657" t="str">
        <f t="shared" ca="1" si="81"/>
        <v/>
      </c>
      <c r="R657" t="str">
        <f t="shared" ca="1" si="85"/>
        <v/>
      </c>
      <c r="S657" s="80" t="str">
        <f t="shared" ca="1" si="86"/>
        <v/>
      </c>
      <c r="T657" t="str">
        <f t="shared" ca="1" si="82"/>
        <v/>
      </c>
      <c r="U657" t="str">
        <f t="shared" ca="1" si="88"/>
        <v/>
      </c>
      <c r="V657" s="14" t="str">
        <f t="shared" ca="1" si="87"/>
        <v/>
      </c>
      <c r="W657" s="14" t="str">
        <f t="shared" ca="1" si="83"/>
        <v/>
      </c>
    </row>
    <row r="658" spans="11:23" x14ac:dyDescent="0.15">
      <c r="K658" t="e">
        <f ca="1"/>
        <v>#N/A</v>
      </c>
      <c r="M658" t="str">
        <f ca="1">Outliers_Influentials!B659</f>
        <v/>
      </c>
      <c r="O658" t="str">
        <f t="shared" ca="1" si="84"/>
        <v/>
      </c>
      <c r="P658" t="str">
        <f t="array" aca="1" ref="P658" ca="1">IF(ISNUMBER(O658),(SUM(IF(O658&gt;$O$3:$O$1002,1,0))+1+(SUM(IF(O658=$O$3:$O$1002,1,0))-1)/2)/(n+1),"")</f>
        <v/>
      </c>
      <c r="Q658" t="str">
        <f t="shared" ca="1" si="81"/>
        <v/>
      </c>
      <c r="R658" t="str">
        <f t="shared" ca="1" si="85"/>
        <v/>
      </c>
      <c r="S658" s="80" t="str">
        <f t="shared" ca="1" si="86"/>
        <v/>
      </c>
      <c r="T658" t="str">
        <f t="shared" ca="1" si="82"/>
        <v/>
      </c>
      <c r="U658" t="str">
        <f t="shared" ca="1" si="88"/>
        <v/>
      </c>
      <c r="V658" s="14" t="str">
        <f t="shared" ca="1" si="87"/>
        <v/>
      </c>
      <c r="W658" s="14" t="str">
        <f t="shared" ca="1" si="83"/>
        <v/>
      </c>
    </row>
    <row r="659" spans="11:23" x14ac:dyDescent="0.15">
      <c r="K659" t="e">
        <f ca="1"/>
        <v>#N/A</v>
      </c>
      <c r="M659" t="str">
        <f ca="1">Outliers_Influentials!B660</f>
        <v/>
      </c>
      <c r="O659" t="str">
        <f t="shared" ca="1" si="84"/>
        <v/>
      </c>
      <c r="P659" t="str">
        <f t="array" aca="1" ref="P659" ca="1">IF(ISNUMBER(O659),(SUM(IF(O659&gt;$O$3:$O$1002,1,0))+1+(SUM(IF(O659=$O$3:$O$1002,1,0))-1)/2)/(n+1),"")</f>
        <v/>
      </c>
      <c r="Q659" t="str">
        <f t="shared" ca="1" si="81"/>
        <v/>
      </c>
      <c r="R659" t="str">
        <f t="shared" ca="1" si="85"/>
        <v/>
      </c>
      <c r="S659" s="80" t="str">
        <f t="shared" ca="1" si="86"/>
        <v/>
      </c>
      <c r="T659" t="str">
        <f t="shared" ca="1" si="82"/>
        <v/>
      </c>
      <c r="U659" t="str">
        <f t="shared" ca="1" si="88"/>
        <v/>
      </c>
      <c r="V659" s="14" t="str">
        <f t="shared" ca="1" si="87"/>
        <v/>
      </c>
      <c r="W659" s="14" t="str">
        <f t="shared" ca="1" si="83"/>
        <v/>
      </c>
    </row>
    <row r="660" spans="11:23" x14ac:dyDescent="0.15">
      <c r="K660" t="e">
        <f ca="1"/>
        <v>#N/A</v>
      </c>
      <c r="M660" t="str">
        <f ca="1">Outliers_Influentials!B661</f>
        <v/>
      </c>
      <c r="O660" t="str">
        <f t="shared" ca="1" si="84"/>
        <v/>
      </c>
      <c r="P660" t="str">
        <f t="array" aca="1" ref="P660" ca="1">IF(ISNUMBER(O660),(SUM(IF(O660&gt;$O$3:$O$1002,1,0))+1+(SUM(IF(O660=$O$3:$O$1002,1,0))-1)/2)/(n+1),"")</f>
        <v/>
      </c>
      <c r="Q660" t="str">
        <f t="shared" ca="1" si="81"/>
        <v/>
      </c>
      <c r="R660" t="str">
        <f t="shared" ca="1" si="85"/>
        <v/>
      </c>
      <c r="S660" s="80" t="str">
        <f t="shared" ca="1" si="86"/>
        <v/>
      </c>
      <c r="T660" t="str">
        <f t="shared" ca="1" si="82"/>
        <v/>
      </c>
      <c r="U660" t="str">
        <f t="shared" ca="1" si="88"/>
        <v/>
      </c>
      <c r="V660" s="14" t="str">
        <f t="shared" ca="1" si="87"/>
        <v/>
      </c>
      <c r="W660" s="14" t="str">
        <f t="shared" ca="1" si="83"/>
        <v/>
      </c>
    </row>
    <row r="661" spans="11:23" x14ac:dyDescent="0.15">
      <c r="K661" t="e">
        <f ca="1"/>
        <v>#N/A</v>
      </c>
      <c r="M661" t="str">
        <f ca="1">Outliers_Influentials!B662</f>
        <v/>
      </c>
      <c r="O661" t="str">
        <f t="shared" ca="1" si="84"/>
        <v/>
      </c>
      <c r="P661" t="str">
        <f t="array" aca="1" ref="P661" ca="1">IF(ISNUMBER(O661),(SUM(IF(O661&gt;$O$3:$O$1002,1,0))+1+(SUM(IF(O661=$O$3:$O$1002,1,0))-1)/2)/(n+1),"")</f>
        <v/>
      </c>
      <c r="Q661" t="str">
        <f t="shared" ca="1" si="81"/>
        <v/>
      </c>
      <c r="R661" t="str">
        <f t="shared" ca="1" si="85"/>
        <v/>
      </c>
      <c r="S661" s="80" t="str">
        <f t="shared" ca="1" si="86"/>
        <v/>
      </c>
      <c r="T661" t="str">
        <f t="shared" ca="1" si="82"/>
        <v/>
      </c>
      <c r="U661" t="str">
        <f t="shared" ca="1" si="88"/>
        <v/>
      </c>
      <c r="V661" s="14" t="str">
        <f t="shared" ca="1" si="87"/>
        <v/>
      </c>
      <c r="W661" s="14" t="str">
        <f t="shared" ca="1" si="83"/>
        <v/>
      </c>
    </row>
    <row r="662" spans="11:23" x14ac:dyDescent="0.15">
      <c r="K662" t="e">
        <f ca="1"/>
        <v>#N/A</v>
      </c>
      <c r="M662" t="str">
        <f ca="1">Outliers_Influentials!B663</f>
        <v/>
      </c>
      <c r="O662" t="str">
        <f t="shared" ca="1" si="84"/>
        <v/>
      </c>
      <c r="P662" t="str">
        <f t="array" aca="1" ref="P662" ca="1">IF(ISNUMBER(O662),(SUM(IF(O662&gt;$O$3:$O$1002,1,0))+1+(SUM(IF(O662=$O$3:$O$1002,1,0))-1)/2)/(n+1),"")</f>
        <v/>
      </c>
      <c r="Q662" t="str">
        <f t="shared" ca="1" si="81"/>
        <v/>
      </c>
      <c r="R662" t="str">
        <f t="shared" ca="1" si="85"/>
        <v/>
      </c>
      <c r="S662" s="80" t="str">
        <f t="shared" ca="1" si="86"/>
        <v/>
      </c>
      <c r="T662" t="str">
        <f t="shared" ca="1" si="82"/>
        <v/>
      </c>
      <c r="U662" t="str">
        <f t="shared" ca="1" si="88"/>
        <v/>
      </c>
      <c r="V662" s="14" t="str">
        <f t="shared" ca="1" si="87"/>
        <v/>
      </c>
      <c r="W662" s="14" t="str">
        <f t="shared" ca="1" si="83"/>
        <v/>
      </c>
    </row>
    <row r="663" spans="11:23" x14ac:dyDescent="0.15">
      <c r="K663" t="e">
        <f ca="1"/>
        <v>#N/A</v>
      </c>
      <c r="M663" t="str">
        <f ca="1">Outliers_Influentials!B664</f>
        <v/>
      </c>
      <c r="O663" t="str">
        <f t="shared" ca="1" si="84"/>
        <v/>
      </c>
      <c r="P663" t="str">
        <f t="array" aca="1" ref="P663" ca="1">IF(ISNUMBER(O663),(SUM(IF(O663&gt;$O$3:$O$1002,1,0))+1+(SUM(IF(O663=$O$3:$O$1002,1,0))-1)/2)/(n+1),"")</f>
        <v/>
      </c>
      <c r="Q663" t="str">
        <f t="shared" ca="1" si="81"/>
        <v/>
      </c>
      <c r="R663" t="str">
        <f t="shared" ca="1" si="85"/>
        <v/>
      </c>
      <c r="S663" s="80" t="str">
        <f t="shared" ca="1" si="86"/>
        <v/>
      </c>
      <c r="T663" t="str">
        <f t="shared" ca="1" si="82"/>
        <v/>
      </c>
      <c r="U663" t="str">
        <f t="shared" ca="1" si="88"/>
        <v/>
      </c>
      <c r="V663" s="14" t="str">
        <f t="shared" ca="1" si="87"/>
        <v/>
      </c>
      <c r="W663" s="14" t="str">
        <f t="shared" ca="1" si="83"/>
        <v/>
      </c>
    </row>
    <row r="664" spans="11:23" x14ac:dyDescent="0.15">
      <c r="K664" t="e">
        <f ca="1"/>
        <v>#N/A</v>
      </c>
      <c r="M664" t="str">
        <f ca="1">Outliers_Influentials!B665</f>
        <v/>
      </c>
      <c r="O664" t="str">
        <f t="shared" ca="1" si="84"/>
        <v/>
      </c>
      <c r="P664" t="str">
        <f t="array" aca="1" ref="P664" ca="1">IF(ISNUMBER(O664),(SUM(IF(O664&gt;$O$3:$O$1002,1,0))+1+(SUM(IF(O664=$O$3:$O$1002,1,0))-1)/2)/(n+1),"")</f>
        <v/>
      </c>
      <c r="Q664" t="str">
        <f t="shared" ca="1" si="81"/>
        <v/>
      </c>
      <c r="R664" t="str">
        <f t="shared" ca="1" si="85"/>
        <v/>
      </c>
      <c r="S664" s="80" t="str">
        <f t="shared" ca="1" si="86"/>
        <v/>
      </c>
      <c r="T664" t="str">
        <f t="shared" ca="1" si="82"/>
        <v/>
      </c>
      <c r="U664" t="str">
        <f t="shared" ca="1" si="88"/>
        <v/>
      </c>
      <c r="V664" s="14" t="str">
        <f t="shared" ca="1" si="87"/>
        <v/>
      </c>
      <c r="W664" s="14" t="str">
        <f t="shared" ca="1" si="83"/>
        <v/>
      </c>
    </row>
    <row r="665" spans="11:23" x14ac:dyDescent="0.15">
      <c r="K665" t="e">
        <f ca="1"/>
        <v>#N/A</v>
      </c>
      <c r="M665" t="str">
        <f ca="1">Outliers_Influentials!B666</f>
        <v/>
      </c>
      <c r="O665" t="str">
        <f t="shared" ca="1" si="84"/>
        <v/>
      </c>
      <c r="P665" t="str">
        <f t="array" aca="1" ref="P665" ca="1">IF(ISNUMBER(O665),(SUM(IF(O665&gt;$O$3:$O$1002,1,0))+1+(SUM(IF(O665=$O$3:$O$1002,1,0))-1)/2)/(n+1),"")</f>
        <v/>
      </c>
      <c r="Q665" t="str">
        <f t="shared" ca="1" si="81"/>
        <v/>
      </c>
      <c r="R665" t="str">
        <f t="shared" ca="1" si="85"/>
        <v/>
      </c>
      <c r="S665" s="80" t="str">
        <f t="shared" ca="1" si="86"/>
        <v/>
      </c>
      <c r="T665" t="str">
        <f t="shared" ca="1" si="82"/>
        <v/>
      </c>
      <c r="U665" t="str">
        <f t="shared" ca="1" si="88"/>
        <v/>
      </c>
      <c r="V665" s="14" t="str">
        <f t="shared" ca="1" si="87"/>
        <v/>
      </c>
      <c r="W665" s="14" t="str">
        <f t="shared" ca="1" si="83"/>
        <v/>
      </c>
    </row>
    <row r="666" spans="11:23" x14ac:dyDescent="0.15">
      <c r="K666" t="e">
        <f ca="1"/>
        <v>#N/A</v>
      </c>
      <c r="M666" t="str">
        <f ca="1">Outliers_Influentials!B667</f>
        <v/>
      </c>
      <c r="O666" t="str">
        <f t="shared" ca="1" si="84"/>
        <v/>
      </c>
      <c r="P666" t="str">
        <f t="array" aca="1" ref="P666" ca="1">IF(ISNUMBER(O666),(SUM(IF(O666&gt;$O$3:$O$1002,1,0))+1+(SUM(IF(O666=$O$3:$O$1002,1,0))-1)/2)/(n+1),"")</f>
        <v/>
      </c>
      <c r="Q666" t="str">
        <f t="shared" ca="1" si="81"/>
        <v/>
      </c>
      <c r="R666" t="str">
        <f t="shared" ca="1" si="85"/>
        <v/>
      </c>
      <c r="S666" s="80" t="str">
        <f t="shared" ca="1" si="86"/>
        <v/>
      </c>
      <c r="T666" t="str">
        <f t="shared" ca="1" si="82"/>
        <v/>
      </c>
      <c r="U666" t="str">
        <f t="shared" ca="1" si="88"/>
        <v/>
      </c>
      <c r="V666" s="14" t="str">
        <f t="shared" ca="1" si="87"/>
        <v/>
      </c>
      <c r="W666" s="14" t="str">
        <f t="shared" ca="1" si="83"/>
        <v/>
      </c>
    </row>
    <row r="667" spans="11:23" x14ac:dyDescent="0.15">
      <c r="K667" t="e">
        <f ca="1"/>
        <v>#N/A</v>
      </c>
      <c r="M667" t="str">
        <f ca="1">Outliers_Influentials!B668</f>
        <v/>
      </c>
      <c r="O667" t="str">
        <f t="shared" ca="1" si="84"/>
        <v/>
      </c>
      <c r="P667" t="str">
        <f t="array" aca="1" ref="P667" ca="1">IF(ISNUMBER(O667),(SUM(IF(O667&gt;$O$3:$O$1002,1,0))+1+(SUM(IF(O667=$O$3:$O$1002,1,0))-1)/2)/(n+1),"")</f>
        <v/>
      </c>
      <c r="Q667" t="str">
        <f t="shared" ca="1" si="81"/>
        <v/>
      </c>
      <c r="R667" t="str">
        <f t="shared" ca="1" si="85"/>
        <v/>
      </c>
      <c r="S667" s="80" t="str">
        <f t="shared" ca="1" si="86"/>
        <v/>
      </c>
      <c r="T667" t="str">
        <f t="shared" ca="1" si="82"/>
        <v/>
      </c>
      <c r="U667" t="str">
        <f t="shared" ca="1" si="88"/>
        <v/>
      </c>
      <c r="V667" s="14" t="str">
        <f t="shared" ca="1" si="87"/>
        <v/>
      </c>
      <c r="W667" s="14" t="str">
        <f t="shared" ca="1" si="83"/>
        <v/>
      </c>
    </row>
    <row r="668" spans="11:23" x14ac:dyDescent="0.15">
      <c r="K668" t="e">
        <f ca="1"/>
        <v>#N/A</v>
      </c>
      <c r="M668" t="str">
        <f ca="1">Outliers_Influentials!B669</f>
        <v/>
      </c>
      <c r="O668" t="str">
        <f t="shared" ca="1" si="84"/>
        <v/>
      </c>
      <c r="P668" t="str">
        <f t="array" aca="1" ref="P668" ca="1">IF(ISNUMBER(O668),(SUM(IF(O668&gt;$O$3:$O$1002,1,0))+1+(SUM(IF(O668=$O$3:$O$1002,1,0))-1)/2)/(n+1),"")</f>
        <v/>
      </c>
      <c r="Q668" t="str">
        <f t="shared" ca="1" si="81"/>
        <v/>
      </c>
      <c r="R668" t="str">
        <f t="shared" ca="1" si="85"/>
        <v/>
      </c>
      <c r="S668" s="80" t="str">
        <f t="shared" ca="1" si="86"/>
        <v/>
      </c>
      <c r="T668" t="str">
        <f t="shared" ca="1" si="82"/>
        <v/>
      </c>
      <c r="U668" t="str">
        <f t="shared" ca="1" si="88"/>
        <v/>
      </c>
      <c r="V668" s="14" t="str">
        <f t="shared" ca="1" si="87"/>
        <v/>
      </c>
      <c r="W668" s="14" t="str">
        <f t="shared" ca="1" si="83"/>
        <v/>
      </c>
    </row>
    <row r="669" spans="11:23" x14ac:dyDescent="0.15">
      <c r="K669" t="e">
        <f ca="1"/>
        <v>#N/A</v>
      </c>
      <c r="M669" t="str">
        <f ca="1">Outliers_Influentials!B670</f>
        <v/>
      </c>
      <c r="O669" t="str">
        <f t="shared" ca="1" si="84"/>
        <v/>
      </c>
      <c r="P669" t="str">
        <f t="array" aca="1" ref="P669" ca="1">IF(ISNUMBER(O669),(SUM(IF(O669&gt;$O$3:$O$1002,1,0))+1+(SUM(IF(O669=$O$3:$O$1002,1,0))-1)/2)/(n+1),"")</f>
        <v/>
      </c>
      <c r="Q669" t="str">
        <f t="shared" ca="1" si="81"/>
        <v/>
      </c>
      <c r="R669" t="str">
        <f t="shared" ca="1" si="85"/>
        <v/>
      </c>
      <c r="S669" s="80" t="str">
        <f t="shared" ca="1" si="86"/>
        <v/>
      </c>
      <c r="T669" t="str">
        <f t="shared" ca="1" si="82"/>
        <v/>
      </c>
      <c r="U669" t="str">
        <f t="shared" ca="1" si="88"/>
        <v/>
      </c>
      <c r="V669" s="14" t="str">
        <f t="shared" ca="1" si="87"/>
        <v/>
      </c>
      <c r="W669" s="14" t="str">
        <f t="shared" ca="1" si="83"/>
        <v/>
      </c>
    </row>
    <row r="670" spans="11:23" x14ac:dyDescent="0.15">
      <c r="K670" t="e">
        <f ca="1"/>
        <v>#N/A</v>
      </c>
      <c r="M670" t="str">
        <f ca="1">Outliers_Influentials!B671</f>
        <v/>
      </c>
      <c r="O670" t="str">
        <f t="shared" ca="1" si="84"/>
        <v/>
      </c>
      <c r="P670" t="str">
        <f t="array" aca="1" ref="P670" ca="1">IF(ISNUMBER(O670),(SUM(IF(O670&gt;$O$3:$O$1002,1,0))+1+(SUM(IF(O670=$O$3:$O$1002,1,0))-1)/2)/(n+1),"")</f>
        <v/>
      </c>
      <c r="Q670" t="str">
        <f t="shared" ca="1" si="81"/>
        <v/>
      </c>
      <c r="R670" t="str">
        <f t="shared" ca="1" si="85"/>
        <v/>
      </c>
      <c r="S670" s="80" t="str">
        <f t="shared" ca="1" si="86"/>
        <v/>
      </c>
      <c r="T670" t="str">
        <f t="shared" ca="1" si="82"/>
        <v/>
      </c>
      <c r="U670" t="str">
        <f t="shared" ca="1" si="88"/>
        <v/>
      </c>
      <c r="V670" s="14" t="str">
        <f t="shared" ca="1" si="87"/>
        <v/>
      </c>
      <c r="W670" s="14" t="str">
        <f t="shared" ca="1" si="83"/>
        <v/>
      </c>
    </row>
    <row r="671" spans="11:23" x14ac:dyDescent="0.15">
      <c r="K671" t="e">
        <f ca="1"/>
        <v>#N/A</v>
      </c>
      <c r="M671" t="str">
        <f ca="1">Outliers_Influentials!B672</f>
        <v/>
      </c>
      <c r="O671" t="str">
        <f t="shared" ca="1" si="84"/>
        <v/>
      </c>
      <c r="P671" t="str">
        <f t="array" aca="1" ref="P671" ca="1">IF(ISNUMBER(O671),(SUM(IF(O671&gt;$O$3:$O$1002,1,0))+1+(SUM(IF(O671=$O$3:$O$1002,1,0))-1)/2)/(n+1),"")</f>
        <v/>
      </c>
      <c r="Q671" t="str">
        <f t="shared" ca="1" si="81"/>
        <v/>
      </c>
      <c r="R671" t="str">
        <f t="shared" ca="1" si="85"/>
        <v/>
      </c>
      <c r="S671" s="80" t="str">
        <f t="shared" ca="1" si="86"/>
        <v/>
      </c>
      <c r="T671" t="str">
        <f t="shared" ca="1" si="82"/>
        <v/>
      </c>
      <c r="U671" t="str">
        <f t="shared" ca="1" si="88"/>
        <v/>
      </c>
      <c r="V671" s="14" t="str">
        <f t="shared" ca="1" si="87"/>
        <v/>
      </c>
      <c r="W671" s="14" t="str">
        <f t="shared" ca="1" si="83"/>
        <v/>
      </c>
    </row>
    <row r="672" spans="11:23" x14ac:dyDescent="0.15">
      <c r="K672" t="e">
        <f ca="1"/>
        <v>#N/A</v>
      </c>
      <c r="M672" t="str">
        <f ca="1">Outliers_Influentials!B673</f>
        <v/>
      </c>
      <c r="O672" t="str">
        <f t="shared" ca="1" si="84"/>
        <v/>
      </c>
      <c r="P672" t="str">
        <f t="array" aca="1" ref="P672" ca="1">IF(ISNUMBER(O672),(SUM(IF(O672&gt;$O$3:$O$1002,1,0))+1+(SUM(IF(O672=$O$3:$O$1002,1,0))-1)/2)/(n+1),"")</f>
        <v/>
      </c>
      <c r="Q672" t="str">
        <f t="shared" ca="1" si="81"/>
        <v/>
      </c>
      <c r="R672" t="str">
        <f t="shared" ca="1" si="85"/>
        <v/>
      </c>
      <c r="S672" s="80" t="str">
        <f t="shared" ca="1" si="86"/>
        <v/>
      </c>
      <c r="T672" t="str">
        <f t="shared" ca="1" si="82"/>
        <v/>
      </c>
      <c r="U672" t="str">
        <f t="shared" ca="1" si="88"/>
        <v/>
      </c>
      <c r="V672" s="14" t="str">
        <f t="shared" ca="1" si="87"/>
        <v/>
      </c>
      <c r="W672" s="14" t="str">
        <f t="shared" ca="1" si="83"/>
        <v/>
      </c>
    </row>
    <row r="673" spans="11:23" x14ac:dyDescent="0.15">
      <c r="K673" t="e">
        <f ca="1"/>
        <v>#N/A</v>
      </c>
      <c r="M673" t="str">
        <f ca="1">Outliers_Influentials!B674</f>
        <v/>
      </c>
      <c r="O673" t="str">
        <f t="shared" ca="1" si="84"/>
        <v/>
      </c>
      <c r="P673" t="str">
        <f t="array" aca="1" ref="P673" ca="1">IF(ISNUMBER(O673),(SUM(IF(O673&gt;$O$3:$O$1002,1,0))+1+(SUM(IF(O673=$O$3:$O$1002,1,0))-1)/2)/(n+1),"")</f>
        <v/>
      </c>
      <c r="Q673" t="str">
        <f t="shared" ca="1" si="81"/>
        <v/>
      </c>
      <c r="R673" t="str">
        <f t="shared" ca="1" si="85"/>
        <v/>
      </c>
      <c r="S673" s="80" t="str">
        <f t="shared" ca="1" si="86"/>
        <v/>
      </c>
      <c r="T673" t="str">
        <f t="shared" ca="1" si="82"/>
        <v/>
      </c>
      <c r="U673" t="str">
        <f t="shared" ca="1" si="88"/>
        <v/>
      </c>
      <c r="V673" s="14" t="str">
        <f t="shared" ca="1" si="87"/>
        <v/>
      </c>
      <c r="W673" s="14" t="str">
        <f t="shared" ca="1" si="83"/>
        <v/>
      </c>
    </row>
    <row r="674" spans="11:23" x14ac:dyDescent="0.15">
      <c r="K674" t="e">
        <f ca="1"/>
        <v>#N/A</v>
      </c>
      <c r="M674" t="str">
        <f ca="1">Outliers_Influentials!B675</f>
        <v/>
      </c>
      <c r="O674" t="str">
        <f t="shared" ca="1" si="84"/>
        <v/>
      </c>
      <c r="P674" t="str">
        <f t="array" aca="1" ref="P674" ca="1">IF(ISNUMBER(O674),(SUM(IF(O674&gt;$O$3:$O$1002,1,0))+1+(SUM(IF(O674=$O$3:$O$1002,1,0))-1)/2)/(n+1),"")</f>
        <v/>
      </c>
      <c r="Q674" t="str">
        <f t="shared" ca="1" si="81"/>
        <v/>
      </c>
      <c r="R674" t="str">
        <f t="shared" ca="1" si="85"/>
        <v/>
      </c>
      <c r="S674" s="80" t="str">
        <f t="shared" ca="1" si="86"/>
        <v/>
      </c>
      <c r="T674" t="str">
        <f t="shared" ca="1" si="82"/>
        <v/>
      </c>
      <c r="U674" t="str">
        <f t="shared" ca="1" si="88"/>
        <v/>
      </c>
      <c r="V674" s="14" t="str">
        <f t="shared" ca="1" si="87"/>
        <v/>
      </c>
      <c r="W674" s="14" t="str">
        <f t="shared" ca="1" si="83"/>
        <v/>
      </c>
    </row>
    <row r="675" spans="11:23" x14ac:dyDescent="0.15">
      <c r="K675" t="e">
        <f ca="1"/>
        <v>#N/A</v>
      </c>
      <c r="M675" t="str">
        <f ca="1">Outliers_Influentials!B676</f>
        <v/>
      </c>
      <c r="O675" t="str">
        <f t="shared" ca="1" si="84"/>
        <v/>
      </c>
      <c r="P675" t="str">
        <f t="array" aca="1" ref="P675" ca="1">IF(ISNUMBER(O675),(SUM(IF(O675&gt;$O$3:$O$1002,1,0))+1+(SUM(IF(O675=$O$3:$O$1002,1,0))-1)/2)/(n+1),"")</f>
        <v/>
      </c>
      <c r="Q675" t="str">
        <f t="shared" ca="1" si="81"/>
        <v/>
      </c>
      <c r="R675" t="str">
        <f t="shared" ca="1" si="85"/>
        <v/>
      </c>
      <c r="S675" s="80" t="str">
        <f t="shared" ca="1" si="86"/>
        <v/>
      </c>
      <c r="T675" t="str">
        <f t="shared" ca="1" si="82"/>
        <v/>
      </c>
      <c r="U675" t="str">
        <f t="shared" ca="1" si="88"/>
        <v/>
      </c>
      <c r="V675" s="14" t="str">
        <f t="shared" ca="1" si="87"/>
        <v/>
      </c>
      <c r="W675" s="14" t="str">
        <f t="shared" ca="1" si="83"/>
        <v/>
      </c>
    </row>
    <row r="676" spans="11:23" x14ac:dyDescent="0.15">
      <c r="K676" t="e">
        <f ca="1"/>
        <v>#N/A</v>
      </c>
      <c r="M676" t="str">
        <f ca="1">Outliers_Influentials!B677</f>
        <v/>
      </c>
      <c r="O676" t="str">
        <f t="shared" ca="1" si="84"/>
        <v/>
      </c>
      <c r="P676" t="str">
        <f t="array" aca="1" ref="P676" ca="1">IF(ISNUMBER(O676),(SUM(IF(O676&gt;$O$3:$O$1002,1,0))+1+(SUM(IF(O676=$O$3:$O$1002,1,0))-1)/2)/(n+1),"")</f>
        <v/>
      </c>
      <c r="Q676" t="str">
        <f t="shared" ca="1" si="81"/>
        <v/>
      </c>
      <c r="R676" t="str">
        <f t="shared" ca="1" si="85"/>
        <v/>
      </c>
      <c r="S676" s="80" t="str">
        <f t="shared" ca="1" si="86"/>
        <v/>
      </c>
      <c r="T676" t="str">
        <f t="shared" ca="1" si="82"/>
        <v/>
      </c>
      <c r="U676" t="str">
        <f t="shared" ca="1" si="88"/>
        <v/>
      </c>
      <c r="V676" s="14" t="str">
        <f t="shared" ca="1" si="87"/>
        <v/>
      </c>
      <c r="W676" s="14" t="str">
        <f t="shared" ca="1" si="83"/>
        <v/>
      </c>
    </row>
    <row r="677" spans="11:23" x14ac:dyDescent="0.15">
      <c r="K677" t="e">
        <f ca="1"/>
        <v>#N/A</v>
      </c>
      <c r="M677" t="str">
        <f ca="1">Outliers_Influentials!B678</f>
        <v/>
      </c>
      <c r="O677" t="str">
        <f t="shared" ca="1" si="84"/>
        <v/>
      </c>
      <c r="P677" t="str">
        <f t="array" aca="1" ref="P677" ca="1">IF(ISNUMBER(O677),(SUM(IF(O677&gt;$O$3:$O$1002,1,0))+1+(SUM(IF(O677=$O$3:$O$1002,1,0))-1)/2)/(n+1),"")</f>
        <v/>
      </c>
      <c r="Q677" t="str">
        <f t="shared" ca="1" si="81"/>
        <v/>
      </c>
      <c r="R677" t="str">
        <f t="shared" ca="1" si="85"/>
        <v/>
      </c>
      <c r="S677" s="80" t="str">
        <f t="shared" ca="1" si="86"/>
        <v/>
      </c>
      <c r="T677" t="str">
        <f t="shared" ca="1" si="82"/>
        <v/>
      </c>
      <c r="U677" t="str">
        <f t="shared" ca="1" si="88"/>
        <v/>
      </c>
      <c r="V677" s="14" t="str">
        <f t="shared" ca="1" si="87"/>
        <v/>
      </c>
      <c r="W677" s="14" t="str">
        <f t="shared" ca="1" si="83"/>
        <v/>
      </c>
    </row>
    <row r="678" spans="11:23" x14ac:dyDescent="0.15">
      <c r="K678" t="e">
        <f ca="1"/>
        <v>#N/A</v>
      </c>
      <c r="M678" t="str">
        <f ca="1">Outliers_Influentials!B679</f>
        <v/>
      </c>
      <c r="O678" t="str">
        <f t="shared" ca="1" si="84"/>
        <v/>
      </c>
      <c r="P678" t="str">
        <f t="array" aca="1" ref="P678" ca="1">IF(ISNUMBER(O678),(SUM(IF(O678&gt;$O$3:$O$1002,1,0))+1+(SUM(IF(O678=$O$3:$O$1002,1,0))-1)/2)/(n+1),"")</f>
        <v/>
      </c>
      <c r="Q678" t="str">
        <f t="shared" ca="1" si="81"/>
        <v/>
      </c>
      <c r="R678" t="str">
        <f t="shared" ca="1" si="85"/>
        <v/>
      </c>
      <c r="S678" s="80" t="str">
        <f t="shared" ca="1" si="86"/>
        <v/>
      </c>
      <c r="T678" t="str">
        <f t="shared" ca="1" si="82"/>
        <v/>
      </c>
      <c r="U678" t="str">
        <f t="shared" ca="1" si="88"/>
        <v/>
      </c>
      <c r="V678" s="14" t="str">
        <f t="shared" ca="1" si="87"/>
        <v/>
      </c>
      <c r="W678" s="14" t="str">
        <f t="shared" ca="1" si="83"/>
        <v/>
      </c>
    </row>
    <row r="679" spans="11:23" x14ac:dyDescent="0.15">
      <c r="K679" t="e">
        <f ca="1"/>
        <v>#N/A</v>
      </c>
      <c r="M679" t="str">
        <f ca="1">Outliers_Influentials!B680</f>
        <v/>
      </c>
      <c r="O679" t="str">
        <f t="shared" ca="1" si="84"/>
        <v/>
      </c>
      <c r="P679" t="str">
        <f t="array" aca="1" ref="P679" ca="1">IF(ISNUMBER(O679),(SUM(IF(O679&gt;$O$3:$O$1002,1,0))+1+(SUM(IF(O679=$O$3:$O$1002,1,0))-1)/2)/(n+1),"")</f>
        <v/>
      </c>
      <c r="Q679" t="str">
        <f t="shared" ca="1" si="81"/>
        <v/>
      </c>
      <c r="R679" t="str">
        <f t="shared" ca="1" si="85"/>
        <v/>
      </c>
      <c r="S679" s="80" t="str">
        <f t="shared" ca="1" si="86"/>
        <v/>
      </c>
      <c r="T679" t="str">
        <f t="shared" ca="1" si="82"/>
        <v/>
      </c>
      <c r="U679" t="str">
        <f t="shared" ca="1" si="88"/>
        <v/>
      </c>
      <c r="V679" s="14" t="str">
        <f t="shared" ca="1" si="87"/>
        <v/>
      </c>
      <c r="W679" s="14" t="str">
        <f t="shared" ca="1" si="83"/>
        <v/>
      </c>
    </row>
    <row r="680" spans="11:23" x14ac:dyDescent="0.15">
      <c r="K680" t="e">
        <f ca="1"/>
        <v>#N/A</v>
      </c>
      <c r="M680" t="str">
        <f ca="1">Outliers_Influentials!B681</f>
        <v/>
      </c>
      <c r="O680" t="str">
        <f t="shared" ca="1" si="84"/>
        <v/>
      </c>
      <c r="P680" t="str">
        <f t="array" aca="1" ref="P680" ca="1">IF(ISNUMBER(O680),(SUM(IF(O680&gt;$O$3:$O$1002,1,0))+1+(SUM(IF(O680=$O$3:$O$1002,1,0))-1)/2)/(n+1),"")</f>
        <v/>
      </c>
      <c r="Q680" t="str">
        <f t="shared" ca="1" si="81"/>
        <v/>
      </c>
      <c r="R680" t="str">
        <f t="shared" ca="1" si="85"/>
        <v/>
      </c>
      <c r="S680" s="80" t="str">
        <f t="shared" ca="1" si="86"/>
        <v/>
      </c>
      <c r="T680" t="str">
        <f t="shared" ca="1" si="82"/>
        <v/>
      </c>
      <c r="U680" t="str">
        <f t="shared" ca="1" si="88"/>
        <v/>
      </c>
      <c r="V680" s="14" t="str">
        <f t="shared" ca="1" si="87"/>
        <v/>
      </c>
      <c r="W680" s="14" t="str">
        <f t="shared" ca="1" si="83"/>
        <v/>
      </c>
    </row>
    <row r="681" spans="11:23" x14ac:dyDescent="0.15">
      <c r="K681" t="e">
        <f ca="1"/>
        <v>#N/A</v>
      </c>
      <c r="M681" t="str">
        <f ca="1">Outliers_Influentials!B682</f>
        <v/>
      </c>
      <c r="O681" t="str">
        <f t="shared" ca="1" si="84"/>
        <v/>
      </c>
      <c r="P681" t="str">
        <f t="array" aca="1" ref="P681" ca="1">IF(ISNUMBER(O681),(SUM(IF(O681&gt;$O$3:$O$1002,1,0))+1+(SUM(IF(O681=$O$3:$O$1002,1,0))-1)/2)/(n+1),"")</f>
        <v/>
      </c>
      <c r="Q681" t="str">
        <f t="shared" ca="1" si="81"/>
        <v/>
      </c>
      <c r="R681" t="str">
        <f t="shared" ca="1" si="85"/>
        <v/>
      </c>
      <c r="S681" s="80" t="str">
        <f t="shared" ca="1" si="86"/>
        <v/>
      </c>
      <c r="T681" t="str">
        <f t="shared" ca="1" si="82"/>
        <v/>
      </c>
      <c r="U681" t="str">
        <f t="shared" ca="1" si="88"/>
        <v/>
      </c>
      <c r="V681" s="14" t="str">
        <f t="shared" ca="1" si="87"/>
        <v/>
      </c>
      <c r="W681" s="14" t="str">
        <f t="shared" ca="1" si="83"/>
        <v/>
      </c>
    </row>
    <row r="682" spans="11:23" x14ac:dyDescent="0.15">
      <c r="K682" t="e">
        <f ca="1"/>
        <v>#N/A</v>
      </c>
      <c r="M682" t="str">
        <f ca="1">Outliers_Influentials!B683</f>
        <v/>
      </c>
      <c r="O682" t="str">
        <f t="shared" ca="1" si="84"/>
        <v/>
      </c>
      <c r="P682" t="str">
        <f t="array" aca="1" ref="P682" ca="1">IF(ISNUMBER(O682),(SUM(IF(O682&gt;$O$3:$O$1002,1,0))+1+(SUM(IF(O682=$O$3:$O$1002,1,0))-1)/2)/(n+1),"")</f>
        <v/>
      </c>
      <c r="Q682" t="str">
        <f t="shared" ca="1" si="81"/>
        <v/>
      </c>
      <c r="R682" t="str">
        <f t="shared" ca="1" si="85"/>
        <v/>
      </c>
      <c r="S682" s="80" t="str">
        <f t="shared" ca="1" si="86"/>
        <v/>
      </c>
      <c r="T682" t="str">
        <f t="shared" ca="1" si="82"/>
        <v/>
      </c>
      <c r="U682" t="str">
        <f t="shared" ca="1" si="88"/>
        <v/>
      </c>
      <c r="V682" s="14" t="str">
        <f t="shared" ca="1" si="87"/>
        <v/>
      </c>
      <c r="W682" s="14" t="str">
        <f t="shared" ca="1" si="83"/>
        <v/>
      </c>
    </row>
    <row r="683" spans="11:23" x14ac:dyDescent="0.15">
      <c r="K683" t="e">
        <f ca="1"/>
        <v>#N/A</v>
      </c>
      <c r="M683" t="str">
        <f ca="1">Outliers_Influentials!B684</f>
        <v/>
      </c>
      <c r="O683" t="str">
        <f t="shared" ca="1" si="84"/>
        <v/>
      </c>
      <c r="P683" t="str">
        <f t="array" aca="1" ref="P683" ca="1">IF(ISNUMBER(O683),(SUM(IF(O683&gt;$O$3:$O$1002,1,0))+1+(SUM(IF(O683=$O$3:$O$1002,1,0))-1)/2)/(n+1),"")</f>
        <v/>
      </c>
      <c r="Q683" t="str">
        <f t="shared" ca="1" si="81"/>
        <v/>
      </c>
      <c r="R683" t="str">
        <f t="shared" ca="1" si="85"/>
        <v/>
      </c>
      <c r="S683" s="80" t="str">
        <f t="shared" ca="1" si="86"/>
        <v/>
      </c>
      <c r="T683" t="str">
        <f t="shared" ca="1" si="82"/>
        <v/>
      </c>
      <c r="U683" t="str">
        <f t="shared" ca="1" si="88"/>
        <v/>
      </c>
      <c r="V683" s="14" t="str">
        <f t="shared" ca="1" si="87"/>
        <v/>
      </c>
      <c r="W683" s="14" t="str">
        <f t="shared" ca="1" si="83"/>
        <v/>
      </c>
    </row>
    <row r="684" spans="11:23" x14ac:dyDescent="0.15">
      <c r="K684" t="e">
        <f ca="1"/>
        <v>#N/A</v>
      </c>
      <c r="M684" t="str">
        <f ca="1">Outliers_Influentials!B685</f>
        <v/>
      </c>
      <c r="O684" t="str">
        <f t="shared" ca="1" si="84"/>
        <v/>
      </c>
      <c r="P684" t="str">
        <f t="array" aca="1" ref="P684" ca="1">IF(ISNUMBER(O684),(SUM(IF(O684&gt;$O$3:$O$1002,1,0))+1+(SUM(IF(O684=$O$3:$O$1002,1,0))-1)/2)/(n+1),"")</f>
        <v/>
      </c>
      <c r="Q684" t="str">
        <f t="shared" ca="1" si="81"/>
        <v/>
      </c>
      <c r="R684" t="str">
        <f t="shared" ca="1" si="85"/>
        <v/>
      </c>
      <c r="S684" s="80" t="str">
        <f t="shared" ca="1" si="86"/>
        <v/>
      </c>
      <c r="T684" t="str">
        <f t="shared" ca="1" si="82"/>
        <v/>
      </c>
      <c r="U684" t="str">
        <f t="shared" ca="1" si="88"/>
        <v/>
      </c>
      <c r="V684" s="14" t="str">
        <f t="shared" ca="1" si="87"/>
        <v/>
      </c>
      <c r="W684" s="14" t="str">
        <f t="shared" ca="1" si="83"/>
        <v/>
      </c>
    </row>
    <row r="685" spans="11:23" x14ac:dyDescent="0.15">
      <c r="K685" t="e">
        <f ca="1"/>
        <v>#N/A</v>
      </c>
      <c r="M685" t="str">
        <f ca="1">Outliers_Influentials!B686</f>
        <v/>
      </c>
      <c r="O685" t="str">
        <f t="shared" ca="1" si="84"/>
        <v/>
      </c>
      <c r="P685" t="str">
        <f t="array" aca="1" ref="P685" ca="1">IF(ISNUMBER(O685),(SUM(IF(O685&gt;$O$3:$O$1002,1,0))+1+(SUM(IF(O685=$O$3:$O$1002,1,0))-1)/2)/(n+1),"")</f>
        <v/>
      </c>
      <c r="Q685" t="str">
        <f t="shared" ca="1" si="81"/>
        <v/>
      </c>
      <c r="R685" t="str">
        <f t="shared" ca="1" si="85"/>
        <v/>
      </c>
      <c r="S685" s="80" t="str">
        <f t="shared" ca="1" si="86"/>
        <v/>
      </c>
      <c r="T685" t="str">
        <f t="shared" ca="1" si="82"/>
        <v/>
      </c>
      <c r="U685" t="str">
        <f t="shared" ca="1" si="88"/>
        <v/>
      </c>
      <c r="V685" s="14" t="str">
        <f t="shared" ca="1" si="87"/>
        <v/>
      </c>
      <c r="W685" s="14" t="str">
        <f t="shared" ca="1" si="83"/>
        <v/>
      </c>
    </row>
    <row r="686" spans="11:23" x14ac:dyDescent="0.15">
      <c r="K686" t="e">
        <f ca="1"/>
        <v>#N/A</v>
      </c>
      <c r="M686" t="str">
        <f ca="1">Outliers_Influentials!B687</f>
        <v/>
      </c>
      <c r="O686" t="str">
        <f t="shared" ca="1" si="84"/>
        <v/>
      </c>
      <c r="P686" t="str">
        <f t="array" aca="1" ref="P686" ca="1">IF(ISNUMBER(O686),(SUM(IF(O686&gt;$O$3:$O$1002,1,0))+1+(SUM(IF(O686=$O$3:$O$1002,1,0))-1)/2)/(n+1),"")</f>
        <v/>
      </c>
      <c r="Q686" t="str">
        <f t="shared" ca="1" si="81"/>
        <v/>
      </c>
      <c r="R686" t="str">
        <f t="shared" ca="1" si="85"/>
        <v/>
      </c>
      <c r="S686" s="80" t="str">
        <f t="shared" ca="1" si="86"/>
        <v/>
      </c>
      <c r="T686" t="str">
        <f t="shared" ca="1" si="82"/>
        <v/>
      </c>
      <c r="U686" t="str">
        <f t="shared" ca="1" si="88"/>
        <v/>
      </c>
      <c r="V686" s="14" t="str">
        <f t="shared" ca="1" si="87"/>
        <v/>
      </c>
      <c r="W686" s="14" t="str">
        <f t="shared" ca="1" si="83"/>
        <v/>
      </c>
    </row>
    <row r="687" spans="11:23" x14ac:dyDescent="0.15">
      <c r="K687" t="e">
        <f ca="1"/>
        <v>#N/A</v>
      </c>
      <c r="M687" t="str">
        <f ca="1">Outliers_Influentials!B688</f>
        <v/>
      </c>
      <c r="O687" t="str">
        <f t="shared" ca="1" si="84"/>
        <v/>
      </c>
      <c r="P687" t="str">
        <f t="array" aca="1" ref="P687" ca="1">IF(ISNUMBER(O687),(SUM(IF(O687&gt;$O$3:$O$1002,1,0))+1+(SUM(IF(O687=$O$3:$O$1002,1,0))-1)/2)/(n+1),"")</f>
        <v/>
      </c>
      <c r="Q687" t="str">
        <f t="shared" ca="1" si="81"/>
        <v/>
      </c>
      <c r="R687" t="str">
        <f t="shared" ca="1" si="85"/>
        <v/>
      </c>
      <c r="S687" s="80" t="str">
        <f t="shared" ca="1" si="86"/>
        <v/>
      </c>
      <c r="T687" t="str">
        <f t="shared" ca="1" si="82"/>
        <v/>
      </c>
      <c r="U687" t="str">
        <f t="shared" ca="1" si="88"/>
        <v/>
      </c>
      <c r="V687" s="14" t="str">
        <f t="shared" ca="1" si="87"/>
        <v/>
      </c>
      <c r="W687" s="14" t="str">
        <f t="shared" ca="1" si="83"/>
        <v/>
      </c>
    </row>
    <row r="688" spans="11:23" x14ac:dyDescent="0.15">
      <c r="K688" t="e">
        <f ca="1"/>
        <v>#N/A</v>
      </c>
      <c r="M688" t="str">
        <f ca="1">Outliers_Influentials!B689</f>
        <v/>
      </c>
      <c r="O688" t="str">
        <f t="shared" ca="1" si="84"/>
        <v/>
      </c>
      <c r="P688" t="str">
        <f t="array" aca="1" ref="P688" ca="1">IF(ISNUMBER(O688),(SUM(IF(O688&gt;$O$3:$O$1002,1,0))+1+(SUM(IF(O688=$O$3:$O$1002,1,0))-1)/2)/(n+1),"")</f>
        <v/>
      </c>
      <c r="Q688" t="str">
        <f t="shared" ca="1" si="81"/>
        <v/>
      </c>
      <c r="R688" t="str">
        <f t="shared" ca="1" si="85"/>
        <v/>
      </c>
      <c r="S688" s="80" t="str">
        <f t="shared" ca="1" si="86"/>
        <v/>
      </c>
      <c r="T688" t="str">
        <f t="shared" ca="1" si="82"/>
        <v/>
      </c>
      <c r="U688" t="str">
        <f t="shared" ca="1" si="88"/>
        <v/>
      </c>
      <c r="V688" s="14" t="str">
        <f t="shared" ca="1" si="87"/>
        <v/>
      </c>
      <c r="W688" s="14" t="str">
        <f t="shared" ca="1" si="83"/>
        <v/>
      </c>
    </row>
    <row r="689" spans="11:23" x14ac:dyDescent="0.15">
      <c r="K689" t="e">
        <f ca="1"/>
        <v>#N/A</v>
      </c>
      <c r="M689" t="str">
        <f ca="1">Outliers_Influentials!B690</f>
        <v/>
      </c>
      <c r="O689" t="str">
        <f t="shared" ca="1" si="84"/>
        <v/>
      </c>
      <c r="P689" t="str">
        <f t="array" aca="1" ref="P689" ca="1">IF(ISNUMBER(O689),(SUM(IF(O689&gt;$O$3:$O$1002,1,0))+1+(SUM(IF(O689=$O$3:$O$1002,1,0))-1)/2)/(n+1),"")</f>
        <v/>
      </c>
      <c r="Q689" t="str">
        <f t="shared" ca="1" si="81"/>
        <v/>
      </c>
      <c r="R689" t="str">
        <f t="shared" ca="1" si="85"/>
        <v/>
      </c>
      <c r="S689" s="80" t="str">
        <f t="shared" ca="1" si="86"/>
        <v/>
      </c>
      <c r="T689" t="str">
        <f t="shared" ca="1" si="82"/>
        <v/>
      </c>
      <c r="U689" t="str">
        <f t="shared" ca="1" si="88"/>
        <v/>
      </c>
      <c r="V689" s="14" t="str">
        <f t="shared" ca="1" si="87"/>
        <v/>
      </c>
      <c r="W689" s="14" t="str">
        <f t="shared" ca="1" si="83"/>
        <v/>
      </c>
    </row>
    <row r="690" spans="11:23" x14ac:dyDescent="0.15">
      <c r="K690" t="e">
        <f ca="1"/>
        <v>#N/A</v>
      </c>
      <c r="M690" t="str">
        <f ca="1">Outliers_Influentials!B691</f>
        <v/>
      </c>
      <c r="O690" t="str">
        <f t="shared" ca="1" si="84"/>
        <v/>
      </c>
      <c r="P690" t="str">
        <f t="array" aca="1" ref="P690" ca="1">IF(ISNUMBER(O690),(SUM(IF(O690&gt;$O$3:$O$1002,1,0))+1+(SUM(IF(O690=$O$3:$O$1002,1,0))-1)/2)/(n+1),"")</f>
        <v/>
      </c>
      <c r="Q690" t="str">
        <f t="shared" ca="1" si="81"/>
        <v/>
      </c>
      <c r="R690" t="str">
        <f t="shared" ca="1" si="85"/>
        <v/>
      </c>
      <c r="S690" s="80" t="str">
        <f t="shared" ca="1" si="86"/>
        <v/>
      </c>
      <c r="T690" t="str">
        <f t="shared" ca="1" si="82"/>
        <v/>
      </c>
      <c r="U690" t="str">
        <f t="shared" ca="1" si="88"/>
        <v/>
      </c>
      <c r="V690" s="14" t="str">
        <f t="shared" ca="1" si="87"/>
        <v/>
      </c>
      <c r="W690" s="14" t="str">
        <f t="shared" ca="1" si="83"/>
        <v/>
      </c>
    </row>
    <row r="691" spans="11:23" x14ac:dyDescent="0.15">
      <c r="K691" t="e">
        <f ca="1"/>
        <v>#N/A</v>
      </c>
      <c r="M691" t="str">
        <f ca="1">Outliers_Influentials!B692</f>
        <v/>
      </c>
      <c r="O691" t="str">
        <f t="shared" ca="1" si="84"/>
        <v/>
      </c>
      <c r="P691" t="str">
        <f t="array" aca="1" ref="P691" ca="1">IF(ISNUMBER(O691),(SUM(IF(O691&gt;$O$3:$O$1002,1,0))+1+(SUM(IF(O691=$O$3:$O$1002,1,0))-1)/2)/(n+1),"")</f>
        <v/>
      </c>
      <c r="Q691" t="str">
        <f t="shared" ca="1" si="81"/>
        <v/>
      </c>
      <c r="R691" t="str">
        <f t="shared" ca="1" si="85"/>
        <v/>
      </c>
      <c r="S691" s="80" t="str">
        <f t="shared" ca="1" si="86"/>
        <v/>
      </c>
      <c r="T691" t="str">
        <f t="shared" ca="1" si="82"/>
        <v/>
      </c>
      <c r="U691" t="str">
        <f t="shared" ca="1" si="88"/>
        <v/>
      </c>
      <c r="V691" s="14" t="str">
        <f t="shared" ca="1" si="87"/>
        <v/>
      </c>
      <c r="W691" s="14" t="str">
        <f t="shared" ca="1" si="83"/>
        <v/>
      </c>
    </row>
    <row r="692" spans="11:23" x14ac:dyDescent="0.15">
      <c r="K692" t="e">
        <f ca="1"/>
        <v>#N/A</v>
      </c>
      <c r="M692" t="str">
        <f ca="1">Outliers_Influentials!B693</f>
        <v/>
      </c>
      <c r="O692" t="str">
        <f t="shared" ca="1" si="84"/>
        <v/>
      </c>
      <c r="P692" t="str">
        <f t="array" aca="1" ref="P692" ca="1">IF(ISNUMBER(O692),(SUM(IF(O692&gt;$O$3:$O$1002,1,0))+1+(SUM(IF(O692=$O$3:$O$1002,1,0))-1)/2)/(n+1),"")</f>
        <v/>
      </c>
      <c r="Q692" t="str">
        <f t="shared" ca="1" si="81"/>
        <v/>
      </c>
      <c r="R692" t="str">
        <f t="shared" ca="1" si="85"/>
        <v/>
      </c>
      <c r="S692" s="80" t="str">
        <f t="shared" ca="1" si="86"/>
        <v/>
      </c>
      <c r="T692" t="str">
        <f t="shared" ca="1" si="82"/>
        <v/>
      </c>
      <c r="U692" t="str">
        <f t="shared" ca="1" si="88"/>
        <v/>
      </c>
      <c r="V692" s="14" t="str">
        <f t="shared" ca="1" si="87"/>
        <v/>
      </c>
      <c r="W692" s="14" t="str">
        <f t="shared" ca="1" si="83"/>
        <v/>
      </c>
    </row>
    <row r="693" spans="11:23" x14ac:dyDescent="0.15">
      <c r="K693" t="e">
        <f ca="1"/>
        <v>#N/A</v>
      </c>
      <c r="M693" t="str">
        <f ca="1">Outliers_Influentials!B694</f>
        <v/>
      </c>
      <c r="O693" t="str">
        <f t="shared" ca="1" si="84"/>
        <v/>
      </c>
      <c r="P693" t="str">
        <f t="array" aca="1" ref="P693" ca="1">IF(ISNUMBER(O693),(SUM(IF(O693&gt;$O$3:$O$1002,1,0))+1+(SUM(IF(O693=$O$3:$O$1002,1,0))-1)/2)/(n+1),"")</f>
        <v/>
      </c>
      <c r="Q693" t="str">
        <f t="shared" ca="1" si="81"/>
        <v/>
      </c>
      <c r="R693" t="str">
        <f t="shared" ca="1" si="85"/>
        <v/>
      </c>
      <c r="S693" s="80" t="str">
        <f t="shared" ca="1" si="86"/>
        <v/>
      </c>
      <c r="T693" t="str">
        <f t="shared" ca="1" si="82"/>
        <v/>
      </c>
      <c r="U693" t="str">
        <f t="shared" ca="1" si="88"/>
        <v/>
      </c>
      <c r="V693" s="14" t="str">
        <f t="shared" ca="1" si="87"/>
        <v/>
      </c>
      <c r="W693" s="14" t="str">
        <f t="shared" ca="1" si="83"/>
        <v/>
      </c>
    </row>
    <row r="694" spans="11:23" x14ac:dyDescent="0.15">
      <c r="K694" t="e">
        <f ca="1"/>
        <v>#N/A</v>
      </c>
      <c r="M694" t="str">
        <f ca="1">Outliers_Influentials!B695</f>
        <v/>
      </c>
      <c r="O694" t="str">
        <f t="shared" ca="1" si="84"/>
        <v/>
      </c>
      <c r="P694" t="str">
        <f t="array" aca="1" ref="P694" ca="1">IF(ISNUMBER(O694),(SUM(IF(O694&gt;$O$3:$O$1002,1,0))+1+(SUM(IF(O694=$O$3:$O$1002,1,0))-1)/2)/(n+1),"")</f>
        <v/>
      </c>
      <c r="Q694" t="str">
        <f t="shared" ca="1" si="81"/>
        <v/>
      </c>
      <c r="R694" t="str">
        <f t="shared" ca="1" si="85"/>
        <v/>
      </c>
      <c r="S694" s="80" t="str">
        <f t="shared" ca="1" si="86"/>
        <v/>
      </c>
      <c r="T694" t="str">
        <f t="shared" ca="1" si="82"/>
        <v/>
      </c>
      <c r="U694" t="str">
        <f t="shared" ca="1" si="88"/>
        <v/>
      </c>
      <c r="V694" s="14" t="str">
        <f t="shared" ca="1" si="87"/>
        <v/>
      </c>
      <c r="W694" s="14" t="str">
        <f t="shared" ca="1" si="83"/>
        <v/>
      </c>
    </row>
    <row r="695" spans="11:23" x14ac:dyDescent="0.15">
      <c r="K695" t="e">
        <f ca="1"/>
        <v>#N/A</v>
      </c>
      <c r="M695" t="str">
        <f ca="1">Outliers_Influentials!B696</f>
        <v/>
      </c>
      <c r="O695" t="str">
        <f t="shared" ca="1" si="84"/>
        <v/>
      </c>
      <c r="P695" t="str">
        <f t="array" aca="1" ref="P695" ca="1">IF(ISNUMBER(O695),(SUM(IF(O695&gt;$O$3:$O$1002,1,0))+1+(SUM(IF(O695=$O$3:$O$1002,1,0))-1)/2)/(n+1),"")</f>
        <v/>
      </c>
      <c r="Q695" t="str">
        <f t="shared" ca="1" si="81"/>
        <v/>
      </c>
      <c r="R695" t="str">
        <f t="shared" ca="1" si="85"/>
        <v/>
      </c>
      <c r="S695" s="80" t="str">
        <f t="shared" ca="1" si="86"/>
        <v/>
      </c>
      <c r="T695" t="str">
        <f t="shared" ca="1" si="82"/>
        <v/>
      </c>
      <c r="U695" t="str">
        <f t="shared" ca="1" si="88"/>
        <v/>
      </c>
      <c r="V695" s="14" t="str">
        <f t="shared" ca="1" si="87"/>
        <v/>
      </c>
      <c r="W695" s="14" t="str">
        <f t="shared" ca="1" si="83"/>
        <v/>
      </c>
    </row>
    <row r="696" spans="11:23" x14ac:dyDescent="0.15">
      <c r="K696" t="e">
        <f ca="1"/>
        <v>#N/A</v>
      </c>
      <c r="M696" t="str">
        <f ca="1">Outliers_Influentials!B697</f>
        <v/>
      </c>
      <c r="O696" t="str">
        <f t="shared" ca="1" si="84"/>
        <v/>
      </c>
      <c r="P696" t="str">
        <f t="array" aca="1" ref="P696" ca="1">IF(ISNUMBER(O696),(SUM(IF(O696&gt;$O$3:$O$1002,1,0))+1+(SUM(IF(O696=$O$3:$O$1002,1,0))-1)/2)/(n+1),"")</f>
        <v/>
      </c>
      <c r="Q696" t="str">
        <f t="shared" ca="1" si="81"/>
        <v/>
      </c>
      <c r="R696" t="str">
        <f t="shared" ca="1" si="85"/>
        <v/>
      </c>
      <c r="S696" s="80" t="str">
        <f t="shared" ca="1" si="86"/>
        <v/>
      </c>
      <c r="T696" t="str">
        <f t="shared" ca="1" si="82"/>
        <v/>
      </c>
      <c r="U696" t="str">
        <f t="shared" ca="1" si="88"/>
        <v/>
      </c>
      <c r="V696" s="14" t="str">
        <f t="shared" ca="1" si="87"/>
        <v/>
      </c>
      <c r="W696" s="14" t="str">
        <f t="shared" ca="1" si="83"/>
        <v/>
      </c>
    </row>
    <row r="697" spans="11:23" x14ac:dyDescent="0.15">
      <c r="K697" t="e">
        <f ca="1"/>
        <v>#N/A</v>
      </c>
      <c r="M697" t="str">
        <f ca="1">Outliers_Influentials!B698</f>
        <v/>
      </c>
      <c r="O697" t="str">
        <f t="shared" ca="1" si="84"/>
        <v/>
      </c>
      <c r="P697" t="str">
        <f t="array" aca="1" ref="P697" ca="1">IF(ISNUMBER(O697),(SUM(IF(O697&gt;$O$3:$O$1002,1,0))+1+(SUM(IF(O697=$O$3:$O$1002,1,0))-1)/2)/(n+1),"")</f>
        <v/>
      </c>
      <c r="Q697" t="str">
        <f t="shared" ca="1" si="81"/>
        <v/>
      </c>
      <c r="R697" t="str">
        <f t="shared" ca="1" si="85"/>
        <v/>
      </c>
      <c r="S697" s="80" t="str">
        <f t="shared" ca="1" si="86"/>
        <v/>
      </c>
      <c r="T697" t="str">
        <f t="shared" ca="1" si="82"/>
        <v/>
      </c>
      <c r="U697" t="str">
        <f t="shared" ca="1" si="88"/>
        <v/>
      </c>
      <c r="V697" s="14" t="str">
        <f t="shared" ca="1" si="87"/>
        <v/>
      </c>
      <c r="W697" s="14" t="str">
        <f t="shared" ca="1" si="83"/>
        <v/>
      </c>
    </row>
    <row r="698" spans="11:23" x14ac:dyDescent="0.15">
      <c r="K698" t="e">
        <f ca="1"/>
        <v>#N/A</v>
      </c>
      <c r="M698" t="str">
        <f ca="1">Outliers_Influentials!B699</f>
        <v/>
      </c>
      <c r="O698" t="str">
        <f t="shared" ca="1" si="84"/>
        <v/>
      </c>
      <c r="P698" t="str">
        <f t="array" aca="1" ref="P698" ca="1">IF(ISNUMBER(O698),(SUM(IF(O698&gt;$O$3:$O$1002,1,0))+1+(SUM(IF(O698=$O$3:$O$1002,1,0))-1)/2)/(n+1),"")</f>
        <v/>
      </c>
      <c r="Q698" t="str">
        <f t="shared" ca="1" si="81"/>
        <v/>
      </c>
      <c r="R698" t="str">
        <f t="shared" ca="1" si="85"/>
        <v/>
      </c>
      <c r="S698" s="80" t="str">
        <f t="shared" ca="1" si="86"/>
        <v/>
      </c>
      <c r="T698" t="str">
        <f t="shared" ca="1" si="82"/>
        <v/>
      </c>
      <c r="U698" t="str">
        <f t="shared" ca="1" si="88"/>
        <v/>
      </c>
      <c r="V698" s="14" t="str">
        <f t="shared" ca="1" si="87"/>
        <v/>
      </c>
      <c r="W698" s="14" t="str">
        <f t="shared" ca="1" si="83"/>
        <v/>
      </c>
    </row>
    <row r="699" spans="11:23" x14ac:dyDescent="0.15">
      <c r="K699" t="e">
        <f ca="1"/>
        <v>#N/A</v>
      </c>
      <c r="M699" t="str">
        <f ca="1">Outliers_Influentials!B700</f>
        <v/>
      </c>
      <c r="O699" t="str">
        <f t="shared" ca="1" si="84"/>
        <v/>
      </c>
      <c r="P699" t="str">
        <f t="array" aca="1" ref="P699" ca="1">IF(ISNUMBER(O699),(SUM(IF(O699&gt;$O$3:$O$1002,1,0))+1+(SUM(IF(O699=$O$3:$O$1002,1,0))-1)/2)/(n+1),"")</f>
        <v/>
      </c>
      <c r="Q699" t="str">
        <f t="shared" ca="1" si="81"/>
        <v/>
      </c>
      <c r="R699" t="str">
        <f t="shared" ca="1" si="85"/>
        <v/>
      </c>
      <c r="S699" s="80" t="str">
        <f t="shared" ca="1" si="86"/>
        <v/>
      </c>
      <c r="T699" t="str">
        <f t="shared" ca="1" si="82"/>
        <v/>
      </c>
      <c r="U699" t="str">
        <f t="shared" ca="1" si="88"/>
        <v/>
      </c>
      <c r="V699" s="14" t="str">
        <f t="shared" ca="1" si="87"/>
        <v/>
      </c>
      <c r="W699" s="14" t="str">
        <f t="shared" ca="1" si="83"/>
        <v/>
      </c>
    </row>
    <row r="700" spans="11:23" x14ac:dyDescent="0.15">
      <c r="K700" t="e">
        <f ca="1"/>
        <v>#N/A</v>
      </c>
      <c r="M700" t="str">
        <f ca="1">Outliers_Influentials!B701</f>
        <v/>
      </c>
      <c r="O700" t="str">
        <f t="shared" ca="1" si="84"/>
        <v/>
      </c>
      <c r="P700" t="str">
        <f t="array" aca="1" ref="P700" ca="1">IF(ISNUMBER(O700),(SUM(IF(O700&gt;$O$3:$O$1002,1,0))+1+(SUM(IF(O700=$O$3:$O$1002,1,0))-1)/2)/(n+1),"")</f>
        <v/>
      </c>
      <c r="Q700" t="str">
        <f t="shared" ca="1" si="81"/>
        <v/>
      </c>
      <c r="R700" t="str">
        <f t="shared" ca="1" si="85"/>
        <v/>
      </c>
      <c r="S700" s="80" t="str">
        <f t="shared" ca="1" si="86"/>
        <v/>
      </c>
      <c r="T700" t="str">
        <f t="shared" ca="1" si="82"/>
        <v/>
      </c>
      <c r="U700" t="str">
        <f t="shared" ca="1" si="88"/>
        <v/>
      </c>
      <c r="V700" s="14" t="str">
        <f t="shared" ca="1" si="87"/>
        <v/>
      </c>
      <c r="W700" s="14" t="str">
        <f t="shared" ca="1" si="83"/>
        <v/>
      </c>
    </row>
    <row r="701" spans="11:23" x14ac:dyDescent="0.15">
      <c r="K701" t="e">
        <f ca="1"/>
        <v>#N/A</v>
      </c>
      <c r="M701" t="str">
        <f ca="1">Outliers_Influentials!B702</f>
        <v/>
      </c>
      <c r="O701" t="str">
        <f t="shared" ca="1" si="84"/>
        <v/>
      </c>
      <c r="P701" t="str">
        <f t="array" aca="1" ref="P701" ca="1">IF(ISNUMBER(O701),(SUM(IF(O701&gt;$O$3:$O$1002,1,0))+1+(SUM(IF(O701=$O$3:$O$1002,1,0))-1)/2)/(n+1),"")</f>
        <v/>
      </c>
      <c r="Q701" t="str">
        <f t="shared" ca="1" si="81"/>
        <v/>
      </c>
      <c r="R701" t="str">
        <f t="shared" ca="1" si="85"/>
        <v/>
      </c>
      <c r="S701" s="80" t="str">
        <f t="shared" ca="1" si="86"/>
        <v/>
      </c>
      <c r="T701" t="str">
        <f t="shared" ca="1" si="82"/>
        <v/>
      </c>
      <c r="U701" t="str">
        <f t="shared" ca="1" si="88"/>
        <v/>
      </c>
      <c r="V701" s="14" t="str">
        <f t="shared" ca="1" si="87"/>
        <v/>
      </c>
      <c r="W701" s="14" t="str">
        <f t="shared" ca="1" si="83"/>
        <v/>
      </c>
    </row>
    <row r="702" spans="11:23" x14ac:dyDescent="0.15">
      <c r="K702" t="e">
        <f ca="1"/>
        <v>#N/A</v>
      </c>
      <c r="M702" t="str">
        <f ca="1">Outliers_Influentials!B703</f>
        <v/>
      </c>
      <c r="O702" t="str">
        <f t="shared" ca="1" si="84"/>
        <v/>
      </c>
      <c r="P702" t="str">
        <f t="array" aca="1" ref="P702" ca="1">IF(ISNUMBER(O702),(SUM(IF(O702&gt;$O$3:$O$1002,1,0))+1+(SUM(IF(O702=$O$3:$O$1002,1,0))-1)/2)/(n+1),"")</f>
        <v/>
      </c>
      <c r="Q702" t="str">
        <f t="shared" ca="1" si="81"/>
        <v/>
      </c>
      <c r="R702" t="str">
        <f t="shared" ca="1" si="85"/>
        <v/>
      </c>
      <c r="S702" s="80" t="str">
        <f t="shared" ca="1" si="86"/>
        <v/>
      </c>
      <c r="T702" t="str">
        <f t="shared" ca="1" si="82"/>
        <v/>
      </c>
      <c r="U702" t="str">
        <f t="shared" ca="1" si="88"/>
        <v/>
      </c>
      <c r="V702" s="14" t="str">
        <f t="shared" ca="1" si="87"/>
        <v/>
      </c>
      <c r="W702" s="14" t="str">
        <f t="shared" ca="1" si="83"/>
        <v/>
      </c>
    </row>
    <row r="703" spans="11:23" x14ac:dyDescent="0.15">
      <c r="K703" t="e">
        <f ca="1"/>
        <v>#N/A</v>
      </c>
      <c r="M703" t="str">
        <f ca="1">Outliers_Influentials!B704</f>
        <v/>
      </c>
      <c r="O703" t="str">
        <f t="shared" ca="1" si="84"/>
        <v/>
      </c>
      <c r="P703" t="str">
        <f t="array" aca="1" ref="P703" ca="1">IF(ISNUMBER(O703),(SUM(IF(O703&gt;$O$3:$O$1002,1,0))+1+(SUM(IF(O703=$O$3:$O$1002,1,0))-1)/2)/(n+1),"")</f>
        <v/>
      </c>
      <c r="Q703" t="str">
        <f t="shared" ca="1" si="81"/>
        <v/>
      </c>
      <c r="R703" t="str">
        <f t="shared" ca="1" si="85"/>
        <v/>
      </c>
      <c r="S703" s="80" t="str">
        <f t="shared" ca="1" si="86"/>
        <v/>
      </c>
      <c r="T703" t="str">
        <f t="shared" ca="1" si="82"/>
        <v/>
      </c>
      <c r="U703" t="str">
        <f t="shared" ca="1" si="88"/>
        <v/>
      </c>
      <c r="V703" s="14" t="str">
        <f t="shared" ca="1" si="87"/>
        <v/>
      </c>
      <c r="W703" s="14" t="str">
        <f t="shared" ca="1" si="83"/>
        <v/>
      </c>
    </row>
    <row r="704" spans="11:23" x14ac:dyDescent="0.15">
      <c r="K704" t="e">
        <f ca="1"/>
        <v>#N/A</v>
      </c>
      <c r="M704" t="str">
        <f ca="1">Outliers_Influentials!B705</f>
        <v/>
      </c>
      <c r="O704" t="str">
        <f t="shared" ca="1" si="84"/>
        <v/>
      </c>
      <c r="P704" t="str">
        <f t="array" aca="1" ref="P704" ca="1">IF(ISNUMBER(O704),(SUM(IF(O704&gt;$O$3:$O$1002,1,0))+1+(SUM(IF(O704=$O$3:$O$1002,1,0))-1)/2)/(n+1),"")</f>
        <v/>
      </c>
      <c r="Q704" t="str">
        <f t="shared" ca="1" si="81"/>
        <v/>
      </c>
      <c r="R704" t="str">
        <f t="shared" ca="1" si="85"/>
        <v/>
      </c>
      <c r="S704" s="80" t="str">
        <f t="shared" ca="1" si="86"/>
        <v/>
      </c>
      <c r="T704" t="str">
        <f t="shared" ca="1" si="82"/>
        <v/>
      </c>
      <c r="U704" t="str">
        <f t="shared" ca="1" si="88"/>
        <v/>
      </c>
      <c r="V704" s="14" t="str">
        <f t="shared" ca="1" si="87"/>
        <v/>
      </c>
      <c r="W704" s="14" t="str">
        <f t="shared" ca="1" si="83"/>
        <v/>
      </c>
    </row>
    <row r="705" spans="11:23" x14ac:dyDescent="0.15">
      <c r="K705" t="e">
        <f ca="1"/>
        <v>#N/A</v>
      </c>
      <c r="M705" t="str">
        <f ca="1">Outliers_Influentials!B706</f>
        <v/>
      </c>
      <c r="O705" t="str">
        <f t="shared" ca="1" si="84"/>
        <v/>
      </c>
      <c r="P705" t="str">
        <f t="array" aca="1" ref="P705" ca="1">IF(ISNUMBER(O705),(SUM(IF(O705&gt;$O$3:$O$1002,1,0))+1+(SUM(IF(O705=$O$3:$O$1002,1,0))-1)/2)/(n+1),"")</f>
        <v/>
      </c>
      <c r="Q705" t="str">
        <f t="shared" ca="1" si="81"/>
        <v/>
      </c>
      <c r="R705" t="str">
        <f t="shared" ca="1" si="85"/>
        <v/>
      </c>
      <c r="S705" s="80" t="str">
        <f t="shared" ca="1" si="86"/>
        <v/>
      </c>
      <c r="T705" t="str">
        <f t="shared" ca="1" si="82"/>
        <v/>
      </c>
      <c r="U705" t="str">
        <f t="shared" ca="1" si="88"/>
        <v/>
      </c>
      <c r="V705" s="14" t="str">
        <f t="shared" ca="1" si="87"/>
        <v/>
      </c>
      <c r="W705" s="14" t="str">
        <f t="shared" ca="1" si="83"/>
        <v/>
      </c>
    </row>
    <row r="706" spans="11:23" x14ac:dyDescent="0.15">
      <c r="K706" t="e">
        <f ca="1"/>
        <v>#N/A</v>
      </c>
      <c r="M706" t="str">
        <f ca="1">Outliers_Influentials!B707</f>
        <v/>
      </c>
      <c r="O706" t="str">
        <f t="shared" ca="1" si="84"/>
        <v/>
      </c>
      <c r="P706" t="str">
        <f t="array" aca="1" ref="P706" ca="1">IF(ISNUMBER(O706),(SUM(IF(O706&gt;$O$3:$O$1002,1,0))+1+(SUM(IF(O706=$O$3:$O$1002,1,0))-1)/2)/(n+1),"")</f>
        <v/>
      </c>
      <c r="Q706" t="str">
        <f t="shared" ca="1" si="81"/>
        <v/>
      </c>
      <c r="R706" t="str">
        <f t="shared" ca="1" si="85"/>
        <v/>
      </c>
      <c r="S706" s="80" t="str">
        <f t="shared" ca="1" si="86"/>
        <v/>
      </c>
      <c r="T706" t="str">
        <f t="shared" ca="1" si="82"/>
        <v/>
      </c>
      <c r="U706" t="str">
        <f t="shared" ca="1" si="88"/>
        <v/>
      </c>
      <c r="V706" s="14" t="str">
        <f t="shared" ca="1" si="87"/>
        <v/>
      </c>
      <c r="W706" s="14" t="str">
        <f t="shared" ca="1" si="83"/>
        <v/>
      </c>
    </row>
    <row r="707" spans="11:23" x14ac:dyDescent="0.15">
      <c r="K707" t="e">
        <f ca="1"/>
        <v>#N/A</v>
      </c>
      <c r="M707" t="str">
        <f ca="1">Outliers_Influentials!B708</f>
        <v/>
      </c>
      <c r="O707" t="str">
        <f t="shared" ca="1" si="84"/>
        <v/>
      </c>
      <c r="P707" t="str">
        <f t="array" aca="1" ref="P707" ca="1">IF(ISNUMBER(O707),(SUM(IF(O707&gt;$O$3:$O$1002,1,0))+1+(SUM(IF(O707=$O$3:$O$1002,1,0))-1)/2)/(n+1),"")</f>
        <v/>
      </c>
      <c r="Q707" t="str">
        <f t="shared" ref="Q707:Q770" ca="1" si="89">IF(P707&lt;&gt;"",NORMSINV(P707),"")</f>
        <v/>
      </c>
      <c r="R707" t="str">
        <f t="shared" ca="1" si="85"/>
        <v/>
      </c>
      <c r="S707" s="80" t="str">
        <f t="shared" ca="1" si="86"/>
        <v/>
      </c>
      <c r="T707" t="str">
        <f t="shared" ref="T707:T770" ca="1" si="90">IF(ROW()-ROW(O$2)&gt;n,"",$O$3:$O$1002/STDEV($O$3:$O$1002))</f>
        <v/>
      </c>
      <c r="U707" t="str">
        <f t="shared" ca="1" si="88"/>
        <v/>
      </c>
      <c r="V707" s="14" t="str">
        <f t="shared" ca="1" si="87"/>
        <v/>
      </c>
      <c r="W707" s="14" t="str">
        <f t="shared" ref="W707:W770" ca="1" si="91">IF(S707&lt;&gt;"",(2*S707-1)*(LN(V707)+LN(1-VLOOKUP(n+1-S707,$S$3:$V$1002,4,FALSE))),"")</f>
        <v/>
      </c>
    </row>
    <row r="708" spans="11:23" x14ac:dyDescent="0.15">
      <c r="K708" t="e">
        <f ca="1"/>
        <v>#N/A</v>
      </c>
      <c r="M708" t="str">
        <f ca="1">Outliers_Influentials!B709</f>
        <v/>
      </c>
      <c r="O708" t="str">
        <f t="shared" ref="O708:O771" ca="1" si="92">M708</f>
        <v/>
      </c>
      <c r="P708" t="str">
        <f t="array" aca="1" ref="P708" ca="1">IF(ISNUMBER(O708),(SUM(IF(O708&gt;$O$3:$O$1002,1,0))+1+(SUM(IF(O708=$O$3:$O$1002,1,0))-1)/2)/(n+1),"")</f>
        <v/>
      </c>
      <c r="Q708" t="str">
        <f t="shared" ca="1" si="89"/>
        <v/>
      </c>
      <c r="R708" t="str">
        <f t="shared" ref="R708:R771" ca="1" si="93">IF(O708&lt;&gt;"",RANK(O708,$O$3:$O$1002,1),"")</f>
        <v/>
      </c>
      <c r="S708" s="80" t="str">
        <f t="shared" ref="S708:S771" ca="1" si="94">IF(O708&lt;&gt;"",1+S707,"")</f>
        <v/>
      </c>
      <c r="T708" t="str">
        <f t="shared" ca="1" si="90"/>
        <v/>
      </c>
      <c r="U708" t="str">
        <f t="shared" ca="1" si="88"/>
        <v/>
      </c>
      <c r="V708" s="14" t="str">
        <f t="shared" ref="V708:V771" ca="1" si="95">IF(S708&lt;&gt;"",NORMDIST(U708,AVERAGE($T$3:$T$1002),STDEV($T$3:$T$1002),TRUE),"")</f>
        <v/>
      </c>
      <c r="W708" s="14" t="str">
        <f t="shared" ca="1" si="91"/>
        <v/>
      </c>
    </row>
    <row r="709" spans="11:23" x14ac:dyDescent="0.15">
      <c r="K709" t="e">
        <f ca="1"/>
        <v>#N/A</v>
      </c>
      <c r="M709" t="str">
        <f ca="1">Outliers_Influentials!B710</f>
        <v/>
      </c>
      <c r="O709" t="str">
        <f t="shared" ca="1" si="92"/>
        <v/>
      </c>
      <c r="P709" t="str">
        <f t="array" aca="1" ref="P709" ca="1">IF(ISNUMBER(O709),(SUM(IF(O709&gt;$O$3:$O$1002,1,0))+1+(SUM(IF(O709=$O$3:$O$1002,1,0))-1)/2)/(n+1),"")</f>
        <v/>
      </c>
      <c r="Q709" t="str">
        <f t="shared" ca="1" si="89"/>
        <v/>
      </c>
      <c r="R709" t="str">
        <f t="shared" ca="1" si="93"/>
        <v/>
      </c>
      <c r="S709" s="80" t="str">
        <f t="shared" ca="1" si="94"/>
        <v/>
      </c>
      <c r="T709" t="str">
        <f t="shared" ca="1" si="90"/>
        <v/>
      </c>
      <c r="U709" t="str">
        <f t="shared" ref="U709:U772" ca="1" si="96">IF(S709&lt;&gt;"",IF(ISNA(VLOOKUP(S709,$R$3:$T$1002,3,FALSE)),U708,VLOOKUP(S709,$R$3:$T$1002,3,FALSE)),"")</f>
        <v/>
      </c>
      <c r="V709" s="14" t="str">
        <f t="shared" ca="1" si="95"/>
        <v/>
      </c>
      <c r="W709" s="14" t="str">
        <f t="shared" ca="1" si="91"/>
        <v/>
      </c>
    </row>
    <row r="710" spans="11:23" x14ac:dyDescent="0.15">
      <c r="K710" t="e">
        <f ca="1"/>
        <v>#N/A</v>
      </c>
      <c r="M710" t="str">
        <f ca="1">Outliers_Influentials!B711</f>
        <v/>
      </c>
      <c r="O710" t="str">
        <f t="shared" ca="1" si="92"/>
        <v/>
      </c>
      <c r="P710" t="str">
        <f t="array" aca="1" ref="P710" ca="1">IF(ISNUMBER(O710),(SUM(IF(O710&gt;$O$3:$O$1002,1,0))+1+(SUM(IF(O710=$O$3:$O$1002,1,0))-1)/2)/(n+1),"")</f>
        <v/>
      </c>
      <c r="Q710" t="str">
        <f t="shared" ca="1" si="89"/>
        <v/>
      </c>
      <c r="R710" t="str">
        <f t="shared" ca="1" si="93"/>
        <v/>
      </c>
      <c r="S710" s="80" t="str">
        <f t="shared" ca="1" si="94"/>
        <v/>
      </c>
      <c r="T710" t="str">
        <f t="shared" ca="1" si="90"/>
        <v/>
      </c>
      <c r="U710" t="str">
        <f t="shared" ca="1" si="96"/>
        <v/>
      </c>
      <c r="V710" s="14" t="str">
        <f t="shared" ca="1" si="95"/>
        <v/>
      </c>
      <c r="W710" s="14" t="str">
        <f t="shared" ca="1" si="91"/>
        <v/>
      </c>
    </row>
    <row r="711" spans="11:23" x14ac:dyDescent="0.15">
      <c r="K711" t="e">
        <f ca="1"/>
        <v>#N/A</v>
      </c>
      <c r="M711" t="str">
        <f ca="1">Outliers_Influentials!B712</f>
        <v/>
      </c>
      <c r="O711" t="str">
        <f t="shared" ca="1" si="92"/>
        <v/>
      </c>
      <c r="P711" t="str">
        <f t="array" aca="1" ref="P711" ca="1">IF(ISNUMBER(O711),(SUM(IF(O711&gt;$O$3:$O$1002,1,0))+1+(SUM(IF(O711=$O$3:$O$1002,1,0))-1)/2)/(n+1),"")</f>
        <v/>
      </c>
      <c r="Q711" t="str">
        <f t="shared" ca="1" si="89"/>
        <v/>
      </c>
      <c r="R711" t="str">
        <f t="shared" ca="1" si="93"/>
        <v/>
      </c>
      <c r="S711" s="80" t="str">
        <f t="shared" ca="1" si="94"/>
        <v/>
      </c>
      <c r="T711" t="str">
        <f t="shared" ca="1" si="90"/>
        <v/>
      </c>
      <c r="U711" t="str">
        <f t="shared" ca="1" si="96"/>
        <v/>
      </c>
      <c r="V711" s="14" t="str">
        <f t="shared" ca="1" si="95"/>
        <v/>
      </c>
      <c r="W711" s="14" t="str">
        <f t="shared" ca="1" si="91"/>
        <v/>
      </c>
    </row>
    <row r="712" spans="11:23" x14ac:dyDescent="0.15">
      <c r="K712" t="e">
        <f ca="1"/>
        <v>#N/A</v>
      </c>
      <c r="M712" t="str">
        <f ca="1">Outliers_Influentials!B713</f>
        <v/>
      </c>
      <c r="O712" t="str">
        <f t="shared" ca="1" si="92"/>
        <v/>
      </c>
      <c r="P712" t="str">
        <f t="array" aca="1" ref="P712" ca="1">IF(ISNUMBER(O712),(SUM(IF(O712&gt;$O$3:$O$1002,1,0))+1+(SUM(IF(O712=$O$3:$O$1002,1,0))-1)/2)/(n+1),"")</f>
        <v/>
      </c>
      <c r="Q712" t="str">
        <f t="shared" ca="1" si="89"/>
        <v/>
      </c>
      <c r="R712" t="str">
        <f t="shared" ca="1" si="93"/>
        <v/>
      </c>
      <c r="S712" s="80" t="str">
        <f t="shared" ca="1" si="94"/>
        <v/>
      </c>
      <c r="T712" t="str">
        <f t="shared" ca="1" si="90"/>
        <v/>
      </c>
      <c r="U712" t="str">
        <f t="shared" ca="1" si="96"/>
        <v/>
      </c>
      <c r="V712" s="14" t="str">
        <f t="shared" ca="1" si="95"/>
        <v/>
      </c>
      <c r="W712" s="14" t="str">
        <f t="shared" ca="1" si="91"/>
        <v/>
      </c>
    </row>
    <row r="713" spans="11:23" x14ac:dyDescent="0.15">
      <c r="K713" t="e">
        <f ca="1"/>
        <v>#N/A</v>
      </c>
      <c r="M713" t="str">
        <f ca="1">Outliers_Influentials!B714</f>
        <v/>
      </c>
      <c r="O713" t="str">
        <f t="shared" ca="1" si="92"/>
        <v/>
      </c>
      <c r="P713" t="str">
        <f t="array" aca="1" ref="P713" ca="1">IF(ISNUMBER(O713),(SUM(IF(O713&gt;$O$3:$O$1002,1,0))+1+(SUM(IF(O713=$O$3:$O$1002,1,0))-1)/2)/(n+1),"")</f>
        <v/>
      </c>
      <c r="Q713" t="str">
        <f t="shared" ca="1" si="89"/>
        <v/>
      </c>
      <c r="R713" t="str">
        <f t="shared" ca="1" si="93"/>
        <v/>
      </c>
      <c r="S713" s="80" t="str">
        <f t="shared" ca="1" si="94"/>
        <v/>
      </c>
      <c r="T713" t="str">
        <f t="shared" ca="1" si="90"/>
        <v/>
      </c>
      <c r="U713" t="str">
        <f t="shared" ca="1" si="96"/>
        <v/>
      </c>
      <c r="V713" s="14" t="str">
        <f t="shared" ca="1" si="95"/>
        <v/>
      </c>
      <c r="W713" s="14" t="str">
        <f t="shared" ca="1" si="91"/>
        <v/>
      </c>
    </row>
    <row r="714" spans="11:23" x14ac:dyDescent="0.15">
      <c r="K714" t="e">
        <f ca="1"/>
        <v>#N/A</v>
      </c>
      <c r="M714" t="str">
        <f ca="1">Outliers_Influentials!B715</f>
        <v/>
      </c>
      <c r="O714" t="str">
        <f t="shared" ca="1" si="92"/>
        <v/>
      </c>
      <c r="P714" t="str">
        <f t="array" aca="1" ref="P714" ca="1">IF(ISNUMBER(O714),(SUM(IF(O714&gt;$O$3:$O$1002,1,0))+1+(SUM(IF(O714=$O$3:$O$1002,1,0))-1)/2)/(n+1),"")</f>
        <v/>
      </c>
      <c r="Q714" t="str">
        <f t="shared" ca="1" si="89"/>
        <v/>
      </c>
      <c r="R714" t="str">
        <f t="shared" ca="1" si="93"/>
        <v/>
      </c>
      <c r="S714" s="80" t="str">
        <f t="shared" ca="1" si="94"/>
        <v/>
      </c>
      <c r="T714" t="str">
        <f t="shared" ca="1" si="90"/>
        <v/>
      </c>
      <c r="U714" t="str">
        <f t="shared" ca="1" si="96"/>
        <v/>
      </c>
      <c r="V714" s="14" t="str">
        <f t="shared" ca="1" si="95"/>
        <v/>
      </c>
      <c r="W714" s="14" t="str">
        <f t="shared" ca="1" si="91"/>
        <v/>
      </c>
    </row>
    <row r="715" spans="11:23" x14ac:dyDescent="0.15">
      <c r="K715" t="e">
        <f ca="1"/>
        <v>#N/A</v>
      </c>
      <c r="M715" t="str">
        <f ca="1">Outliers_Influentials!B716</f>
        <v/>
      </c>
      <c r="O715" t="str">
        <f t="shared" ca="1" si="92"/>
        <v/>
      </c>
      <c r="P715" t="str">
        <f t="array" aca="1" ref="P715" ca="1">IF(ISNUMBER(O715),(SUM(IF(O715&gt;$O$3:$O$1002,1,0))+1+(SUM(IF(O715=$O$3:$O$1002,1,0))-1)/2)/(n+1),"")</f>
        <v/>
      </c>
      <c r="Q715" t="str">
        <f t="shared" ca="1" si="89"/>
        <v/>
      </c>
      <c r="R715" t="str">
        <f t="shared" ca="1" si="93"/>
        <v/>
      </c>
      <c r="S715" s="80" t="str">
        <f t="shared" ca="1" si="94"/>
        <v/>
      </c>
      <c r="T715" t="str">
        <f t="shared" ca="1" si="90"/>
        <v/>
      </c>
      <c r="U715" t="str">
        <f t="shared" ca="1" si="96"/>
        <v/>
      </c>
      <c r="V715" s="14" t="str">
        <f t="shared" ca="1" si="95"/>
        <v/>
      </c>
      <c r="W715" s="14" t="str">
        <f t="shared" ca="1" si="91"/>
        <v/>
      </c>
    </row>
    <row r="716" spans="11:23" x14ac:dyDescent="0.15">
      <c r="K716" t="e">
        <f ca="1"/>
        <v>#N/A</v>
      </c>
      <c r="M716" t="str">
        <f ca="1">Outliers_Influentials!B717</f>
        <v/>
      </c>
      <c r="O716" t="str">
        <f t="shared" ca="1" si="92"/>
        <v/>
      </c>
      <c r="P716" t="str">
        <f t="array" aca="1" ref="P716" ca="1">IF(ISNUMBER(O716),(SUM(IF(O716&gt;$O$3:$O$1002,1,0))+1+(SUM(IF(O716=$O$3:$O$1002,1,0))-1)/2)/(n+1),"")</f>
        <v/>
      </c>
      <c r="Q716" t="str">
        <f t="shared" ca="1" si="89"/>
        <v/>
      </c>
      <c r="R716" t="str">
        <f t="shared" ca="1" si="93"/>
        <v/>
      </c>
      <c r="S716" s="80" t="str">
        <f t="shared" ca="1" si="94"/>
        <v/>
      </c>
      <c r="T716" t="str">
        <f t="shared" ca="1" si="90"/>
        <v/>
      </c>
      <c r="U716" t="str">
        <f t="shared" ca="1" si="96"/>
        <v/>
      </c>
      <c r="V716" s="14" t="str">
        <f t="shared" ca="1" si="95"/>
        <v/>
      </c>
      <c r="W716" s="14" t="str">
        <f t="shared" ca="1" si="91"/>
        <v/>
      </c>
    </row>
    <row r="717" spans="11:23" x14ac:dyDescent="0.15">
      <c r="K717" t="e">
        <f ca="1"/>
        <v>#N/A</v>
      </c>
      <c r="M717" t="str">
        <f ca="1">Outliers_Influentials!B718</f>
        <v/>
      </c>
      <c r="O717" t="str">
        <f t="shared" ca="1" si="92"/>
        <v/>
      </c>
      <c r="P717" t="str">
        <f t="array" aca="1" ref="P717" ca="1">IF(ISNUMBER(O717),(SUM(IF(O717&gt;$O$3:$O$1002,1,0))+1+(SUM(IF(O717=$O$3:$O$1002,1,0))-1)/2)/(n+1),"")</f>
        <v/>
      </c>
      <c r="Q717" t="str">
        <f t="shared" ca="1" si="89"/>
        <v/>
      </c>
      <c r="R717" t="str">
        <f t="shared" ca="1" si="93"/>
        <v/>
      </c>
      <c r="S717" s="80" t="str">
        <f t="shared" ca="1" si="94"/>
        <v/>
      </c>
      <c r="T717" t="str">
        <f t="shared" ca="1" si="90"/>
        <v/>
      </c>
      <c r="U717" t="str">
        <f t="shared" ca="1" si="96"/>
        <v/>
      </c>
      <c r="V717" s="14" t="str">
        <f t="shared" ca="1" si="95"/>
        <v/>
      </c>
      <c r="W717" s="14" t="str">
        <f t="shared" ca="1" si="91"/>
        <v/>
      </c>
    </row>
    <row r="718" spans="11:23" x14ac:dyDescent="0.15">
      <c r="K718" t="e">
        <f ca="1"/>
        <v>#N/A</v>
      </c>
      <c r="M718" t="str">
        <f ca="1">Outliers_Influentials!B719</f>
        <v/>
      </c>
      <c r="O718" t="str">
        <f t="shared" ca="1" si="92"/>
        <v/>
      </c>
      <c r="P718" t="str">
        <f t="array" aca="1" ref="P718" ca="1">IF(ISNUMBER(O718),(SUM(IF(O718&gt;$O$3:$O$1002,1,0))+1+(SUM(IF(O718=$O$3:$O$1002,1,0))-1)/2)/(n+1),"")</f>
        <v/>
      </c>
      <c r="Q718" t="str">
        <f t="shared" ca="1" si="89"/>
        <v/>
      </c>
      <c r="R718" t="str">
        <f t="shared" ca="1" si="93"/>
        <v/>
      </c>
      <c r="S718" s="80" t="str">
        <f t="shared" ca="1" si="94"/>
        <v/>
      </c>
      <c r="T718" t="str">
        <f t="shared" ca="1" si="90"/>
        <v/>
      </c>
      <c r="U718" t="str">
        <f t="shared" ca="1" si="96"/>
        <v/>
      </c>
      <c r="V718" s="14" t="str">
        <f t="shared" ca="1" si="95"/>
        <v/>
      </c>
      <c r="W718" s="14" t="str">
        <f t="shared" ca="1" si="91"/>
        <v/>
      </c>
    </row>
    <row r="719" spans="11:23" x14ac:dyDescent="0.15">
      <c r="K719" t="e">
        <f ca="1"/>
        <v>#N/A</v>
      </c>
      <c r="M719" t="str">
        <f ca="1">Outliers_Influentials!B720</f>
        <v/>
      </c>
      <c r="O719" t="str">
        <f t="shared" ca="1" si="92"/>
        <v/>
      </c>
      <c r="P719" t="str">
        <f t="array" aca="1" ref="P719" ca="1">IF(ISNUMBER(O719),(SUM(IF(O719&gt;$O$3:$O$1002,1,0))+1+(SUM(IF(O719=$O$3:$O$1002,1,0))-1)/2)/(n+1),"")</f>
        <v/>
      </c>
      <c r="Q719" t="str">
        <f t="shared" ca="1" si="89"/>
        <v/>
      </c>
      <c r="R719" t="str">
        <f t="shared" ca="1" si="93"/>
        <v/>
      </c>
      <c r="S719" s="80" t="str">
        <f t="shared" ca="1" si="94"/>
        <v/>
      </c>
      <c r="T719" t="str">
        <f t="shared" ca="1" si="90"/>
        <v/>
      </c>
      <c r="U719" t="str">
        <f t="shared" ca="1" si="96"/>
        <v/>
      </c>
      <c r="V719" s="14" t="str">
        <f t="shared" ca="1" si="95"/>
        <v/>
      </c>
      <c r="W719" s="14" t="str">
        <f t="shared" ca="1" si="91"/>
        <v/>
      </c>
    </row>
    <row r="720" spans="11:23" x14ac:dyDescent="0.15">
      <c r="K720" t="e">
        <f ca="1"/>
        <v>#N/A</v>
      </c>
      <c r="M720" t="str">
        <f ca="1">Outliers_Influentials!B721</f>
        <v/>
      </c>
      <c r="O720" t="str">
        <f t="shared" ca="1" si="92"/>
        <v/>
      </c>
      <c r="P720" t="str">
        <f t="array" aca="1" ref="P720" ca="1">IF(ISNUMBER(O720),(SUM(IF(O720&gt;$O$3:$O$1002,1,0))+1+(SUM(IF(O720=$O$3:$O$1002,1,0))-1)/2)/(n+1),"")</f>
        <v/>
      </c>
      <c r="Q720" t="str">
        <f t="shared" ca="1" si="89"/>
        <v/>
      </c>
      <c r="R720" t="str">
        <f t="shared" ca="1" si="93"/>
        <v/>
      </c>
      <c r="S720" s="80" t="str">
        <f t="shared" ca="1" si="94"/>
        <v/>
      </c>
      <c r="T720" t="str">
        <f t="shared" ca="1" si="90"/>
        <v/>
      </c>
      <c r="U720" t="str">
        <f t="shared" ca="1" si="96"/>
        <v/>
      </c>
      <c r="V720" s="14" t="str">
        <f t="shared" ca="1" si="95"/>
        <v/>
      </c>
      <c r="W720" s="14" t="str">
        <f t="shared" ca="1" si="91"/>
        <v/>
      </c>
    </row>
    <row r="721" spans="11:23" x14ac:dyDescent="0.15">
      <c r="K721" t="e">
        <f ca="1"/>
        <v>#N/A</v>
      </c>
      <c r="M721" t="str">
        <f ca="1">Outliers_Influentials!B722</f>
        <v/>
      </c>
      <c r="O721" t="str">
        <f t="shared" ca="1" si="92"/>
        <v/>
      </c>
      <c r="P721" t="str">
        <f t="array" aca="1" ref="P721" ca="1">IF(ISNUMBER(O721),(SUM(IF(O721&gt;$O$3:$O$1002,1,0))+1+(SUM(IF(O721=$O$3:$O$1002,1,0))-1)/2)/(n+1),"")</f>
        <v/>
      </c>
      <c r="Q721" t="str">
        <f t="shared" ca="1" si="89"/>
        <v/>
      </c>
      <c r="R721" t="str">
        <f t="shared" ca="1" si="93"/>
        <v/>
      </c>
      <c r="S721" s="80" t="str">
        <f t="shared" ca="1" si="94"/>
        <v/>
      </c>
      <c r="T721" t="str">
        <f t="shared" ca="1" si="90"/>
        <v/>
      </c>
      <c r="U721" t="str">
        <f t="shared" ca="1" si="96"/>
        <v/>
      </c>
      <c r="V721" s="14" t="str">
        <f t="shared" ca="1" si="95"/>
        <v/>
      </c>
      <c r="W721" s="14" t="str">
        <f t="shared" ca="1" si="91"/>
        <v/>
      </c>
    </row>
    <row r="722" spans="11:23" x14ac:dyDescent="0.15">
      <c r="K722" t="e">
        <f ca="1"/>
        <v>#N/A</v>
      </c>
      <c r="M722" t="str">
        <f ca="1">Outliers_Influentials!B723</f>
        <v/>
      </c>
      <c r="O722" t="str">
        <f t="shared" ca="1" si="92"/>
        <v/>
      </c>
      <c r="P722" t="str">
        <f t="array" aca="1" ref="P722" ca="1">IF(ISNUMBER(O722),(SUM(IF(O722&gt;$O$3:$O$1002,1,0))+1+(SUM(IF(O722=$O$3:$O$1002,1,0))-1)/2)/(n+1),"")</f>
        <v/>
      </c>
      <c r="Q722" t="str">
        <f t="shared" ca="1" si="89"/>
        <v/>
      </c>
      <c r="R722" t="str">
        <f t="shared" ca="1" si="93"/>
        <v/>
      </c>
      <c r="S722" s="80" t="str">
        <f t="shared" ca="1" si="94"/>
        <v/>
      </c>
      <c r="T722" t="str">
        <f t="shared" ca="1" si="90"/>
        <v/>
      </c>
      <c r="U722" t="str">
        <f t="shared" ca="1" si="96"/>
        <v/>
      </c>
      <c r="V722" s="14" t="str">
        <f t="shared" ca="1" si="95"/>
        <v/>
      </c>
      <c r="W722" s="14" t="str">
        <f t="shared" ca="1" si="91"/>
        <v/>
      </c>
    </row>
    <row r="723" spans="11:23" x14ac:dyDescent="0.15">
      <c r="K723" t="e">
        <f ca="1"/>
        <v>#N/A</v>
      </c>
      <c r="M723" t="str">
        <f ca="1">Outliers_Influentials!B724</f>
        <v/>
      </c>
      <c r="O723" t="str">
        <f t="shared" ca="1" si="92"/>
        <v/>
      </c>
      <c r="P723" t="str">
        <f t="array" aca="1" ref="P723" ca="1">IF(ISNUMBER(O723),(SUM(IF(O723&gt;$O$3:$O$1002,1,0))+1+(SUM(IF(O723=$O$3:$O$1002,1,0))-1)/2)/(n+1),"")</f>
        <v/>
      </c>
      <c r="Q723" t="str">
        <f t="shared" ca="1" si="89"/>
        <v/>
      </c>
      <c r="R723" t="str">
        <f t="shared" ca="1" si="93"/>
        <v/>
      </c>
      <c r="S723" s="80" t="str">
        <f t="shared" ca="1" si="94"/>
        <v/>
      </c>
      <c r="T723" t="str">
        <f t="shared" ca="1" si="90"/>
        <v/>
      </c>
      <c r="U723" t="str">
        <f t="shared" ca="1" si="96"/>
        <v/>
      </c>
      <c r="V723" s="14" t="str">
        <f t="shared" ca="1" si="95"/>
        <v/>
      </c>
      <c r="W723" s="14" t="str">
        <f t="shared" ca="1" si="91"/>
        <v/>
      </c>
    </row>
    <row r="724" spans="11:23" x14ac:dyDescent="0.15">
      <c r="K724" t="e">
        <f ca="1"/>
        <v>#N/A</v>
      </c>
      <c r="M724" t="str">
        <f ca="1">Outliers_Influentials!B725</f>
        <v/>
      </c>
      <c r="O724" t="str">
        <f t="shared" ca="1" si="92"/>
        <v/>
      </c>
      <c r="P724" t="str">
        <f t="array" aca="1" ref="P724" ca="1">IF(ISNUMBER(O724),(SUM(IF(O724&gt;$O$3:$O$1002,1,0))+1+(SUM(IF(O724=$O$3:$O$1002,1,0))-1)/2)/(n+1),"")</f>
        <v/>
      </c>
      <c r="Q724" t="str">
        <f t="shared" ca="1" si="89"/>
        <v/>
      </c>
      <c r="R724" t="str">
        <f t="shared" ca="1" si="93"/>
        <v/>
      </c>
      <c r="S724" s="80" t="str">
        <f t="shared" ca="1" si="94"/>
        <v/>
      </c>
      <c r="T724" t="str">
        <f t="shared" ca="1" si="90"/>
        <v/>
      </c>
      <c r="U724" t="str">
        <f t="shared" ca="1" si="96"/>
        <v/>
      </c>
      <c r="V724" s="14" t="str">
        <f t="shared" ca="1" si="95"/>
        <v/>
      </c>
      <c r="W724" s="14" t="str">
        <f t="shared" ca="1" si="91"/>
        <v/>
      </c>
    </row>
    <row r="725" spans="11:23" x14ac:dyDescent="0.15">
      <c r="K725" t="e">
        <f ca="1"/>
        <v>#N/A</v>
      </c>
      <c r="M725" t="str">
        <f ca="1">Outliers_Influentials!B726</f>
        <v/>
      </c>
      <c r="O725" t="str">
        <f t="shared" ca="1" si="92"/>
        <v/>
      </c>
      <c r="P725" t="str">
        <f t="array" aca="1" ref="P725" ca="1">IF(ISNUMBER(O725),(SUM(IF(O725&gt;$O$3:$O$1002,1,0))+1+(SUM(IF(O725=$O$3:$O$1002,1,0))-1)/2)/(n+1),"")</f>
        <v/>
      </c>
      <c r="Q725" t="str">
        <f t="shared" ca="1" si="89"/>
        <v/>
      </c>
      <c r="R725" t="str">
        <f t="shared" ca="1" si="93"/>
        <v/>
      </c>
      <c r="S725" s="80" t="str">
        <f t="shared" ca="1" si="94"/>
        <v/>
      </c>
      <c r="T725" t="str">
        <f t="shared" ca="1" si="90"/>
        <v/>
      </c>
      <c r="U725" t="str">
        <f t="shared" ca="1" si="96"/>
        <v/>
      </c>
      <c r="V725" s="14" t="str">
        <f t="shared" ca="1" si="95"/>
        <v/>
      </c>
      <c r="W725" s="14" t="str">
        <f t="shared" ca="1" si="91"/>
        <v/>
      </c>
    </row>
    <row r="726" spans="11:23" x14ac:dyDescent="0.15">
      <c r="K726" t="e">
        <f ca="1"/>
        <v>#N/A</v>
      </c>
      <c r="M726" t="str">
        <f ca="1">Outliers_Influentials!B727</f>
        <v/>
      </c>
      <c r="O726" t="str">
        <f t="shared" ca="1" si="92"/>
        <v/>
      </c>
      <c r="P726" t="str">
        <f t="array" aca="1" ref="P726" ca="1">IF(ISNUMBER(O726),(SUM(IF(O726&gt;$O$3:$O$1002,1,0))+1+(SUM(IF(O726=$O$3:$O$1002,1,0))-1)/2)/(n+1),"")</f>
        <v/>
      </c>
      <c r="Q726" t="str">
        <f t="shared" ca="1" si="89"/>
        <v/>
      </c>
      <c r="R726" t="str">
        <f t="shared" ca="1" si="93"/>
        <v/>
      </c>
      <c r="S726" s="80" t="str">
        <f t="shared" ca="1" si="94"/>
        <v/>
      </c>
      <c r="T726" t="str">
        <f t="shared" ca="1" si="90"/>
        <v/>
      </c>
      <c r="U726" t="str">
        <f t="shared" ca="1" si="96"/>
        <v/>
      </c>
      <c r="V726" s="14" t="str">
        <f t="shared" ca="1" si="95"/>
        <v/>
      </c>
      <c r="W726" s="14" t="str">
        <f t="shared" ca="1" si="91"/>
        <v/>
      </c>
    </row>
    <row r="727" spans="11:23" x14ac:dyDescent="0.15">
      <c r="K727" t="e">
        <f ca="1"/>
        <v>#N/A</v>
      </c>
      <c r="M727" t="str">
        <f ca="1">Outliers_Influentials!B728</f>
        <v/>
      </c>
      <c r="O727" t="str">
        <f t="shared" ca="1" si="92"/>
        <v/>
      </c>
      <c r="P727" t="str">
        <f t="array" aca="1" ref="P727" ca="1">IF(ISNUMBER(O727),(SUM(IF(O727&gt;$O$3:$O$1002,1,0))+1+(SUM(IF(O727=$O$3:$O$1002,1,0))-1)/2)/(n+1),"")</f>
        <v/>
      </c>
      <c r="Q727" t="str">
        <f t="shared" ca="1" si="89"/>
        <v/>
      </c>
      <c r="R727" t="str">
        <f t="shared" ca="1" si="93"/>
        <v/>
      </c>
      <c r="S727" s="80" t="str">
        <f t="shared" ca="1" si="94"/>
        <v/>
      </c>
      <c r="T727" t="str">
        <f t="shared" ca="1" si="90"/>
        <v/>
      </c>
      <c r="U727" t="str">
        <f t="shared" ca="1" si="96"/>
        <v/>
      </c>
      <c r="V727" s="14" t="str">
        <f t="shared" ca="1" si="95"/>
        <v/>
      </c>
      <c r="W727" s="14" t="str">
        <f t="shared" ca="1" si="91"/>
        <v/>
      </c>
    </row>
    <row r="728" spans="11:23" x14ac:dyDescent="0.15">
      <c r="K728" t="e">
        <f ca="1"/>
        <v>#N/A</v>
      </c>
      <c r="M728" t="str">
        <f ca="1">Outliers_Influentials!B729</f>
        <v/>
      </c>
      <c r="O728" t="str">
        <f t="shared" ca="1" si="92"/>
        <v/>
      </c>
      <c r="P728" t="str">
        <f t="array" aca="1" ref="P728" ca="1">IF(ISNUMBER(O728),(SUM(IF(O728&gt;$O$3:$O$1002,1,0))+1+(SUM(IF(O728=$O$3:$O$1002,1,0))-1)/2)/(n+1),"")</f>
        <v/>
      </c>
      <c r="Q728" t="str">
        <f t="shared" ca="1" si="89"/>
        <v/>
      </c>
      <c r="R728" t="str">
        <f t="shared" ca="1" si="93"/>
        <v/>
      </c>
      <c r="S728" s="80" t="str">
        <f t="shared" ca="1" si="94"/>
        <v/>
      </c>
      <c r="T728" t="str">
        <f t="shared" ca="1" si="90"/>
        <v/>
      </c>
      <c r="U728" t="str">
        <f t="shared" ca="1" si="96"/>
        <v/>
      </c>
      <c r="V728" s="14" t="str">
        <f t="shared" ca="1" si="95"/>
        <v/>
      </c>
      <c r="W728" s="14" t="str">
        <f t="shared" ca="1" si="91"/>
        <v/>
      </c>
    </row>
    <row r="729" spans="11:23" x14ac:dyDescent="0.15">
      <c r="K729" t="e">
        <f ca="1"/>
        <v>#N/A</v>
      </c>
      <c r="M729" t="str">
        <f ca="1">Outliers_Influentials!B730</f>
        <v/>
      </c>
      <c r="O729" t="str">
        <f t="shared" ca="1" si="92"/>
        <v/>
      </c>
      <c r="P729" t="str">
        <f t="array" aca="1" ref="P729" ca="1">IF(ISNUMBER(O729),(SUM(IF(O729&gt;$O$3:$O$1002,1,0))+1+(SUM(IF(O729=$O$3:$O$1002,1,0))-1)/2)/(n+1),"")</f>
        <v/>
      </c>
      <c r="Q729" t="str">
        <f t="shared" ca="1" si="89"/>
        <v/>
      </c>
      <c r="R729" t="str">
        <f t="shared" ca="1" si="93"/>
        <v/>
      </c>
      <c r="S729" s="80" t="str">
        <f t="shared" ca="1" si="94"/>
        <v/>
      </c>
      <c r="T729" t="str">
        <f t="shared" ca="1" si="90"/>
        <v/>
      </c>
      <c r="U729" t="str">
        <f t="shared" ca="1" si="96"/>
        <v/>
      </c>
      <c r="V729" s="14" t="str">
        <f t="shared" ca="1" si="95"/>
        <v/>
      </c>
      <c r="W729" s="14" t="str">
        <f t="shared" ca="1" si="91"/>
        <v/>
      </c>
    </row>
    <row r="730" spans="11:23" x14ac:dyDescent="0.15">
      <c r="K730" t="e">
        <f ca="1"/>
        <v>#N/A</v>
      </c>
      <c r="M730" t="str">
        <f ca="1">Outliers_Influentials!B731</f>
        <v/>
      </c>
      <c r="O730" t="str">
        <f t="shared" ca="1" si="92"/>
        <v/>
      </c>
      <c r="P730" t="str">
        <f t="array" aca="1" ref="P730" ca="1">IF(ISNUMBER(O730),(SUM(IF(O730&gt;$O$3:$O$1002,1,0))+1+(SUM(IF(O730=$O$3:$O$1002,1,0))-1)/2)/(n+1),"")</f>
        <v/>
      </c>
      <c r="Q730" t="str">
        <f t="shared" ca="1" si="89"/>
        <v/>
      </c>
      <c r="R730" t="str">
        <f t="shared" ca="1" si="93"/>
        <v/>
      </c>
      <c r="S730" s="80" t="str">
        <f t="shared" ca="1" si="94"/>
        <v/>
      </c>
      <c r="T730" t="str">
        <f t="shared" ca="1" si="90"/>
        <v/>
      </c>
      <c r="U730" t="str">
        <f t="shared" ca="1" si="96"/>
        <v/>
      </c>
      <c r="V730" s="14" t="str">
        <f t="shared" ca="1" si="95"/>
        <v/>
      </c>
      <c r="W730" s="14" t="str">
        <f t="shared" ca="1" si="91"/>
        <v/>
      </c>
    </row>
    <row r="731" spans="11:23" x14ac:dyDescent="0.15">
      <c r="K731" t="e">
        <f ca="1"/>
        <v>#N/A</v>
      </c>
      <c r="M731" t="str">
        <f ca="1">Outliers_Influentials!B732</f>
        <v/>
      </c>
      <c r="O731" t="str">
        <f t="shared" ca="1" si="92"/>
        <v/>
      </c>
      <c r="P731" t="str">
        <f t="array" aca="1" ref="P731" ca="1">IF(ISNUMBER(O731),(SUM(IF(O731&gt;$O$3:$O$1002,1,0))+1+(SUM(IF(O731=$O$3:$O$1002,1,0))-1)/2)/(n+1),"")</f>
        <v/>
      </c>
      <c r="Q731" t="str">
        <f t="shared" ca="1" si="89"/>
        <v/>
      </c>
      <c r="R731" t="str">
        <f t="shared" ca="1" si="93"/>
        <v/>
      </c>
      <c r="S731" s="80" t="str">
        <f t="shared" ca="1" si="94"/>
        <v/>
      </c>
      <c r="T731" t="str">
        <f t="shared" ca="1" si="90"/>
        <v/>
      </c>
      <c r="U731" t="str">
        <f t="shared" ca="1" si="96"/>
        <v/>
      </c>
      <c r="V731" s="14" t="str">
        <f t="shared" ca="1" si="95"/>
        <v/>
      </c>
      <c r="W731" s="14" t="str">
        <f t="shared" ca="1" si="91"/>
        <v/>
      </c>
    </row>
    <row r="732" spans="11:23" x14ac:dyDescent="0.15">
      <c r="K732" t="e">
        <f ca="1"/>
        <v>#N/A</v>
      </c>
      <c r="M732" t="str">
        <f ca="1">Outliers_Influentials!B733</f>
        <v/>
      </c>
      <c r="O732" t="str">
        <f t="shared" ca="1" si="92"/>
        <v/>
      </c>
      <c r="P732" t="str">
        <f t="array" aca="1" ref="P732" ca="1">IF(ISNUMBER(O732),(SUM(IF(O732&gt;$O$3:$O$1002,1,0))+1+(SUM(IF(O732=$O$3:$O$1002,1,0))-1)/2)/(n+1),"")</f>
        <v/>
      </c>
      <c r="Q732" t="str">
        <f t="shared" ca="1" si="89"/>
        <v/>
      </c>
      <c r="R732" t="str">
        <f t="shared" ca="1" si="93"/>
        <v/>
      </c>
      <c r="S732" s="80" t="str">
        <f t="shared" ca="1" si="94"/>
        <v/>
      </c>
      <c r="T732" t="str">
        <f t="shared" ca="1" si="90"/>
        <v/>
      </c>
      <c r="U732" t="str">
        <f t="shared" ca="1" si="96"/>
        <v/>
      </c>
      <c r="V732" s="14" t="str">
        <f t="shared" ca="1" si="95"/>
        <v/>
      </c>
      <c r="W732" s="14" t="str">
        <f t="shared" ca="1" si="91"/>
        <v/>
      </c>
    </row>
    <row r="733" spans="11:23" x14ac:dyDescent="0.15">
      <c r="K733" t="e">
        <f ca="1"/>
        <v>#N/A</v>
      </c>
      <c r="M733" t="str">
        <f ca="1">Outliers_Influentials!B734</f>
        <v/>
      </c>
      <c r="O733" t="str">
        <f t="shared" ca="1" si="92"/>
        <v/>
      </c>
      <c r="P733" t="str">
        <f t="array" aca="1" ref="P733" ca="1">IF(ISNUMBER(O733),(SUM(IF(O733&gt;$O$3:$O$1002,1,0))+1+(SUM(IF(O733=$O$3:$O$1002,1,0))-1)/2)/(n+1),"")</f>
        <v/>
      </c>
      <c r="Q733" t="str">
        <f t="shared" ca="1" si="89"/>
        <v/>
      </c>
      <c r="R733" t="str">
        <f t="shared" ca="1" si="93"/>
        <v/>
      </c>
      <c r="S733" s="80" t="str">
        <f t="shared" ca="1" si="94"/>
        <v/>
      </c>
      <c r="T733" t="str">
        <f t="shared" ca="1" si="90"/>
        <v/>
      </c>
      <c r="U733" t="str">
        <f t="shared" ca="1" si="96"/>
        <v/>
      </c>
      <c r="V733" s="14" t="str">
        <f t="shared" ca="1" si="95"/>
        <v/>
      </c>
      <c r="W733" s="14" t="str">
        <f t="shared" ca="1" si="91"/>
        <v/>
      </c>
    </row>
    <row r="734" spans="11:23" x14ac:dyDescent="0.15">
      <c r="K734" t="e">
        <f ca="1"/>
        <v>#N/A</v>
      </c>
      <c r="M734" t="str">
        <f ca="1">Outliers_Influentials!B735</f>
        <v/>
      </c>
      <c r="O734" t="str">
        <f t="shared" ca="1" si="92"/>
        <v/>
      </c>
      <c r="P734" t="str">
        <f t="array" aca="1" ref="P734" ca="1">IF(ISNUMBER(O734),(SUM(IF(O734&gt;$O$3:$O$1002,1,0))+1+(SUM(IF(O734=$O$3:$O$1002,1,0))-1)/2)/(n+1),"")</f>
        <v/>
      </c>
      <c r="Q734" t="str">
        <f t="shared" ca="1" si="89"/>
        <v/>
      </c>
      <c r="R734" t="str">
        <f t="shared" ca="1" si="93"/>
        <v/>
      </c>
      <c r="S734" s="80" t="str">
        <f t="shared" ca="1" si="94"/>
        <v/>
      </c>
      <c r="T734" t="str">
        <f t="shared" ca="1" si="90"/>
        <v/>
      </c>
      <c r="U734" t="str">
        <f t="shared" ca="1" si="96"/>
        <v/>
      </c>
      <c r="V734" s="14" t="str">
        <f t="shared" ca="1" si="95"/>
        <v/>
      </c>
      <c r="W734" s="14" t="str">
        <f t="shared" ca="1" si="91"/>
        <v/>
      </c>
    </row>
    <row r="735" spans="11:23" x14ac:dyDescent="0.15">
      <c r="K735" t="e">
        <f ca="1"/>
        <v>#N/A</v>
      </c>
      <c r="M735" t="str">
        <f ca="1">Outliers_Influentials!B736</f>
        <v/>
      </c>
      <c r="O735" t="str">
        <f t="shared" ca="1" si="92"/>
        <v/>
      </c>
      <c r="P735" t="str">
        <f t="array" aca="1" ref="P735" ca="1">IF(ISNUMBER(O735),(SUM(IF(O735&gt;$O$3:$O$1002,1,0))+1+(SUM(IF(O735=$O$3:$O$1002,1,0))-1)/2)/(n+1),"")</f>
        <v/>
      </c>
      <c r="Q735" t="str">
        <f t="shared" ca="1" si="89"/>
        <v/>
      </c>
      <c r="R735" t="str">
        <f t="shared" ca="1" si="93"/>
        <v/>
      </c>
      <c r="S735" s="80" t="str">
        <f t="shared" ca="1" si="94"/>
        <v/>
      </c>
      <c r="T735" t="str">
        <f t="shared" ca="1" si="90"/>
        <v/>
      </c>
      <c r="U735" t="str">
        <f t="shared" ca="1" si="96"/>
        <v/>
      </c>
      <c r="V735" s="14" t="str">
        <f t="shared" ca="1" si="95"/>
        <v/>
      </c>
      <c r="W735" s="14" t="str">
        <f t="shared" ca="1" si="91"/>
        <v/>
      </c>
    </row>
    <row r="736" spans="11:23" x14ac:dyDescent="0.15">
      <c r="K736" t="e">
        <f ca="1"/>
        <v>#N/A</v>
      </c>
      <c r="M736" t="str">
        <f ca="1">Outliers_Influentials!B737</f>
        <v/>
      </c>
      <c r="O736" t="str">
        <f t="shared" ca="1" si="92"/>
        <v/>
      </c>
      <c r="P736" t="str">
        <f t="array" aca="1" ref="P736" ca="1">IF(ISNUMBER(O736),(SUM(IF(O736&gt;$O$3:$O$1002,1,0))+1+(SUM(IF(O736=$O$3:$O$1002,1,0))-1)/2)/(n+1),"")</f>
        <v/>
      </c>
      <c r="Q736" t="str">
        <f t="shared" ca="1" si="89"/>
        <v/>
      </c>
      <c r="R736" t="str">
        <f t="shared" ca="1" si="93"/>
        <v/>
      </c>
      <c r="S736" s="80" t="str">
        <f t="shared" ca="1" si="94"/>
        <v/>
      </c>
      <c r="T736" t="str">
        <f t="shared" ca="1" si="90"/>
        <v/>
      </c>
      <c r="U736" t="str">
        <f t="shared" ca="1" si="96"/>
        <v/>
      </c>
      <c r="V736" s="14" t="str">
        <f t="shared" ca="1" si="95"/>
        <v/>
      </c>
      <c r="W736" s="14" t="str">
        <f t="shared" ca="1" si="91"/>
        <v/>
      </c>
    </row>
    <row r="737" spans="11:23" x14ac:dyDescent="0.15">
      <c r="K737" t="e">
        <f ca="1"/>
        <v>#N/A</v>
      </c>
      <c r="M737" t="str">
        <f ca="1">Outliers_Influentials!B738</f>
        <v/>
      </c>
      <c r="O737" t="str">
        <f t="shared" ca="1" si="92"/>
        <v/>
      </c>
      <c r="P737" t="str">
        <f t="array" aca="1" ref="P737" ca="1">IF(ISNUMBER(O737),(SUM(IF(O737&gt;$O$3:$O$1002,1,0))+1+(SUM(IF(O737=$O$3:$O$1002,1,0))-1)/2)/(n+1),"")</f>
        <v/>
      </c>
      <c r="Q737" t="str">
        <f t="shared" ca="1" si="89"/>
        <v/>
      </c>
      <c r="R737" t="str">
        <f t="shared" ca="1" si="93"/>
        <v/>
      </c>
      <c r="S737" s="80" t="str">
        <f t="shared" ca="1" si="94"/>
        <v/>
      </c>
      <c r="T737" t="str">
        <f t="shared" ca="1" si="90"/>
        <v/>
      </c>
      <c r="U737" t="str">
        <f t="shared" ca="1" si="96"/>
        <v/>
      </c>
      <c r="V737" s="14" t="str">
        <f t="shared" ca="1" si="95"/>
        <v/>
      </c>
      <c r="W737" s="14" t="str">
        <f t="shared" ca="1" si="91"/>
        <v/>
      </c>
    </row>
    <row r="738" spans="11:23" x14ac:dyDescent="0.15">
      <c r="K738" t="e">
        <f ca="1"/>
        <v>#N/A</v>
      </c>
      <c r="M738" t="str">
        <f ca="1">Outliers_Influentials!B739</f>
        <v/>
      </c>
      <c r="O738" t="str">
        <f t="shared" ca="1" si="92"/>
        <v/>
      </c>
      <c r="P738" t="str">
        <f t="array" aca="1" ref="P738" ca="1">IF(ISNUMBER(O738),(SUM(IF(O738&gt;$O$3:$O$1002,1,0))+1+(SUM(IF(O738=$O$3:$O$1002,1,0))-1)/2)/(n+1),"")</f>
        <v/>
      </c>
      <c r="Q738" t="str">
        <f t="shared" ca="1" si="89"/>
        <v/>
      </c>
      <c r="R738" t="str">
        <f t="shared" ca="1" si="93"/>
        <v/>
      </c>
      <c r="S738" s="80" t="str">
        <f t="shared" ca="1" si="94"/>
        <v/>
      </c>
      <c r="T738" t="str">
        <f t="shared" ca="1" si="90"/>
        <v/>
      </c>
      <c r="U738" t="str">
        <f t="shared" ca="1" si="96"/>
        <v/>
      </c>
      <c r="V738" s="14" t="str">
        <f t="shared" ca="1" si="95"/>
        <v/>
      </c>
      <c r="W738" s="14" t="str">
        <f t="shared" ca="1" si="91"/>
        <v/>
      </c>
    </row>
    <row r="739" spans="11:23" x14ac:dyDescent="0.15">
      <c r="K739" t="e">
        <f ca="1"/>
        <v>#N/A</v>
      </c>
      <c r="M739" t="str">
        <f ca="1">Outliers_Influentials!B740</f>
        <v/>
      </c>
      <c r="O739" t="str">
        <f t="shared" ca="1" si="92"/>
        <v/>
      </c>
      <c r="P739" t="str">
        <f t="array" aca="1" ref="P739" ca="1">IF(ISNUMBER(O739),(SUM(IF(O739&gt;$O$3:$O$1002,1,0))+1+(SUM(IF(O739=$O$3:$O$1002,1,0))-1)/2)/(n+1),"")</f>
        <v/>
      </c>
      <c r="Q739" t="str">
        <f t="shared" ca="1" si="89"/>
        <v/>
      </c>
      <c r="R739" t="str">
        <f t="shared" ca="1" si="93"/>
        <v/>
      </c>
      <c r="S739" s="80" t="str">
        <f t="shared" ca="1" si="94"/>
        <v/>
      </c>
      <c r="T739" t="str">
        <f t="shared" ca="1" si="90"/>
        <v/>
      </c>
      <c r="U739" t="str">
        <f t="shared" ca="1" si="96"/>
        <v/>
      </c>
      <c r="V739" s="14" t="str">
        <f t="shared" ca="1" si="95"/>
        <v/>
      </c>
      <c r="W739" s="14" t="str">
        <f t="shared" ca="1" si="91"/>
        <v/>
      </c>
    </row>
    <row r="740" spans="11:23" x14ac:dyDescent="0.15">
      <c r="K740" t="e">
        <f ca="1"/>
        <v>#N/A</v>
      </c>
      <c r="M740" t="str">
        <f ca="1">Outliers_Influentials!B741</f>
        <v/>
      </c>
      <c r="O740" t="str">
        <f t="shared" ca="1" si="92"/>
        <v/>
      </c>
      <c r="P740" t="str">
        <f t="array" aca="1" ref="P740" ca="1">IF(ISNUMBER(O740),(SUM(IF(O740&gt;$O$3:$O$1002,1,0))+1+(SUM(IF(O740=$O$3:$O$1002,1,0))-1)/2)/(n+1),"")</f>
        <v/>
      </c>
      <c r="Q740" t="str">
        <f t="shared" ca="1" si="89"/>
        <v/>
      </c>
      <c r="R740" t="str">
        <f t="shared" ca="1" si="93"/>
        <v/>
      </c>
      <c r="S740" s="80" t="str">
        <f t="shared" ca="1" si="94"/>
        <v/>
      </c>
      <c r="T740" t="str">
        <f t="shared" ca="1" si="90"/>
        <v/>
      </c>
      <c r="U740" t="str">
        <f t="shared" ca="1" si="96"/>
        <v/>
      </c>
      <c r="V740" s="14" t="str">
        <f t="shared" ca="1" si="95"/>
        <v/>
      </c>
      <c r="W740" s="14" t="str">
        <f t="shared" ca="1" si="91"/>
        <v/>
      </c>
    </row>
    <row r="741" spans="11:23" x14ac:dyDescent="0.15">
      <c r="K741" t="e">
        <f ca="1"/>
        <v>#N/A</v>
      </c>
      <c r="M741" t="str">
        <f ca="1">Outliers_Influentials!B742</f>
        <v/>
      </c>
      <c r="O741" t="str">
        <f t="shared" ca="1" si="92"/>
        <v/>
      </c>
      <c r="P741" t="str">
        <f t="array" aca="1" ref="P741" ca="1">IF(ISNUMBER(O741),(SUM(IF(O741&gt;$O$3:$O$1002,1,0))+1+(SUM(IF(O741=$O$3:$O$1002,1,0))-1)/2)/(n+1),"")</f>
        <v/>
      </c>
      <c r="Q741" t="str">
        <f t="shared" ca="1" si="89"/>
        <v/>
      </c>
      <c r="R741" t="str">
        <f t="shared" ca="1" si="93"/>
        <v/>
      </c>
      <c r="S741" s="80" t="str">
        <f t="shared" ca="1" si="94"/>
        <v/>
      </c>
      <c r="T741" t="str">
        <f t="shared" ca="1" si="90"/>
        <v/>
      </c>
      <c r="U741" t="str">
        <f t="shared" ca="1" si="96"/>
        <v/>
      </c>
      <c r="V741" s="14" t="str">
        <f t="shared" ca="1" si="95"/>
        <v/>
      </c>
      <c r="W741" s="14" t="str">
        <f t="shared" ca="1" si="91"/>
        <v/>
      </c>
    </row>
    <row r="742" spans="11:23" x14ac:dyDescent="0.15">
      <c r="K742" t="e">
        <f ca="1"/>
        <v>#N/A</v>
      </c>
      <c r="M742" t="str">
        <f ca="1">Outliers_Influentials!B743</f>
        <v/>
      </c>
      <c r="O742" t="str">
        <f t="shared" ca="1" si="92"/>
        <v/>
      </c>
      <c r="P742" t="str">
        <f t="array" aca="1" ref="P742" ca="1">IF(ISNUMBER(O742),(SUM(IF(O742&gt;$O$3:$O$1002,1,0))+1+(SUM(IF(O742=$O$3:$O$1002,1,0))-1)/2)/(n+1),"")</f>
        <v/>
      </c>
      <c r="Q742" t="str">
        <f t="shared" ca="1" si="89"/>
        <v/>
      </c>
      <c r="R742" t="str">
        <f t="shared" ca="1" si="93"/>
        <v/>
      </c>
      <c r="S742" s="80" t="str">
        <f t="shared" ca="1" si="94"/>
        <v/>
      </c>
      <c r="T742" t="str">
        <f t="shared" ca="1" si="90"/>
        <v/>
      </c>
      <c r="U742" t="str">
        <f t="shared" ca="1" si="96"/>
        <v/>
      </c>
      <c r="V742" s="14" t="str">
        <f t="shared" ca="1" si="95"/>
        <v/>
      </c>
      <c r="W742" s="14" t="str">
        <f t="shared" ca="1" si="91"/>
        <v/>
      </c>
    </row>
    <row r="743" spans="11:23" x14ac:dyDescent="0.15">
      <c r="K743" t="e">
        <f ca="1"/>
        <v>#N/A</v>
      </c>
      <c r="M743" t="str">
        <f ca="1">Outliers_Influentials!B744</f>
        <v/>
      </c>
      <c r="O743" t="str">
        <f t="shared" ca="1" si="92"/>
        <v/>
      </c>
      <c r="P743" t="str">
        <f t="array" aca="1" ref="P743" ca="1">IF(ISNUMBER(O743),(SUM(IF(O743&gt;$O$3:$O$1002,1,0))+1+(SUM(IF(O743=$O$3:$O$1002,1,0))-1)/2)/(n+1),"")</f>
        <v/>
      </c>
      <c r="Q743" t="str">
        <f t="shared" ca="1" si="89"/>
        <v/>
      </c>
      <c r="R743" t="str">
        <f t="shared" ca="1" si="93"/>
        <v/>
      </c>
      <c r="S743" s="80" t="str">
        <f t="shared" ca="1" si="94"/>
        <v/>
      </c>
      <c r="T743" t="str">
        <f t="shared" ca="1" si="90"/>
        <v/>
      </c>
      <c r="U743" t="str">
        <f t="shared" ca="1" si="96"/>
        <v/>
      </c>
      <c r="V743" s="14" t="str">
        <f t="shared" ca="1" si="95"/>
        <v/>
      </c>
      <c r="W743" s="14" t="str">
        <f t="shared" ca="1" si="91"/>
        <v/>
      </c>
    </row>
    <row r="744" spans="11:23" x14ac:dyDescent="0.15">
      <c r="K744" t="e">
        <f ca="1"/>
        <v>#N/A</v>
      </c>
      <c r="M744" t="str">
        <f ca="1">Outliers_Influentials!B745</f>
        <v/>
      </c>
      <c r="O744" t="str">
        <f t="shared" ca="1" si="92"/>
        <v/>
      </c>
      <c r="P744" t="str">
        <f t="array" aca="1" ref="P744" ca="1">IF(ISNUMBER(O744),(SUM(IF(O744&gt;$O$3:$O$1002,1,0))+1+(SUM(IF(O744=$O$3:$O$1002,1,0))-1)/2)/(n+1),"")</f>
        <v/>
      </c>
      <c r="Q744" t="str">
        <f t="shared" ca="1" si="89"/>
        <v/>
      </c>
      <c r="R744" t="str">
        <f t="shared" ca="1" si="93"/>
        <v/>
      </c>
      <c r="S744" s="80" t="str">
        <f t="shared" ca="1" si="94"/>
        <v/>
      </c>
      <c r="T744" t="str">
        <f t="shared" ca="1" si="90"/>
        <v/>
      </c>
      <c r="U744" t="str">
        <f t="shared" ca="1" si="96"/>
        <v/>
      </c>
      <c r="V744" s="14" t="str">
        <f t="shared" ca="1" si="95"/>
        <v/>
      </c>
      <c r="W744" s="14" t="str">
        <f t="shared" ca="1" si="91"/>
        <v/>
      </c>
    </row>
    <row r="745" spans="11:23" x14ac:dyDescent="0.15">
      <c r="K745" t="e">
        <f ca="1"/>
        <v>#N/A</v>
      </c>
      <c r="M745" t="str">
        <f ca="1">Outliers_Influentials!B746</f>
        <v/>
      </c>
      <c r="O745" t="str">
        <f t="shared" ca="1" si="92"/>
        <v/>
      </c>
      <c r="P745" t="str">
        <f t="array" aca="1" ref="P745" ca="1">IF(ISNUMBER(O745),(SUM(IF(O745&gt;$O$3:$O$1002,1,0))+1+(SUM(IF(O745=$O$3:$O$1002,1,0))-1)/2)/(n+1),"")</f>
        <v/>
      </c>
      <c r="Q745" t="str">
        <f t="shared" ca="1" si="89"/>
        <v/>
      </c>
      <c r="R745" t="str">
        <f t="shared" ca="1" si="93"/>
        <v/>
      </c>
      <c r="S745" s="80" t="str">
        <f t="shared" ca="1" si="94"/>
        <v/>
      </c>
      <c r="T745" t="str">
        <f t="shared" ca="1" si="90"/>
        <v/>
      </c>
      <c r="U745" t="str">
        <f t="shared" ca="1" si="96"/>
        <v/>
      </c>
      <c r="V745" s="14" t="str">
        <f t="shared" ca="1" si="95"/>
        <v/>
      </c>
      <c r="W745" s="14" t="str">
        <f t="shared" ca="1" si="91"/>
        <v/>
      </c>
    </row>
    <row r="746" spans="11:23" x14ac:dyDescent="0.15">
      <c r="K746" t="e">
        <f ca="1"/>
        <v>#N/A</v>
      </c>
      <c r="M746" t="str">
        <f ca="1">Outliers_Influentials!B747</f>
        <v/>
      </c>
      <c r="O746" t="str">
        <f t="shared" ca="1" si="92"/>
        <v/>
      </c>
      <c r="P746" t="str">
        <f t="array" aca="1" ref="P746" ca="1">IF(ISNUMBER(O746),(SUM(IF(O746&gt;$O$3:$O$1002,1,0))+1+(SUM(IF(O746=$O$3:$O$1002,1,0))-1)/2)/(n+1),"")</f>
        <v/>
      </c>
      <c r="Q746" t="str">
        <f t="shared" ca="1" si="89"/>
        <v/>
      </c>
      <c r="R746" t="str">
        <f t="shared" ca="1" si="93"/>
        <v/>
      </c>
      <c r="S746" s="80" t="str">
        <f t="shared" ca="1" si="94"/>
        <v/>
      </c>
      <c r="T746" t="str">
        <f t="shared" ca="1" si="90"/>
        <v/>
      </c>
      <c r="U746" t="str">
        <f t="shared" ca="1" si="96"/>
        <v/>
      </c>
      <c r="V746" s="14" t="str">
        <f t="shared" ca="1" si="95"/>
        <v/>
      </c>
      <c r="W746" s="14" t="str">
        <f t="shared" ca="1" si="91"/>
        <v/>
      </c>
    </row>
    <row r="747" spans="11:23" x14ac:dyDescent="0.15">
      <c r="K747" t="e">
        <f ca="1"/>
        <v>#N/A</v>
      </c>
      <c r="M747" t="str">
        <f ca="1">Outliers_Influentials!B748</f>
        <v/>
      </c>
      <c r="O747" t="str">
        <f t="shared" ca="1" si="92"/>
        <v/>
      </c>
      <c r="P747" t="str">
        <f t="array" aca="1" ref="P747" ca="1">IF(ISNUMBER(O747),(SUM(IF(O747&gt;$O$3:$O$1002,1,0))+1+(SUM(IF(O747=$O$3:$O$1002,1,0))-1)/2)/(n+1),"")</f>
        <v/>
      </c>
      <c r="Q747" t="str">
        <f t="shared" ca="1" si="89"/>
        <v/>
      </c>
      <c r="R747" t="str">
        <f t="shared" ca="1" si="93"/>
        <v/>
      </c>
      <c r="S747" s="80" t="str">
        <f t="shared" ca="1" si="94"/>
        <v/>
      </c>
      <c r="T747" t="str">
        <f t="shared" ca="1" si="90"/>
        <v/>
      </c>
      <c r="U747" t="str">
        <f t="shared" ca="1" si="96"/>
        <v/>
      </c>
      <c r="V747" s="14" t="str">
        <f t="shared" ca="1" si="95"/>
        <v/>
      </c>
      <c r="W747" s="14" t="str">
        <f t="shared" ca="1" si="91"/>
        <v/>
      </c>
    </row>
    <row r="748" spans="11:23" x14ac:dyDescent="0.15">
      <c r="K748" t="e">
        <f ca="1"/>
        <v>#N/A</v>
      </c>
      <c r="M748" t="str">
        <f ca="1">Outliers_Influentials!B749</f>
        <v/>
      </c>
      <c r="O748" t="str">
        <f t="shared" ca="1" si="92"/>
        <v/>
      </c>
      <c r="P748" t="str">
        <f t="array" aca="1" ref="P748" ca="1">IF(ISNUMBER(O748),(SUM(IF(O748&gt;$O$3:$O$1002,1,0))+1+(SUM(IF(O748=$O$3:$O$1002,1,0))-1)/2)/(n+1),"")</f>
        <v/>
      </c>
      <c r="Q748" t="str">
        <f t="shared" ca="1" si="89"/>
        <v/>
      </c>
      <c r="R748" t="str">
        <f t="shared" ca="1" si="93"/>
        <v/>
      </c>
      <c r="S748" s="80" t="str">
        <f t="shared" ca="1" si="94"/>
        <v/>
      </c>
      <c r="T748" t="str">
        <f t="shared" ca="1" si="90"/>
        <v/>
      </c>
      <c r="U748" t="str">
        <f t="shared" ca="1" si="96"/>
        <v/>
      </c>
      <c r="V748" s="14" t="str">
        <f t="shared" ca="1" si="95"/>
        <v/>
      </c>
      <c r="W748" s="14" t="str">
        <f t="shared" ca="1" si="91"/>
        <v/>
      </c>
    </row>
    <row r="749" spans="11:23" x14ac:dyDescent="0.15">
      <c r="K749" t="e">
        <f ca="1"/>
        <v>#N/A</v>
      </c>
      <c r="M749" t="str">
        <f ca="1">Outliers_Influentials!B750</f>
        <v/>
      </c>
      <c r="O749" t="str">
        <f t="shared" ca="1" si="92"/>
        <v/>
      </c>
      <c r="P749" t="str">
        <f t="array" aca="1" ref="P749" ca="1">IF(ISNUMBER(O749),(SUM(IF(O749&gt;$O$3:$O$1002,1,0))+1+(SUM(IF(O749=$O$3:$O$1002,1,0))-1)/2)/(n+1),"")</f>
        <v/>
      </c>
      <c r="Q749" t="str">
        <f t="shared" ca="1" si="89"/>
        <v/>
      </c>
      <c r="R749" t="str">
        <f t="shared" ca="1" si="93"/>
        <v/>
      </c>
      <c r="S749" s="80" t="str">
        <f t="shared" ca="1" si="94"/>
        <v/>
      </c>
      <c r="T749" t="str">
        <f t="shared" ca="1" si="90"/>
        <v/>
      </c>
      <c r="U749" t="str">
        <f t="shared" ca="1" si="96"/>
        <v/>
      </c>
      <c r="V749" s="14" t="str">
        <f t="shared" ca="1" si="95"/>
        <v/>
      </c>
      <c r="W749" s="14" t="str">
        <f t="shared" ca="1" si="91"/>
        <v/>
      </c>
    </row>
    <row r="750" spans="11:23" x14ac:dyDescent="0.15">
      <c r="K750" t="e">
        <f ca="1"/>
        <v>#N/A</v>
      </c>
      <c r="M750" t="str">
        <f ca="1">Outliers_Influentials!B751</f>
        <v/>
      </c>
      <c r="O750" t="str">
        <f t="shared" ca="1" si="92"/>
        <v/>
      </c>
      <c r="P750" t="str">
        <f t="array" aca="1" ref="P750" ca="1">IF(ISNUMBER(O750),(SUM(IF(O750&gt;$O$3:$O$1002,1,0))+1+(SUM(IF(O750=$O$3:$O$1002,1,0))-1)/2)/(n+1),"")</f>
        <v/>
      </c>
      <c r="Q750" t="str">
        <f t="shared" ca="1" si="89"/>
        <v/>
      </c>
      <c r="R750" t="str">
        <f t="shared" ca="1" si="93"/>
        <v/>
      </c>
      <c r="S750" s="80" t="str">
        <f t="shared" ca="1" si="94"/>
        <v/>
      </c>
      <c r="T750" t="str">
        <f t="shared" ca="1" si="90"/>
        <v/>
      </c>
      <c r="U750" t="str">
        <f t="shared" ca="1" si="96"/>
        <v/>
      </c>
      <c r="V750" s="14" t="str">
        <f t="shared" ca="1" si="95"/>
        <v/>
      </c>
      <c r="W750" s="14" t="str">
        <f t="shared" ca="1" si="91"/>
        <v/>
      </c>
    </row>
    <row r="751" spans="11:23" x14ac:dyDescent="0.15">
      <c r="K751" t="e">
        <f ca="1"/>
        <v>#N/A</v>
      </c>
      <c r="M751" t="str">
        <f ca="1">Outliers_Influentials!B752</f>
        <v/>
      </c>
      <c r="O751" t="str">
        <f t="shared" ca="1" si="92"/>
        <v/>
      </c>
      <c r="P751" t="str">
        <f t="array" aca="1" ref="P751" ca="1">IF(ISNUMBER(O751),(SUM(IF(O751&gt;$O$3:$O$1002,1,0))+1+(SUM(IF(O751=$O$3:$O$1002,1,0))-1)/2)/(n+1),"")</f>
        <v/>
      </c>
      <c r="Q751" t="str">
        <f t="shared" ca="1" si="89"/>
        <v/>
      </c>
      <c r="R751" t="str">
        <f t="shared" ca="1" si="93"/>
        <v/>
      </c>
      <c r="S751" s="80" t="str">
        <f t="shared" ca="1" si="94"/>
        <v/>
      </c>
      <c r="T751" t="str">
        <f t="shared" ca="1" si="90"/>
        <v/>
      </c>
      <c r="U751" t="str">
        <f t="shared" ca="1" si="96"/>
        <v/>
      </c>
      <c r="V751" s="14" t="str">
        <f t="shared" ca="1" si="95"/>
        <v/>
      </c>
      <c r="W751" s="14" t="str">
        <f t="shared" ca="1" si="91"/>
        <v/>
      </c>
    </row>
    <row r="752" spans="11:23" x14ac:dyDescent="0.15">
      <c r="K752" t="e">
        <f ca="1"/>
        <v>#N/A</v>
      </c>
      <c r="M752" t="str">
        <f ca="1">Outliers_Influentials!B753</f>
        <v/>
      </c>
      <c r="O752" t="str">
        <f t="shared" ca="1" si="92"/>
        <v/>
      </c>
      <c r="P752" t="str">
        <f t="array" aca="1" ref="P752" ca="1">IF(ISNUMBER(O752),(SUM(IF(O752&gt;$O$3:$O$1002,1,0))+1+(SUM(IF(O752=$O$3:$O$1002,1,0))-1)/2)/(n+1),"")</f>
        <v/>
      </c>
      <c r="Q752" t="str">
        <f t="shared" ca="1" si="89"/>
        <v/>
      </c>
      <c r="R752" t="str">
        <f t="shared" ca="1" si="93"/>
        <v/>
      </c>
      <c r="S752" s="80" t="str">
        <f t="shared" ca="1" si="94"/>
        <v/>
      </c>
      <c r="T752" t="str">
        <f t="shared" ca="1" si="90"/>
        <v/>
      </c>
      <c r="U752" t="str">
        <f t="shared" ca="1" si="96"/>
        <v/>
      </c>
      <c r="V752" s="14" t="str">
        <f t="shared" ca="1" si="95"/>
        <v/>
      </c>
      <c r="W752" s="14" t="str">
        <f t="shared" ca="1" si="91"/>
        <v/>
      </c>
    </row>
    <row r="753" spans="11:23" x14ac:dyDescent="0.15">
      <c r="K753" t="e">
        <f ca="1"/>
        <v>#N/A</v>
      </c>
      <c r="M753" t="str">
        <f ca="1">Outliers_Influentials!B754</f>
        <v/>
      </c>
      <c r="O753" t="str">
        <f t="shared" ca="1" si="92"/>
        <v/>
      </c>
      <c r="P753" t="str">
        <f t="array" aca="1" ref="P753" ca="1">IF(ISNUMBER(O753),(SUM(IF(O753&gt;$O$3:$O$1002,1,0))+1+(SUM(IF(O753=$O$3:$O$1002,1,0))-1)/2)/(n+1),"")</f>
        <v/>
      </c>
      <c r="Q753" t="str">
        <f t="shared" ca="1" si="89"/>
        <v/>
      </c>
      <c r="R753" t="str">
        <f t="shared" ca="1" si="93"/>
        <v/>
      </c>
      <c r="S753" s="80" t="str">
        <f t="shared" ca="1" si="94"/>
        <v/>
      </c>
      <c r="T753" t="str">
        <f t="shared" ca="1" si="90"/>
        <v/>
      </c>
      <c r="U753" t="str">
        <f t="shared" ca="1" si="96"/>
        <v/>
      </c>
      <c r="V753" s="14" t="str">
        <f t="shared" ca="1" si="95"/>
        <v/>
      </c>
      <c r="W753" s="14" t="str">
        <f t="shared" ca="1" si="91"/>
        <v/>
      </c>
    </row>
    <row r="754" spans="11:23" x14ac:dyDescent="0.15">
      <c r="K754" t="e">
        <f ca="1"/>
        <v>#N/A</v>
      </c>
      <c r="M754" t="str">
        <f ca="1">Outliers_Influentials!B755</f>
        <v/>
      </c>
      <c r="O754" t="str">
        <f t="shared" ca="1" si="92"/>
        <v/>
      </c>
      <c r="P754" t="str">
        <f t="array" aca="1" ref="P754" ca="1">IF(ISNUMBER(O754),(SUM(IF(O754&gt;$O$3:$O$1002,1,0))+1+(SUM(IF(O754=$O$3:$O$1002,1,0))-1)/2)/(n+1),"")</f>
        <v/>
      </c>
      <c r="Q754" t="str">
        <f t="shared" ca="1" si="89"/>
        <v/>
      </c>
      <c r="R754" t="str">
        <f t="shared" ca="1" si="93"/>
        <v/>
      </c>
      <c r="S754" s="80" t="str">
        <f t="shared" ca="1" si="94"/>
        <v/>
      </c>
      <c r="T754" t="str">
        <f t="shared" ca="1" si="90"/>
        <v/>
      </c>
      <c r="U754" t="str">
        <f t="shared" ca="1" si="96"/>
        <v/>
      </c>
      <c r="V754" s="14" t="str">
        <f t="shared" ca="1" si="95"/>
        <v/>
      </c>
      <c r="W754" s="14" t="str">
        <f t="shared" ca="1" si="91"/>
        <v/>
      </c>
    </row>
    <row r="755" spans="11:23" x14ac:dyDescent="0.15">
      <c r="K755" t="e">
        <f ca="1"/>
        <v>#N/A</v>
      </c>
      <c r="M755" t="str">
        <f ca="1">Outliers_Influentials!B756</f>
        <v/>
      </c>
      <c r="O755" t="str">
        <f t="shared" ca="1" si="92"/>
        <v/>
      </c>
      <c r="P755" t="str">
        <f t="array" aca="1" ref="P755" ca="1">IF(ISNUMBER(O755),(SUM(IF(O755&gt;$O$3:$O$1002,1,0))+1+(SUM(IF(O755=$O$3:$O$1002,1,0))-1)/2)/(n+1),"")</f>
        <v/>
      </c>
      <c r="Q755" t="str">
        <f t="shared" ca="1" si="89"/>
        <v/>
      </c>
      <c r="R755" t="str">
        <f t="shared" ca="1" si="93"/>
        <v/>
      </c>
      <c r="S755" s="80" t="str">
        <f t="shared" ca="1" si="94"/>
        <v/>
      </c>
      <c r="T755" t="str">
        <f t="shared" ca="1" si="90"/>
        <v/>
      </c>
      <c r="U755" t="str">
        <f t="shared" ca="1" si="96"/>
        <v/>
      </c>
      <c r="V755" s="14" t="str">
        <f t="shared" ca="1" si="95"/>
        <v/>
      </c>
      <c r="W755" s="14" t="str">
        <f t="shared" ca="1" si="91"/>
        <v/>
      </c>
    </row>
    <row r="756" spans="11:23" x14ac:dyDescent="0.15">
      <c r="K756" t="e">
        <f ca="1"/>
        <v>#N/A</v>
      </c>
      <c r="M756" t="str">
        <f ca="1">Outliers_Influentials!B757</f>
        <v/>
      </c>
      <c r="O756" t="str">
        <f t="shared" ca="1" si="92"/>
        <v/>
      </c>
      <c r="P756" t="str">
        <f t="array" aca="1" ref="P756" ca="1">IF(ISNUMBER(O756),(SUM(IF(O756&gt;$O$3:$O$1002,1,0))+1+(SUM(IF(O756=$O$3:$O$1002,1,0))-1)/2)/(n+1),"")</f>
        <v/>
      </c>
      <c r="Q756" t="str">
        <f t="shared" ca="1" si="89"/>
        <v/>
      </c>
      <c r="R756" t="str">
        <f t="shared" ca="1" si="93"/>
        <v/>
      </c>
      <c r="S756" s="80" t="str">
        <f t="shared" ca="1" si="94"/>
        <v/>
      </c>
      <c r="T756" t="str">
        <f t="shared" ca="1" si="90"/>
        <v/>
      </c>
      <c r="U756" t="str">
        <f t="shared" ca="1" si="96"/>
        <v/>
      </c>
      <c r="V756" s="14" t="str">
        <f t="shared" ca="1" si="95"/>
        <v/>
      </c>
      <c r="W756" s="14" t="str">
        <f t="shared" ca="1" si="91"/>
        <v/>
      </c>
    </row>
    <row r="757" spans="11:23" x14ac:dyDescent="0.15">
      <c r="K757" t="e">
        <f ca="1"/>
        <v>#N/A</v>
      </c>
      <c r="M757" t="str">
        <f ca="1">Outliers_Influentials!B758</f>
        <v/>
      </c>
      <c r="O757" t="str">
        <f t="shared" ca="1" si="92"/>
        <v/>
      </c>
      <c r="P757" t="str">
        <f t="array" aca="1" ref="P757" ca="1">IF(ISNUMBER(O757),(SUM(IF(O757&gt;$O$3:$O$1002,1,0))+1+(SUM(IF(O757=$O$3:$O$1002,1,0))-1)/2)/(n+1),"")</f>
        <v/>
      </c>
      <c r="Q757" t="str">
        <f t="shared" ca="1" si="89"/>
        <v/>
      </c>
      <c r="R757" t="str">
        <f t="shared" ca="1" si="93"/>
        <v/>
      </c>
      <c r="S757" s="80" t="str">
        <f t="shared" ca="1" si="94"/>
        <v/>
      </c>
      <c r="T757" t="str">
        <f t="shared" ca="1" si="90"/>
        <v/>
      </c>
      <c r="U757" t="str">
        <f t="shared" ca="1" si="96"/>
        <v/>
      </c>
      <c r="V757" s="14" t="str">
        <f t="shared" ca="1" si="95"/>
        <v/>
      </c>
      <c r="W757" s="14" t="str">
        <f t="shared" ca="1" si="91"/>
        <v/>
      </c>
    </row>
    <row r="758" spans="11:23" x14ac:dyDescent="0.15">
      <c r="K758" t="e">
        <f ca="1"/>
        <v>#N/A</v>
      </c>
      <c r="M758" t="str">
        <f ca="1">Outliers_Influentials!B759</f>
        <v/>
      </c>
      <c r="O758" t="str">
        <f t="shared" ca="1" si="92"/>
        <v/>
      </c>
      <c r="P758" t="str">
        <f t="array" aca="1" ref="P758" ca="1">IF(ISNUMBER(O758),(SUM(IF(O758&gt;$O$3:$O$1002,1,0))+1+(SUM(IF(O758=$O$3:$O$1002,1,0))-1)/2)/(n+1),"")</f>
        <v/>
      </c>
      <c r="Q758" t="str">
        <f t="shared" ca="1" si="89"/>
        <v/>
      </c>
      <c r="R758" t="str">
        <f t="shared" ca="1" si="93"/>
        <v/>
      </c>
      <c r="S758" s="80" t="str">
        <f t="shared" ca="1" si="94"/>
        <v/>
      </c>
      <c r="T758" t="str">
        <f t="shared" ca="1" si="90"/>
        <v/>
      </c>
      <c r="U758" t="str">
        <f t="shared" ca="1" si="96"/>
        <v/>
      </c>
      <c r="V758" s="14" t="str">
        <f t="shared" ca="1" si="95"/>
        <v/>
      </c>
      <c r="W758" s="14" t="str">
        <f t="shared" ca="1" si="91"/>
        <v/>
      </c>
    </row>
    <row r="759" spans="11:23" x14ac:dyDescent="0.15">
      <c r="K759" t="e">
        <f ca="1"/>
        <v>#N/A</v>
      </c>
      <c r="M759" t="str">
        <f ca="1">Outliers_Influentials!B760</f>
        <v/>
      </c>
      <c r="O759" t="str">
        <f t="shared" ca="1" si="92"/>
        <v/>
      </c>
      <c r="P759" t="str">
        <f t="array" aca="1" ref="P759" ca="1">IF(ISNUMBER(O759),(SUM(IF(O759&gt;$O$3:$O$1002,1,0))+1+(SUM(IF(O759=$O$3:$O$1002,1,0))-1)/2)/(n+1),"")</f>
        <v/>
      </c>
      <c r="Q759" t="str">
        <f t="shared" ca="1" si="89"/>
        <v/>
      </c>
      <c r="R759" t="str">
        <f t="shared" ca="1" si="93"/>
        <v/>
      </c>
      <c r="S759" s="80" t="str">
        <f t="shared" ca="1" si="94"/>
        <v/>
      </c>
      <c r="T759" t="str">
        <f t="shared" ca="1" si="90"/>
        <v/>
      </c>
      <c r="U759" t="str">
        <f t="shared" ca="1" si="96"/>
        <v/>
      </c>
      <c r="V759" s="14" t="str">
        <f t="shared" ca="1" si="95"/>
        <v/>
      </c>
      <c r="W759" s="14" t="str">
        <f t="shared" ca="1" si="91"/>
        <v/>
      </c>
    </row>
    <row r="760" spans="11:23" x14ac:dyDescent="0.15">
      <c r="K760" t="e">
        <f ca="1"/>
        <v>#N/A</v>
      </c>
      <c r="M760" t="str">
        <f ca="1">Outliers_Influentials!B761</f>
        <v/>
      </c>
      <c r="O760" t="str">
        <f t="shared" ca="1" si="92"/>
        <v/>
      </c>
      <c r="P760" t="str">
        <f t="array" aca="1" ref="P760" ca="1">IF(ISNUMBER(O760),(SUM(IF(O760&gt;$O$3:$O$1002,1,0))+1+(SUM(IF(O760=$O$3:$O$1002,1,0))-1)/2)/(n+1),"")</f>
        <v/>
      </c>
      <c r="Q760" t="str">
        <f t="shared" ca="1" si="89"/>
        <v/>
      </c>
      <c r="R760" t="str">
        <f t="shared" ca="1" si="93"/>
        <v/>
      </c>
      <c r="S760" s="80" t="str">
        <f t="shared" ca="1" si="94"/>
        <v/>
      </c>
      <c r="T760" t="str">
        <f t="shared" ca="1" si="90"/>
        <v/>
      </c>
      <c r="U760" t="str">
        <f t="shared" ca="1" si="96"/>
        <v/>
      </c>
      <c r="V760" s="14" t="str">
        <f t="shared" ca="1" si="95"/>
        <v/>
      </c>
      <c r="W760" s="14" t="str">
        <f t="shared" ca="1" si="91"/>
        <v/>
      </c>
    </row>
    <row r="761" spans="11:23" x14ac:dyDescent="0.15">
      <c r="K761" t="e">
        <f ca="1"/>
        <v>#N/A</v>
      </c>
      <c r="M761" t="str">
        <f ca="1">Outliers_Influentials!B762</f>
        <v/>
      </c>
      <c r="O761" t="str">
        <f t="shared" ca="1" si="92"/>
        <v/>
      </c>
      <c r="P761" t="str">
        <f t="array" aca="1" ref="P761" ca="1">IF(ISNUMBER(O761),(SUM(IF(O761&gt;$O$3:$O$1002,1,0))+1+(SUM(IF(O761=$O$3:$O$1002,1,0))-1)/2)/(n+1),"")</f>
        <v/>
      </c>
      <c r="Q761" t="str">
        <f t="shared" ca="1" si="89"/>
        <v/>
      </c>
      <c r="R761" t="str">
        <f t="shared" ca="1" si="93"/>
        <v/>
      </c>
      <c r="S761" s="80" t="str">
        <f t="shared" ca="1" si="94"/>
        <v/>
      </c>
      <c r="T761" t="str">
        <f t="shared" ca="1" si="90"/>
        <v/>
      </c>
      <c r="U761" t="str">
        <f t="shared" ca="1" si="96"/>
        <v/>
      </c>
      <c r="V761" s="14" t="str">
        <f t="shared" ca="1" si="95"/>
        <v/>
      </c>
      <c r="W761" s="14" t="str">
        <f t="shared" ca="1" si="91"/>
        <v/>
      </c>
    </row>
    <row r="762" spans="11:23" x14ac:dyDescent="0.15">
      <c r="K762" t="e">
        <f ca="1"/>
        <v>#N/A</v>
      </c>
      <c r="M762" t="str">
        <f ca="1">Outliers_Influentials!B763</f>
        <v/>
      </c>
      <c r="O762" t="str">
        <f t="shared" ca="1" si="92"/>
        <v/>
      </c>
      <c r="P762" t="str">
        <f t="array" aca="1" ref="P762" ca="1">IF(ISNUMBER(O762),(SUM(IF(O762&gt;$O$3:$O$1002,1,0))+1+(SUM(IF(O762=$O$3:$O$1002,1,0))-1)/2)/(n+1),"")</f>
        <v/>
      </c>
      <c r="Q762" t="str">
        <f t="shared" ca="1" si="89"/>
        <v/>
      </c>
      <c r="R762" t="str">
        <f t="shared" ca="1" si="93"/>
        <v/>
      </c>
      <c r="S762" s="80" t="str">
        <f t="shared" ca="1" si="94"/>
        <v/>
      </c>
      <c r="T762" t="str">
        <f t="shared" ca="1" si="90"/>
        <v/>
      </c>
      <c r="U762" t="str">
        <f t="shared" ca="1" si="96"/>
        <v/>
      </c>
      <c r="V762" s="14" t="str">
        <f t="shared" ca="1" si="95"/>
        <v/>
      </c>
      <c r="W762" s="14" t="str">
        <f t="shared" ca="1" si="91"/>
        <v/>
      </c>
    </row>
    <row r="763" spans="11:23" x14ac:dyDescent="0.15">
      <c r="K763" t="e">
        <f ca="1"/>
        <v>#N/A</v>
      </c>
      <c r="M763" t="str">
        <f ca="1">Outliers_Influentials!B764</f>
        <v/>
      </c>
      <c r="O763" t="str">
        <f t="shared" ca="1" si="92"/>
        <v/>
      </c>
      <c r="P763" t="str">
        <f t="array" aca="1" ref="P763" ca="1">IF(ISNUMBER(O763),(SUM(IF(O763&gt;$O$3:$O$1002,1,0))+1+(SUM(IF(O763=$O$3:$O$1002,1,0))-1)/2)/(n+1),"")</f>
        <v/>
      </c>
      <c r="Q763" t="str">
        <f t="shared" ca="1" si="89"/>
        <v/>
      </c>
      <c r="R763" t="str">
        <f t="shared" ca="1" si="93"/>
        <v/>
      </c>
      <c r="S763" s="80" t="str">
        <f t="shared" ca="1" si="94"/>
        <v/>
      </c>
      <c r="T763" t="str">
        <f t="shared" ca="1" si="90"/>
        <v/>
      </c>
      <c r="U763" t="str">
        <f t="shared" ca="1" si="96"/>
        <v/>
      </c>
      <c r="V763" s="14" t="str">
        <f t="shared" ca="1" si="95"/>
        <v/>
      </c>
      <c r="W763" s="14" t="str">
        <f t="shared" ca="1" si="91"/>
        <v/>
      </c>
    </row>
    <row r="764" spans="11:23" x14ac:dyDescent="0.15">
      <c r="K764" t="e">
        <f ca="1"/>
        <v>#N/A</v>
      </c>
      <c r="M764" t="str">
        <f ca="1">Outliers_Influentials!B765</f>
        <v/>
      </c>
      <c r="O764" t="str">
        <f t="shared" ca="1" si="92"/>
        <v/>
      </c>
      <c r="P764" t="str">
        <f t="array" aca="1" ref="P764" ca="1">IF(ISNUMBER(O764),(SUM(IF(O764&gt;$O$3:$O$1002,1,0))+1+(SUM(IF(O764=$O$3:$O$1002,1,0))-1)/2)/(n+1),"")</f>
        <v/>
      </c>
      <c r="Q764" t="str">
        <f t="shared" ca="1" si="89"/>
        <v/>
      </c>
      <c r="R764" t="str">
        <f t="shared" ca="1" si="93"/>
        <v/>
      </c>
      <c r="S764" s="80" t="str">
        <f t="shared" ca="1" si="94"/>
        <v/>
      </c>
      <c r="T764" t="str">
        <f t="shared" ca="1" si="90"/>
        <v/>
      </c>
      <c r="U764" t="str">
        <f t="shared" ca="1" si="96"/>
        <v/>
      </c>
      <c r="V764" s="14" t="str">
        <f t="shared" ca="1" si="95"/>
        <v/>
      </c>
      <c r="W764" s="14" t="str">
        <f t="shared" ca="1" si="91"/>
        <v/>
      </c>
    </row>
    <row r="765" spans="11:23" x14ac:dyDescent="0.15">
      <c r="K765" t="e">
        <f ca="1"/>
        <v>#N/A</v>
      </c>
      <c r="M765" t="str">
        <f ca="1">Outliers_Influentials!B766</f>
        <v/>
      </c>
      <c r="O765" t="str">
        <f t="shared" ca="1" si="92"/>
        <v/>
      </c>
      <c r="P765" t="str">
        <f t="array" aca="1" ref="P765" ca="1">IF(ISNUMBER(O765),(SUM(IF(O765&gt;$O$3:$O$1002,1,0))+1+(SUM(IF(O765=$O$3:$O$1002,1,0))-1)/2)/(n+1),"")</f>
        <v/>
      </c>
      <c r="Q765" t="str">
        <f t="shared" ca="1" si="89"/>
        <v/>
      </c>
      <c r="R765" t="str">
        <f t="shared" ca="1" si="93"/>
        <v/>
      </c>
      <c r="S765" s="80" t="str">
        <f t="shared" ca="1" si="94"/>
        <v/>
      </c>
      <c r="T765" t="str">
        <f t="shared" ca="1" si="90"/>
        <v/>
      </c>
      <c r="U765" t="str">
        <f t="shared" ca="1" si="96"/>
        <v/>
      </c>
      <c r="V765" s="14" t="str">
        <f t="shared" ca="1" si="95"/>
        <v/>
      </c>
      <c r="W765" s="14" t="str">
        <f t="shared" ca="1" si="91"/>
        <v/>
      </c>
    </row>
    <row r="766" spans="11:23" x14ac:dyDescent="0.15">
      <c r="K766" t="e">
        <f ca="1"/>
        <v>#N/A</v>
      </c>
      <c r="M766" t="str">
        <f ca="1">Outliers_Influentials!B767</f>
        <v/>
      </c>
      <c r="O766" t="str">
        <f t="shared" ca="1" si="92"/>
        <v/>
      </c>
      <c r="P766" t="str">
        <f t="array" aca="1" ref="P766" ca="1">IF(ISNUMBER(O766),(SUM(IF(O766&gt;$O$3:$O$1002,1,0))+1+(SUM(IF(O766=$O$3:$O$1002,1,0))-1)/2)/(n+1),"")</f>
        <v/>
      </c>
      <c r="Q766" t="str">
        <f t="shared" ca="1" si="89"/>
        <v/>
      </c>
      <c r="R766" t="str">
        <f t="shared" ca="1" si="93"/>
        <v/>
      </c>
      <c r="S766" s="80" t="str">
        <f t="shared" ca="1" si="94"/>
        <v/>
      </c>
      <c r="T766" t="str">
        <f t="shared" ca="1" si="90"/>
        <v/>
      </c>
      <c r="U766" t="str">
        <f t="shared" ca="1" si="96"/>
        <v/>
      </c>
      <c r="V766" s="14" t="str">
        <f t="shared" ca="1" si="95"/>
        <v/>
      </c>
      <c r="W766" s="14" t="str">
        <f t="shared" ca="1" si="91"/>
        <v/>
      </c>
    </row>
    <row r="767" spans="11:23" x14ac:dyDescent="0.15">
      <c r="K767" t="e">
        <f ca="1"/>
        <v>#N/A</v>
      </c>
      <c r="M767" t="str">
        <f ca="1">Outliers_Influentials!B768</f>
        <v/>
      </c>
      <c r="O767" t="str">
        <f t="shared" ca="1" si="92"/>
        <v/>
      </c>
      <c r="P767" t="str">
        <f t="array" aca="1" ref="P767" ca="1">IF(ISNUMBER(O767),(SUM(IF(O767&gt;$O$3:$O$1002,1,0))+1+(SUM(IF(O767=$O$3:$O$1002,1,0))-1)/2)/(n+1),"")</f>
        <v/>
      </c>
      <c r="Q767" t="str">
        <f t="shared" ca="1" si="89"/>
        <v/>
      </c>
      <c r="R767" t="str">
        <f t="shared" ca="1" si="93"/>
        <v/>
      </c>
      <c r="S767" s="80" t="str">
        <f t="shared" ca="1" si="94"/>
        <v/>
      </c>
      <c r="T767" t="str">
        <f t="shared" ca="1" si="90"/>
        <v/>
      </c>
      <c r="U767" t="str">
        <f t="shared" ca="1" si="96"/>
        <v/>
      </c>
      <c r="V767" s="14" t="str">
        <f t="shared" ca="1" si="95"/>
        <v/>
      </c>
      <c r="W767" s="14" t="str">
        <f t="shared" ca="1" si="91"/>
        <v/>
      </c>
    </row>
    <row r="768" spans="11:23" x14ac:dyDescent="0.15">
      <c r="K768" t="e">
        <f ca="1"/>
        <v>#N/A</v>
      </c>
      <c r="M768" t="str">
        <f ca="1">Outliers_Influentials!B769</f>
        <v/>
      </c>
      <c r="O768" t="str">
        <f t="shared" ca="1" si="92"/>
        <v/>
      </c>
      <c r="P768" t="str">
        <f t="array" aca="1" ref="P768" ca="1">IF(ISNUMBER(O768),(SUM(IF(O768&gt;$O$3:$O$1002,1,0))+1+(SUM(IF(O768=$O$3:$O$1002,1,0))-1)/2)/(n+1),"")</f>
        <v/>
      </c>
      <c r="Q768" t="str">
        <f t="shared" ca="1" si="89"/>
        <v/>
      </c>
      <c r="R768" t="str">
        <f t="shared" ca="1" si="93"/>
        <v/>
      </c>
      <c r="S768" s="80" t="str">
        <f t="shared" ca="1" si="94"/>
        <v/>
      </c>
      <c r="T768" t="str">
        <f t="shared" ca="1" si="90"/>
        <v/>
      </c>
      <c r="U768" t="str">
        <f t="shared" ca="1" si="96"/>
        <v/>
      </c>
      <c r="V768" s="14" t="str">
        <f t="shared" ca="1" si="95"/>
        <v/>
      </c>
      <c r="W768" s="14" t="str">
        <f t="shared" ca="1" si="91"/>
        <v/>
      </c>
    </row>
    <row r="769" spans="11:23" x14ac:dyDescent="0.15">
      <c r="K769" t="e">
        <f ca="1"/>
        <v>#N/A</v>
      </c>
      <c r="M769" t="str">
        <f ca="1">Outliers_Influentials!B770</f>
        <v/>
      </c>
      <c r="O769" t="str">
        <f t="shared" ca="1" si="92"/>
        <v/>
      </c>
      <c r="P769" t="str">
        <f t="array" aca="1" ref="P769" ca="1">IF(ISNUMBER(O769),(SUM(IF(O769&gt;$O$3:$O$1002,1,0))+1+(SUM(IF(O769=$O$3:$O$1002,1,0))-1)/2)/(n+1),"")</f>
        <v/>
      </c>
      <c r="Q769" t="str">
        <f t="shared" ca="1" si="89"/>
        <v/>
      </c>
      <c r="R769" t="str">
        <f t="shared" ca="1" si="93"/>
        <v/>
      </c>
      <c r="S769" s="80" t="str">
        <f t="shared" ca="1" si="94"/>
        <v/>
      </c>
      <c r="T769" t="str">
        <f t="shared" ca="1" si="90"/>
        <v/>
      </c>
      <c r="U769" t="str">
        <f t="shared" ca="1" si="96"/>
        <v/>
      </c>
      <c r="V769" s="14" t="str">
        <f t="shared" ca="1" si="95"/>
        <v/>
      </c>
      <c r="W769" s="14" t="str">
        <f t="shared" ca="1" si="91"/>
        <v/>
      </c>
    </row>
    <row r="770" spans="11:23" x14ac:dyDescent="0.15">
      <c r="K770" t="e">
        <f ca="1"/>
        <v>#N/A</v>
      </c>
      <c r="M770" t="str">
        <f ca="1">Outliers_Influentials!B771</f>
        <v/>
      </c>
      <c r="O770" t="str">
        <f t="shared" ca="1" si="92"/>
        <v/>
      </c>
      <c r="P770" t="str">
        <f t="array" aca="1" ref="P770" ca="1">IF(ISNUMBER(O770),(SUM(IF(O770&gt;$O$3:$O$1002,1,0))+1+(SUM(IF(O770=$O$3:$O$1002,1,0))-1)/2)/(n+1),"")</f>
        <v/>
      </c>
      <c r="Q770" t="str">
        <f t="shared" ca="1" si="89"/>
        <v/>
      </c>
      <c r="R770" t="str">
        <f t="shared" ca="1" si="93"/>
        <v/>
      </c>
      <c r="S770" s="80" t="str">
        <f t="shared" ca="1" si="94"/>
        <v/>
      </c>
      <c r="T770" t="str">
        <f t="shared" ca="1" si="90"/>
        <v/>
      </c>
      <c r="U770" t="str">
        <f t="shared" ca="1" si="96"/>
        <v/>
      </c>
      <c r="V770" s="14" t="str">
        <f t="shared" ca="1" si="95"/>
        <v/>
      </c>
      <c r="W770" s="14" t="str">
        <f t="shared" ca="1" si="91"/>
        <v/>
      </c>
    </row>
    <row r="771" spans="11:23" x14ac:dyDescent="0.15">
      <c r="K771" t="e">
        <f ca="1"/>
        <v>#N/A</v>
      </c>
      <c r="M771" t="str">
        <f ca="1">Outliers_Influentials!B772</f>
        <v/>
      </c>
      <c r="O771" t="str">
        <f t="shared" ca="1" si="92"/>
        <v/>
      </c>
      <c r="P771" t="str">
        <f t="array" aca="1" ref="P771" ca="1">IF(ISNUMBER(O771),(SUM(IF(O771&gt;$O$3:$O$1002,1,0))+1+(SUM(IF(O771=$O$3:$O$1002,1,0))-1)/2)/(n+1),"")</f>
        <v/>
      </c>
      <c r="Q771" t="str">
        <f t="shared" ref="Q771:Q834" ca="1" si="97">IF(P771&lt;&gt;"",NORMSINV(P771),"")</f>
        <v/>
      </c>
      <c r="R771" t="str">
        <f t="shared" ca="1" si="93"/>
        <v/>
      </c>
      <c r="S771" s="80" t="str">
        <f t="shared" ca="1" si="94"/>
        <v/>
      </c>
      <c r="T771" t="str">
        <f t="shared" ref="T771:T834" ca="1" si="98">IF(ROW()-ROW(O$2)&gt;n,"",$O$3:$O$1002/STDEV($O$3:$O$1002))</f>
        <v/>
      </c>
      <c r="U771" t="str">
        <f t="shared" ca="1" si="96"/>
        <v/>
      </c>
      <c r="V771" s="14" t="str">
        <f t="shared" ca="1" si="95"/>
        <v/>
      </c>
      <c r="W771" s="14" t="str">
        <f t="shared" ref="W771:W834" ca="1" si="99">IF(S771&lt;&gt;"",(2*S771-1)*(LN(V771)+LN(1-VLOOKUP(n+1-S771,$S$3:$V$1002,4,FALSE))),"")</f>
        <v/>
      </c>
    </row>
    <row r="772" spans="11:23" x14ac:dyDescent="0.15">
      <c r="K772" t="e">
        <f ca="1"/>
        <v>#N/A</v>
      </c>
      <c r="M772" t="str">
        <f ca="1">Outliers_Influentials!B773</f>
        <v/>
      </c>
      <c r="O772" t="str">
        <f t="shared" ref="O772:O835" ca="1" si="100">M772</f>
        <v/>
      </c>
      <c r="P772" t="str">
        <f t="array" aca="1" ref="P772" ca="1">IF(ISNUMBER(O772),(SUM(IF(O772&gt;$O$3:$O$1002,1,0))+1+(SUM(IF(O772=$O$3:$O$1002,1,0))-1)/2)/(n+1),"")</f>
        <v/>
      </c>
      <c r="Q772" t="str">
        <f t="shared" ca="1" si="97"/>
        <v/>
      </c>
      <c r="R772" t="str">
        <f t="shared" ref="R772:R835" ca="1" si="101">IF(O772&lt;&gt;"",RANK(O772,$O$3:$O$1002,1),"")</f>
        <v/>
      </c>
      <c r="S772" s="80" t="str">
        <f t="shared" ref="S772:S835" ca="1" si="102">IF(O772&lt;&gt;"",1+S771,"")</f>
        <v/>
      </c>
      <c r="T772" t="str">
        <f t="shared" ca="1" si="98"/>
        <v/>
      </c>
      <c r="U772" t="str">
        <f t="shared" ca="1" si="96"/>
        <v/>
      </c>
      <c r="V772" s="14" t="str">
        <f t="shared" ref="V772:V835" ca="1" si="103">IF(S772&lt;&gt;"",NORMDIST(U772,AVERAGE($T$3:$T$1002),STDEV($T$3:$T$1002),TRUE),"")</f>
        <v/>
      </c>
      <c r="W772" s="14" t="str">
        <f t="shared" ca="1" si="99"/>
        <v/>
      </c>
    </row>
    <row r="773" spans="11:23" x14ac:dyDescent="0.15">
      <c r="K773" t="e">
        <f ca="1"/>
        <v>#N/A</v>
      </c>
      <c r="M773" t="str">
        <f ca="1">Outliers_Influentials!B774</f>
        <v/>
      </c>
      <c r="O773" t="str">
        <f t="shared" ca="1" si="100"/>
        <v/>
      </c>
      <c r="P773" t="str">
        <f t="array" aca="1" ref="P773" ca="1">IF(ISNUMBER(O773),(SUM(IF(O773&gt;$O$3:$O$1002,1,0))+1+(SUM(IF(O773=$O$3:$O$1002,1,0))-1)/2)/(n+1),"")</f>
        <v/>
      </c>
      <c r="Q773" t="str">
        <f t="shared" ca="1" si="97"/>
        <v/>
      </c>
      <c r="R773" t="str">
        <f t="shared" ca="1" si="101"/>
        <v/>
      </c>
      <c r="S773" s="80" t="str">
        <f t="shared" ca="1" si="102"/>
        <v/>
      </c>
      <c r="T773" t="str">
        <f t="shared" ca="1" si="98"/>
        <v/>
      </c>
      <c r="U773" t="str">
        <f t="shared" ref="U773:U836" ca="1" si="104">IF(S773&lt;&gt;"",IF(ISNA(VLOOKUP(S773,$R$3:$T$1002,3,FALSE)),U772,VLOOKUP(S773,$R$3:$T$1002,3,FALSE)),"")</f>
        <v/>
      </c>
      <c r="V773" s="14" t="str">
        <f t="shared" ca="1" si="103"/>
        <v/>
      </c>
      <c r="W773" s="14" t="str">
        <f t="shared" ca="1" si="99"/>
        <v/>
      </c>
    </row>
    <row r="774" spans="11:23" x14ac:dyDescent="0.15">
      <c r="K774" t="e">
        <f ca="1"/>
        <v>#N/A</v>
      </c>
      <c r="M774" t="str">
        <f ca="1">Outliers_Influentials!B775</f>
        <v/>
      </c>
      <c r="O774" t="str">
        <f t="shared" ca="1" si="100"/>
        <v/>
      </c>
      <c r="P774" t="str">
        <f t="array" aca="1" ref="P774" ca="1">IF(ISNUMBER(O774),(SUM(IF(O774&gt;$O$3:$O$1002,1,0))+1+(SUM(IF(O774=$O$3:$O$1002,1,0))-1)/2)/(n+1),"")</f>
        <v/>
      </c>
      <c r="Q774" t="str">
        <f t="shared" ca="1" si="97"/>
        <v/>
      </c>
      <c r="R774" t="str">
        <f t="shared" ca="1" si="101"/>
        <v/>
      </c>
      <c r="S774" s="80" t="str">
        <f t="shared" ca="1" si="102"/>
        <v/>
      </c>
      <c r="T774" t="str">
        <f t="shared" ca="1" si="98"/>
        <v/>
      </c>
      <c r="U774" t="str">
        <f t="shared" ca="1" si="104"/>
        <v/>
      </c>
      <c r="V774" s="14" t="str">
        <f t="shared" ca="1" si="103"/>
        <v/>
      </c>
      <c r="W774" s="14" t="str">
        <f t="shared" ca="1" si="99"/>
        <v/>
      </c>
    </row>
    <row r="775" spans="11:23" x14ac:dyDescent="0.15">
      <c r="K775" t="e">
        <f ca="1"/>
        <v>#N/A</v>
      </c>
      <c r="M775" t="str">
        <f ca="1">Outliers_Influentials!B776</f>
        <v/>
      </c>
      <c r="O775" t="str">
        <f t="shared" ca="1" si="100"/>
        <v/>
      </c>
      <c r="P775" t="str">
        <f t="array" aca="1" ref="P775" ca="1">IF(ISNUMBER(O775),(SUM(IF(O775&gt;$O$3:$O$1002,1,0))+1+(SUM(IF(O775=$O$3:$O$1002,1,0))-1)/2)/(n+1),"")</f>
        <v/>
      </c>
      <c r="Q775" t="str">
        <f t="shared" ca="1" si="97"/>
        <v/>
      </c>
      <c r="R775" t="str">
        <f t="shared" ca="1" si="101"/>
        <v/>
      </c>
      <c r="S775" s="80" t="str">
        <f t="shared" ca="1" si="102"/>
        <v/>
      </c>
      <c r="T775" t="str">
        <f t="shared" ca="1" si="98"/>
        <v/>
      </c>
      <c r="U775" t="str">
        <f t="shared" ca="1" si="104"/>
        <v/>
      </c>
      <c r="V775" s="14" t="str">
        <f t="shared" ca="1" si="103"/>
        <v/>
      </c>
      <c r="W775" s="14" t="str">
        <f t="shared" ca="1" si="99"/>
        <v/>
      </c>
    </row>
    <row r="776" spans="11:23" x14ac:dyDescent="0.15">
      <c r="K776" t="e">
        <f ca="1"/>
        <v>#N/A</v>
      </c>
      <c r="M776" t="str">
        <f ca="1">Outliers_Influentials!B777</f>
        <v/>
      </c>
      <c r="O776" t="str">
        <f t="shared" ca="1" si="100"/>
        <v/>
      </c>
      <c r="P776" t="str">
        <f t="array" aca="1" ref="P776" ca="1">IF(ISNUMBER(O776),(SUM(IF(O776&gt;$O$3:$O$1002,1,0))+1+(SUM(IF(O776=$O$3:$O$1002,1,0))-1)/2)/(n+1),"")</f>
        <v/>
      </c>
      <c r="Q776" t="str">
        <f t="shared" ca="1" si="97"/>
        <v/>
      </c>
      <c r="R776" t="str">
        <f t="shared" ca="1" si="101"/>
        <v/>
      </c>
      <c r="S776" s="80" t="str">
        <f t="shared" ca="1" si="102"/>
        <v/>
      </c>
      <c r="T776" t="str">
        <f t="shared" ca="1" si="98"/>
        <v/>
      </c>
      <c r="U776" t="str">
        <f t="shared" ca="1" si="104"/>
        <v/>
      </c>
      <c r="V776" s="14" t="str">
        <f t="shared" ca="1" si="103"/>
        <v/>
      </c>
      <c r="W776" s="14" t="str">
        <f t="shared" ca="1" si="99"/>
        <v/>
      </c>
    </row>
    <row r="777" spans="11:23" x14ac:dyDescent="0.15">
      <c r="K777" t="e">
        <f ca="1"/>
        <v>#N/A</v>
      </c>
      <c r="M777" t="str">
        <f ca="1">Outliers_Influentials!B778</f>
        <v/>
      </c>
      <c r="O777" t="str">
        <f t="shared" ca="1" si="100"/>
        <v/>
      </c>
      <c r="P777" t="str">
        <f t="array" aca="1" ref="P777" ca="1">IF(ISNUMBER(O777),(SUM(IF(O777&gt;$O$3:$O$1002,1,0))+1+(SUM(IF(O777=$O$3:$O$1002,1,0))-1)/2)/(n+1),"")</f>
        <v/>
      </c>
      <c r="Q777" t="str">
        <f t="shared" ca="1" si="97"/>
        <v/>
      </c>
      <c r="R777" t="str">
        <f t="shared" ca="1" si="101"/>
        <v/>
      </c>
      <c r="S777" s="80" t="str">
        <f t="shared" ca="1" si="102"/>
        <v/>
      </c>
      <c r="T777" t="str">
        <f t="shared" ca="1" si="98"/>
        <v/>
      </c>
      <c r="U777" t="str">
        <f t="shared" ca="1" si="104"/>
        <v/>
      </c>
      <c r="V777" s="14" t="str">
        <f t="shared" ca="1" si="103"/>
        <v/>
      </c>
      <c r="W777" s="14" t="str">
        <f t="shared" ca="1" si="99"/>
        <v/>
      </c>
    </row>
    <row r="778" spans="11:23" x14ac:dyDescent="0.15">
      <c r="K778" t="e">
        <f ca="1"/>
        <v>#N/A</v>
      </c>
      <c r="M778" t="str">
        <f ca="1">Outliers_Influentials!B779</f>
        <v/>
      </c>
      <c r="O778" t="str">
        <f t="shared" ca="1" si="100"/>
        <v/>
      </c>
      <c r="P778" t="str">
        <f t="array" aca="1" ref="P778" ca="1">IF(ISNUMBER(O778),(SUM(IF(O778&gt;$O$3:$O$1002,1,0))+1+(SUM(IF(O778=$O$3:$O$1002,1,0))-1)/2)/(n+1),"")</f>
        <v/>
      </c>
      <c r="Q778" t="str">
        <f t="shared" ca="1" si="97"/>
        <v/>
      </c>
      <c r="R778" t="str">
        <f t="shared" ca="1" si="101"/>
        <v/>
      </c>
      <c r="S778" s="80" t="str">
        <f t="shared" ca="1" si="102"/>
        <v/>
      </c>
      <c r="T778" t="str">
        <f t="shared" ca="1" si="98"/>
        <v/>
      </c>
      <c r="U778" t="str">
        <f t="shared" ca="1" si="104"/>
        <v/>
      </c>
      <c r="V778" s="14" t="str">
        <f t="shared" ca="1" si="103"/>
        <v/>
      </c>
      <c r="W778" s="14" t="str">
        <f t="shared" ca="1" si="99"/>
        <v/>
      </c>
    </row>
    <row r="779" spans="11:23" x14ac:dyDescent="0.15">
      <c r="K779" t="e">
        <f ca="1"/>
        <v>#N/A</v>
      </c>
      <c r="M779" t="str">
        <f ca="1">Outliers_Influentials!B780</f>
        <v/>
      </c>
      <c r="O779" t="str">
        <f t="shared" ca="1" si="100"/>
        <v/>
      </c>
      <c r="P779" t="str">
        <f t="array" aca="1" ref="P779" ca="1">IF(ISNUMBER(O779),(SUM(IF(O779&gt;$O$3:$O$1002,1,0))+1+(SUM(IF(O779=$O$3:$O$1002,1,0))-1)/2)/(n+1),"")</f>
        <v/>
      </c>
      <c r="Q779" t="str">
        <f t="shared" ca="1" si="97"/>
        <v/>
      </c>
      <c r="R779" t="str">
        <f t="shared" ca="1" si="101"/>
        <v/>
      </c>
      <c r="S779" s="80" t="str">
        <f t="shared" ca="1" si="102"/>
        <v/>
      </c>
      <c r="T779" t="str">
        <f t="shared" ca="1" si="98"/>
        <v/>
      </c>
      <c r="U779" t="str">
        <f t="shared" ca="1" si="104"/>
        <v/>
      </c>
      <c r="V779" s="14" t="str">
        <f t="shared" ca="1" si="103"/>
        <v/>
      </c>
      <c r="W779" s="14" t="str">
        <f t="shared" ca="1" si="99"/>
        <v/>
      </c>
    </row>
    <row r="780" spans="11:23" x14ac:dyDescent="0.15">
      <c r="K780" t="e">
        <f ca="1"/>
        <v>#N/A</v>
      </c>
      <c r="M780" t="str">
        <f ca="1">Outliers_Influentials!B781</f>
        <v/>
      </c>
      <c r="O780" t="str">
        <f t="shared" ca="1" si="100"/>
        <v/>
      </c>
      <c r="P780" t="str">
        <f t="array" aca="1" ref="P780" ca="1">IF(ISNUMBER(O780),(SUM(IF(O780&gt;$O$3:$O$1002,1,0))+1+(SUM(IF(O780=$O$3:$O$1002,1,0))-1)/2)/(n+1),"")</f>
        <v/>
      </c>
      <c r="Q780" t="str">
        <f t="shared" ca="1" si="97"/>
        <v/>
      </c>
      <c r="R780" t="str">
        <f t="shared" ca="1" si="101"/>
        <v/>
      </c>
      <c r="S780" s="80" t="str">
        <f t="shared" ca="1" si="102"/>
        <v/>
      </c>
      <c r="T780" t="str">
        <f t="shared" ca="1" si="98"/>
        <v/>
      </c>
      <c r="U780" t="str">
        <f t="shared" ca="1" si="104"/>
        <v/>
      </c>
      <c r="V780" s="14" t="str">
        <f t="shared" ca="1" si="103"/>
        <v/>
      </c>
      <c r="W780" s="14" t="str">
        <f t="shared" ca="1" si="99"/>
        <v/>
      </c>
    </row>
    <row r="781" spans="11:23" x14ac:dyDescent="0.15">
      <c r="K781" t="e">
        <f ca="1"/>
        <v>#N/A</v>
      </c>
      <c r="M781" t="str">
        <f ca="1">Outliers_Influentials!B782</f>
        <v/>
      </c>
      <c r="O781" t="str">
        <f t="shared" ca="1" si="100"/>
        <v/>
      </c>
      <c r="P781" t="str">
        <f t="array" aca="1" ref="P781" ca="1">IF(ISNUMBER(O781),(SUM(IF(O781&gt;$O$3:$O$1002,1,0))+1+(SUM(IF(O781=$O$3:$O$1002,1,0))-1)/2)/(n+1),"")</f>
        <v/>
      </c>
      <c r="Q781" t="str">
        <f t="shared" ca="1" si="97"/>
        <v/>
      </c>
      <c r="R781" t="str">
        <f t="shared" ca="1" si="101"/>
        <v/>
      </c>
      <c r="S781" s="80" t="str">
        <f t="shared" ca="1" si="102"/>
        <v/>
      </c>
      <c r="T781" t="str">
        <f t="shared" ca="1" si="98"/>
        <v/>
      </c>
      <c r="U781" t="str">
        <f t="shared" ca="1" si="104"/>
        <v/>
      </c>
      <c r="V781" s="14" t="str">
        <f t="shared" ca="1" si="103"/>
        <v/>
      </c>
      <c r="W781" s="14" t="str">
        <f t="shared" ca="1" si="99"/>
        <v/>
      </c>
    </row>
    <row r="782" spans="11:23" x14ac:dyDescent="0.15">
      <c r="K782" t="e">
        <f ca="1"/>
        <v>#N/A</v>
      </c>
      <c r="M782" t="str">
        <f ca="1">Outliers_Influentials!B783</f>
        <v/>
      </c>
      <c r="O782" t="str">
        <f t="shared" ca="1" si="100"/>
        <v/>
      </c>
      <c r="P782" t="str">
        <f t="array" aca="1" ref="P782" ca="1">IF(ISNUMBER(O782),(SUM(IF(O782&gt;$O$3:$O$1002,1,0))+1+(SUM(IF(O782=$O$3:$O$1002,1,0))-1)/2)/(n+1),"")</f>
        <v/>
      </c>
      <c r="Q782" t="str">
        <f t="shared" ca="1" si="97"/>
        <v/>
      </c>
      <c r="R782" t="str">
        <f t="shared" ca="1" si="101"/>
        <v/>
      </c>
      <c r="S782" s="80" t="str">
        <f t="shared" ca="1" si="102"/>
        <v/>
      </c>
      <c r="T782" t="str">
        <f t="shared" ca="1" si="98"/>
        <v/>
      </c>
      <c r="U782" t="str">
        <f t="shared" ca="1" si="104"/>
        <v/>
      </c>
      <c r="V782" s="14" t="str">
        <f t="shared" ca="1" si="103"/>
        <v/>
      </c>
      <c r="W782" s="14" t="str">
        <f t="shared" ca="1" si="99"/>
        <v/>
      </c>
    </row>
    <row r="783" spans="11:23" x14ac:dyDescent="0.15">
      <c r="K783" t="e">
        <f ca="1"/>
        <v>#N/A</v>
      </c>
      <c r="M783" t="str">
        <f ca="1">Outliers_Influentials!B784</f>
        <v/>
      </c>
      <c r="O783" t="str">
        <f t="shared" ca="1" si="100"/>
        <v/>
      </c>
      <c r="P783" t="str">
        <f t="array" aca="1" ref="P783" ca="1">IF(ISNUMBER(O783),(SUM(IF(O783&gt;$O$3:$O$1002,1,0))+1+(SUM(IF(O783=$O$3:$O$1002,1,0))-1)/2)/(n+1),"")</f>
        <v/>
      </c>
      <c r="Q783" t="str">
        <f t="shared" ca="1" si="97"/>
        <v/>
      </c>
      <c r="R783" t="str">
        <f t="shared" ca="1" si="101"/>
        <v/>
      </c>
      <c r="S783" s="80" t="str">
        <f t="shared" ca="1" si="102"/>
        <v/>
      </c>
      <c r="T783" t="str">
        <f t="shared" ca="1" si="98"/>
        <v/>
      </c>
      <c r="U783" t="str">
        <f t="shared" ca="1" si="104"/>
        <v/>
      </c>
      <c r="V783" s="14" t="str">
        <f t="shared" ca="1" si="103"/>
        <v/>
      </c>
      <c r="W783" s="14" t="str">
        <f t="shared" ca="1" si="99"/>
        <v/>
      </c>
    </row>
    <row r="784" spans="11:23" x14ac:dyDescent="0.15">
      <c r="K784" t="e">
        <f ca="1"/>
        <v>#N/A</v>
      </c>
      <c r="M784" t="str">
        <f ca="1">Outliers_Influentials!B785</f>
        <v/>
      </c>
      <c r="O784" t="str">
        <f t="shared" ca="1" si="100"/>
        <v/>
      </c>
      <c r="P784" t="str">
        <f t="array" aca="1" ref="P784" ca="1">IF(ISNUMBER(O784),(SUM(IF(O784&gt;$O$3:$O$1002,1,0))+1+(SUM(IF(O784=$O$3:$O$1002,1,0))-1)/2)/(n+1),"")</f>
        <v/>
      </c>
      <c r="Q784" t="str">
        <f t="shared" ca="1" si="97"/>
        <v/>
      </c>
      <c r="R784" t="str">
        <f t="shared" ca="1" si="101"/>
        <v/>
      </c>
      <c r="S784" s="80" t="str">
        <f t="shared" ca="1" si="102"/>
        <v/>
      </c>
      <c r="T784" t="str">
        <f t="shared" ca="1" si="98"/>
        <v/>
      </c>
      <c r="U784" t="str">
        <f t="shared" ca="1" si="104"/>
        <v/>
      </c>
      <c r="V784" s="14" t="str">
        <f t="shared" ca="1" si="103"/>
        <v/>
      </c>
      <c r="W784" s="14" t="str">
        <f t="shared" ca="1" si="99"/>
        <v/>
      </c>
    </row>
    <row r="785" spans="11:23" x14ac:dyDescent="0.15">
      <c r="K785" t="e">
        <f ca="1"/>
        <v>#N/A</v>
      </c>
      <c r="M785" t="str">
        <f ca="1">Outliers_Influentials!B786</f>
        <v/>
      </c>
      <c r="O785" t="str">
        <f t="shared" ca="1" si="100"/>
        <v/>
      </c>
      <c r="P785" t="str">
        <f t="array" aca="1" ref="P785" ca="1">IF(ISNUMBER(O785),(SUM(IF(O785&gt;$O$3:$O$1002,1,0))+1+(SUM(IF(O785=$O$3:$O$1002,1,0))-1)/2)/(n+1),"")</f>
        <v/>
      </c>
      <c r="Q785" t="str">
        <f t="shared" ca="1" si="97"/>
        <v/>
      </c>
      <c r="R785" t="str">
        <f t="shared" ca="1" si="101"/>
        <v/>
      </c>
      <c r="S785" s="80" t="str">
        <f t="shared" ca="1" si="102"/>
        <v/>
      </c>
      <c r="T785" t="str">
        <f t="shared" ca="1" si="98"/>
        <v/>
      </c>
      <c r="U785" t="str">
        <f t="shared" ca="1" si="104"/>
        <v/>
      </c>
      <c r="V785" s="14" t="str">
        <f t="shared" ca="1" si="103"/>
        <v/>
      </c>
      <c r="W785" s="14" t="str">
        <f t="shared" ca="1" si="99"/>
        <v/>
      </c>
    </row>
    <row r="786" spans="11:23" x14ac:dyDescent="0.15">
      <c r="K786" t="e">
        <f ca="1"/>
        <v>#N/A</v>
      </c>
      <c r="M786" t="str">
        <f ca="1">Outliers_Influentials!B787</f>
        <v/>
      </c>
      <c r="O786" t="str">
        <f t="shared" ca="1" si="100"/>
        <v/>
      </c>
      <c r="P786" t="str">
        <f t="array" aca="1" ref="P786" ca="1">IF(ISNUMBER(O786),(SUM(IF(O786&gt;$O$3:$O$1002,1,0))+1+(SUM(IF(O786=$O$3:$O$1002,1,0))-1)/2)/(n+1),"")</f>
        <v/>
      </c>
      <c r="Q786" t="str">
        <f t="shared" ca="1" si="97"/>
        <v/>
      </c>
      <c r="R786" t="str">
        <f t="shared" ca="1" si="101"/>
        <v/>
      </c>
      <c r="S786" s="80" t="str">
        <f t="shared" ca="1" si="102"/>
        <v/>
      </c>
      <c r="T786" t="str">
        <f t="shared" ca="1" si="98"/>
        <v/>
      </c>
      <c r="U786" t="str">
        <f t="shared" ca="1" si="104"/>
        <v/>
      </c>
      <c r="V786" s="14" t="str">
        <f t="shared" ca="1" si="103"/>
        <v/>
      </c>
      <c r="W786" s="14" t="str">
        <f t="shared" ca="1" si="99"/>
        <v/>
      </c>
    </row>
    <row r="787" spans="11:23" x14ac:dyDescent="0.15">
      <c r="K787" t="e">
        <f ca="1"/>
        <v>#N/A</v>
      </c>
      <c r="M787" t="str">
        <f ca="1">Outliers_Influentials!B788</f>
        <v/>
      </c>
      <c r="O787" t="str">
        <f t="shared" ca="1" si="100"/>
        <v/>
      </c>
      <c r="P787" t="str">
        <f t="array" aca="1" ref="P787" ca="1">IF(ISNUMBER(O787),(SUM(IF(O787&gt;$O$3:$O$1002,1,0))+1+(SUM(IF(O787=$O$3:$O$1002,1,0))-1)/2)/(n+1),"")</f>
        <v/>
      </c>
      <c r="Q787" t="str">
        <f t="shared" ca="1" si="97"/>
        <v/>
      </c>
      <c r="R787" t="str">
        <f t="shared" ca="1" si="101"/>
        <v/>
      </c>
      <c r="S787" s="80" t="str">
        <f t="shared" ca="1" si="102"/>
        <v/>
      </c>
      <c r="T787" t="str">
        <f t="shared" ca="1" si="98"/>
        <v/>
      </c>
      <c r="U787" t="str">
        <f t="shared" ca="1" si="104"/>
        <v/>
      </c>
      <c r="V787" s="14" t="str">
        <f t="shared" ca="1" si="103"/>
        <v/>
      </c>
      <c r="W787" s="14" t="str">
        <f t="shared" ca="1" si="99"/>
        <v/>
      </c>
    </row>
    <row r="788" spans="11:23" x14ac:dyDescent="0.15">
      <c r="K788" t="e">
        <f ca="1"/>
        <v>#N/A</v>
      </c>
      <c r="M788" t="str">
        <f ca="1">Outliers_Influentials!B789</f>
        <v/>
      </c>
      <c r="O788" t="str">
        <f t="shared" ca="1" si="100"/>
        <v/>
      </c>
      <c r="P788" t="str">
        <f t="array" aca="1" ref="P788" ca="1">IF(ISNUMBER(O788),(SUM(IF(O788&gt;$O$3:$O$1002,1,0))+1+(SUM(IF(O788=$O$3:$O$1002,1,0))-1)/2)/(n+1),"")</f>
        <v/>
      </c>
      <c r="Q788" t="str">
        <f t="shared" ca="1" si="97"/>
        <v/>
      </c>
      <c r="R788" t="str">
        <f t="shared" ca="1" si="101"/>
        <v/>
      </c>
      <c r="S788" s="80" t="str">
        <f t="shared" ca="1" si="102"/>
        <v/>
      </c>
      <c r="T788" t="str">
        <f t="shared" ca="1" si="98"/>
        <v/>
      </c>
      <c r="U788" t="str">
        <f t="shared" ca="1" si="104"/>
        <v/>
      </c>
      <c r="V788" s="14" t="str">
        <f t="shared" ca="1" si="103"/>
        <v/>
      </c>
      <c r="W788" s="14" t="str">
        <f t="shared" ca="1" si="99"/>
        <v/>
      </c>
    </row>
    <row r="789" spans="11:23" x14ac:dyDescent="0.15">
      <c r="K789" t="e">
        <f ca="1"/>
        <v>#N/A</v>
      </c>
      <c r="M789" t="str">
        <f ca="1">Outliers_Influentials!B790</f>
        <v/>
      </c>
      <c r="O789" t="str">
        <f t="shared" ca="1" si="100"/>
        <v/>
      </c>
      <c r="P789" t="str">
        <f t="array" aca="1" ref="P789" ca="1">IF(ISNUMBER(O789),(SUM(IF(O789&gt;$O$3:$O$1002,1,0))+1+(SUM(IF(O789=$O$3:$O$1002,1,0))-1)/2)/(n+1),"")</f>
        <v/>
      </c>
      <c r="Q789" t="str">
        <f t="shared" ca="1" si="97"/>
        <v/>
      </c>
      <c r="R789" t="str">
        <f t="shared" ca="1" si="101"/>
        <v/>
      </c>
      <c r="S789" s="80" t="str">
        <f t="shared" ca="1" si="102"/>
        <v/>
      </c>
      <c r="T789" t="str">
        <f t="shared" ca="1" si="98"/>
        <v/>
      </c>
      <c r="U789" t="str">
        <f t="shared" ca="1" si="104"/>
        <v/>
      </c>
      <c r="V789" s="14" t="str">
        <f t="shared" ca="1" si="103"/>
        <v/>
      </c>
      <c r="W789" s="14" t="str">
        <f t="shared" ca="1" si="99"/>
        <v/>
      </c>
    </row>
    <row r="790" spans="11:23" x14ac:dyDescent="0.15">
      <c r="K790" t="e">
        <f ca="1"/>
        <v>#N/A</v>
      </c>
      <c r="M790" t="str">
        <f ca="1">Outliers_Influentials!B791</f>
        <v/>
      </c>
      <c r="O790" t="str">
        <f t="shared" ca="1" si="100"/>
        <v/>
      </c>
      <c r="P790" t="str">
        <f t="array" aca="1" ref="P790" ca="1">IF(ISNUMBER(O790),(SUM(IF(O790&gt;$O$3:$O$1002,1,0))+1+(SUM(IF(O790=$O$3:$O$1002,1,0))-1)/2)/(n+1),"")</f>
        <v/>
      </c>
      <c r="Q790" t="str">
        <f t="shared" ca="1" si="97"/>
        <v/>
      </c>
      <c r="R790" t="str">
        <f t="shared" ca="1" si="101"/>
        <v/>
      </c>
      <c r="S790" s="80" t="str">
        <f t="shared" ca="1" si="102"/>
        <v/>
      </c>
      <c r="T790" t="str">
        <f t="shared" ca="1" si="98"/>
        <v/>
      </c>
      <c r="U790" t="str">
        <f t="shared" ca="1" si="104"/>
        <v/>
      </c>
      <c r="V790" s="14" t="str">
        <f t="shared" ca="1" si="103"/>
        <v/>
      </c>
      <c r="W790" s="14" t="str">
        <f t="shared" ca="1" si="99"/>
        <v/>
      </c>
    </row>
    <row r="791" spans="11:23" x14ac:dyDescent="0.15">
      <c r="K791" t="e">
        <f ca="1"/>
        <v>#N/A</v>
      </c>
      <c r="M791" t="str">
        <f ca="1">Outliers_Influentials!B792</f>
        <v/>
      </c>
      <c r="O791" t="str">
        <f t="shared" ca="1" si="100"/>
        <v/>
      </c>
      <c r="P791" t="str">
        <f t="array" aca="1" ref="P791" ca="1">IF(ISNUMBER(O791),(SUM(IF(O791&gt;$O$3:$O$1002,1,0))+1+(SUM(IF(O791=$O$3:$O$1002,1,0))-1)/2)/(n+1),"")</f>
        <v/>
      </c>
      <c r="Q791" t="str">
        <f t="shared" ca="1" si="97"/>
        <v/>
      </c>
      <c r="R791" t="str">
        <f t="shared" ca="1" si="101"/>
        <v/>
      </c>
      <c r="S791" s="80" t="str">
        <f t="shared" ca="1" si="102"/>
        <v/>
      </c>
      <c r="T791" t="str">
        <f t="shared" ca="1" si="98"/>
        <v/>
      </c>
      <c r="U791" t="str">
        <f t="shared" ca="1" si="104"/>
        <v/>
      </c>
      <c r="V791" s="14" t="str">
        <f t="shared" ca="1" si="103"/>
        <v/>
      </c>
      <c r="W791" s="14" t="str">
        <f t="shared" ca="1" si="99"/>
        <v/>
      </c>
    </row>
    <row r="792" spans="11:23" x14ac:dyDescent="0.15">
      <c r="K792" t="e">
        <f ca="1"/>
        <v>#N/A</v>
      </c>
      <c r="M792" t="str">
        <f ca="1">Outliers_Influentials!B793</f>
        <v/>
      </c>
      <c r="O792" t="str">
        <f t="shared" ca="1" si="100"/>
        <v/>
      </c>
      <c r="P792" t="str">
        <f t="array" aca="1" ref="P792" ca="1">IF(ISNUMBER(O792),(SUM(IF(O792&gt;$O$3:$O$1002,1,0))+1+(SUM(IF(O792=$O$3:$O$1002,1,0))-1)/2)/(n+1),"")</f>
        <v/>
      </c>
      <c r="Q792" t="str">
        <f t="shared" ca="1" si="97"/>
        <v/>
      </c>
      <c r="R792" t="str">
        <f t="shared" ca="1" si="101"/>
        <v/>
      </c>
      <c r="S792" s="80" t="str">
        <f t="shared" ca="1" si="102"/>
        <v/>
      </c>
      <c r="T792" t="str">
        <f t="shared" ca="1" si="98"/>
        <v/>
      </c>
      <c r="U792" t="str">
        <f t="shared" ca="1" si="104"/>
        <v/>
      </c>
      <c r="V792" s="14" t="str">
        <f t="shared" ca="1" si="103"/>
        <v/>
      </c>
      <c r="W792" s="14" t="str">
        <f t="shared" ca="1" si="99"/>
        <v/>
      </c>
    </row>
    <row r="793" spans="11:23" x14ac:dyDescent="0.15">
      <c r="K793" t="e">
        <f ca="1"/>
        <v>#N/A</v>
      </c>
      <c r="M793" t="str">
        <f ca="1">Outliers_Influentials!B794</f>
        <v/>
      </c>
      <c r="O793" t="str">
        <f t="shared" ca="1" si="100"/>
        <v/>
      </c>
      <c r="P793" t="str">
        <f t="array" aca="1" ref="P793" ca="1">IF(ISNUMBER(O793),(SUM(IF(O793&gt;$O$3:$O$1002,1,0))+1+(SUM(IF(O793=$O$3:$O$1002,1,0))-1)/2)/(n+1),"")</f>
        <v/>
      </c>
      <c r="Q793" t="str">
        <f t="shared" ca="1" si="97"/>
        <v/>
      </c>
      <c r="R793" t="str">
        <f t="shared" ca="1" si="101"/>
        <v/>
      </c>
      <c r="S793" s="80" t="str">
        <f t="shared" ca="1" si="102"/>
        <v/>
      </c>
      <c r="T793" t="str">
        <f t="shared" ca="1" si="98"/>
        <v/>
      </c>
      <c r="U793" t="str">
        <f t="shared" ca="1" si="104"/>
        <v/>
      </c>
      <c r="V793" s="14" t="str">
        <f t="shared" ca="1" si="103"/>
        <v/>
      </c>
      <c r="W793" s="14" t="str">
        <f t="shared" ca="1" si="99"/>
        <v/>
      </c>
    </row>
    <row r="794" spans="11:23" x14ac:dyDescent="0.15">
      <c r="K794" t="e">
        <f ca="1"/>
        <v>#N/A</v>
      </c>
      <c r="M794" t="str">
        <f ca="1">Outliers_Influentials!B795</f>
        <v/>
      </c>
      <c r="O794" t="str">
        <f t="shared" ca="1" si="100"/>
        <v/>
      </c>
      <c r="P794" t="str">
        <f t="array" aca="1" ref="P794" ca="1">IF(ISNUMBER(O794),(SUM(IF(O794&gt;$O$3:$O$1002,1,0))+1+(SUM(IF(O794=$O$3:$O$1002,1,0))-1)/2)/(n+1),"")</f>
        <v/>
      </c>
      <c r="Q794" t="str">
        <f t="shared" ca="1" si="97"/>
        <v/>
      </c>
      <c r="R794" t="str">
        <f t="shared" ca="1" si="101"/>
        <v/>
      </c>
      <c r="S794" s="80" t="str">
        <f t="shared" ca="1" si="102"/>
        <v/>
      </c>
      <c r="T794" t="str">
        <f t="shared" ca="1" si="98"/>
        <v/>
      </c>
      <c r="U794" t="str">
        <f t="shared" ca="1" si="104"/>
        <v/>
      </c>
      <c r="V794" s="14" t="str">
        <f t="shared" ca="1" si="103"/>
        <v/>
      </c>
      <c r="W794" s="14" t="str">
        <f t="shared" ca="1" si="99"/>
        <v/>
      </c>
    </row>
    <row r="795" spans="11:23" x14ac:dyDescent="0.15">
      <c r="K795" t="e">
        <f ca="1"/>
        <v>#N/A</v>
      </c>
      <c r="M795" t="str">
        <f ca="1">Outliers_Influentials!B796</f>
        <v/>
      </c>
      <c r="O795" t="str">
        <f t="shared" ca="1" si="100"/>
        <v/>
      </c>
      <c r="P795" t="str">
        <f t="array" aca="1" ref="P795" ca="1">IF(ISNUMBER(O795),(SUM(IF(O795&gt;$O$3:$O$1002,1,0))+1+(SUM(IF(O795=$O$3:$O$1002,1,0))-1)/2)/(n+1),"")</f>
        <v/>
      </c>
      <c r="Q795" t="str">
        <f t="shared" ca="1" si="97"/>
        <v/>
      </c>
      <c r="R795" t="str">
        <f t="shared" ca="1" si="101"/>
        <v/>
      </c>
      <c r="S795" s="80" t="str">
        <f t="shared" ca="1" si="102"/>
        <v/>
      </c>
      <c r="T795" t="str">
        <f t="shared" ca="1" si="98"/>
        <v/>
      </c>
      <c r="U795" t="str">
        <f t="shared" ca="1" si="104"/>
        <v/>
      </c>
      <c r="V795" s="14" t="str">
        <f t="shared" ca="1" si="103"/>
        <v/>
      </c>
      <c r="W795" s="14" t="str">
        <f t="shared" ca="1" si="99"/>
        <v/>
      </c>
    </row>
    <row r="796" spans="11:23" x14ac:dyDescent="0.15">
      <c r="K796" t="e">
        <f ca="1"/>
        <v>#N/A</v>
      </c>
      <c r="M796" t="str">
        <f ca="1">Outliers_Influentials!B797</f>
        <v/>
      </c>
      <c r="O796" t="str">
        <f t="shared" ca="1" si="100"/>
        <v/>
      </c>
      <c r="P796" t="str">
        <f t="array" aca="1" ref="P796" ca="1">IF(ISNUMBER(O796),(SUM(IF(O796&gt;$O$3:$O$1002,1,0))+1+(SUM(IF(O796=$O$3:$O$1002,1,0))-1)/2)/(n+1),"")</f>
        <v/>
      </c>
      <c r="Q796" t="str">
        <f t="shared" ca="1" si="97"/>
        <v/>
      </c>
      <c r="R796" t="str">
        <f t="shared" ca="1" si="101"/>
        <v/>
      </c>
      <c r="S796" s="80" t="str">
        <f t="shared" ca="1" si="102"/>
        <v/>
      </c>
      <c r="T796" t="str">
        <f t="shared" ca="1" si="98"/>
        <v/>
      </c>
      <c r="U796" t="str">
        <f t="shared" ca="1" si="104"/>
        <v/>
      </c>
      <c r="V796" s="14" t="str">
        <f t="shared" ca="1" si="103"/>
        <v/>
      </c>
      <c r="W796" s="14" t="str">
        <f t="shared" ca="1" si="99"/>
        <v/>
      </c>
    </row>
    <row r="797" spans="11:23" x14ac:dyDescent="0.15">
      <c r="K797" t="e">
        <f ca="1"/>
        <v>#N/A</v>
      </c>
      <c r="M797" t="str">
        <f ca="1">Outliers_Influentials!B798</f>
        <v/>
      </c>
      <c r="O797" t="str">
        <f t="shared" ca="1" si="100"/>
        <v/>
      </c>
      <c r="P797" t="str">
        <f t="array" aca="1" ref="P797" ca="1">IF(ISNUMBER(O797),(SUM(IF(O797&gt;$O$3:$O$1002,1,0))+1+(SUM(IF(O797=$O$3:$O$1002,1,0))-1)/2)/(n+1),"")</f>
        <v/>
      </c>
      <c r="Q797" t="str">
        <f t="shared" ca="1" si="97"/>
        <v/>
      </c>
      <c r="R797" t="str">
        <f t="shared" ca="1" si="101"/>
        <v/>
      </c>
      <c r="S797" s="80" t="str">
        <f t="shared" ca="1" si="102"/>
        <v/>
      </c>
      <c r="T797" t="str">
        <f t="shared" ca="1" si="98"/>
        <v/>
      </c>
      <c r="U797" t="str">
        <f t="shared" ca="1" si="104"/>
        <v/>
      </c>
      <c r="V797" s="14" t="str">
        <f t="shared" ca="1" si="103"/>
        <v/>
      </c>
      <c r="W797" s="14" t="str">
        <f t="shared" ca="1" si="99"/>
        <v/>
      </c>
    </row>
    <row r="798" spans="11:23" x14ac:dyDescent="0.15">
      <c r="K798" t="e">
        <f ca="1"/>
        <v>#N/A</v>
      </c>
      <c r="M798" t="str">
        <f ca="1">Outliers_Influentials!B799</f>
        <v/>
      </c>
      <c r="O798" t="str">
        <f t="shared" ca="1" si="100"/>
        <v/>
      </c>
      <c r="P798" t="str">
        <f t="array" aca="1" ref="P798" ca="1">IF(ISNUMBER(O798),(SUM(IF(O798&gt;$O$3:$O$1002,1,0))+1+(SUM(IF(O798=$O$3:$O$1002,1,0))-1)/2)/(n+1),"")</f>
        <v/>
      </c>
      <c r="Q798" t="str">
        <f t="shared" ca="1" si="97"/>
        <v/>
      </c>
      <c r="R798" t="str">
        <f t="shared" ca="1" si="101"/>
        <v/>
      </c>
      <c r="S798" s="80" t="str">
        <f t="shared" ca="1" si="102"/>
        <v/>
      </c>
      <c r="T798" t="str">
        <f t="shared" ca="1" si="98"/>
        <v/>
      </c>
      <c r="U798" t="str">
        <f t="shared" ca="1" si="104"/>
        <v/>
      </c>
      <c r="V798" s="14" t="str">
        <f t="shared" ca="1" si="103"/>
        <v/>
      </c>
      <c r="W798" s="14" t="str">
        <f t="shared" ca="1" si="99"/>
        <v/>
      </c>
    </row>
    <row r="799" spans="11:23" x14ac:dyDescent="0.15">
      <c r="K799" t="e">
        <f ca="1"/>
        <v>#N/A</v>
      </c>
      <c r="M799" t="str">
        <f ca="1">Outliers_Influentials!B800</f>
        <v/>
      </c>
      <c r="O799" t="str">
        <f t="shared" ca="1" si="100"/>
        <v/>
      </c>
      <c r="P799" t="str">
        <f t="array" aca="1" ref="P799" ca="1">IF(ISNUMBER(O799),(SUM(IF(O799&gt;$O$3:$O$1002,1,0))+1+(SUM(IF(O799=$O$3:$O$1002,1,0))-1)/2)/(n+1),"")</f>
        <v/>
      </c>
      <c r="Q799" t="str">
        <f t="shared" ca="1" si="97"/>
        <v/>
      </c>
      <c r="R799" t="str">
        <f t="shared" ca="1" si="101"/>
        <v/>
      </c>
      <c r="S799" s="80" t="str">
        <f t="shared" ca="1" si="102"/>
        <v/>
      </c>
      <c r="T799" t="str">
        <f t="shared" ca="1" si="98"/>
        <v/>
      </c>
      <c r="U799" t="str">
        <f t="shared" ca="1" si="104"/>
        <v/>
      </c>
      <c r="V799" s="14" t="str">
        <f t="shared" ca="1" si="103"/>
        <v/>
      </c>
      <c r="W799" s="14" t="str">
        <f t="shared" ca="1" si="99"/>
        <v/>
      </c>
    </row>
    <row r="800" spans="11:23" x14ac:dyDescent="0.15">
      <c r="K800" t="e">
        <f ca="1"/>
        <v>#N/A</v>
      </c>
      <c r="M800" t="str">
        <f ca="1">Outliers_Influentials!B801</f>
        <v/>
      </c>
      <c r="O800" t="str">
        <f t="shared" ca="1" si="100"/>
        <v/>
      </c>
      <c r="P800" t="str">
        <f t="array" aca="1" ref="P800" ca="1">IF(ISNUMBER(O800),(SUM(IF(O800&gt;$O$3:$O$1002,1,0))+1+(SUM(IF(O800=$O$3:$O$1002,1,0))-1)/2)/(n+1),"")</f>
        <v/>
      </c>
      <c r="Q800" t="str">
        <f t="shared" ca="1" si="97"/>
        <v/>
      </c>
      <c r="R800" t="str">
        <f t="shared" ca="1" si="101"/>
        <v/>
      </c>
      <c r="S800" s="80" t="str">
        <f t="shared" ca="1" si="102"/>
        <v/>
      </c>
      <c r="T800" t="str">
        <f t="shared" ca="1" si="98"/>
        <v/>
      </c>
      <c r="U800" t="str">
        <f t="shared" ca="1" si="104"/>
        <v/>
      </c>
      <c r="V800" s="14" t="str">
        <f t="shared" ca="1" si="103"/>
        <v/>
      </c>
      <c r="W800" s="14" t="str">
        <f t="shared" ca="1" si="99"/>
        <v/>
      </c>
    </row>
    <row r="801" spans="11:23" x14ac:dyDescent="0.15">
      <c r="K801" t="e">
        <f ca="1"/>
        <v>#N/A</v>
      </c>
      <c r="M801" t="str">
        <f ca="1">Outliers_Influentials!B802</f>
        <v/>
      </c>
      <c r="O801" t="str">
        <f t="shared" ca="1" si="100"/>
        <v/>
      </c>
      <c r="P801" t="str">
        <f t="array" aca="1" ref="P801" ca="1">IF(ISNUMBER(O801),(SUM(IF(O801&gt;$O$3:$O$1002,1,0))+1+(SUM(IF(O801=$O$3:$O$1002,1,0))-1)/2)/(n+1),"")</f>
        <v/>
      </c>
      <c r="Q801" t="str">
        <f t="shared" ca="1" si="97"/>
        <v/>
      </c>
      <c r="R801" t="str">
        <f t="shared" ca="1" si="101"/>
        <v/>
      </c>
      <c r="S801" s="80" t="str">
        <f t="shared" ca="1" si="102"/>
        <v/>
      </c>
      <c r="T801" t="str">
        <f t="shared" ca="1" si="98"/>
        <v/>
      </c>
      <c r="U801" t="str">
        <f t="shared" ca="1" si="104"/>
        <v/>
      </c>
      <c r="V801" s="14" t="str">
        <f t="shared" ca="1" si="103"/>
        <v/>
      </c>
      <c r="W801" s="14" t="str">
        <f t="shared" ca="1" si="99"/>
        <v/>
      </c>
    </row>
    <row r="802" spans="11:23" x14ac:dyDescent="0.15">
      <c r="K802" t="e">
        <f ca="1"/>
        <v>#N/A</v>
      </c>
      <c r="M802" t="str">
        <f ca="1">Outliers_Influentials!B803</f>
        <v/>
      </c>
      <c r="O802" t="str">
        <f t="shared" ca="1" si="100"/>
        <v/>
      </c>
      <c r="P802" t="str">
        <f t="array" aca="1" ref="P802" ca="1">IF(ISNUMBER(O802),(SUM(IF(O802&gt;$O$3:$O$1002,1,0))+1+(SUM(IF(O802=$O$3:$O$1002,1,0))-1)/2)/(n+1),"")</f>
        <v/>
      </c>
      <c r="Q802" t="str">
        <f t="shared" ca="1" si="97"/>
        <v/>
      </c>
      <c r="R802" t="str">
        <f t="shared" ca="1" si="101"/>
        <v/>
      </c>
      <c r="S802" s="80" t="str">
        <f t="shared" ca="1" si="102"/>
        <v/>
      </c>
      <c r="T802" t="str">
        <f t="shared" ca="1" si="98"/>
        <v/>
      </c>
      <c r="U802" t="str">
        <f t="shared" ca="1" si="104"/>
        <v/>
      </c>
      <c r="V802" s="14" t="str">
        <f t="shared" ca="1" si="103"/>
        <v/>
      </c>
      <c r="W802" s="14" t="str">
        <f t="shared" ca="1" si="99"/>
        <v/>
      </c>
    </row>
    <row r="803" spans="11:23" x14ac:dyDescent="0.15">
      <c r="K803" t="e">
        <f ca="1"/>
        <v>#N/A</v>
      </c>
      <c r="M803" t="str">
        <f ca="1">Outliers_Influentials!B804</f>
        <v/>
      </c>
      <c r="O803" t="str">
        <f t="shared" ca="1" si="100"/>
        <v/>
      </c>
      <c r="P803" t="str">
        <f t="array" aca="1" ref="P803" ca="1">IF(ISNUMBER(O803),(SUM(IF(O803&gt;$O$3:$O$1002,1,0))+1+(SUM(IF(O803=$O$3:$O$1002,1,0))-1)/2)/(n+1),"")</f>
        <v/>
      </c>
      <c r="Q803" t="str">
        <f t="shared" ca="1" si="97"/>
        <v/>
      </c>
      <c r="R803" t="str">
        <f t="shared" ca="1" si="101"/>
        <v/>
      </c>
      <c r="S803" s="80" t="str">
        <f t="shared" ca="1" si="102"/>
        <v/>
      </c>
      <c r="T803" t="str">
        <f t="shared" ca="1" si="98"/>
        <v/>
      </c>
      <c r="U803" t="str">
        <f t="shared" ca="1" si="104"/>
        <v/>
      </c>
      <c r="V803" s="14" t="str">
        <f t="shared" ca="1" si="103"/>
        <v/>
      </c>
      <c r="W803" s="14" t="str">
        <f t="shared" ca="1" si="99"/>
        <v/>
      </c>
    </row>
    <row r="804" spans="11:23" x14ac:dyDescent="0.15">
      <c r="K804" t="e">
        <f ca="1"/>
        <v>#N/A</v>
      </c>
      <c r="M804" t="str">
        <f ca="1">Outliers_Influentials!B805</f>
        <v/>
      </c>
      <c r="O804" t="str">
        <f t="shared" ca="1" si="100"/>
        <v/>
      </c>
      <c r="P804" t="str">
        <f t="array" aca="1" ref="P804" ca="1">IF(ISNUMBER(O804),(SUM(IF(O804&gt;$O$3:$O$1002,1,0))+1+(SUM(IF(O804=$O$3:$O$1002,1,0))-1)/2)/(n+1),"")</f>
        <v/>
      </c>
      <c r="Q804" t="str">
        <f t="shared" ca="1" si="97"/>
        <v/>
      </c>
      <c r="R804" t="str">
        <f t="shared" ca="1" si="101"/>
        <v/>
      </c>
      <c r="S804" s="80" t="str">
        <f t="shared" ca="1" si="102"/>
        <v/>
      </c>
      <c r="T804" t="str">
        <f t="shared" ca="1" si="98"/>
        <v/>
      </c>
      <c r="U804" t="str">
        <f t="shared" ca="1" si="104"/>
        <v/>
      </c>
      <c r="V804" s="14" t="str">
        <f t="shared" ca="1" si="103"/>
        <v/>
      </c>
      <c r="W804" s="14" t="str">
        <f t="shared" ca="1" si="99"/>
        <v/>
      </c>
    </row>
    <row r="805" spans="11:23" x14ac:dyDescent="0.15">
      <c r="K805" t="e">
        <f ca="1"/>
        <v>#N/A</v>
      </c>
      <c r="M805" t="str">
        <f ca="1">Outliers_Influentials!B806</f>
        <v/>
      </c>
      <c r="O805" t="str">
        <f t="shared" ca="1" si="100"/>
        <v/>
      </c>
      <c r="P805" t="str">
        <f t="array" aca="1" ref="P805" ca="1">IF(ISNUMBER(O805),(SUM(IF(O805&gt;$O$3:$O$1002,1,0))+1+(SUM(IF(O805=$O$3:$O$1002,1,0))-1)/2)/(n+1),"")</f>
        <v/>
      </c>
      <c r="Q805" t="str">
        <f t="shared" ca="1" si="97"/>
        <v/>
      </c>
      <c r="R805" t="str">
        <f t="shared" ca="1" si="101"/>
        <v/>
      </c>
      <c r="S805" s="80" t="str">
        <f t="shared" ca="1" si="102"/>
        <v/>
      </c>
      <c r="T805" t="str">
        <f t="shared" ca="1" si="98"/>
        <v/>
      </c>
      <c r="U805" t="str">
        <f t="shared" ca="1" si="104"/>
        <v/>
      </c>
      <c r="V805" s="14" t="str">
        <f t="shared" ca="1" si="103"/>
        <v/>
      </c>
      <c r="W805" s="14" t="str">
        <f t="shared" ca="1" si="99"/>
        <v/>
      </c>
    </row>
    <row r="806" spans="11:23" x14ac:dyDescent="0.15">
      <c r="K806" t="e">
        <f ca="1"/>
        <v>#N/A</v>
      </c>
      <c r="M806" t="str">
        <f ca="1">Outliers_Influentials!B807</f>
        <v/>
      </c>
      <c r="O806" t="str">
        <f t="shared" ca="1" si="100"/>
        <v/>
      </c>
      <c r="P806" t="str">
        <f t="array" aca="1" ref="P806" ca="1">IF(ISNUMBER(O806),(SUM(IF(O806&gt;$O$3:$O$1002,1,0))+1+(SUM(IF(O806=$O$3:$O$1002,1,0))-1)/2)/(n+1),"")</f>
        <v/>
      </c>
      <c r="Q806" t="str">
        <f t="shared" ca="1" si="97"/>
        <v/>
      </c>
      <c r="R806" t="str">
        <f t="shared" ca="1" si="101"/>
        <v/>
      </c>
      <c r="S806" s="80" t="str">
        <f t="shared" ca="1" si="102"/>
        <v/>
      </c>
      <c r="T806" t="str">
        <f t="shared" ca="1" si="98"/>
        <v/>
      </c>
      <c r="U806" t="str">
        <f t="shared" ca="1" si="104"/>
        <v/>
      </c>
      <c r="V806" s="14" t="str">
        <f t="shared" ca="1" si="103"/>
        <v/>
      </c>
      <c r="W806" s="14" t="str">
        <f t="shared" ca="1" si="99"/>
        <v/>
      </c>
    </row>
    <row r="807" spans="11:23" x14ac:dyDescent="0.15">
      <c r="K807" t="e">
        <f ca="1"/>
        <v>#N/A</v>
      </c>
      <c r="M807" t="str">
        <f ca="1">Outliers_Influentials!B808</f>
        <v/>
      </c>
      <c r="O807" t="str">
        <f t="shared" ca="1" si="100"/>
        <v/>
      </c>
      <c r="P807" t="str">
        <f t="array" aca="1" ref="P807" ca="1">IF(ISNUMBER(O807),(SUM(IF(O807&gt;$O$3:$O$1002,1,0))+1+(SUM(IF(O807=$O$3:$O$1002,1,0))-1)/2)/(n+1),"")</f>
        <v/>
      </c>
      <c r="Q807" t="str">
        <f t="shared" ca="1" si="97"/>
        <v/>
      </c>
      <c r="R807" t="str">
        <f t="shared" ca="1" si="101"/>
        <v/>
      </c>
      <c r="S807" s="80" t="str">
        <f t="shared" ca="1" si="102"/>
        <v/>
      </c>
      <c r="T807" t="str">
        <f t="shared" ca="1" si="98"/>
        <v/>
      </c>
      <c r="U807" t="str">
        <f t="shared" ca="1" si="104"/>
        <v/>
      </c>
      <c r="V807" s="14" t="str">
        <f t="shared" ca="1" si="103"/>
        <v/>
      </c>
      <c r="W807" s="14" t="str">
        <f t="shared" ca="1" si="99"/>
        <v/>
      </c>
    </row>
    <row r="808" spans="11:23" x14ac:dyDescent="0.15">
      <c r="K808" t="e">
        <f ca="1"/>
        <v>#N/A</v>
      </c>
      <c r="M808" t="str">
        <f ca="1">Outliers_Influentials!B809</f>
        <v/>
      </c>
      <c r="O808" t="str">
        <f t="shared" ca="1" si="100"/>
        <v/>
      </c>
      <c r="P808" t="str">
        <f t="array" aca="1" ref="P808" ca="1">IF(ISNUMBER(O808),(SUM(IF(O808&gt;$O$3:$O$1002,1,0))+1+(SUM(IF(O808=$O$3:$O$1002,1,0))-1)/2)/(n+1),"")</f>
        <v/>
      </c>
      <c r="Q808" t="str">
        <f t="shared" ca="1" si="97"/>
        <v/>
      </c>
      <c r="R808" t="str">
        <f t="shared" ca="1" si="101"/>
        <v/>
      </c>
      <c r="S808" s="80" t="str">
        <f t="shared" ca="1" si="102"/>
        <v/>
      </c>
      <c r="T808" t="str">
        <f t="shared" ca="1" si="98"/>
        <v/>
      </c>
      <c r="U808" t="str">
        <f t="shared" ca="1" si="104"/>
        <v/>
      </c>
      <c r="V808" s="14" t="str">
        <f t="shared" ca="1" si="103"/>
        <v/>
      </c>
      <c r="W808" s="14" t="str">
        <f t="shared" ca="1" si="99"/>
        <v/>
      </c>
    </row>
    <row r="809" spans="11:23" x14ac:dyDescent="0.15">
      <c r="K809" t="e">
        <f ca="1"/>
        <v>#N/A</v>
      </c>
      <c r="M809" t="str">
        <f ca="1">Outliers_Influentials!B810</f>
        <v/>
      </c>
      <c r="O809" t="str">
        <f t="shared" ca="1" si="100"/>
        <v/>
      </c>
      <c r="P809" t="str">
        <f t="array" aca="1" ref="P809" ca="1">IF(ISNUMBER(O809),(SUM(IF(O809&gt;$O$3:$O$1002,1,0))+1+(SUM(IF(O809=$O$3:$O$1002,1,0))-1)/2)/(n+1),"")</f>
        <v/>
      </c>
      <c r="Q809" t="str">
        <f t="shared" ca="1" si="97"/>
        <v/>
      </c>
      <c r="R809" t="str">
        <f t="shared" ca="1" si="101"/>
        <v/>
      </c>
      <c r="S809" s="80" t="str">
        <f t="shared" ca="1" si="102"/>
        <v/>
      </c>
      <c r="T809" t="str">
        <f t="shared" ca="1" si="98"/>
        <v/>
      </c>
      <c r="U809" t="str">
        <f t="shared" ca="1" si="104"/>
        <v/>
      </c>
      <c r="V809" s="14" t="str">
        <f t="shared" ca="1" si="103"/>
        <v/>
      </c>
      <c r="W809" s="14" t="str">
        <f t="shared" ca="1" si="99"/>
        <v/>
      </c>
    </row>
    <row r="810" spans="11:23" x14ac:dyDescent="0.15">
      <c r="K810" t="e">
        <f ca="1"/>
        <v>#N/A</v>
      </c>
      <c r="M810" t="str">
        <f ca="1">Outliers_Influentials!B811</f>
        <v/>
      </c>
      <c r="O810" t="str">
        <f t="shared" ca="1" si="100"/>
        <v/>
      </c>
      <c r="P810" t="str">
        <f t="array" aca="1" ref="P810" ca="1">IF(ISNUMBER(O810),(SUM(IF(O810&gt;$O$3:$O$1002,1,0))+1+(SUM(IF(O810=$O$3:$O$1002,1,0))-1)/2)/(n+1),"")</f>
        <v/>
      </c>
      <c r="Q810" t="str">
        <f t="shared" ca="1" si="97"/>
        <v/>
      </c>
      <c r="R810" t="str">
        <f t="shared" ca="1" si="101"/>
        <v/>
      </c>
      <c r="S810" s="80" t="str">
        <f t="shared" ca="1" si="102"/>
        <v/>
      </c>
      <c r="T810" t="str">
        <f t="shared" ca="1" si="98"/>
        <v/>
      </c>
      <c r="U810" t="str">
        <f t="shared" ca="1" si="104"/>
        <v/>
      </c>
      <c r="V810" s="14" t="str">
        <f t="shared" ca="1" si="103"/>
        <v/>
      </c>
      <c r="W810" s="14" t="str">
        <f t="shared" ca="1" si="99"/>
        <v/>
      </c>
    </row>
    <row r="811" spans="11:23" x14ac:dyDescent="0.15">
      <c r="K811" t="e">
        <f ca="1"/>
        <v>#N/A</v>
      </c>
      <c r="M811" t="str">
        <f ca="1">Outliers_Influentials!B812</f>
        <v/>
      </c>
      <c r="O811" t="str">
        <f t="shared" ca="1" si="100"/>
        <v/>
      </c>
      <c r="P811" t="str">
        <f t="array" aca="1" ref="P811" ca="1">IF(ISNUMBER(O811),(SUM(IF(O811&gt;$O$3:$O$1002,1,0))+1+(SUM(IF(O811=$O$3:$O$1002,1,0))-1)/2)/(n+1),"")</f>
        <v/>
      </c>
      <c r="Q811" t="str">
        <f t="shared" ca="1" si="97"/>
        <v/>
      </c>
      <c r="R811" t="str">
        <f t="shared" ca="1" si="101"/>
        <v/>
      </c>
      <c r="S811" s="80" t="str">
        <f t="shared" ca="1" si="102"/>
        <v/>
      </c>
      <c r="T811" t="str">
        <f t="shared" ca="1" si="98"/>
        <v/>
      </c>
      <c r="U811" t="str">
        <f t="shared" ca="1" si="104"/>
        <v/>
      </c>
      <c r="V811" s="14" t="str">
        <f t="shared" ca="1" si="103"/>
        <v/>
      </c>
      <c r="W811" s="14" t="str">
        <f t="shared" ca="1" si="99"/>
        <v/>
      </c>
    </row>
    <row r="812" spans="11:23" x14ac:dyDescent="0.15">
      <c r="K812" t="e">
        <f ca="1"/>
        <v>#N/A</v>
      </c>
      <c r="M812" t="str">
        <f ca="1">Outliers_Influentials!B813</f>
        <v/>
      </c>
      <c r="O812" t="str">
        <f t="shared" ca="1" si="100"/>
        <v/>
      </c>
      <c r="P812" t="str">
        <f t="array" aca="1" ref="P812" ca="1">IF(ISNUMBER(O812),(SUM(IF(O812&gt;$O$3:$O$1002,1,0))+1+(SUM(IF(O812=$O$3:$O$1002,1,0))-1)/2)/(n+1),"")</f>
        <v/>
      </c>
      <c r="Q812" t="str">
        <f t="shared" ca="1" si="97"/>
        <v/>
      </c>
      <c r="R812" t="str">
        <f t="shared" ca="1" si="101"/>
        <v/>
      </c>
      <c r="S812" s="80" t="str">
        <f t="shared" ca="1" si="102"/>
        <v/>
      </c>
      <c r="T812" t="str">
        <f t="shared" ca="1" si="98"/>
        <v/>
      </c>
      <c r="U812" t="str">
        <f t="shared" ca="1" si="104"/>
        <v/>
      </c>
      <c r="V812" s="14" t="str">
        <f t="shared" ca="1" si="103"/>
        <v/>
      </c>
      <c r="W812" s="14" t="str">
        <f t="shared" ca="1" si="99"/>
        <v/>
      </c>
    </row>
    <row r="813" spans="11:23" x14ac:dyDescent="0.15">
      <c r="K813" t="e">
        <f ca="1"/>
        <v>#N/A</v>
      </c>
      <c r="M813" t="str">
        <f ca="1">Outliers_Influentials!B814</f>
        <v/>
      </c>
      <c r="O813" t="str">
        <f t="shared" ca="1" si="100"/>
        <v/>
      </c>
      <c r="P813" t="str">
        <f t="array" aca="1" ref="P813" ca="1">IF(ISNUMBER(O813),(SUM(IF(O813&gt;$O$3:$O$1002,1,0))+1+(SUM(IF(O813=$O$3:$O$1002,1,0))-1)/2)/(n+1),"")</f>
        <v/>
      </c>
      <c r="Q813" t="str">
        <f t="shared" ca="1" si="97"/>
        <v/>
      </c>
      <c r="R813" t="str">
        <f t="shared" ca="1" si="101"/>
        <v/>
      </c>
      <c r="S813" s="80" t="str">
        <f t="shared" ca="1" si="102"/>
        <v/>
      </c>
      <c r="T813" t="str">
        <f t="shared" ca="1" si="98"/>
        <v/>
      </c>
      <c r="U813" t="str">
        <f t="shared" ca="1" si="104"/>
        <v/>
      </c>
      <c r="V813" s="14" t="str">
        <f t="shared" ca="1" si="103"/>
        <v/>
      </c>
      <c r="W813" s="14" t="str">
        <f t="shared" ca="1" si="99"/>
        <v/>
      </c>
    </row>
    <row r="814" spans="11:23" x14ac:dyDescent="0.15">
      <c r="K814" t="e">
        <f ca="1"/>
        <v>#N/A</v>
      </c>
      <c r="M814" t="str">
        <f ca="1">Outliers_Influentials!B815</f>
        <v/>
      </c>
      <c r="O814" t="str">
        <f t="shared" ca="1" si="100"/>
        <v/>
      </c>
      <c r="P814" t="str">
        <f t="array" aca="1" ref="P814" ca="1">IF(ISNUMBER(O814),(SUM(IF(O814&gt;$O$3:$O$1002,1,0))+1+(SUM(IF(O814=$O$3:$O$1002,1,0))-1)/2)/(n+1),"")</f>
        <v/>
      </c>
      <c r="Q814" t="str">
        <f t="shared" ca="1" si="97"/>
        <v/>
      </c>
      <c r="R814" t="str">
        <f t="shared" ca="1" si="101"/>
        <v/>
      </c>
      <c r="S814" s="80" t="str">
        <f t="shared" ca="1" si="102"/>
        <v/>
      </c>
      <c r="T814" t="str">
        <f t="shared" ca="1" si="98"/>
        <v/>
      </c>
      <c r="U814" t="str">
        <f t="shared" ca="1" si="104"/>
        <v/>
      </c>
      <c r="V814" s="14" t="str">
        <f t="shared" ca="1" si="103"/>
        <v/>
      </c>
      <c r="W814" s="14" t="str">
        <f t="shared" ca="1" si="99"/>
        <v/>
      </c>
    </row>
    <row r="815" spans="11:23" x14ac:dyDescent="0.15">
      <c r="K815" t="e">
        <f ca="1"/>
        <v>#N/A</v>
      </c>
      <c r="M815" t="str">
        <f ca="1">Outliers_Influentials!B816</f>
        <v/>
      </c>
      <c r="O815" t="str">
        <f t="shared" ca="1" si="100"/>
        <v/>
      </c>
      <c r="P815" t="str">
        <f t="array" aca="1" ref="P815" ca="1">IF(ISNUMBER(O815),(SUM(IF(O815&gt;$O$3:$O$1002,1,0))+1+(SUM(IF(O815=$O$3:$O$1002,1,0))-1)/2)/(n+1),"")</f>
        <v/>
      </c>
      <c r="Q815" t="str">
        <f t="shared" ca="1" si="97"/>
        <v/>
      </c>
      <c r="R815" t="str">
        <f t="shared" ca="1" si="101"/>
        <v/>
      </c>
      <c r="S815" s="80" t="str">
        <f t="shared" ca="1" si="102"/>
        <v/>
      </c>
      <c r="T815" t="str">
        <f t="shared" ca="1" si="98"/>
        <v/>
      </c>
      <c r="U815" t="str">
        <f t="shared" ca="1" si="104"/>
        <v/>
      </c>
      <c r="V815" s="14" t="str">
        <f t="shared" ca="1" si="103"/>
        <v/>
      </c>
      <c r="W815" s="14" t="str">
        <f t="shared" ca="1" si="99"/>
        <v/>
      </c>
    </row>
    <row r="816" spans="11:23" x14ac:dyDescent="0.15">
      <c r="K816" t="e">
        <f ca="1"/>
        <v>#N/A</v>
      </c>
      <c r="M816" t="str">
        <f ca="1">Outliers_Influentials!B817</f>
        <v/>
      </c>
      <c r="O816" t="str">
        <f t="shared" ca="1" si="100"/>
        <v/>
      </c>
      <c r="P816" t="str">
        <f t="array" aca="1" ref="P816" ca="1">IF(ISNUMBER(O816),(SUM(IF(O816&gt;$O$3:$O$1002,1,0))+1+(SUM(IF(O816=$O$3:$O$1002,1,0))-1)/2)/(n+1),"")</f>
        <v/>
      </c>
      <c r="Q816" t="str">
        <f t="shared" ca="1" si="97"/>
        <v/>
      </c>
      <c r="R816" t="str">
        <f t="shared" ca="1" si="101"/>
        <v/>
      </c>
      <c r="S816" s="80" t="str">
        <f t="shared" ca="1" si="102"/>
        <v/>
      </c>
      <c r="T816" t="str">
        <f t="shared" ca="1" si="98"/>
        <v/>
      </c>
      <c r="U816" t="str">
        <f t="shared" ca="1" si="104"/>
        <v/>
      </c>
      <c r="V816" s="14" t="str">
        <f t="shared" ca="1" si="103"/>
        <v/>
      </c>
      <c r="W816" s="14" t="str">
        <f t="shared" ca="1" si="99"/>
        <v/>
      </c>
    </row>
    <row r="817" spans="11:23" x14ac:dyDescent="0.15">
      <c r="K817" t="e">
        <f ca="1"/>
        <v>#N/A</v>
      </c>
      <c r="M817" t="str">
        <f ca="1">Outliers_Influentials!B818</f>
        <v/>
      </c>
      <c r="O817" t="str">
        <f t="shared" ca="1" si="100"/>
        <v/>
      </c>
      <c r="P817" t="str">
        <f t="array" aca="1" ref="P817" ca="1">IF(ISNUMBER(O817),(SUM(IF(O817&gt;$O$3:$O$1002,1,0))+1+(SUM(IF(O817=$O$3:$O$1002,1,0))-1)/2)/(n+1),"")</f>
        <v/>
      </c>
      <c r="Q817" t="str">
        <f t="shared" ca="1" si="97"/>
        <v/>
      </c>
      <c r="R817" t="str">
        <f t="shared" ca="1" si="101"/>
        <v/>
      </c>
      <c r="S817" s="80" t="str">
        <f t="shared" ca="1" si="102"/>
        <v/>
      </c>
      <c r="T817" t="str">
        <f t="shared" ca="1" si="98"/>
        <v/>
      </c>
      <c r="U817" t="str">
        <f t="shared" ca="1" si="104"/>
        <v/>
      </c>
      <c r="V817" s="14" t="str">
        <f t="shared" ca="1" si="103"/>
        <v/>
      </c>
      <c r="W817" s="14" t="str">
        <f t="shared" ca="1" si="99"/>
        <v/>
      </c>
    </row>
    <row r="818" spans="11:23" x14ac:dyDescent="0.15">
      <c r="K818" t="e">
        <f ca="1"/>
        <v>#N/A</v>
      </c>
      <c r="M818" t="str">
        <f ca="1">Outliers_Influentials!B819</f>
        <v/>
      </c>
      <c r="O818" t="str">
        <f t="shared" ca="1" si="100"/>
        <v/>
      </c>
      <c r="P818" t="str">
        <f t="array" aca="1" ref="P818" ca="1">IF(ISNUMBER(O818),(SUM(IF(O818&gt;$O$3:$O$1002,1,0))+1+(SUM(IF(O818=$O$3:$O$1002,1,0))-1)/2)/(n+1),"")</f>
        <v/>
      </c>
      <c r="Q818" t="str">
        <f t="shared" ca="1" si="97"/>
        <v/>
      </c>
      <c r="R818" t="str">
        <f t="shared" ca="1" si="101"/>
        <v/>
      </c>
      <c r="S818" s="80" t="str">
        <f t="shared" ca="1" si="102"/>
        <v/>
      </c>
      <c r="T818" t="str">
        <f t="shared" ca="1" si="98"/>
        <v/>
      </c>
      <c r="U818" t="str">
        <f t="shared" ca="1" si="104"/>
        <v/>
      </c>
      <c r="V818" s="14" t="str">
        <f t="shared" ca="1" si="103"/>
        <v/>
      </c>
      <c r="W818" s="14" t="str">
        <f t="shared" ca="1" si="99"/>
        <v/>
      </c>
    </row>
    <row r="819" spans="11:23" x14ac:dyDescent="0.15">
      <c r="K819" t="e">
        <f ca="1"/>
        <v>#N/A</v>
      </c>
      <c r="M819" t="str">
        <f ca="1">Outliers_Influentials!B820</f>
        <v/>
      </c>
      <c r="O819" t="str">
        <f t="shared" ca="1" si="100"/>
        <v/>
      </c>
      <c r="P819" t="str">
        <f t="array" aca="1" ref="P819" ca="1">IF(ISNUMBER(O819),(SUM(IF(O819&gt;$O$3:$O$1002,1,0))+1+(SUM(IF(O819=$O$3:$O$1002,1,0))-1)/2)/(n+1),"")</f>
        <v/>
      </c>
      <c r="Q819" t="str">
        <f t="shared" ca="1" si="97"/>
        <v/>
      </c>
      <c r="R819" t="str">
        <f t="shared" ca="1" si="101"/>
        <v/>
      </c>
      <c r="S819" s="80" t="str">
        <f t="shared" ca="1" si="102"/>
        <v/>
      </c>
      <c r="T819" t="str">
        <f t="shared" ca="1" si="98"/>
        <v/>
      </c>
      <c r="U819" t="str">
        <f t="shared" ca="1" si="104"/>
        <v/>
      </c>
      <c r="V819" s="14" t="str">
        <f t="shared" ca="1" si="103"/>
        <v/>
      </c>
      <c r="W819" s="14" t="str">
        <f t="shared" ca="1" si="99"/>
        <v/>
      </c>
    </row>
    <row r="820" spans="11:23" x14ac:dyDescent="0.15">
      <c r="K820" t="e">
        <f ca="1"/>
        <v>#N/A</v>
      </c>
      <c r="M820" t="str">
        <f ca="1">Outliers_Influentials!B821</f>
        <v/>
      </c>
      <c r="O820" t="str">
        <f t="shared" ca="1" si="100"/>
        <v/>
      </c>
      <c r="P820" t="str">
        <f t="array" aca="1" ref="P820" ca="1">IF(ISNUMBER(O820),(SUM(IF(O820&gt;$O$3:$O$1002,1,0))+1+(SUM(IF(O820=$O$3:$O$1002,1,0))-1)/2)/(n+1),"")</f>
        <v/>
      </c>
      <c r="Q820" t="str">
        <f t="shared" ca="1" si="97"/>
        <v/>
      </c>
      <c r="R820" t="str">
        <f t="shared" ca="1" si="101"/>
        <v/>
      </c>
      <c r="S820" s="80" t="str">
        <f t="shared" ca="1" si="102"/>
        <v/>
      </c>
      <c r="T820" t="str">
        <f t="shared" ca="1" si="98"/>
        <v/>
      </c>
      <c r="U820" t="str">
        <f t="shared" ca="1" si="104"/>
        <v/>
      </c>
      <c r="V820" s="14" t="str">
        <f t="shared" ca="1" si="103"/>
        <v/>
      </c>
      <c r="W820" s="14" t="str">
        <f t="shared" ca="1" si="99"/>
        <v/>
      </c>
    </row>
    <row r="821" spans="11:23" x14ac:dyDescent="0.15">
      <c r="K821" t="e">
        <f ca="1"/>
        <v>#N/A</v>
      </c>
      <c r="M821" t="str">
        <f ca="1">Outliers_Influentials!B822</f>
        <v/>
      </c>
      <c r="O821" t="str">
        <f t="shared" ca="1" si="100"/>
        <v/>
      </c>
      <c r="P821" t="str">
        <f t="array" aca="1" ref="P821" ca="1">IF(ISNUMBER(O821),(SUM(IF(O821&gt;$O$3:$O$1002,1,0))+1+(SUM(IF(O821=$O$3:$O$1002,1,0))-1)/2)/(n+1),"")</f>
        <v/>
      </c>
      <c r="Q821" t="str">
        <f t="shared" ca="1" si="97"/>
        <v/>
      </c>
      <c r="R821" t="str">
        <f t="shared" ca="1" si="101"/>
        <v/>
      </c>
      <c r="S821" s="80" t="str">
        <f t="shared" ca="1" si="102"/>
        <v/>
      </c>
      <c r="T821" t="str">
        <f t="shared" ca="1" si="98"/>
        <v/>
      </c>
      <c r="U821" t="str">
        <f t="shared" ca="1" si="104"/>
        <v/>
      </c>
      <c r="V821" s="14" t="str">
        <f t="shared" ca="1" si="103"/>
        <v/>
      </c>
      <c r="W821" s="14" t="str">
        <f t="shared" ca="1" si="99"/>
        <v/>
      </c>
    </row>
    <row r="822" spans="11:23" x14ac:dyDescent="0.15">
      <c r="K822" t="e">
        <f ca="1"/>
        <v>#N/A</v>
      </c>
      <c r="M822" t="str">
        <f ca="1">Outliers_Influentials!B823</f>
        <v/>
      </c>
      <c r="O822" t="str">
        <f t="shared" ca="1" si="100"/>
        <v/>
      </c>
      <c r="P822" t="str">
        <f t="array" aca="1" ref="P822" ca="1">IF(ISNUMBER(O822),(SUM(IF(O822&gt;$O$3:$O$1002,1,0))+1+(SUM(IF(O822=$O$3:$O$1002,1,0))-1)/2)/(n+1),"")</f>
        <v/>
      </c>
      <c r="Q822" t="str">
        <f t="shared" ca="1" si="97"/>
        <v/>
      </c>
      <c r="R822" t="str">
        <f t="shared" ca="1" si="101"/>
        <v/>
      </c>
      <c r="S822" s="80" t="str">
        <f t="shared" ca="1" si="102"/>
        <v/>
      </c>
      <c r="T822" t="str">
        <f t="shared" ca="1" si="98"/>
        <v/>
      </c>
      <c r="U822" t="str">
        <f t="shared" ca="1" si="104"/>
        <v/>
      </c>
      <c r="V822" s="14" t="str">
        <f t="shared" ca="1" si="103"/>
        <v/>
      </c>
      <c r="W822" s="14" t="str">
        <f t="shared" ca="1" si="99"/>
        <v/>
      </c>
    </row>
    <row r="823" spans="11:23" x14ac:dyDescent="0.15">
      <c r="K823" t="e">
        <f ca="1"/>
        <v>#N/A</v>
      </c>
      <c r="M823" t="str">
        <f ca="1">Outliers_Influentials!B824</f>
        <v/>
      </c>
      <c r="O823" t="str">
        <f t="shared" ca="1" si="100"/>
        <v/>
      </c>
      <c r="P823" t="str">
        <f t="array" aca="1" ref="P823" ca="1">IF(ISNUMBER(O823),(SUM(IF(O823&gt;$O$3:$O$1002,1,0))+1+(SUM(IF(O823=$O$3:$O$1002,1,0))-1)/2)/(n+1),"")</f>
        <v/>
      </c>
      <c r="Q823" t="str">
        <f t="shared" ca="1" si="97"/>
        <v/>
      </c>
      <c r="R823" t="str">
        <f t="shared" ca="1" si="101"/>
        <v/>
      </c>
      <c r="S823" s="80" t="str">
        <f t="shared" ca="1" si="102"/>
        <v/>
      </c>
      <c r="T823" t="str">
        <f t="shared" ca="1" si="98"/>
        <v/>
      </c>
      <c r="U823" t="str">
        <f t="shared" ca="1" si="104"/>
        <v/>
      </c>
      <c r="V823" s="14" t="str">
        <f t="shared" ca="1" si="103"/>
        <v/>
      </c>
      <c r="W823" s="14" t="str">
        <f t="shared" ca="1" si="99"/>
        <v/>
      </c>
    </row>
    <row r="824" spans="11:23" x14ac:dyDescent="0.15">
      <c r="K824" t="e">
        <f ca="1"/>
        <v>#N/A</v>
      </c>
      <c r="M824" t="str">
        <f ca="1">Outliers_Influentials!B825</f>
        <v/>
      </c>
      <c r="O824" t="str">
        <f t="shared" ca="1" si="100"/>
        <v/>
      </c>
      <c r="P824" t="str">
        <f t="array" aca="1" ref="P824" ca="1">IF(ISNUMBER(O824),(SUM(IF(O824&gt;$O$3:$O$1002,1,0))+1+(SUM(IF(O824=$O$3:$O$1002,1,0))-1)/2)/(n+1),"")</f>
        <v/>
      </c>
      <c r="Q824" t="str">
        <f t="shared" ca="1" si="97"/>
        <v/>
      </c>
      <c r="R824" t="str">
        <f t="shared" ca="1" si="101"/>
        <v/>
      </c>
      <c r="S824" s="80" t="str">
        <f t="shared" ca="1" si="102"/>
        <v/>
      </c>
      <c r="T824" t="str">
        <f t="shared" ca="1" si="98"/>
        <v/>
      </c>
      <c r="U824" t="str">
        <f t="shared" ca="1" si="104"/>
        <v/>
      </c>
      <c r="V824" s="14" t="str">
        <f t="shared" ca="1" si="103"/>
        <v/>
      </c>
      <c r="W824" s="14" t="str">
        <f t="shared" ca="1" si="99"/>
        <v/>
      </c>
    </row>
    <row r="825" spans="11:23" x14ac:dyDescent="0.15">
      <c r="K825" t="e">
        <f ca="1"/>
        <v>#N/A</v>
      </c>
      <c r="M825" t="str">
        <f ca="1">Outliers_Influentials!B826</f>
        <v/>
      </c>
      <c r="O825" t="str">
        <f t="shared" ca="1" si="100"/>
        <v/>
      </c>
      <c r="P825" t="str">
        <f t="array" aca="1" ref="P825" ca="1">IF(ISNUMBER(O825),(SUM(IF(O825&gt;$O$3:$O$1002,1,0))+1+(SUM(IF(O825=$O$3:$O$1002,1,0))-1)/2)/(n+1),"")</f>
        <v/>
      </c>
      <c r="Q825" t="str">
        <f t="shared" ca="1" si="97"/>
        <v/>
      </c>
      <c r="R825" t="str">
        <f t="shared" ca="1" si="101"/>
        <v/>
      </c>
      <c r="S825" s="80" t="str">
        <f t="shared" ca="1" si="102"/>
        <v/>
      </c>
      <c r="T825" t="str">
        <f t="shared" ca="1" si="98"/>
        <v/>
      </c>
      <c r="U825" t="str">
        <f t="shared" ca="1" si="104"/>
        <v/>
      </c>
      <c r="V825" s="14" t="str">
        <f t="shared" ca="1" si="103"/>
        <v/>
      </c>
      <c r="W825" s="14" t="str">
        <f t="shared" ca="1" si="99"/>
        <v/>
      </c>
    </row>
    <row r="826" spans="11:23" x14ac:dyDescent="0.15">
      <c r="K826" t="e">
        <f ca="1"/>
        <v>#N/A</v>
      </c>
      <c r="M826" t="str">
        <f ca="1">Outliers_Influentials!B827</f>
        <v/>
      </c>
      <c r="O826" t="str">
        <f t="shared" ca="1" si="100"/>
        <v/>
      </c>
      <c r="P826" t="str">
        <f t="array" aca="1" ref="P826" ca="1">IF(ISNUMBER(O826),(SUM(IF(O826&gt;$O$3:$O$1002,1,0))+1+(SUM(IF(O826=$O$3:$O$1002,1,0))-1)/2)/(n+1),"")</f>
        <v/>
      </c>
      <c r="Q826" t="str">
        <f t="shared" ca="1" si="97"/>
        <v/>
      </c>
      <c r="R826" t="str">
        <f t="shared" ca="1" si="101"/>
        <v/>
      </c>
      <c r="S826" s="80" t="str">
        <f t="shared" ca="1" si="102"/>
        <v/>
      </c>
      <c r="T826" t="str">
        <f t="shared" ca="1" si="98"/>
        <v/>
      </c>
      <c r="U826" t="str">
        <f t="shared" ca="1" si="104"/>
        <v/>
      </c>
      <c r="V826" s="14" t="str">
        <f t="shared" ca="1" si="103"/>
        <v/>
      </c>
      <c r="W826" s="14" t="str">
        <f t="shared" ca="1" si="99"/>
        <v/>
      </c>
    </row>
    <row r="827" spans="11:23" x14ac:dyDescent="0.15">
      <c r="K827" t="e">
        <f ca="1"/>
        <v>#N/A</v>
      </c>
      <c r="M827" t="str">
        <f ca="1">Outliers_Influentials!B828</f>
        <v/>
      </c>
      <c r="O827" t="str">
        <f t="shared" ca="1" si="100"/>
        <v/>
      </c>
      <c r="P827" t="str">
        <f t="array" aca="1" ref="P827" ca="1">IF(ISNUMBER(O827),(SUM(IF(O827&gt;$O$3:$O$1002,1,0))+1+(SUM(IF(O827=$O$3:$O$1002,1,0))-1)/2)/(n+1),"")</f>
        <v/>
      </c>
      <c r="Q827" t="str">
        <f t="shared" ca="1" si="97"/>
        <v/>
      </c>
      <c r="R827" t="str">
        <f t="shared" ca="1" si="101"/>
        <v/>
      </c>
      <c r="S827" s="80" t="str">
        <f t="shared" ca="1" si="102"/>
        <v/>
      </c>
      <c r="T827" t="str">
        <f t="shared" ca="1" si="98"/>
        <v/>
      </c>
      <c r="U827" t="str">
        <f t="shared" ca="1" si="104"/>
        <v/>
      </c>
      <c r="V827" s="14" t="str">
        <f t="shared" ca="1" si="103"/>
        <v/>
      </c>
      <c r="W827" s="14" t="str">
        <f t="shared" ca="1" si="99"/>
        <v/>
      </c>
    </row>
    <row r="828" spans="11:23" x14ac:dyDescent="0.15">
      <c r="K828" t="e">
        <f ca="1"/>
        <v>#N/A</v>
      </c>
      <c r="M828" t="str">
        <f ca="1">Outliers_Influentials!B829</f>
        <v/>
      </c>
      <c r="O828" t="str">
        <f t="shared" ca="1" si="100"/>
        <v/>
      </c>
      <c r="P828" t="str">
        <f t="array" aca="1" ref="P828" ca="1">IF(ISNUMBER(O828),(SUM(IF(O828&gt;$O$3:$O$1002,1,0))+1+(SUM(IF(O828=$O$3:$O$1002,1,0))-1)/2)/(n+1),"")</f>
        <v/>
      </c>
      <c r="Q828" t="str">
        <f t="shared" ca="1" si="97"/>
        <v/>
      </c>
      <c r="R828" t="str">
        <f t="shared" ca="1" si="101"/>
        <v/>
      </c>
      <c r="S828" s="80" t="str">
        <f t="shared" ca="1" si="102"/>
        <v/>
      </c>
      <c r="T828" t="str">
        <f t="shared" ca="1" si="98"/>
        <v/>
      </c>
      <c r="U828" t="str">
        <f t="shared" ca="1" si="104"/>
        <v/>
      </c>
      <c r="V828" s="14" t="str">
        <f t="shared" ca="1" si="103"/>
        <v/>
      </c>
      <c r="W828" s="14" t="str">
        <f t="shared" ca="1" si="99"/>
        <v/>
      </c>
    </row>
    <row r="829" spans="11:23" x14ac:dyDescent="0.15">
      <c r="K829" t="e">
        <f ca="1"/>
        <v>#N/A</v>
      </c>
      <c r="M829" t="str">
        <f ca="1">Outliers_Influentials!B830</f>
        <v/>
      </c>
      <c r="O829" t="str">
        <f t="shared" ca="1" si="100"/>
        <v/>
      </c>
      <c r="P829" t="str">
        <f t="array" aca="1" ref="P829" ca="1">IF(ISNUMBER(O829),(SUM(IF(O829&gt;$O$3:$O$1002,1,0))+1+(SUM(IF(O829=$O$3:$O$1002,1,0))-1)/2)/(n+1),"")</f>
        <v/>
      </c>
      <c r="Q829" t="str">
        <f t="shared" ca="1" si="97"/>
        <v/>
      </c>
      <c r="R829" t="str">
        <f t="shared" ca="1" si="101"/>
        <v/>
      </c>
      <c r="S829" s="80" t="str">
        <f t="shared" ca="1" si="102"/>
        <v/>
      </c>
      <c r="T829" t="str">
        <f t="shared" ca="1" si="98"/>
        <v/>
      </c>
      <c r="U829" t="str">
        <f t="shared" ca="1" si="104"/>
        <v/>
      </c>
      <c r="V829" s="14" t="str">
        <f t="shared" ca="1" si="103"/>
        <v/>
      </c>
      <c r="W829" s="14" t="str">
        <f t="shared" ca="1" si="99"/>
        <v/>
      </c>
    </row>
    <row r="830" spans="11:23" x14ac:dyDescent="0.15">
      <c r="K830" t="e">
        <f ca="1"/>
        <v>#N/A</v>
      </c>
      <c r="M830" t="str">
        <f ca="1">Outliers_Influentials!B831</f>
        <v/>
      </c>
      <c r="O830" t="str">
        <f t="shared" ca="1" si="100"/>
        <v/>
      </c>
      <c r="P830" t="str">
        <f t="array" aca="1" ref="P830" ca="1">IF(ISNUMBER(O830),(SUM(IF(O830&gt;$O$3:$O$1002,1,0))+1+(SUM(IF(O830=$O$3:$O$1002,1,0))-1)/2)/(n+1),"")</f>
        <v/>
      </c>
      <c r="Q830" t="str">
        <f t="shared" ca="1" si="97"/>
        <v/>
      </c>
      <c r="R830" t="str">
        <f t="shared" ca="1" si="101"/>
        <v/>
      </c>
      <c r="S830" s="80" t="str">
        <f t="shared" ca="1" si="102"/>
        <v/>
      </c>
      <c r="T830" t="str">
        <f t="shared" ca="1" si="98"/>
        <v/>
      </c>
      <c r="U830" t="str">
        <f t="shared" ca="1" si="104"/>
        <v/>
      </c>
      <c r="V830" s="14" t="str">
        <f t="shared" ca="1" si="103"/>
        <v/>
      </c>
      <c r="W830" s="14" t="str">
        <f t="shared" ca="1" si="99"/>
        <v/>
      </c>
    </row>
    <row r="831" spans="11:23" x14ac:dyDescent="0.15">
      <c r="K831" t="e">
        <f ca="1"/>
        <v>#N/A</v>
      </c>
      <c r="M831" t="str">
        <f ca="1">Outliers_Influentials!B832</f>
        <v/>
      </c>
      <c r="O831" t="str">
        <f t="shared" ca="1" si="100"/>
        <v/>
      </c>
      <c r="P831" t="str">
        <f t="array" aca="1" ref="P831" ca="1">IF(ISNUMBER(O831),(SUM(IF(O831&gt;$O$3:$O$1002,1,0))+1+(SUM(IF(O831=$O$3:$O$1002,1,0))-1)/2)/(n+1),"")</f>
        <v/>
      </c>
      <c r="Q831" t="str">
        <f t="shared" ca="1" si="97"/>
        <v/>
      </c>
      <c r="R831" t="str">
        <f t="shared" ca="1" si="101"/>
        <v/>
      </c>
      <c r="S831" s="80" t="str">
        <f t="shared" ca="1" si="102"/>
        <v/>
      </c>
      <c r="T831" t="str">
        <f t="shared" ca="1" si="98"/>
        <v/>
      </c>
      <c r="U831" t="str">
        <f t="shared" ca="1" si="104"/>
        <v/>
      </c>
      <c r="V831" s="14" t="str">
        <f t="shared" ca="1" si="103"/>
        <v/>
      </c>
      <c r="W831" s="14" t="str">
        <f t="shared" ca="1" si="99"/>
        <v/>
      </c>
    </row>
    <row r="832" spans="11:23" x14ac:dyDescent="0.15">
      <c r="K832" t="e">
        <f ca="1"/>
        <v>#N/A</v>
      </c>
      <c r="M832" t="str">
        <f ca="1">Outliers_Influentials!B833</f>
        <v/>
      </c>
      <c r="O832" t="str">
        <f t="shared" ca="1" si="100"/>
        <v/>
      </c>
      <c r="P832" t="str">
        <f t="array" aca="1" ref="P832" ca="1">IF(ISNUMBER(O832),(SUM(IF(O832&gt;$O$3:$O$1002,1,0))+1+(SUM(IF(O832=$O$3:$O$1002,1,0))-1)/2)/(n+1),"")</f>
        <v/>
      </c>
      <c r="Q832" t="str">
        <f t="shared" ca="1" si="97"/>
        <v/>
      </c>
      <c r="R832" t="str">
        <f t="shared" ca="1" si="101"/>
        <v/>
      </c>
      <c r="S832" s="80" t="str">
        <f t="shared" ca="1" si="102"/>
        <v/>
      </c>
      <c r="T832" t="str">
        <f t="shared" ca="1" si="98"/>
        <v/>
      </c>
      <c r="U832" t="str">
        <f t="shared" ca="1" si="104"/>
        <v/>
      </c>
      <c r="V832" s="14" t="str">
        <f t="shared" ca="1" si="103"/>
        <v/>
      </c>
      <c r="W832" s="14" t="str">
        <f t="shared" ca="1" si="99"/>
        <v/>
      </c>
    </row>
    <row r="833" spans="11:23" x14ac:dyDescent="0.15">
      <c r="K833" t="e">
        <f ca="1"/>
        <v>#N/A</v>
      </c>
      <c r="M833" t="str">
        <f ca="1">Outliers_Influentials!B834</f>
        <v/>
      </c>
      <c r="O833" t="str">
        <f t="shared" ca="1" si="100"/>
        <v/>
      </c>
      <c r="P833" t="str">
        <f t="array" aca="1" ref="P833" ca="1">IF(ISNUMBER(O833),(SUM(IF(O833&gt;$O$3:$O$1002,1,0))+1+(SUM(IF(O833=$O$3:$O$1002,1,0))-1)/2)/(n+1),"")</f>
        <v/>
      </c>
      <c r="Q833" t="str">
        <f t="shared" ca="1" si="97"/>
        <v/>
      </c>
      <c r="R833" t="str">
        <f t="shared" ca="1" si="101"/>
        <v/>
      </c>
      <c r="S833" s="80" t="str">
        <f t="shared" ca="1" si="102"/>
        <v/>
      </c>
      <c r="T833" t="str">
        <f t="shared" ca="1" si="98"/>
        <v/>
      </c>
      <c r="U833" t="str">
        <f t="shared" ca="1" si="104"/>
        <v/>
      </c>
      <c r="V833" s="14" t="str">
        <f t="shared" ca="1" si="103"/>
        <v/>
      </c>
      <c r="W833" s="14" t="str">
        <f t="shared" ca="1" si="99"/>
        <v/>
      </c>
    </row>
    <row r="834" spans="11:23" x14ac:dyDescent="0.15">
      <c r="K834" t="e">
        <f ca="1"/>
        <v>#N/A</v>
      </c>
      <c r="M834" t="str">
        <f ca="1">Outliers_Influentials!B835</f>
        <v/>
      </c>
      <c r="O834" t="str">
        <f t="shared" ca="1" si="100"/>
        <v/>
      </c>
      <c r="P834" t="str">
        <f t="array" aca="1" ref="P834" ca="1">IF(ISNUMBER(O834),(SUM(IF(O834&gt;$O$3:$O$1002,1,0))+1+(SUM(IF(O834=$O$3:$O$1002,1,0))-1)/2)/(n+1),"")</f>
        <v/>
      </c>
      <c r="Q834" t="str">
        <f t="shared" ca="1" si="97"/>
        <v/>
      </c>
      <c r="R834" t="str">
        <f t="shared" ca="1" si="101"/>
        <v/>
      </c>
      <c r="S834" s="80" t="str">
        <f t="shared" ca="1" si="102"/>
        <v/>
      </c>
      <c r="T834" t="str">
        <f t="shared" ca="1" si="98"/>
        <v/>
      </c>
      <c r="U834" t="str">
        <f t="shared" ca="1" si="104"/>
        <v/>
      </c>
      <c r="V834" s="14" t="str">
        <f t="shared" ca="1" si="103"/>
        <v/>
      </c>
      <c r="W834" s="14" t="str">
        <f t="shared" ca="1" si="99"/>
        <v/>
      </c>
    </row>
    <row r="835" spans="11:23" x14ac:dyDescent="0.15">
      <c r="K835" t="e">
        <f ca="1"/>
        <v>#N/A</v>
      </c>
      <c r="M835" t="str">
        <f ca="1">Outliers_Influentials!B836</f>
        <v/>
      </c>
      <c r="O835" t="str">
        <f t="shared" ca="1" si="100"/>
        <v/>
      </c>
      <c r="P835" t="str">
        <f t="array" aca="1" ref="P835" ca="1">IF(ISNUMBER(O835),(SUM(IF(O835&gt;$O$3:$O$1002,1,0))+1+(SUM(IF(O835=$O$3:$O$1002,1,0))-1)/2)/(n+1),"")</f>
        <v/>
      </c>
      <c r="Q835" t="str">
        <f t="shared" ref="Q835:Q898" ca="1" si="105">IF(P835&lt;&gt;"",NORMSINV(P835),"")</f>
        <v/>
      </c>
      <c r="R835" t="str">
        <f t="shared" ca="1" si="101"/>
        <v/>
      </c>
      <c r="S835" s="80" t="str">
        <f t="shared" ca="1" si="102"/>
        <v/>
      </c>
      <c r="T835" t="str">
        <f t="shared" ref="T835:T898" ca="1" si="106">IF(ROW()-ROW(O$2)&gt;n,"",$O$3:$O$1002/STDEV($O$3:$O$1002))</f>
        <v/>
      </c>
      <c r="U835" t="str">
        <f t="shared" ca="1" si="104"/>
        <v/>
      </c>
      <c r="V835" s="14" t="str">
        <f t="shared" ca="1" si="103"/>
        <v/>
      </c>
      <c r="W835" s="14" t="str">
        <f t="shared" ref="W835:W898" ca="1" si="107">IF(S835&lt;&gt;"",(2*S835-1)*(LN(V835)+LN(1-VLOOKUP(n+1-S835,$S$3:$V$1002,4,FALSE))),"")</f>
        <v/>
      </c>
    </row>
    <row r="836" spans="11:23" x14ac:dyDescent="0.15">
      <c r="K836" t="e">
        <f ca="1"/>
        <v>#N/A</v>
      </c>
      <c r="M836" t="str">
        <f ca="1">Outliers_Influentials!B837</f>
        <v/>
      </c>
      <c r="O836" t="str">
        <f t="shared" ref="O836:O899" ca="1" si="108">M836</f>
        <v/>
      </c>
      <c r="P836" t="str">
        <f t="array" aca="1" ref="P836" ca="1">IF(ISNUMBER(O836),(SUM(IF(O836&gt;$O$3:$O$1002,1,0))+1+(SUM(IF(O836=$O$3:$O$1002,1,0))-1)/2)/(n+1),"")</f>
        <v/>
      </c>
      <c r="Q836" t="str">
        <f t="shared" ca="1" si="105"/>
        <v/>
      </c>
      <c r="R836" t="str">
        <f t="shared" ref="R836:R899" ca="1" si="109">IF(O836&lt;&gt;"",RANK(O836,$O$3:$O$1002,1),"")</f>
        <v/>
      </c>
      <c r="S836" s="80" t="str">
        <f t="shared" ref="S836:S899" ca="1" si="110">IF(O836&lt;&gt;"",1+S835,"")</f>
        <v/>
      </c>
      <c r="T836" t="str">
        <f t="shared" ca="1" si="106"/>
        <v/>
      </c>
      <c r="U836" t="str">
        <f t="shared" ca="1" si="104"/>
        <v/>
      </c>
      <c r="V836" s="14" t="str">
        <f t="shared" ref="V836:V899" ca="1" si="111">IF(S836&lt;&gt;"",NORMDIST(U836,AVERAGE($T$3:$T$1002),STDEV($T$3:$T$1002),TRUE),"")</f>
        <v/>
      </c>
      <c r="W836" s="14" t="str">
        <f t="shared" ca="1" si="107"/>
        <v/>
      </c>
    </row>
    <row r="837" spans="11:23" x14ac:dyDescent="0.15">
      <c r="K837" t="e">
        <f ca="1"/>
        <v>#N/A</v>
      </c>
      <c r="M837" t="str">
        <f ca="1">Outliers_Influentials!B838</f>
        <v/>
      </c>
      <c r="O837" t="str">
        <f t="shared" ca="1" si="108"/>
        <v/>
      </c>
      <c r="P837" t="str">
        <f t="array" aca="1" ref="P837" ca="1">IF(ISNUMBER(O837),(SUM(IF(O837&gt;$O$3:$O$1002,1,0))+1+(SUM(IF(O837=$O$3:$O$1002,1,0))-1)/2)/(n+1),"")</f>
        <v/>
      </c>
      <c r="Q837" t="str">
        <f t="shared" ca="1" si="105"/>
        <v/>
      </c>
      <c r="R837" t="str">
        <f t="shared" ca="1" si="109"/>
        <v/>
      </c>
      <c r="S837" s="80" t="str">
        <f t="shared" ca="1" si="110"/>
        <v/>
      </c>
      <c r="T837" t="str">
        <f t="shared" ca="1" si="106"/>
        <v/>
      </c>
      <c r="U837" t="str">
        <f t="shared" ref="U837:U900" ca="1" si="112">IF(S837&lt;&gt;"",IF(ISNA(VLOOKUP(S837,$R$3:$T$1002,3,FALSE)),U836,VLOOKUP(S837,$R$3:$T$1002,3,FALSE)),"")</f>
        <v/>
      </c>
      <c r="V837" s="14" t="str">
        <f t="shared" ca="1" si="111"/>
        <v/>
      </c>
      <c r="W837" s="14" t="str">
        <f t="shared" ca="1" si="107"/>
        <v/>
      </c>
    </row>
    <row r="838" spans="11:23" x14ac:dyDescent="0.15">
      <c r="K838" t="e">
        <f ca="1"/>
        <v>#N/A</v>
      </c>
      <c r="M838" t="str">
        <f ca="1">Outliers_Influentials!B839</f>
        <v/>
      </c>
      <c r="O838" t="str">
        <f t="shared" ca="1" si="108"/>
        <v/>
      </c>
      <c r="P838" t="str">
        <f t="array" aca="1" ref="P838" ca="1">IF(ISNUMBER(O838),(SUM(IF(O838&gt;$O$3:$O$1002,1,0))+1+(SUM(IF(O838=$O$3:$O$1002,1,0))-1)/2)/(n+1),"")</f>
        <v/>
      </c>
      <c r="Q838" t="str">
        <f t="shared" ca="1" si="105"/>
        <v/>
      </c>
      <c r="R838" t="str">
        <f t="shared" ca="1" si="109"/>
        <v/>
      </c>
      <c r="S838" s="80" t="str">
        <f t="shared" ca="1" si="110"/>
        <v/>
      </c>
      <c r="T838" t="str">
        <f t="shared" ca="1" si="106"/>
        <v/>
      </c>
      <c r="U838" t="str">
        <f t="shared" ca="1" si="112"/>
        <v/>
      </c>
      <c r="V838" s="14" t="str">
        <f t="shared" ca="1" si="111"/>
        <v/>
      </c>
      <c r="W838" s="14" t="str">
        <f t="shared" ca="1" si="107"/>
        <v/>
      </c>
    </row>
    <row r="839" spans="11:23" x14ac:dyDescent="0.15">
      <c r="K839" t="e">
        <f ca="1"/>
        <v>#N/A</v>
      </c>
      <c r="M839" t="str">
        <f ca="1">Outliers_Influentials!B840</f>
        <v/>
      </c>
      <c r="O839" t="str">
        <f t="shared" ca="1" si="108"/>
        <v/>
      </c>
      <c r="P839" t="str">
        <f t="array" aca="1" ref="P839" ca="1">IF(ISNUMBER(O839),(SUM(IF(O839&gt;$O$3:$O$1002,1,0))+1+(SUM(IF(O839=$O$3:$O$1002,1,0))-1)/2)/(n+1),"")</f>
        <v/>
      </c>
      <c r="Q839" t="str">
        <f t="shared" ca="1" si="105"/>
        <v/>
      </c>
      <c r="R839" t="str">
        <f t="shared" ca="1" si="109"/>
        <v/>
      </c>
      <c r="S839" s="80" t="str">
        <f t="shared" ca="1" si="110"/>
        <v/>
      </c>
      <c r="T839" t="str">
        <f t="shared" ca="1" si="106"/>
        <v/>
      </c>
      <c r="U839" t="str">
        <f t="shared" ca="1" si="112"/>
        <v/>
      </c>
      <c r="V839" s="14" t="str">
        <f t="shared" ca="1" si="111"/>
        <v/>
      </c>
      <c r="W839" s="14" t="str">
        <f t="shared" ca="1" si="107"/>
        <v/>
      </c>
    </row>
    <row r="840" spans="11:23" x14ac:dyDescent="0.15">
      <c r="K840" t="e">
        <f ca="1"/>
        <v>#N/A</v>
      </c>
      <c r="M840" t="str">
        <f ca="1">Outliers_Influentials!B841</f>
        <v/>
      </c>
      <c r="O840" t="str">
        <f t="shared" ca="1" si="108"/>
        <v/>
      </c>
      <c r="P840" t="str">
        <f t="array" aca="1" ref="P840" ca="1">IF(ISNUMBER(O840),(SUM(IF(O840&gt;$O$3:$O$1002,1,0))+1+(SUM(IF(O840=$O$3:$O$1002,1,0))-1)/2)/(n+1),"")</f>
        <v/>
      </c>
      <c r="Q840" t="str">
        <f t="shared" ca="1" si="105"/>
        <v/>
      </c>
      <c r="R840" t="str">
        <f t="shared" ca="1" si="109"/>
        <v/>
      </c>
      <c r="S840" s="80" t="str">
        <f t="shared" ca="1" si="110"/>
        <v/>
      </c>
      <c r="T840" t="str">
        <f t="shared" ca="1" si="106"/>
        <v/>
      </c>
      <c r="U840" t="str">
        <f t="shared" ca="1" si="112"/>
        <v/>
      </c>
      <c r="V840" s="14" t="str">
        <f t="shared" ca="1" si="111"/>
        <v/>
      </c>
      <c r="W840" s="14" t="str">
        <f t="shared" ca="1" si="107"/>
        <v/>
      </c>
    </row>
    <row r="841" spans="11:23" x14ac:dyDescent="0.15">
      <c r="K841" t="e">
        <f ca="1"/>
        <v>#N/A</v>
      </c>
      <c r="M841" t="str">
        <f ca="1">Outliers_Influentials!B842</f>
        <v/>
      </c>
      <c r="O841" t="str">
        <f t="shared" ca="1" si="108"/>
        <v/>
      </c>
      <c r="P841" t="str">
        <f t="array" aca="1" ref="P841" ca="1">IF(ISNUMBER(O841),(SUM(IF(O841&gt;$O$3:$O$1002,1,0))+1+(SUM(IF(O841=$O$3:$O$1002,1,0))-1)/2)/(n+1),"")</f>
        <v/>
      </c>
      <c r="Q841" t="str">
        <f t="shared" ca="1" si="105"/>
        <v/>
      </c>
      <c r="R841" t="str">
        <f t="shared" ca="1" si="109"/>
        <v/>
      </c>
      <c r="S841" s="80" t="str">
        <f t="shared" ca="1" si="110"/>
        <v/>
      </c>
      <c r="T841" t="str">
        <f t="shared" ca="1" si="106"/>
        <v/>
      </c>
      <c r="U841" t="str">
        <f t="shared" ca="1" si="112"/>
        <v/>
      </c>
      <c r="V841" s="14" t="str">
        <f t="shared" ca="1" si="111"/>
        <v/>
      </c>
      <c r="W841" s="14" t="str">
        <f t="shared" ca="1" si="107"/>
        <v/>
      </c>
    </row>
    <row r="842" spans="11:23" x14ac:dyDescent="0.15">
      <c r="K842" t="e">
        <f ca="1"/>
        <v>#N/A</v>
      </c>
      <c r="M842" t="str">
        <f ca="1">Outliers_Influentials!B843</f>
        <v/>
      </c>
      <c r="O842" t="str">
        <f t="shared" ca="1" si="108"/>
        <v/>
      </c>
      <c r="P842" t="str">
        <f t="array" aca="1" ref="P842" ca="1">IF(ISNUMBER(O842),(SUM(IF(O842&gt;$O$3:$O$1002,1,0))+1+(SUM(IF(O842=$O$3:$O$1002,1,0))-1)/2)/(n+1),"")</f>
        <v/>
      </c>
      <c r="Q842" t="str">
        <f t="shared" ca="1" si="105"/>
        <v/>
      </c>
      <c r="R842" t="str">
        <f t="shared" ca="1" si="109"/>
        <v/>
      </c>
      <c r="S842" s="80" t="str">
        <f t="shared" ca="1" si="110"/>
        <v/>
      </c>
      <c r="T842" t="str">
        <f t="shared" ca="1" si="106"/>
        <v/>
      </c>
      <c r="U842" t="str">
        <f t="shared" ca="1" si="112"/>
        <v/>
      </c>
      <c r="V842" s="14" t="str">
        <f t="shared" ca="1" si="111"/>
        <v/>
      </c>
      <c r="W842" s="14" t="str">
        <f t="shared" ca="1" si="107"/>
        <v/>
      </c>
    </row>
    <row r="843" spans="11:23" x14ac:dyDescent="0.15">
      <c r="K843" t="e">
        <f ca="1"/>
        <v>#N/A</v>
      </c>
      <c r="M843" t="str">
        <f ca="1">Outliers_Influentials!B844</f>
        <v/>
      </c>
      <c r="O843" t="str">
        <f t="shared" ca="1" si="108"/>
        <v/>
      </c>
      <c r="P843" t="str">
        <f t="array" aca="1" ref="P843" ca="1">IF(ISNUMBER(O843),(SUM(IF(O843&gt;$O$3:$O$1002,1,0))+1+(SUM(IF(O843=$O$3:$O$1002,1,0))-1)/2)/(n+1),"")</f>
        <v/>
      </c>
      <c r="Q843" t="str">
        <f t="shared" ca="1" si="105"/>
        <v/>
      </c>
      <c r="R843" t="str">
        <f t="shared" ca="1" si="109"/>
        <v/>
      </c>
      <c r="S843" s="80" t="str">
        <f t="shared" ca="1" si="110"/>
        <v/>
      </c>
      <c r="T843" t="str">
        <f t="shared" ca="1" si="106"/>
        <v/>
      </c>
      <c r="U843" t="str">
        <f t="shared" ca="1" si="112"/>
        <v/>
      </c>
      <c r="V843" s="14" t="str">
        <f t="shared" ca="1" si="111"/>
        <v/>
      </c>
      <c r="W843" s="14" t="str">
        <f t="shared" ca="1" si="107"/>
        <v/>
      </c>
    </row>
    <row r="844" spans="11:23" x14ac:dyDescent="0.15">
      <c r="K844" t="e">
        <f ca="1"/>
        <v>#N/A</v>
      </c>
      <c r="M844" t="str">
        <f ca="1">Outliers_Influentials!B845</f>
        <v/>
      </c>
      <c r="O844" t="str">
        <f t="shared" ca="1" si="108"/>
        <v/>
      </c>
      <c r="P844" t="str">
        <f t="array" aca="1" ref="P844" ca="1">IF(ISNUMBER(O844),(SUM(IF(O844&gt;$O$3:$O$1002,1,0))+1+(SUM(IF(O844=$O$3:$O$1002,1,0))-1)/2)/(n+1),"")</f>
        <v/>
      </c>
      <c r="Q844" t="str">
        <f t="shared" ca="1" si="105"/>
        <v/>
      </c>
      <c r="R844" t="str">
        <f t="shared" ca="1" si="109"/>
        <v/>
      </c>
      <c r="S844" s="80" t="str">
        <f t="shared" ca="1" si="110"/>
        <v/>
      </c>
      <c r="T844" t="str">
        <f t="shared" ca="1" si="106"/>
        <v/>
      </c>
      <c r="U844" t="str">
        <f t="shared" ca="1" si="112"/>
        <v/>
      </c>
      <c r="V844" s="14" t="str">
        <f t="shared" ca="1" si="111"/>
        <v/>
      </c>
      <c r="W844" s="14" t="str">
        <f t="shared" ca="1" si="107"/>
        <v/>
      </c>
    </row>
    <row r="845" spans="11:23" x14ac:dyDescent="0.15">
      <c r="K845" t="e">
        <f ca="1"/>
        <v>#N/A</v>
      </c>
      <c r="M845" t="str">
        <f ca="1">Outliers_Influentials!B846</f>
        <v/>
      </c>
      <c r="O845" t="str">
        <f t="shared" ca="1" si="108"/>
        <v/>
      </c>
      <c r="P845" t="str">
        <f t="array" aca="1" ref="P845" ca="1">IF(ISNUMBER(O845),(SUM(IF(O845&gt;$O$3:$O$1002,1,0))+1+(SUM(IF(O845=$O$3:$O$1002,1,0))-1)/2)/(n+1),"")</f>
        <v/>
      </c>
      <c r="Q845" t="str">
        <f t="shared" ca="1" si="105"/>
        <v/>
      </c>
      <c r="R845" t="str">
        <f t="shared" ca="1" si="109"/>
        <v/>
      </c>
      <c r="S845" s="80" t="str">
        <f t="shared" ca="1" si="110"/>
        <v/>
      </c>
      <c r="T845" t="str">
        <f t="shared" ca="1" si="106"/>
        <v/>
      </c>
      <c r="U845" t="str">
        <f t="shared" ca="1" si="112"/>
        <v/>
      </c>
      <c r="V845" s="14" t="str">
        <f t="shared" ca="1" si="111"/>
        <v/>
      </c>
      <c r="W845" s="14" t="str">
        <f t="shared" ca="1" si="107"/>
        <v/>
      </c>
    </row>
    <row r="846" spans="11:23" x14ac:dyDescent="0.15">
      <c r="K846" t="e">
        <f ca="1"/>
        <v>#N/A</v>
      </c>
      <c r="M846" t="str">
        <f ca="1">Outliers_Influentials!B847</f>
        <v/>
      </c>
      <c r="O846" t="str">
        <f t="shared" ca="1" si="108"/>
        <v/>
      </c>
      <c r="P846" t="str">
        <f t="array" aca="1" ref="P846" ca="1">IF(ISNUMBER(O846),(SUM(IF(O846&gt;$O$3:$O$1002,1,0))+1+(SUM(IF(O846=$O$3:$O$1002,1,0))-1)/2)/(n+1),"")</f>
        <v/>
      </c>
      <c r="Q846" t="str">
        <f t="shared" ca="1" si="105"/>
        <v/>
      </c>
      <c r="R846" t="str">
        <f t="shared" ca="1" si="109"/>
        <v/>
      </c>
      <c r="S846" s="80" t="str">
        <f t="shared" ca="1" si="110"/>
        <v/>
      </c>
      <c r="T846" t="str">
        <f t="shared" ca="1" si="106"/>
        <v/>
      </c>
      <c r="U846" t="str">
        <f t="shared" ca="1" si="112"/>
        <v/>
      </c>
      <c r="V846" s="14" t="str">
        <f t="shared" ca="1" si="111"/>
        <v/>
      </c>
      <c r="W846" s="14" t="str">
        <f t="shared" ca="1" si="107"/>
        <v/>
      </c>
    </row>
    <row r="847" spans="11:23" x14ac:dyDescent="0.15">
      <c r="K847" t="e">
        <f ca="1"/>
        <v>#N/A</v>
      </c>
      <c r="M847" t="str">
        <f ca="1">Outliers_Influentials!B848</f>
        <v/>
      </c>
      <c r="O847" t="str">
        <f t="shared" ca="1" si="108"/>
        <v/>
      </c>
      <c r="P847" t="str">
        <f t="array" aca="1" ref="P847" ca="1">IF(ISNUMBER(O847),(SUM(IF(O847&gt;$O$3:$O$1002,1,0))+1+(SUM(IF(O847=$O$3:$O$1002,1,0))-1)/2)/(n+1),"")</f>
        <v/>
      </c>
      <c r="Q847" t="str">
        <f t="shared" ca="1" si="105"/>
        <v/>
      </c>
      <c r="R847" t="str">
        <f t="shared" ca="1" si="109"/>
        <v/>
      </c>
      <c r="S847" s="80" t="str">
        <f t="shared" ca="1" si="110"/>
        <v/>
      </c>
      <c r="T847" t="str">
        <f t="shared" ca="1" si="106"/>
        <v/>
      </c>
      <c r="U847" t="str">
        <f t="shared" ca="1" si="112"/>
        <v/>
      </c>
      <c r="V847" s="14" t="str">
        <f t="shared" ca="1" si="111"/>
        <v/>
      </c>
      <c r="W847" s="14" t="str">
        <f t="shared" ca="1" si="107"/>
        <v/>
      </c>
    </row>
    <row r="848" spans="11:23" x14ac:dyDescent="0.15">
      <c r="K848" t="e">
        <f ca="1"/>
        <v>#N/A</v>
      </c>
      <c r="M848" t="str">
        <f ca="1">Outliers_Influentials!B849</f>
        <v/>
      </c>
      <c r="O848" t="str">
        <f t="shared" ca="1" si="108"/>
        <v/>
      </c>
      <c r="P848" t="str">
        <f t="array" aca="1" ref="P848" ca="1">IF(ISNUMBER(O848),(SUM(IF(O848&gt;$O$3:$O$1002,1,0))+1+(SUM(IF(O848=$O$3:$O$1002,1,0))-1)/2)/(n+1),"")</f>
        <v/>
      </c>
      <c r="Q848" t="str">
        <f t="shared" ca="1" si="105"/>
        <v/>
      </c>
      <c r="R848" t="str">
        <f t="shared" ca="1" si="109"/>
        <v/>
      </c>
      <c r="S848" s="80" t="str">
        <f t="shared" ca="1" si="110"/>
        <v/>
      </c>
      <c r="T848" t="str">
        <f t="shared" ca="1" si="106"/>
        <v/>
      </c>
      <c r="U848" t="str">
        <f t="shared" ca="1" si="112"/>
        <v/>
      </c>
      <c r="V848" s="14" t="str">
        <f t="shared" ca="1" si="111"/>
        <v/>
      </c>
      <c r="W848" s="14" t="str">
        <f t="shared" ca="1" si="107"/>
        <v/>
      </c>
    </row>
    <row r="849" spans="11:23" x14ac:dyDescent="0.15">
      <c r="K849" t="e">
        <f ca="1"/>
        <v>#N/A</v>
      </c>
      <c r="M849" t="str">
        <f ca="1">Outliers_Influentials!B850</f>
        <v/>
      </c>
      <c r="O849" t="str">
        <f t="shared" ca="1" si="108"/>
        <v/>
      </c>
      <c r="P849" t="str">
        <f t="array" aca="1" ref="P849" ca="1">IF(ISNUMBER(O849),(SUM(IF(O849&gt;$O$3:$O$1002,1,0))+1+(SUM(IF(O849=$O$3:$O$1002,1,0))-1)/2)/(n+1),"")</f>
        <v/>
      </c>
      <c r="Q849" t="str">
        <f t="shared" ca="1" si="105"/>
        <v/>
      </c>
      <c r="R849" t="str">
        <f t="shared" ca="1" si="109"/>
        <v/>
      </c>
      <c r="S849" s="80" t="str">
        <f t="shared" ca="1" si="110"/>
        <v/>
      </c>
      <c r="T849" t="str">
        <f t="shared" ca="1" si="106"/>
        <v/>
      </c>
      <c r="U849" t="str">
        <f t="shared" ca="1" si="112"/>
        <v/>
      </c>
      <c r="V849" s="14" t="str">
        <f t="shared" ca="1" si="111"/>
        <v/>
      </c>
      <c r="W849" s="14" t="str">
        <f t="shared" ca="1" si="107"/>
        <v/>
      </c>
    </row>
    <row r="850" spans="11:23" x14ac:dyDescent="0.15">
      <c r="K850" t="e">
        <f ca="1"/>
        <v>#N/A</v>
      </c>
      <c r="M850" t="str">
        <f ca="1">Outliers_Influentials!B851</f>
        <v/>
      </c>
      <c r="O850" t="str">
        <f t="shared" ca="1" si="108"/>
        <v/>
      </c>
      <c r="P850" t="str">
        <f t="array" aca="1" ref="P850" ca="1">IF(ISNUMBER(O850),(SUM(IF(O850&gt;$O$3:$O$1002,1,0))+1+(SUM(IF(O850=$O$3:$O$1002,1,0))-1)/2)/(n+1),"")</f>
        <v/>
      </c>
      <c r="Q850" t="str">
        <f t="shared" ca="1" si="105"/>
        <v/>
      </c>
      <c r="R850" t="str">
        <f t="shared" ca="1" si="109"/>
        <v/>
      </c>
      <c r="S850" s="80" t="str">
        <f t="shared" ca="1" si="110"/>
        <v/>
      </c>
      <c r="T850" t="str">
        <f t="shared" ca="1" si="106"/>
        <v/>
      </c>
      <c r="U850" t="str">
        <f t="shared" ca="1" si="112"/>
        <v/>
      </c>
      <c r="V850" s="14" t="str">
        <f t="shared" ca="1" si="111"/>
        <v/>
      </c>
      <c r="W850" s="14" t="str">
        <f t="shared" ca="1" si="107"/>
        <v/>
      </c>
    </row>
    <row r="851" spans="11:23" x14ac:dyDescent="0.15">
      <c r="K851" t="e">
        <f ca="1"/>
        <v>#N/A</v>
      </c>
      <c r="M851" t="str">
        <f ca="1">Outliers_Influentials!B852</f>
        <v/>
      </c>
      <c r="O851" t="str">
        <f t="shared" ca="1" si="108"/>
        <v/>
      </c>
      <c r="P851" t="str">
        <f t="array" aca="1" ref="P851" ca="1">IF(ISNUMBER(O851),(SUM(IF(O851&gt;$O$3:$O$1002,1,0))+1+(SUM(IF(O851=$O$3:$O$1002,1,0))-1)/2)/(n+1),"")</f>
        <v/>
      </c>
      <c r="Q851" t="str">
        <f t="shared" ca="1" si="105"/>
        <v/>
      </c>
      <c r="R851" t="str">
        <f t="shared" ca="1" si="109"/>
        <v/>
      </c>
      <c r="S851" s="80" t="str">
        <f t="shared" ca="1" si="110"/>
        <v/>
      </c>
      <c r="T851" t="str">
        <f t="shared" ca="1" si="106"/>
        <v/>
      </c>
      <c r="U851" t="str">
        <f t="shared" ca="1" si="112"/>
        <v/>
      </c>
      <c r="V851" s="14" t="str">
        <f t="shared" ca="1" si="111"/>
        <v/>
      </c>
      <c r="W851" s="14" t="str">
        <f t="shared" ca="1" si="107"/>
        <v/>
      </c>
    </row>
    <row r="852" spans="11:23" x14ac:dyDescent="0.15">
      <c r="K852" t="e">
        <f ca="1"/>
        <v>#N/A</v>
      </c>
      <c r="M852" t="str">
        <f ca="1">Outliers_Influentials!B853</f>
        <v/>
      </c>
      <c r="O852" t="str">
        <f t="shared" ca="1" si="108"/>
        <v/>
      </c>
      <c r="P852" t="str">
        <f t="array" aca="1" ref="P852" ca="1">IF(ISNUMBER(O852),(SUM(IF(O852&gt;$O$3:$O$1002,1,0))+1+(SUM(IF(O852=$O$3:$O$1002,1,0))-1)/2)/(n+1),"")</f>
        <v/>
      </c>
      <c r="Q852" t="str">
        <f t="shared" ca="1" si="105"/>
        <v/>
      </c>
      <c r="R852" t="str">
        <f t="shared" ca="1" si="109"/>
        <v/>
      </c>
      <c r="S852" s="80" t="str">
        <f t="shared" ca="1" si="110"/>
        <v/>
      </c>
      <c r="T852" t="str">
        <f t="shared" ca="1" si="106"/>
        <v/>
      </c>
      <c r="U852" t="str">
        <f t="shared" ca="1" si="112"/>
        <v/>
      </c>
      <c r="V852" s="14" t="str">
        <f t="shared" ca="1" si="111"/>
        <v/>
      </c>
      <c r="W852" s="14" t="str">
        <f t="shared" ca="1" si="107"/>
        <v/>
      </c>
    </row>
    <row r="853" spans="11:23" x14ac:dyDescent="0.15">
      <c r="K853" t="e">
        <f ca="1"/>
        <v>#N/A</v>
      </c>
      <c r="M853" t="str">
        <f ca="1">Outliers_Influentials!B854</f>
        <v/>
      </c>
      <c r="O853" t="str">
        <f t="shared" ca="1" si="108"/>
        <v/>
      </c>
      <c r="P853" t="str">
        <f t="array" aca="1" ref="P853" ca="1">IF(ISNUMBER(O853),(SUM(IF(O853&gt;$O$3:$O$1002,1,0))+1+(SUM(IF(O853=$O$3:$O$1002,1,0))-1)/2)/(n+1),"")</f>
        <v/>
      </c>
      <c r="Q853" t="str">
        <f t="shared" ca="1" si="105"/>
        <v/>
      </c>
      <c r="R853" t="str">
        <f t="shared" ca="1" si="109"/>
        <v/>
      </c>
      <c r="S853" s="80" t="str">
        <f t="shared" ca="1" si="110"/>
        <v/>
      </c>
      <c r="T853" t="str">
        <f t="shared" ca="1" si="106"/>
        <v/>
      </c>
      <c r="U853" t="str">
        <f t="shared" ca="1" si="112"/>
        <v/>
      </c>
      <c r="V853" s="14" t="str">
        <f t="shared" ca="1" si="111"/>
        <v/>
      </c>
      <c r="W853" s="14" t="str">
        <f t="shared" ca="1" si="107"/>
        <v/>
      </c>
    </row>
    <row r="854" spans="11:23" x14ac:dyDescent="0.15">
      <c r="K854" t="e">
        <f ca="1"/>
        <v>#N/A</v>
      </c>
      <c r="M854" t="str">
        <f ca="1">Outliers_Influentials!B855</f>
        <v/>
      </c>
      <c r="O854" t="str">
        <f t="shared" ca="1" si="108"/>
        <v/>
      </c>
      <c r="P854" t="str">
        <f t="array" aca="1" ref="P854" ca="1">IF(ISNUMBER(O854),(SUM(IF(O854&gt;$O$3:$O$1002,1,0))+1+(SUM(IF(O854=$O$3:$O$1002,1,0))-1)/2)/(n+1),"")</f>
        <v/>
      </c>
      <c r="Q854" t="str">
        <f t="shared" ca="1" si="105"/>
        <v/>
      </c>
      <c r="R854" t="str">
        <f t="shared" ca="1" si="109"/>
        <v/>
      </c>
      <c r="S854" s="80" t="str">
        <f t="shared" ca="1" si="110"/>
        <v/>
      </c>
      <c r="T854" t="str">
        <f t="shared" ca="1" si="106"/>
        <v/>
      </c>
      <c r="U854" t="str">
        <f t="shared" ca="1" si="112"/>
        <v/>
      </c>
      <c r="V854" s="14" t="str">
        <f t="shared" ca="1" si="111"/>
        <v/>
      </c>
      <c r="W854" s="14" t="str">
        <f t="shared" ca="1" si="107"/>
        <v/>
      </c>
    </row>
    <row r="855" spans="11:23" x14ac:dyDescent="0.15">
      <c r="K855" t="e">
        <f ca="1"/>
        <v>#N/A</v>
      </c>
      <c r="M855" t="str">
        <f ca="1">Outliers_Influentials!B856</f>
        <v/>
      </c>
      <c r="O855" t="str">
        <f t="shared" ca="1" si="108"/>
        <v/>
      </c>
      <c r="P855" t="str">
        <f t="array" aca="1" ref="P855" ca="1">IF(ISNUMBER(O855),(SUM(IF(O855&gt;$O$3:$O$1002,1,0))+1+(SUM(IF(O855=$O$3:$O$1002,1,0))-1)/2)/(n+1),"")</f>
        <v/>
      </c>
      <c r="Q855" t="str">
        <f t="shared" ca="1" si="105"/>
        <v/>
      </c>
      <c r="R855" t="str">
        <f t="shared" ca="1" si="109"/>
        <v/>
      </c>
      <c r="S855" s="80" t="str">
        <f t="shared" ca="1" si="110"/>
        <v/>
      </c>
      <c r="T855" t="str">
        <f t="shared" ca="1" si="106"/>
        <v/>
      </c>
      <c r="U855" t="str">
        <f t="shared" ca="1" si="112"/>
        <v/>
      </c>
      <c r="V855" s="14" t="str">
        <f t="shared" ca="1" si="111"/>
        <v/>
      </c>
      <c r="W855" s="14" t="str">
        <f t="shared" ca="1" si="107"/>
        <v/>
      </c>
    </row>
    <row r="856" spans="11:23" x14ac:dyDescent="0.15">
      <c r="K856" t="e">
        <f ca="1"/>
        <v>#N/A</v>
      </c>
      <c r="M856" t="str">
        <f ca="1">Outliers_Influentials!B857</f>
        <v/>
      </c>
      <c r="O856" t="str">
        <f t="shared" ca="1" si="108"/>
        <v/>
      </c>
      <c r="P856" t="str">
        <f t="array" aca="1" ref="P856" ca="1">IF(ISNUMBER(O856),(SUM(IF(O856&gt;$O$3:$O$1002,1,0))+1+(SUM(IF(O856=$O$3:$O$1002,1,0))-1)/2)/(n+1),"")</f>
        <v/>
      </c>
      <c r="Q856" t="str">
        <f t="shared" ca="1" si="105"/>
        <v/>
      </c>
      <c r="R856" t="str">
        <f t="shared" ca="1" si="109"/>
        <v/>
      </c>
      <c r="S856" s="80" t="str">
        <f t="shared" ca="1" si="110"/>
        <v/>
      </c>
      <c r="T856" t="str">
        <f t="shared" ca="1" si="106"/>
        <v/>
      </c>
      <c r="U856" t="str">
        <f t="shared" ca="1" si="112"/>
        <v/>
      </c>
      <c r="V856" s="14" t="str">
        <f t="shared" ca="1" si="111"/>
        <v/>
      </c>
      <c r="W856" s="14" t="str">
        <f t="shared" ca="1" si="107"/>
        <v/>
      </c>
    </row>
    <row r="857" spans="11:23" x14ac:dyDescent="0.15">
      <c r="K857" t="e">
        <f ca="1"/>
        <v>#N/A</v>
      </c>
      <c r="M857" t="str">
        <f ca="1">Outliers_Influentials!B858</f>
        <v/>
      </c>
      <c r="O857" t="str">
        <f t="shared" ca="1" si="108"/>
        <v/>
      </c>
      <c r="P857" t="str">
        <f t="array" aca="1" ref="P857" ca="1">IF(ISNUMBER(O857),(SUM(IF(O857&gt;$O$3:$O$1002,1,0))+1+(SUM(IF(O857=$O$3:$O$1002,1,0))-1)/2)/(n+1),"")</f>
        <v/>
      </c>
      <c r="Q857" t="str">
        <f t="shared" ca="1" si="105"/>
        <v/>
      </c>
      <c r="R857" t="str">
        <f t="shared" ca="1" si="109"/>
        <v/>
      </c>
      <c r="S857" s="80" t="str">
        <f t="shared" ca="1" si="110"/>
        <v/>
      </c>
      <c r="T857" t="str">
        <f t="shared" ca="1" si="106"/>
        <v/>
      </c>
      <c r="U857" t="str">
        <f t="shared" ca="1" si="112"/>
        <v/>
      </c>
      <c r="V857" s="14" t="str">
        <f t="shared" ca="1" si="111"/>
        <v/>
      </c>
      <c r="W857" s="14" t="str">
        <f t="shared" ca="1" si="107"/>
        <v/>
      </c>
    </row>
    <row r="858" spans="11:23" x14ac:dyDescent="0.15">
      <c r="K858" t="e">
        <f ca="1"/>
        <v>#N/A</v>
      </c>
      <c r="M858" t="str">
        <f ca="1">Outliers_Influentials!B859</f>
        <v/>
      </c>
      <c r="O858" t="str">
        <f t="shared" ca="1" si="108"/>
        <v/>
      </c>
      <c r="P858" t="str">
        <f t="array" aca="1" ref="P858" ca="1">IF(ISNUMBER(O858),(SUM(IF(O858&gt;$O$3:$O$1002,1,0))+1+(SUM(IF(O858=$O$3:$O$1002,1,0))-1)/2)/(n+1),"")</f>
        <v/>
      </c>
      <c r="Q858" t="str">
        <f t="shared" ca="1" si="105"/>
        <v/>
      </c>
      <c r="R858" t="str">
        <f t="shared" ca="1" si="109"/>
        <v/>
      </c>
      <c r="S858" s="80" t="str">
        <f t="shared" ca="1" si="110"/>
        <v/>
      </c>
      <c r="T858" t="str">
        <f t="shared" ca="1" si="106"/>
        <v/>
      </c>
      <c r="U858" t="str">
        <f t="shared" ca="1" si="112"/>
        <v/>
      </c>
      <c r="V858" s="14" t="str">
        <f t="shared" ca="1" si="111"/>
        <v/>
      </c>
      <c r="W858" s="14" t="str">
        <f t="shared" ca="1" si="107"/>
        <v/>
      </c>
    </row>
    <row r="859" spans="11:23" x14ac:dyDescent="0.15">
      <c r="K859" t="e">
        <f ca="1"/>
        <v>#N/A</v>
      </c>
      <c r="M859" t="str">
        <f ca="1">Outliers_Influentials!B860</f>
        <v/>
      </c>
      <c r="O859" t="str">
        <f t="shared" ca="1" si="108"/>
        <v/>
      </c>
      <c r="P859" t="str">
        <f t="array" aca="1" ref="P859" ca="1">IF(ISNUMBER(O859),(SUM(IF(O859&gt;$O$3:$O$1002,1,0))+1+(SUM(IF(O859=$O$3:$O$1002,1,0))-1)/2)/(n+1),"")</f>
        <v/>
      </c>
      <c r="Q859" t="str">
        <f t="shared" ca="1" si="105"/>
        <v/>
      </c>
      <c r="R859" t="str">
        <f t="shared" ca="1" si="109"/>
        <v/>
      </c>
      <c r="S859" s="80" t="str">
        <f t="shared" ca="1" si="110"/>
        <v/>
      </c>
      <c r="T859" t="str">
        <f t="shared" ca="1" si="106"/>
        <v/>
      </c>
      <c r="U859" t="str">
        <f t="shared" ca="1" si="112"/>
        <v/>
      </c>
      <c r="V859" s="14" t="str">
        <f t="shared" ca="1" si="111"/>
        <v/>
      </c>
      <c r="W859" s="14" t="str">
        <f t="shared" ca="1" si="107"/>
        <v/>
      </c>
    </row>
    <row r="860" spans="11:23" x14ac:dyDescent="0.15">
      <c r="K860" t="e">
        <f ca="1"/>
        <v>#N/A</v>
      </c>
      <c r="M860" t="str">
        <f ca="1">Outliers_Influentials!B861</f>
        <v/>
      </c>
      <c r="O860" t="str">
        <f t="shared" ca="1" si="108"/>
        <v/>
      </c>
      <c r="P860" t="str">
        <f t="array" aca="1" ref="P860" ca="1">IF(ISNUMBER(O860),(SUM(IF(O860&gt;$O$3:$O$1002,1,0))+1+(SUM(IF(O860=$O$3:$O$1002,1,0))-1)/2)/(n+1),"")</f>
        <v/>
      </c>
      <c r="Q860" t="str">
        <f t="shared" ca="1" si="105"/>
        <v/>
      </c>
      <c r="R860" t="str">
        <f t="shared" ca="1" si="109"/>
        <v/>
      </c>
      <c r="S860" s="80" t="str">
        <f t="shared" ca="1" si="110"/>
        <v/>
      </c>
      <c r="T860" t="str">
        <f t="shared" ca="1" si="106"/>
        <v/>
      </c>
      <c r="U860" t="str">
        <f t="shared" ca="1" si="112"/>
        <v/>
      </c>
      <c r="V860" s="14" t="str">
        <f t="shared" ca="1" si="111"/>
        <v/>
      </c>
      <c r="W860" s="14" t="str">
        <f t="shared" ca="1" si="107"/>
        <v/>
      </c>
    </row>
    <row r="861" spans="11:23" x14ac:dyDescent="0.15">
      <c r="K861" t="e">
        <f ca="1"/>
        <v>#N/A</v>
      </c>
      <c r="M861" t="str">
        <f ca="1">Outliers_Influentials!B862</f>
        <v/>
      </c>
      <c r="O861" t="str">
        <f t="shared" ca="1" si="108"/>
        <v/>
      </c>
      <c r="P861" t="str">
        <f t="array" aca="1" ref="P861" ca="1">IF(ISNUMBER(O861),(SUM(IF(O861&gt;$O$3:$O$1002,1,0))+1+(SUM(IF(O861=$O$3:$O$1002,1,0))-1)/2)/(n+1),"")</f>
        <v/>
      </c>
      <c r="Q861" t="str">
        <f t="shared" ca="1" si="105"/>
        <v/>
      </c>
      <c r="R861" t="str">
        <f t="shared" ca="1" si="109"/>
        <v/>
      </c>
      <c r="S861" s="80" t="str">
        <f t="shared" ca="1" si="110"/>
        <v/>
      </c>
      <c r="T861" t="str">
        <f t="shared" ca="1" si="106"/>
        <v/>
      </c>
      <c r="U861" t="str">
        <f t="shared" ca="1" si="112"/>
        <v/>
      </c>
      <c r="V861" s="14" t="str">
        <f t="shared" ca="1" si="111"/>
        <v/>
      </c>
      <c r="W861" s="14" t="str">
        <f t="shared" ca="1" si="107"/>
        <v/>
      </c>
    </row>
    <row r="862" spans="11:23" x14ac:dyDescent="0.15">
      <c r="K862" t="e">
        <f ca="1"/>
        <v>#N/A</v>
      </c>
      <c r="M862" t="str">
        <f ca="1">Outliers_Influentials!B863</f>
        <v/>
      </c>
      <c r="O862" t="str">
        <f t="shared" ca="1" si="108"/>
        <v/>
      </c>
      <c r="P862" t="str">
        <f t="array" aca="1" ref="P862" ca="1">IF(ISNUMBER(O862),(SUM(IF(O862&gt;$O$3:$O$1002,1,0))+1+(SUM(IF(O862=$O$3:$O$1002,1,0))-1)/2)/(n+1),"")</f>
        <v/>
      </c>
      <c r="Q862" t="str">
        <f t="shared" ca="1" si="105"/>
        <v/>
      </c>
      <c r="R862" t="str">
        <f t="shared" ca="1" si="109"/>
        <v/>
      </c>
      <c r="S862" s="80" t="str">
        <f t="shared" ca="1" si="110"/>
        <v/>
      </c>
      <c r="T862" t="str">
        <f t="shared" ca="1" si="106"/>
        <v/>
      </c>
      <c r="U862" t="str">
        <f t="shared" ca="1" si="112"/>
        <v/>
      </c>
      <c r="V862" s="14" t="str">
        <f t="shared" ca="1" si="111"/>
        <v/>
      </c>
      <c r="W862" s="14" t="str">
        <f t="shared" ca="1" si="107"/>
        <v/>
      </c>
    </row>
    <row r="863" spans="11:23" x14ac:dyDescent="0.15">
      <c r="K863" t="e">
        <f ca="1"/>
        <v>#N/A</v>
      </c>
      <c r="M863" t="str">
        <f ca="1">Outliers_Influentials!B864</f>
        <v/>
      </c>
      <c r="O863" t="str">
        <f t="shared" ca="1" si="108"/>
        <v/>
      </c>
      <c r="P863" t="str">
        <f t="array" aca="1" ref="P863" ca="1">IF(ISNUMBER(O863),(SUM(IF(O863&gt;$O$3:$O$1002,1,0))+1+(SUM(IF(O863=$O$3:$O$1002,1,0))-1)/2)/(n+1),"")</f>
        <v/>
      </c>
      <c r="Q863" t="str">
        <f t="shared" ca="1" si="105"/>
        <v/>
      </c>
      <c r="R863" t="str">
        <f t="shared" ca="1" si="109"/>
        <v/>
      </c>
      <c r="S863" s="80" t="str">
        <f t="shared" ca="1" si="110"/>
        <v/>
      </c>
      <c r="T863" t="str">
        <f t="shared" ca="1" si="106"/>
        <v/>
      </c>
      <c r="U863" t="str">
        <f t="shared" ca="1" si="112"/>
        <v/>
      </c>
      <c r="V863" s="14" t="str">
        <f t="shared" ca="1" si="111"/>
        <v/>
      </c>
      <c r="W863" s="14" t="str">
        <f t="shared" ca="1" si="107"/>
        <v/>
      </c>
    </row>
    <row r="864" spans="11:23" x14ac:dyDescent="0.15">
      <c r="K864" t="e">
        <f ca="1"/>
        <v>#N/A</v>
      </c>
      <c r="M864" t="str">
        <f ca="1">Outliers_Influentials!B865</f>
        <v/>
      </c>
      <c r="O864" t="str">
        <f t="shared" ca="1" si="108"/>
        <v/>
      </c>
      <c r="P864" t="str">
        <f t="array" aca="1" ref="P864" ca="1">IF(ISNUMBER(O864),(SUM(IF(O864&gt;$O$3:$O$1002,1,0))+1+(SUM(IF(O864=$O$3:$O$1002,1,0))-1)/2)/(n+1),"")</f>
        <v/>
      </c>
      <c r="Q864" t="str">
        <f t="shared" ca="1" si="105"/>
        <v/>
      </c>
      <c r="R864" t="str">
        <f t="shared" ca="1" si="109"/>
        <v/>
      </c>
      <c r="S864" s="80" t="str">
        <f t="shared" ca="1" si="110"/>
        <v/>
      </c>
      <c r="T864" t="str">
        <f t="shared" ca="1" si="106"/>
        <v/>
      </c>
      <c r="U864" t="str">
        <f t="shared" ca="1" si="112"/>
        <v/>
      </c>
      <c r="V864" s="14" t="str">
        <f t="shared" ca="1" si="111"/>
        <v/>
      </c>
      <c r="W864" s="14" t="str">
        <f t="shared" ca="1" si="107"/>
        <v/>
      </c>
    </row>
    <row r="865" spans="11:23" x14ac:dyDescent="0.15">
      <c r="K865" t="e">
        <f ca="1"/>
        <v>#N/A</v>
      </c>
      <c r="M865" t="str">
        <f ca="1">Outliers_Influentials!B866</f>
        <v/>
      </c>
      <c r="O865" t="str">
        <f t="shared" ca="1" si="108"/>
        <v/>
      </c>
      <c r="P865" t="str">
        <f t="array" aca="1" ref="P865" ca="1">IF(ISNUMBER(O865),(SUM(IF(O865&gt;$O$3:$O$1002,1,0))+1+(SUM(IF(O865=$O$3:$O$1002,1,0))-1)/2)/(n+1),"")</f>
        <v/>
      </c>
      <c r="Q865" t="str">
        <f t="shared" ca="1" si="105"/>
        <v/>
      </c>
      <c r="R865" t="str">
        <f t="shared" ca="1" si="109"/>
        <v/>
      </c>
      <c r="S865" s="80" t="str">
        <f t="shared" ca="1" si="110"/>
        <v/>
      </c>
      <c r="T865" t="str">
        <f t="shared" ca="1" si="106"/>
        <v/>
      </c>
      <c r="U865" t="str">
        <f t="shared" ca="1" si="112"/>
        <v/>
      </c>
      <c r="V865" s="14" t="str">
        <f t="shared" ca="1" si="111"/>
        <v/>
      </c>
      <c r="W865" s="14" t="str">
        <f t="shared" ca="1" si="107"/>
        <v/>
      </c>
    </row>
    <row r="866" spans="11:23" x14ac:dyDescent="0.15">
      <c r="K866" t="e">
        <f ca="1"/>
        <v>#N/A</v>
      </c>
      <c r="M866" t="str">
        <f ca="1">Outliers_Influentials!B867</f>
        <v/>
      </c>
      <c r="O866" t="str">
        <f t="shared" ca="1" si="108"/>
        <v/>
      </c>
      <c r="P866" t="str">
        <f t="array" aca="1" ref="P866" ca="1">IF(ISNUMBER(O866),(SUM(IF(O866&gt;$O$3:$O$1002,1,0))+1+(SUM(IF(O866=$O$3:$O$1002,1,0))-1)/2)/(n+1),"")</f>
        <v/>
      </c>
      <c r="Q866" t="str">
        <f t="shared" ca="1" si="105"/>
        <v/>
      </c>
      <c r="R866" t="str">
        <f t="shared" ca="1" si="109"/>
        <v/>
      </c>
      <c r="S866" s="80" t="str">
        <f t="shared" ca="1" si="110"/>
        <v/>
      </c>
      <c r="T866" t="str">
        <f t="shared" ca="1" si="106"/>
        <v/>
      </c>
      <c r="U866" t="str">
        <f t="shared" ca="1" si="112"/>
        <v/>
      </c>
      <c r="V866" s="14" t="str">
        <f t="shared" ca="1" si="111"/>
        <v/>
      </c>
      <c r="W866" s="14" t="str">
        <f t="shared" ca="1" si="107"/>
        <v/>
      </c>
    </row>
    <row r="867" spans="11:23" x14ac:dyDescent="0.15">
      <c r="K867" t="e">
        <f ca="1"/>
        <v>#N/A</v>
      </c>
      <c r="M867" t="str">
        <f ca="1">Outliers_Influentials!B868</f>
        <v/>
      </c>
      <c r="O867" t="str">
        <f t="shared" ca="1" si="108"/>
        <v/>
      </c>
      <c r="P867" t="str">
        <f t="array" aca="1" ref="P867" ca="1">IF(ISNUMBER(O867),(SUM(IF(O867&gt;$O$3:$O$1002,1,0))+1+(SUM(IF(O867=$O$3:$O$1002,1,0))-1)/2)/(n+1),"")</f>
        <v/>
      </c>
      <c r="Q867" t="str">
        <f t="shared" ca="1" si="105"/>
        <v/>
      </c>
      <c r="R867" t="str">
        <f t="shared" ca="1" si="109"/>
        <v/>
      </c>
      <c r="S867" s="80" t="str">
        <f t="shared" ca="1" si="110"/>
        <v/>
      </c>
      <c r="T867" t="str">
        <f t="shared" ca="1" si="106"/>
        <v/>
      </c>
      <c r="U867" t="str">
        <f t="shared" ca="1" si="112"/>
        <v/>
      </c>
      <c r="V867" s="14" t="str">
        <f t="shared" ca="1" si="111"/>
        <v/>
      </c>
      <c r="W867" s="14" t="str">
        <f t="shared" ca="1" si="107"/>
        <v/>
      </c>
    </row>
    <row r="868" spans="11:23" x14ac:dyDescent="0.15">
      <c r="K868" t="e">
        <f ca="1"/>
        <v>#N/A</v>
      </c>
      <c r="M868" t="str">
        <f ca="1">Outliers_Influentials!B869</f>
        <v/>
      </c>
      <c r="O868" t="str">
        <f t="shared" ca="1" si="108"/>
        <v/>
      </c>
      <c r="P868" t="str">
        <f t="array" aca="1" ref="P868" ca="1">IF(ISNUMBER(O868),(SUM(IF(O868&gt;$O$3:$O$1002,1,0))+1+(SUM(IF(O868=$O$3:$O$1002,1,0))-1)/2)/(n+1),"")</f>
        <v/>
      </c>
      <c r="Q868" t="str">
        <f t="shared" ca="1" si="105"/>
        <v/>
      </c>
      <c r="R868" t="str">
        <f t="shared" ca="1" si="109"/>
        <v/>
      </c>
      <c r="S868" s="80" t="str">
        <f t="shared" ca="1" si="110"/>
        <v/>
      </c>
      <c r="T868" t="str">
        <f t="shared" ca="1" si="106"/>
        <v/>
      </c>
      <c r="U868" t="str">
        <f t="shared" ca="1" si="112"/>
        <v/>
      </c>
      <c r="V868" s="14" t="str">
        <f t="shared" ca="1" si="111"/>
        <v/>
      </c>
      <c r="W868" s="14" t="str">
        <f t="shared" ca="1" si="107"/>
        <v/>
      </c>
    </row>
    <row r="869" spans="11:23" x14ac:dyDescent="0.15">
      <c r="K869" t="e">
        <f ca="1"/>
        <v>#N/A</v>
      </c>
      <c r="M869" t="str">
        <f ca="1">Outliers_Influentials!B870</f>
        <v/>
      </c>
      <c r="O869" t="str">
        <f t="shared" ca="1" si="108"/>
        <v/>
      </c>
      <c r="P869" t="str">
        <f t="array" aca="1" ref="P869" ca="1">IF(ISNUMBER(O869),(SUM(IF(O869&gt;$O$3:$O$1002,1,0))+1+(SUM(IF(O869=$O$3:$O$1002,1,0))-1)/2)/(n+1),"")</f>
        <v/>
      </c>
      <c r="Q869" t="str">
        <f t="shared" ca="1" si="105"/>
        <v/>
      </c>
      <c r="R869" t="str">
        <f t="shared" ca="1" si="109"/>
        <v/>
      </c>
      <c r="S869" s="80" t="str">
        <f t="shared" ca="1" si="110"/>
        <v/>
      </c>
      <c r="T869" t="str">
        <f t="shared" ca="1" si="106"/>
        <v/>
      </c>
      <c r="U869" t="str">
        <f t="shared" ca="1" si="112"/>
        <v/>
      </c>
      <c r="V869" s="14" t="str">
        <f t="shared" ca="1" si="111"/>
        <v/>
      </c>
      <c r="W869" s="14" t="str">
        <f t="shared" ca="1" si="107"/>
        <v/>
      </c>
    </row>
    <row r="870" spans="11:23" x14ac:dyDescent="0.15">
      <c r="K870" t="e">
        <f ca="1"/>
        <v>#N/A</v>
      </c>
      <c r="M870" t="str">
        <f ca="1">Outliers_Influentials!B871</f>
        <v/>
      </c>
      <c r="O870" t="str">
        <f t="shared" ca="1" si="108"/>
        <v/>
      </c>
      <c r="P870" t="str">
        <f t="array" aca="1" ref="P870" ca="1">IF(ISNUMBER(O870),(SUM(IF(O870&gt;$O$3:$O$1002,1,0))+1+(SUM(IF(O870=$O$3:$O$1002,1,0))-1)/2)/(n+1),"")</f>
        <v/>
      </c>
      <c r="Q870" t="str">
        <f t="shared" ca="1" si="105"/>
        <v/>
      </c>
      <c r="R870" t="str">
        <f t="shared" ca="1" si="109"/>
        <v/>
      </c>
      <c r="S870" s="80" t="str">
        <f t="shared" ca="1" si="110"/>
        <v/>
      </c>
      <c r="T870" t="str">
        <f t="shared" ca="1" si="106"/>
        <v/>
      </c>
      <c r="U870" t="str">
        <f t="shared" ca="1" si="112"/>
        <v/>
      </c>
      <c r="V870" s="14" t="str">
        <f t="shared" ca="1" si="111"/>
        <v/>
      </c>
      <c r="W870" s="14" t="str">
        <f t="shared" ca="1" si="107"/>
        <v/>
      </c>
    </row>
    <row r="871" spans="11:23" x14ac:dyDescent="0.15">
      <c r="K871" t="e">
        <f ca="1"/>
        <v>#N/A</v>
      </c>
      <c r="M871" t="str">
        <f ca="1">Outliers_Influentials!B872</f>
        <v/>
      </c>
      <c r="O871" t="str">
        <f t="shared" ca="1" si="108"/>
        <v/>
      </c>
      <c r="P871" t="str">
        <f t="array" aca="1" ref="P871" ca="1">IF(ISNUMBER(O871),(SUM(IF(O871&gt;$O$3:$O$1002,1,0))+1+(SUM(IF(O871=$O$3:$O$1002,1,0))-1)/2)/(n+1),"")</f>
        <v/>
      </c>
      <c r="Q871" t="str">
        <f t="shared" ca="1" si="105"/>
        <v/>
      </c>
      <c r="R871" t="str">
        <f t="shared" ca="1" si="109"/>
        <v/>
      </c>
      <c r="S871" s="80" t="str">
        <f t="shared" ca="1" si="110"/>
        <v/>
      </c>
      <c r="T871" t="str">
        <f t="shared" ca="1" si="106"/>
        <v/>
      </c>
      <c r="U871" t="str">
        <f t="shared" ca="1" si="112"/>
        <v/>
      </c>
      <c r="V871" s="14" t="str">
        <f t="shared" ca="1" si="111"/>
        <v/>
      </c>
      <c r="W871" s="14" t="str">
        <f t="shared" ca="1" si="107"/>
        <v/>
      </c>
    </row>
    <row r="872" spans="11:23" x14ac:dyDescent="0.15">
      <c r="K872" t="e">
        <f ca="1"/>
        <v>#N/A</v>
      </c>
      <c r="M872" t="str">
        <f ca="1">Outliers_Influentials!B873</f>
        <v/>
      </c>
      <c r="O872" t="str">
        <f t="shared" ca="1" si="108"/>
        <v/>
      </c>
      <c r="P872" t="str">
        <f t="array" aca="1" ref="P872" ca="1">IF(ISNUMBER(O872),(SUM(IF(O872&gt;$O$3:$O$1002,1,0))+1+(SUM(IF(O872=$O$3:$O$1002,1,0))-1)/2)/(n+1),"")</f>
        <v/>
      </c>
      <c r="Q872" t="str">
        <f t="shared" ca="1" si="105"/>
        <v/>
      </c>
      <c r="R872" t="str">
        <f t="shared" ca="1" si="109"/>
        <v/>
      </c>
      <c r="S872" s="80" t="str">
        <f t="shared" ca="1" si="110"/>
        <v/>
      </c>
      <c r="T872" t="str">
        <f t="shared" ca="1" si="106"/>
        <v/>
      </c>
      <c r="U872" t="str">
        <f t="shared" ca="1" si="112"/>
        <v/>
      </c>
      <c r="V872" s="14" t="str">
        <f t="shared" ca="1" si="111"/>
        <v/>
      </c>
      <c r="W872" s="14" t="str">
        <f t="shared" ca="1" si="107"/>
        <v/>
      </c>
    </row>
    <row r="873" spans="11:23" x14ac:dyDescent="0.15">
      <c r="K873" t="e">
        <f ca="1"/>
        <v>#N/A</v>
      </c>
      <c r="M873" t="str">
        <f ca="1">Outliers_Influentials!B874</f>
        <v/>
      </c>
      <c r="O873" t="str">
        <f t="shared" ca="1" si="108"/>
        <v/>
      </c>
      <c r="P873" t="str">
        <f t="array" aca="1" ref="P873" ca="1">IF(ISNUMBER(O873),(SUM(IF(O873&gt;$O$3:$O$1002,1,0))+1+(SUM(IF(O873=$O$3:$O$1002,1,0))-1)/2)/(n+1),"")</f>
        <v/>
      </c>
      <c r="Q873" t="str">
        <f t="shared" ca="1" si="105"/>
        <v/>
      </c>
      <c r="R873" t="str">
        <f t="shared" ca="1" si="109"/>
        <v/>
      </c>
      <c r="S873" s="80" t="str">
        <f t="shared" ca="1" si="110"/>
        <v/>
      </c>
      <c r="T873" t="str">
        <f t="shared" ca="1" si="106"/>
        <v/>
      </c>
      <c r="U873" t="str">
        <f t="shared" ca="1" si="112"/>
        <v/>
      </c>
      <c r="V873" s="14" t="str">
        <f t="shared" ca="1" si="111"/>
        <v/>
      </c>
      <c r="W873" s="14" t="str">
        <f t="shared" ca="1" si="107"/>
        <v/>
      </c>
    </row>
    <row r="874" spans="11:23" x14ac:dyDescent="0.15">
      <c r="K874" t="e">
        <f ca="1"/>
        <v>#N/A</v>
      </c>
      <c r="M874" t="str">
        <f ca="1">Outliers_Influentials!B875</f>
        <v/>
      </c>
      <c r="O874" t="str">
        <f t="shared" ca="1" si="108"/>
        <v/>
      </c>
      <c r="P874" t="str">
        <f t="array" aca="1" ref="P874" ca="1">IF(ISNUMBER(O874),(SUM(IF(O874&gt;$O$3:$O$1002,1,0))+1+(SUM(IF(O874=$O$3:$O$1002,1,0))-1)/2)/(n+1),"")</f>
        <v/>
      </c>
      <c r="Q874" t="str">
        <f t="shared" ca="1" si="105"/>
        <v/>
      </c>
      <c r="R874" t="str">
        <f t="shared" ca="1" si="109"/>
        <v/>
      </c>
      <c r="S874" s="80" t="str">
        <f t="shared" ca="1" si="110"/>
        <v/>
      </c>
      <c r="T874" t="str">
        <f t="shared" ca="1" si="106"/>
        <v/>
      </c>
      <c r="U874" t="str">
        <f t="shared" ca="1" si="112"/>
        <v/>
      </c>
      <c r="V874" s="14" t="str">
        <f t="shared" ca="1" si="111"/>
        <v/>
      </c>
      <c r="W874" s="14" t="str">
        <f t="shared" ca="1" si="107"/>
        <v/>
      </c>
    </row>
    <row r="875" spans="11:23" x14ac:dyDescent="0.15">
      <c r="K875" t="e">
        <f ca="1"/>
        <v>#N/A</v>
      </c>
      <c r="M875" t="str">
        <f ca="1">Outliers_Influentials!B876</f>
        <v/>
      </c>
      <c r="O875" t="str">
        <f t="shared" ca="1" si="108"/>
        <v/>
      </c>
      <c r="P875" t="str">
        <f t="array" aca="1" ref="P875" ca="1">IF(ISNUMBER(O875),(SUM(IF(O875&gt;$O$3:$O$1002,1,0))+1+(SUM(IF(O875=$O$3:$O$1002,1,0))-1)/2)/(n+1),"")</f>
        <v/>
      </c>
      <c r="Q875" t="str">
        <f t="shared" ca="1" si="105"/>
        <v/>
      </c>
      <c r="R875" t="str">
        <f t="shared" ca="1" si="109"/>
        <v/>
      </c>
      <c r="S875" s="80" t="str">
        <f t="shared" ca="1" si="110"/>
        <v/>
      </c>
      <c r="T875" t="str">
        <f t="shared" ca="1" si="106"/>
        <v/>
      </c>
      <c r="U875" t="str">
        <f t="shared" ca="1" si="112"/>
        <v/>
      </c>
      <c r="V875" s="14" t="str">
        <f t="shared" ca="1" si="111"/>
        <v/>
      </c>
      <c r="W875" s="14" t="str">
        <f t="shared" ca="1" si="107"/>
        <v/>
      </c>
    </row>
    <row r="876" spans="11:23" x14ac:dyDescent="0.15">
      <c r="K876" t="e">
        <f ca="1"/>
        <v>#N/A</v>
      </c>
      <c r="M876" t="str">
        <f ca="1">Outliers_Influentials!B877</f>
        <v/>
      </c>
      <c r="O876" t="str">
        <f t="shared" ca="1" si="108"/>
        <v/>
      </c>
      <c r="P876" t="str">
        <f t="array" aca="1" ref="P876" ca="1">IF(ISNUMBER(O876),(SUM(IF(O876&gt;$O$3:$O$1002,1,0))+1+(SUM(IF(O876=$O$3:$O$1002,1,0))-1)/2)/(n+1),"")</f>
        <v/>
      </c>
      <c r="Q876" t="str">
        <f t="shared" ca="1" si="105"/>
        <v/>
      </c>
      <c r="R876" t="str">
        <f t="shared" ca="1" si="109"/>
        <v/>
      </c>
      <c r="S876" s="80" t="str">
        <f t="shared" ca="1" si="110"/>
        <v/>
      </c>
      <c r="T876" t="str">
        <f t="shared" ca="1" si="106"/>
        <v/>
      </c>
      <c r="U876" t="str">
        <f t="shared" ca="1" si="112"/>
        <v/>
      </c>
      <c r="V876" s="14" t="str">
        <f t="shared" ca="1" si="111"/>
        <v/>
      </c>
      <c r="W876" s="14" t="str">
        <f t="shared" ca="1" si="107"/>
        <v/>
      </c>
    </row>
    <row r="877" spans="11:23" x14ac:dyDescent="0.15">
      <c r="K877" t="e">
        <f ca="1"/>
        <v>#N/A</v>
      </c>
      <c r="M877" t="str">
        <f ca="1">Outliers_Influentials!B878</f>
        <v/>
      </c>
      <c r="O877" t="str">
        <f t="shared" ca="1" si="108"/>
        <v/>
      </c>
      <c r="P877" t="str">
        <f t="array" aca="1" ref="P877" ca="1">IF(ISNUMBER(O877),(SUM(IF(O877&gt;$O$3:$O$1002,1,0))+1+(SUM(IF(O877=$O$3:$O$1002,1,0))-1)/2)/(n+1),"")</f>
        <v/>
      </c>
      <c r="Q877" t="str">
        <f t="shared" ca="1" si="105"/>
        <v/>
      </c>
      <c r="R877" t="str">
        <f t="shared" ca="1" si="109"/>
        <v/>
      </c>
      <c r="S877" s="80" t="str">
        <f t="shared" ca="1" si="110"/>
        <v/>
      </c>
      <c r="T877" t="str">
        <f t="shared" ca="1" si="106"/>
        <v/>
      </c>
      <c r="U877" t="str">
        <f t="shared" ca="1" si="112"/>
        <v/>
      </c>
      <c r="V877" s="14" t="str">
        <f t="shared" ca="1" si="111"/>
        <v/>
      </c>
      <c r="W877" s="14" t="str">
        <f t="shared" ca="1" si="107"/>
        <v/>
      </c>
    </row>
    <row r="878" spans="11:23" x14ac:dyDescent="0.15">
      <c r="K878" t="e">
        <f ca="1"/>
        <v>#N/A</v>
      </c>
      <c r="M878" t="str">
        <f ca="1">Outliers_Influentials!B879</f>
        <v/>
      </c>
      <c r="O878" t="str">
        <f t="shared" ca="1" si="108"/>
        <v/>
      </c>
      <c r="P878" t="str">
        <f t="array" aca="1" ref="P878" ca="1">IF(ISNUMBER(O878),(SUM(IF(O878&gt;$O$3:$O$1002,1,0))+1+(SUM(IF(O878=$O$3:$O$1002,1,0))-1)/2)/(n+1),"")</f>
        <v/>
      </c>
      <c r="Q878" t="str">
        <f t="shared" ca="1" si="105"/>
        <v/>
      </c>
      <c r="R878" t="str">
        <f t="shared" ca="1" si="109"/>
        <v/>
      </c>
      <c r="S878" s="80" t="str">
        <f t="shared" ca="1" si="110"/>
        <v/>
      </c>
      <c r="T878" t="str">
        <f t="shared" ca="1" si="106"/>
        <v/>
      </c>
      <c r="U878" t="str">
        <f t="shared" ca="1" si="112"/>
        <v/>
      </c>
      <c r="V878" s="14" t="str">
        <f t="shared" ca="1" si="111"/>
        <v/>
      </c>
      <c r="W878" s="14" t="str">
        <f t="shared" ca="1" si="107"/>
        <v/>
      </c>
    </row>
    <row r="879" spans="11:23" x14ac:dyDescent="0.15">
      <c r="K879" t="e">
        <f ca="1"/>
        <v>#N/A</v>
      </c>
      <c r="M879" t="str">
        <f ca="1">Outliers_Influentials!B880</f>
        <v/>
      </c>
      <c r="O879" t="str">
        <f t="shared" ca="1" si="108"/>
        <v/>
      </c>
      <c r="P879" t="str">
        <f t="array" aca="1" ref="P879" ca="1">IF(ISNUMBER(O879),(SUM(IF(O879&gt;$O$3:$O$1002,1,0))+1+(SUM(IF(O879=$O$3:$O$1002,1,0))-1)/2)/(n+1),"")</f>
        <v/>
      </c>
      <c r="Q879" t="str">
        <f t="shared" ca="1" si="105"/>
        <v/>
      </c>
      <c r="R879" t="str">
        <f t="shared" ca="1" si="109"/>
        <v/>
      </c>
      <c r="S879" s="80" t="str">
        <f t="shared" ca="1" si="110"/>
        <v/>
      </c>
      <c r="T879" t="str">
        <f t="shared" ca="1" si="106"/>
        <v/>
      </c>
      <c r="U879" t="str">
        <f t="shared" ca="1" si="112"/>
        <v/>
      </c>
      <c r="V879" s="14" t="str">
        <f t="shared" ca="1" si="111"/>
        <v/>
      </c>
      <c r="W879" s="14" t="str">
        <f t="shared" ca="1" si="107"/>
        <v/>
      </c>
    </row>
    <row r="880" spans="11:23" x14ac:dyDescent="0.15">
      <c r="K880" t="e">
        <f ca="1"/>
        <v>#N/A</v>
      </c>
      <c r="M880" t="str">
        <f ca="1">Outliers_Influentials!B881</f>
        <v/>
      </c>
      <c r="O880" t="str">
        <f t="shared" ca="1" si="108"/>
        <v/>
      </c>
      <c r="P880" t="str">
        <f t="array" aca="1" ref="P880" ca="1">IF(ISNUMBER(O880),(SUM(IF(O880&gt;$O$3:$O$1002,1,0))+1+(SUM(IF(O880=$O$3:$O$1002,1,0))-1)/2)/(n+1),"")</f>
        <v/>
      </c>
      <c r="Q880" t="str">
        <f t="shared" ca="1" si="105"/>
        <v/>
      </c>
      <c r="R880" t="str">
        <f t="shared" ca="1" si="109"/>
        <v/>
      </c>
      <c r="S880" s="80" t="str">
        <f t="shared" ca="1" si="110"/>
        <v/>
      </c>
      <c r="T880" t="str">
        <f t="shared" ca="1" si="106"/>
        <v/>
      </c>
      <c r="U880" t="str">
        <f t="shared" ca="1" si="112"/>
        <v/>
      </c>
      <c r="V880" s="14" t="str">
        <f t="shared" ca="1" si="111"/>
        <v/>
      </c>
      <c r="W880" s="14" t="str">
        <f t="shared" ca="1" si="107"/>
        <v/>
      </c>
    </row>
    <row r="881" spans="11:23" x14ac:dyDescent="0.15">
      <c r="K881" t="e">
        <f ca="1"/>
        <v>#N/A</v>
      </c>
      <c r="M881" t="str">
        <f ca="1">Outliers_Influentials!B882</f>
        <v/>
      </c>
      <c r="O881" t="str">
        <f t="shared" ca="1" si="108"/>
        <v/>
      </c>
      <c r="P881" t="str">
        <f t="array" aca="1" ref="P881" ca="1">IF(ISNUMBER(O881),(SUM(IF(O881&gt;$O$3:$O$1002,1,0))+1+(SUM(IF(O881=$O$3:$O$1002,1,0))-1)/2)/(n+1),"")</f>
        <v/>
      </c>
      <c r="Q881" t="str">
        <f t="shared" ca="1" si="105"/>
        <v/>
      </c>
      <c r="R881" t="str">
        <f t="shared" ca="1" si="109"/>
        <v/>
      </c>
      <c r="S881" s="80" t="str">
        <f t="shared" ca="1" si="110"/>
        <v/>
      </c>
      <c r="T881" t="str">
        <f t="shared" ca="1" si="106"/>
        <v/>
      </c>
      <c r="U881" t="str">
        <f t="shared" ca="1" si="112"/>
        <v/>
      </c>
      <c r="V881" s="14" t="str">
        <f t="shared" ca="1" si="111"/>
        <v/>
      </c>
      <c r="W881" s="14" t="str">
        <f t="shared" ca="1" si="107"/>
        <v/>
      </c>
    </row>
    <row r="882" spans="11:23" x14ac:dyDescent="0.15">
      <c r="K882" t="e">
        <f ca="1"/>
        <v>#N/A</v>
      </c>
      <c r="M882" t="str">
        <f ca="1">Outliers_Influentials!B883</f>
        <v/>
      </c>
      <c r="O882" t="str">
        <f t="shared" ca="1" si="108"/>
        <v/>
      </c>
      <c r="P882" t="str">
        <f t="array" aca="1" ref="P882" ca="1">IF(ISNUMBER(O882),(SUM(IF(O882&gt;$O$3:$O$1002,1,0))+1+(SUM(IF(O882=$O$3:$O$1002,1,0))-1)/2)/(n+1),"")</f>
        <v/>
      </c>
      <c r="Q882" t="str">
        <f t="shared" ca="1" si="105"/>
        <v/>
      </c>
      <c r="R882" t="str">
        <f t="shared" ca="1" si="109"/>
        <v/>
      </c>
      <c r="S882" s="80" t="str">
        <f t="shared" ca="1" si="110"/>
        <v/>
      </c>
      <c r="T882" t="str">
        <f t="shared" ca="1" si="106"/>
        <v/>
      </c>
      <c r="U882" t="str">
        <f t="shared" ca="1" si="112"/>
        <v/>
      </c>
      <c r="V882" s="14" t="str">
        <f t="shared" ca="1" si="111"/>
        <v/>
      </c>
      <c r="W882" s="14" t="str">
        <f t="shared" ca="1" si="107"/>
        <v/>
      </c>
    </row>
    <row r="883" spans="11:23" x14ac:dyDescent="0.15">
      <c r="K883" t="e">
        <f ca="1"/>
        <v>#N/A</v>
      </c>
      <c r="M883" t="str">
        <f ca="1">Outliers_Influentials!B884</f>
        <v/>
      </c>
      <c r="O883" t="str">
        <f t="shared" ca="1" si="108"/>
        <v/>
      </c>
      <c r="P883" t="str">
        <f t="array" aca="1" ref="P883" ca="1">IF(ISNUMBER(O883),(SUM(IF(O883&gt;$O$3:$O$1002,1,0))+1+(SUM(IF(O883=$O$3:$O$1002,1,0))-1)/2)/(n+1),"")</f>
        <v/>
      </c>
      <c r="Q883" t="str">
        <f t="shared" ca="1" si="105"/>
        <v/>
      </c>
      <c r="R883" t="str">
        <f t="shared" ca="1" si="109"/>
        <v/>
      </c>
      <c r="S883" s="80" t="str">
        <f t="shared" ca="1" si="110"/>
        <v/>
      </c>
      <c r="T883" t="str">
        <f t="shared" ca="1" si="106"/>
        <v/>
      </c>
      <c r="U883" t="str">
        <f t="shared" ca="1" si="112"/>
        <v/>
      </c>
      <c r="V883" s="14" t="str">
        <f t="shared" ca="1" si="111"/>
        <v/>
      </c>
      <c r="W883" s="14" t="str">
        <f t="shared" ca="1" si="107"/>
        <v/>
      </c>
    </row>
    <row r="884" spans="11:23" x14ac:dyDescent="0.15">
      <c r="K884" t="e">
        <f ca="1"/>
        <v>#N/A</v>
      </c>
      <c r="M884" t="str">
        <f ca="1">Outliers_Influentials!B885</f>
        <v/>
      </c>
      <c r="O884" t="str">
        <f t="shared" ca="1" si="108"/>
        <v/>
      </c>
      <c r="P884" t="str">
        <f t="array" aca="1" ref="P884" ca="1">IF(ISNUMBER(O884),(SUM(IF(O884&gt;$O$3:$O$1002,1,0))+1+(SUM(IF(O884=$O$3:$O$1002,1,0))-1)/2)/(n+1),"")</f>
        <v/>
      </c>
      <c r="Q884" t="str">
        <f t="shared" ca="1" si="105"/>
        <v/>
      </c>
      <c r="R884" t="str">
        <f t="shared" ca="1" si="109"/>
        <v/>
      </c>
      <c r="S884" s="80" t="str">
        <f t="shared" ca="1" si="110"/>
        <v/>
      </c>
      <c r="T884" t="str">
        <f t="shared" ca="1" si="106"/>
        <v/>
      </c>
      <c r="U884" t="str">
        <f t="shared" ca="1" si="112"/>
        <v/>
      </c>
      <c r="V884" s="14" t="str">
        <f t="shared" ca="1" si="111"/>
        <v/>
      </c>
      <c r="W884" s="14" t="str">
        <f t="shared" ca="1" si="107"/>
        <v/>
      </c>
    </row>
    <row r="885" spans="11:23" x14ac:dyDescent="0.15">
      <c r="K885" t="e">
        <f ca="1"/>
        <v>#N/A</v>
      </c>
      <c r="M885" t="str">
        <f ca="1">Outliers_Influentials!B886</f>
        <v/>
      </c>
      <c r="O885" t="str">
        <f t="shared" ca="1" si="108"/>
        <v/>
      </c>
      <c r="P885" t="str">
        <f t="array" aca="1" ref="P885" ca="1">IF(ISNUMBER(O885),(SUM(IF(O885&gt;$O$3:$O$1002,1,0))+1+(SUM(IF(O885=$O$3:$O$1002,1,0))-1)/2)/(n+1),"")</f>
        <v/>
      </c>
      <c r="Q885" t="str">
        <f t="shared" ca="1" si="105"/>
        <v/>
      </c>
      <c r="R885" t="str">
        <f t="shared" ca="1" si="109"/>
        <v/>
      </c>
      <c r="S885" s="80" t="str">
        <f t="shared" ca="1" si="110"/>
        <v/>
      </c>
      <c r="T885" t="str">
        <f t="shared" ca="1" si="106"/>
        <v/>
      </c>
      <c r="U885" t="str">
        <f t="shared" ca="1" si="112"/>
        <v/>
      </c>
      <c r="V885" s="14" t="str">
        <f t="shared" ca="1" si="111"/>
        <v/>
      </c>
      <c r="W885" s="14" t="str">
        <f t="shared" ca="1" si="107"/>
        <v/>
      </c>
    </row>
    <row r="886" spans="11:23" x14ac:dyDescent="0.15">
      <c r="K886" t="e">
        <f ca="1"/>
        <v>#N/A</v>
      </c>
      <c r="M886" t="str">
        <f ca="1">Outliers_Influentials!B887</f>
        <v/>
      </c>
      <c r="O886" t="str">
        <f t="shared" ca="1" si="108"/>
        <v/>
      </c>
      <c r="P886" t="str">
        <f t="array" aca="1" ref="P886" ca="1">IF(ISNUMBER(O886),(SUM(IF(O886&gt;$O$3:$O$1002,1,0))+1+(SUM(IF(O886=$O$3:$O$1002,1,0))-1)/2)/(n+1),"")</f>
        <v/>
      </c>
      <c r="Q886" t="str">
        <f t="shared" ca="1" si="105"/>
        <v/>
      </c>
      <c r="R886" t="str">
        <f t="shared" ca="1" si="109"/>
        <v/>
      </c>
      <c r="S886" s="80" t="str">
        <f t="shared" ca="1" si="110"/>
        <v/>
      </c>
      <c r="T886" t="str">
        <f t="shared" ca="1" si="106"/>
        <v/>
      </c>
      <c r="U886" t="str">
        <f t="shared" ca="1" si="112"/>
        <v/>
      </c>
      <c r="V886" s="14" t="str">
        <f t="shared" ca="1" si="111"/>
        <v/>
      </c>
      <c r="W886" s="14" t="str">
        <f t="shared" ca="1" si="107"/>
        <v/>
      </c>
    </row>
    <row r="887" spans="11:23" x14ac:dyDescent="0.15">
      <c r="K887" t="e">
        <f ca="1"/>
        <v>#N/A</v>
      </c>
      <c r="M887" t="str">
        <f ca="1">Outliers_Influentials!B888</f>
        <v/>
      </c>
      <c r="O887" t="str">
        <f t="shared" ca="1" si="108"/>
        <v/>
      </c>
      <c r="P887" t="str">
        <f t="array" aca="1" ref="P887" ca="1">IF(ISNUMBER(O887),(SUM(IF(O887&gt;$O$3:$O$1002,1,0))+1+(SUM(IF(O887=$O$3:$O$1002,1,0))-1)/2)/(n+1),"")</f>
        <v/>
      </c>
      <c r="Q887" t="str">
        <f t="shared" ca="1" si="105"/>
        <v/>
      </c>
      <c r="R887" t="str">
        <f t="shared" ca="1" si="109"/>
        <v/>
      </c>
      <c r="S887" s="80" t="str">
        <f t="shared" ca="1" si="110"/>
        <v/>
      </c>
      <c r="T887" t="str">
        <f t="shared" ca="1" si="106"/>
        <v/>
      </c>
      <c r="U887" t="str">
        <f t="shared" ca="1" si="112"/>
        <v/>
      </c>
      <c r="V887" s="14" t="str">
        <f t="shared" ca="1" si="111"/>
        <v/>
      </c>
      <c r="W887" s="14" t="str">
        <f t="shared" ca="1" si="107"/>
        <v/>
      </c>
    </row>
    <row r="888" spans="11:23" x14ac:dyDescent="0.15">
      <c r="K888" t="e">
        <f ca="1"/>
        <v>#N/A</v>
      </c>
      <c r="M888" t="str">
        <f ca="1">Outliers_Influentials!B889</f>
        <v/>
      </c>
      <c r="O888" t="str">
        <f t="shared" ca="1" si="108"/>
        <v/>
      </c>
      <c r="P888" t="str">
        <f t="array" aca="1" ref="P888" ca="1">IF(ISNUMBER(O888),(SUM(IF(O888&gt;$O$3:$O$1002,1,0))+1+(SUM(IF(O888=$O$3:$O$1002,1,0))-1)/2)/(n+1),"")</f>
        <v/>
      </c>
      <c r="Q888" t="str">
        <f t="shared" ca="1" si="105"/>
        <v/>
      </c>
      <c r="R888" t="str">
        <f t="shared" ca="1" si="109"/>
        <v/>
      </c>
      <c r="S888" s="80" t="str">
        <f t="shared" ca="1" si="110"/>
        <v/>
      </c>
      <c r="T888" t="str">
        <f t="shared" ca="1" si="106"/>
        <v/>
      </c>
      <c r="U888" t="str">
        <f t="shared" ca="1" si="112"/>
        <v/>
      </c>
      <c r="V888" s="14" t="str">
        <f t="shared" ca="1" si="111"/>
        <v/>
      </c>
      <c r="W888" s="14" t="str">
        <f t="shared" ca="1" si="107"/>
        <v/>
      </c>
    </row>
    <row r="889" spans="11:23" x14ac:dyDescent="0.15">
      <c r="K889" t="e">
        <f ca="1"/>
        <v>#N/A</v>
      </c>
      <c r="M889" t="str">
        <f ca="1">Outliers_Influentials!B890</f>
        <v/>
      </c>
      <c r="O889" t="str">
        <f t="shared" ca="1" si="108"/>
        <v/>
      </c>
      <c r="P889" t="str">
        <f t="array" aca="1" ref="P889" ca="1">IF(ISNUMBER(O889),(SUM(IF(O889&gt;$O$3:$O$1002,1,0))+1+(SUM(IF(O889=$O$3:$O$1002,1,0))-1)/2)/(n+1),"")</f>
        <v/>
      </c>
      <c r="Q889" t="str">
        <f t="shared" ca="1" si="105"/>
        <v/>
      </c>
      <c r="R889" t="str">
        <f t="shared" ca="1" si="109"/>
        <v/>
      </c>
      <c r="S889" s="80" t="str">
        <f t="shared" ca="1" si="110"/>
        <v/>
      </c>
      <c r="T889" t="str">
        <f t="shared" ca="1" si="106"/>
        <v/>
      </c>
      <c r="U889" t="str">
        <f t="shared" ca="1" si="112"/>
        <v/>
      </c>
      <c r="V889" s="14" t="str">
        <f t="shared" ca="1" si="111"/>
        <v/>
      </c>
      <c r="W889" s="14" t="str">
        <f t="shared" ca="1" si="107"/>
        <v/>
      </c>
    </row>
    <row r="890" spans="11:23" x14ac:dyDescent="0.15">
      <c r="K890" t="e">
        <f ca="1"/>
        <v>#N/A</v>
      </c>
      <c r="M890" t="str">
        <f ca="1">Outliers_Influentials!B891</f>
        <v/>
      </c>
      <c r="O890" t="str">
        <f t="shared" ca="1" si="108"/>
        <v/>
      </c>
      <c r="P890" t="str">
        <f t="array" aca="1" ref="P890" ca="1">IF(ISNUMBER(O890),(SUM(IF(O890&gt;$O$3:$O$1002,1,0))+1+(SUM(IF(O890=$O$3:$O$1002,1,0))-1)/2)/(n+1),"")</f>
        <v/>
      </c>
      <c r="Q890" t="str">
        <f t="shared" ca="1" si="105"/>
        <v/>
      </c>
      <c r="R890" t="str">
        <f t="shared" ca="1" si="109"/>
        <v/>
      </c>
      <c r="S890" s="80" t="str">
        <f t="shared" ca="1" si="110"/>
        <v/>
      </c>
      <c r="T890" t="str">
        <f t="shared" ca="1" si="106"/>
        <v/>
      </c>
      <c r="U890" t="str">
        <f t="shared" ca="1" si="112"/>
        <v/>
      </c>
      <c r="V890" s="14" t="str">
        <f t="shared" ca="1" si="111"/>
        <v/>
      </c>
      <c r="W890" s="14" t="str">
        <f t="shared" ca="1" si="107"/>
        <v/>
      </c>
    </row>
    <row r="891" spans="11:23" x14ac:dyDescent="0.15">
      <c r="K891" t="e">
        <f ca="1"/>
        <v>#N/A</v>
      </c>
      <c r="M891" t="str">
        <f ca="1">Outliers_Influentials!B892</f>
        <v/>
      </c>
      <c r="O891" t="str">
        <f t="shared" ca="1" si="108"/>
        <v/>
      </c>
      <c r="P891" t="str">
        <f t="array" aca="1" ref="P891" ca="1">IF(ISNUMBER(O891),(SUM(IF(O891&gt;$O$3:$O$1002,1,0))+1+(SUM(IF(O891=$O$3:$O$1002,1,0))-1)/2)/(n+1),"")</f>
        <v/>
      </c>
      <c r="Q891" t="str">
        <f t="shared" ca="1" si="105"/>
        <v/>
      </c>
      <c r="R891" t="str">
        <f t="shared" ca="1" si="109"/>
        <v/>
      </c>
      <c r="S891" s="80" t="str">
        <f t="shared" ca="1" si="110"/>
        <v/>
      </c>
      <c r="T891" t="str">
        <f t="shared" ca="1" si="106"/>
        <v/>
      </c>
      <c r="U891" t="str">
        <f t="shared" ca="1" si="112"/>
        <v/>
      </c>
      <c r="V891" s="14" t="str">
        <f t="shared" ca="1" si="111"/>
        <v/>
      </c>
      <c r="W891" s="14" t="str">
        <f t="shared" ca="1" si="107"/>
        <v/>
      </c>
    </row>
    <row r="892" spans="11:23" x14ac:dyDescent="0.15">
      <c r="K892" t="e">
        <f ca="1"/>
        <v>#N/A</v>
      </c>
      <c r="M892" t="str">
        <f ca="1">Outliers_Influentials!B893</f>
        <v/>
      </c>
      <c r="O892" t="str">
        <f t="shared" ca="1" si="108"/>
        <v/>
      </c>
      <c r="P892" t="str">
        <f t="array" aca="1" ref="P892" ca="1">IF(ISNUMBER(O892),(SUM(IF(O892&gt;$O$3:$O$1002,1,0))+1+(SUM(IF(O892=$O$3:$O$1002,1,0))-1)/2)/(n+1),"")</f>
        <v/>
      </c>
      <c r="Q892" t="str">
        <f t="shared" ca="1" si="105"/>
        <v/>
      </c>
      <c r="R892" t="str">
        <f t="shared" ca="1" si="109"/>
        <v/>
      </c>
      <c r="S892" s="80" t="str">
        <f t="shared" ca="1" si="110"/>
        <v/>
      </c>
      <c r="T892" t="str">
        <f t="shared" ca="1" si="106"/>
        <v/>
      </c>
      <c r="U892" t="str">
        <f t="shared" ca="1" si="112"/>
        <v/>
      </c>
      <c r="V892" s="14" t="str">
        <f t="shared" ca="1" si="111"/>
        <v/>
      </c>
      <c r="W892" s="14" t="str">
        <f t="shared" ca="1" si="107"/>
        <v/>
      </c>
    </row>
    <row r="893" spans="11:23" x14ac:dyDescent="0.15">
      <c r="K893" t="e">
        <f ca="1"/>
        <v>#N/A</v>
      </c>
      <c r="M893" t="str">
        <f ca="1">Outliers_Influentials!B894</f>
        <v/>
      </c>
      <c r="O893" t="str">
        <f t="shared" ca="1" si="108"/>
        <v/>
      </c>
      <c r="P893" t="str">
        <f t="array" aca="1" ref="P893" ca="1">IF(ISNUMBER(O893),(SUM(IF(O893&gt;$O$3:$O$1002,1,0))+1+(SUM(IF(O893=$O$3:$O$1002,1,0))-1)/2)/(n+1),"")</f>
        <v/>
      </c>
      <c r="Q893" t="str">
        <f t="shared" ca="1" si="105"/>
        <v/>
      </c>
      <c r="R893" t="str">
        <f t="shared" ca="1" si="109"/>
        <v/>
      </c>
      <c r="S893" s="80" t="str">
        <f t="shared" ca="1" si="110"/>
        <v/>
      </c>
      <c r="T893" t="str">
        <f t="shared" ca="1" si="106"/>
        <v/>
      </c>
      <c r="U893" t="str">
        <f t="shared" ca="1" si="112"/>
        <v/>
      </c>
      <c r="V893" s="14" t="str">
        <f t="shared" ca="1" si="111"/>
        <v/>
      </c>
      <c r="W893" s="14" t="str">
        <f t="shared" ca="1" si="107"/>
        <v/>
      </c>
    </row>
    <row r="894" spans="11:23" x14ac:dyDescent="0.15">
      <c r="K894" t="e">
        <f ca="1"/>
        <v>#N/A</v>
      </c>
      <c r="M894" t="str">
        <f ca="1">Outliers_Influentials!B895</f>
        <v/>
      </c>
      <c r="O894" t="str">
        <f t="shared" ca="1" si="108"/>
        <v/>
      </c>
      <c r="P894" t="str">
        <f t="array" aca="1" ref="P894" ca="1">IF(ISNUMBER(O894),(SUM(IF(O894&gt;$O$3:$O$1002,1,0))+1+(SUM(IF(O894=$O$3:$O$1002,1,0))-1)/2)/(n+1),"")</f>
        <v/>
      </c>
      <c r="Q894" t="str">
        <f t="shared" ca="1" si="105"/>
        <v/>
      </c>
      <c r="R894" t="str">
        <f t="shared" ca="1" si="109"/>
        <v/>
      </c>
      <c r="S894" s="80" t="str">
        <f t="shared" ca="1" si="110"/>
        <v/>
      </c>
      <c r="T894" t="str">
        <f t="shared" ca="1" si="106"/>
        <v/>
      </c>
      <c r="U894" t="str">
        <f t="shared" ca="1" si="112"/>
        <v/>
      </c>
      <c r="V894" s="14" t="str">
        <f t="shared" ca="1" si="111"/>
        <v/>
      </c>
      <c r="W894" s="14" t="str">
        <f t="shared" ca="1" si="107"/>
        <v/>
      </c>
    </row>
    <row r="895" spans="11:23" x14ac:dyDescent="0.15">
      <c r="K895" t="e">
        <f ca="1"/>
        <v>#N/A</v>
      </c>
      <c r="M895" t="str">
        <f ca="1">Outliers_Influentials!B896</f>
        <v/>
      </c>
      <c r="O895" t="str">
        <f t="shared" ca="1" si="108"/>
        <v/>
      </c>
      <c r="P895" t="str">
        <f t="array" aca="1" ref="P895" ca="1">IF(ISNUMBER(O895),(SUM(IF(O895&gt;$O$3:$O$1002,1,0))+1+(SUM(IF(O895=$O$3:$O$1002,1,0))-1)/2)/(n+1),"")</f>
        <v/>
      </c>
      <c r="Q895" t="str">
        <f t="shared" ca="1" si="105"/>
        <v/>
      </c>
      <c r="R895" t="str">
        <f t="shared" ca="1" si="109"/>
        <v/>
      </c>
      <c r="S895" s="80" t="str">
        <f t="shared" ca="1" si="110"/>
        <v/>
      </c>
      <c r="T895" t="str">
        <f t="shared" ca="1" si="106"/>
        <v/>
      </c>
      <c r="U895" t="str">
        <f t="shared" ca="1" si="112"/>
        <v/>
      </c>
      <c r="V895" s="14" t="str">
        <f t="shared" ca="1" si="111"/>
        <v/>
      </c>
      <c r="W895" s="14" t="str">
        <f t="shared" ca="1" si="107"/>
        <v/>
      </c>
    </row>
    <row r="896" spans="11:23" x14ac:dyDescent="0.15">
      <c r="K896" t="e">
        <f ca="1"/>
        <v>#N/A</v>
      </c>
      <c r="M896" t="str">
        <f ca="1">Outliers_Influentials!B897</f>
        <v/>
      </c>
      <c r="O896" t="str">
        <f t="shared" ca="1" si="108"/>
        <v/>
      </c>
      <c r="P896" t="str">
        <f t="array" aca="1" ref="P896" ca="1">IF(ISNUMBER(O896),(SUM(IF(O896&gt;$O$3:$O$1002,1,0))+1+(SUM(IF(O896=$O$3:$O$1002,1,0))-1)/2)/(n+1),"")</f>
        <v/>
      </c>
      <c r="Q896" t="str">
        <f t="shared" ca="1" si="105"/>
        <v/>
      </c>
      <c r="R896" t="str">
        <f t="shared" ca="1" si="109"/>
        <v/>
      </c>
      <c r="S896" s="80" t="str">
        <f t="shared" ca="1" si="110"/>
        <v/>
      </c>
      <c r="T896" t="str">
        <f t="shared" ca="1" si="106"/>
        <v/>
      </c>
      <c r="U896" t="str">
        <f t="shared" ca="1" si="112"/>
        <v/>
      </c>
      <c r="V896" s="14" t="str">
        <f t="shared" ca="1" si="111"/>
        <v/>
      </c>
      <c r="W896" s="14" t="str">
        <f t="shared" ca="1" si="107"/>
        <v/>
      </c>
    </row>
    <row r="897" spans="11:23" x14ac:dyDescent="0.15">
      <c r="K897" t="e">
        <f ca="1"/>
        <v>#N/A</v>
      </c>
      <c r="M897" t="str">
        <f ca="1">Outliers_Influentials!B898</f>
        <v/>
      </c>
      <c r="O897" t="str">
        <f t="shared" ca="1" si="108"/>
        <v/>
      </c>
      <c r="P897" t="str">
        <f t="array" aca="1" ref="P897" ca="1">IF(ISNUMBER(O897),(SUM(IF(O897&gt;$O$3:$O$1002,1,0))+1+(SUM(IF(O897=$O$3:$O$1002,1,0))-1)/2)/(n+1),"")</f>
        <v/>
      </c>
      <c r="Q897" t="str">
        <f t="shared" ca="1" si="105"/>
        <v/>
      </c>
      <c r="R897" t="str">
        <f t="shared" ca="1" si="109"/>
        <v/>
      </c>
      <c r="S897" s="80" t="str">
        <f t="shared" ca="1" si="110"/>
        <v/>
      </c>
      <c r="T897" t="str">
        <f t="shared" ca="1" si="106"/>
        <v/>
      </c>
      <c r="U897" t="str">
        <f t="shared" ca="1" si="112"/>
        <v/>
      </c>
      <c r="V897" s="14" t="str">
        <f t="shared" ca="1" si="111"/>
        <v/>
      </c>
      <c r="W897" s="14" t="str">
        <f t="shared" ca="1" si="107"/>
        <v/>
      </c>
    </row>
    <row r="898" spans="11:23" x14ac:dyDescent="0.15">
      <c r="K898" t="e">
        <f ca="1"/>
        <v>#N/A</v>
      </c>
      <c r="M898" t="str">
        <f ca="1">Outliers_Influentials!B899</f>
        <v/>
      </c>
      <c r="O898" t="str">
        <f t="shared" ca="1" si="108"/>
        <v/>
      </c>
      <c r="P898" t="str">
        <f t="array" aca="1" ref="P898" ca="1">IF(ISNUMBER(O898),(SUM(IF(O898&gt;$O$3:$O$1002,1,0))+1+(SUM(IF(O898=$O$3:$O$1002,1,0))-1)/2)/(n+1),"")</f>
        <v/>
      </c>
      <c r="Q898" t="str">
        <f t="shared" ca="1" si="105"/>
        <v/>
      </c>
      <c r="R898" t="str">
        <f t="shared" ca="1" si="109"/>
        <v/>
      </c>
      <c r="S898" s="80" t="str">
        <f t="shared" ca="1" si="110"/>
        <v/>
      </c>
      <c r="T898" t="str">
        <f t="shared" ca="1" si="106"/>
        <v/>
      </c>
      <c r="U898" t="str">
        <f t="shared" ca="1" si="112"/>
        <v/>
      </c>
      <c r="V898" s="14" t="str">
        <f t="shared" ca="1" si="111"/>
        <v/>
      </c>
      <c r="W898" s="14" t="str">
        <f t="shared" ca="1" si="107"/>
        <v/>
      </c>
    </row>
    <row r="899" spans="11:23" x14ac:dyDescent="0.15">
      <c r="K899" t="e">
        <f ca="1"/>
        <v>#N/A</v>
      </c>
      <c r="M899" t="str">
        <f ca="1">Outliers_Influentials!B900</f>
        <v/>
      </c>
      <c r="O899" t="str">
        <f t="shared" ca="1" si="108"/>
        <v/>
      </c>
      <c r="P899" t="str">
        <f t="array" aca="1" ref="P899" ca="1">IF(ISNUMBER(O899),(SUM(IF(O899&gt;$O$3:$O$1002,1,0))+1+(SUM(IF(O899=$O$3:$O$1002,1,0))-1)/2)/(n+1),"")</f>
        <v/>
      </c>
      <c r="Q899" t="str">
        <f t="shared" ref="Q899:Q962" ca="1" si="113">IF(P899&lt;&gt;"",NORMSINV(P899),"")</f>
        <v/>
      </c>
      <c r="R899" t="str">
        <f t="shared" ca="1" si="109"/>
        <v/>
      </c>
      <c r="S899" s="80" t="str">
        <f t="shared" ca="1" si="110"/>
        <v/>
      </c>
      <c r="T899" t="str">
        <f t="shared" ref="T899:T962" ca="1" si="114">IF(ROW()-ROW(O$2)&gt;n,"",$O$3:$O$1002/STDEV($O$3:$O$1002))</f>
        <v/>
      </c>
      <c r="U899" t="str">
        <f t="shared" ca="1" si="112"/>
        <v/>
      </c>
      <c r="V899" s="14" t="str">
        <f t="shared" ca="1" si="111"/>
        <v/>
      </c>
      <c r="W899" s="14" t="str">
        <f t="shared" ref="W899:W962" ca="1" si="115">IF(S899&lt;&gt;"",(2*S899-1)*(LN(V899)+LN(1-VLOOKUP(n+1-S899,$S$3:$V$1002,4,FALSE))),"")</f>
        <v/>
      </c>
    </row>
    <row r="900" spans="11:23" x14ac:dyDescent="0.15">
      <c r="K900" t="e">
        <f ca="1"/>
        <v>#N/A</v>
      </c>
      <c r="M900" t="str">
        <f ca="1">Outliers_Influentials!B901</f>
        <v/>
      </c>
      <c r="O900" t="str">
        <f t="shared" ref="O900:O963" ca="1" si="116">M900</f>
        <v/>
      </c>
      <c r="P900" t="str">
        <f t="array" aca="1" ref="P900" ca="1">IF(ISNUMBER(O900),(SUM(IF(O900&gt;$O$3:$O$1002,1,0))+1+(SUM(IF(O900=$O$3:$O$1002,1,0))-1)/2)/(n+1),"")</f>
        <v/>
      </c>
      <c r="Q900" t="str">
        <f t="shared" ca="1" si="113"/>
        <v/>
      </c>
      <c r="R900" t="str">
        <f t="shared" ref="R900:R963" ca="1" si="117">IF(O900&lt;&gt;"",RANK(O900,$O$3:$O$1002,1),"")</f>
        <v/>
      </c>
      <c r="S900" s="80" t="str">
        <f t="shared" ref="S900:S963" ca="1" si="118">IF(O900&lt;&gt;"",1+S899,"")</f>
        <v/>
      </c>
      <c r="T900" t="str">
        <f t="shared" ca="1" si="114"/>
        <v/>
      </c>
      <c r="U900" t="str">
        <f t="shared" ca="1" si="112"/>
        <v/>
      </c>
      <c r="V900" s="14" t="str">
        <f t="shared" ref="V900:V963" ca="1" si="119">IF(S900&lt;&gt;"",NORMDIST(U900,AVERAGE($T$3:$T$1002),STDEV($T$3:$T$1002),TRUE),"")</f>
        <v/>
      </c>
      <c r="W900" s="14" t="str">
        <f t="shared" ca="1" si="115"/>
        <v/>
      </c>
    </row>
    <row r="901" spans="11:23" x14ac:dyDescent="0.15">
      <c r="K901" t="e">
        <f ca="1"/>
        <v>#N/A</v>
      </c>
      <c r="M901" t="str">
        <f ca="1">Outliers_Influentials!B902</f>
        <v/>
      </c>
      <c r="O901" t="str">
        <f t="shared" ca="1" si="116"/>
        <v/>
      </c>
      <c r="P901" t="str">
        <f t="array" aca="1" ref="P901" ca="1">IF(ISNUMBER(O901),(SUM(IF(O901&gt;$O$3:$O$1002,1,0))+1+(SUM(IF(O901=$O$3:$O$1002,1,0))-1)/2)/(n+1),"")</f>
        <v/>
      </c>
      <c r="Q901" t="str">
        <f t="shared" ca="1" si="113"/>
        <v/>
      </c>
      <c r="R901" t="str">
        <f t="shared" ca="1" si="117"/>
        <v/>
      </c>
      <c r="S901" s="80" t="str">
        <f t="shared" ca="1" si="118"/>
        <v/>
      </c>
      <c r="T901" t="str">
        <f t="shared" ca="1" si="114"/>
        <v/>
      </c>
      <c r="U901" t="str">
        <f t="shared" ref="U901:U964" ca="1" si="120">IF(S901&lt;&gt;"",IF(ISNA(VLOOKUP(S901,$R$3:$T$1002,3,FALSE)),U900,VLOOKUP(S901,$R$3:$T$1002,3,FALSE)),"")</f>
        <v/>
      </c>
      <c r="V901" s="14" t="str">
        <f t="shared" ca="1" si="119"/>
        <v/>
      </c>
      <c r="W901" s="14" t="str">
        <f t="shared" ca="1" si="115"/>
        <v/>
      </c>
    </row>
    <row r="902" spans="11:23" x14ac:dyDescent="0.15">
      <c r="K902" t="e">
        <f ca="1"/>
        <v>#N/A</v>
      </c>
      <c r="M902" t="str">
        <f ca="1">Outliers_Influentials!B903</f>
        <v/>
      </c>
      <c r="O902" t="str">
        <f t="shared" ca="1" si="116"/>
        <v/>
      </c>
      <c r="P902" t="str">
        <f t="array" aca="1" ref="P902" ca="1">IF(ISNUMBER(O902),(SUM(IF(O902&gt;$O$3:$O$1002,1,0))+1+(SUM(IF(O902=$O$3:$O$1002,1,0))-1)/2)/(n+1),"")</f>
        <v/>
      </c>
      <c r="Q902" t="str">
        <f t="shared" ca="1" si="113"/>
        <v/>
      </c>
      <c r="R902" t="str">
        <f t="shared" ca="1" si="117"/>
        <v/>
      </c>
      <c r="S902" s="80" t="str">
        <f t="shared" ca="1" si="118"/>
        <v/>
      </c>
      <c r="T902" t="str">
        <f t="shared" ca="1" si="114"/>
        <v/>
      </c>
      <c r="U902" t="str">
        <f t="shared" ca="1" si="120"/>
        <v/>
      </c>
      <c r="V902" s="14" t="str">
        <f t="shared" ca="1" si="119"/>
        <v/>
      </c>
      <c r="W902" s="14" t="str">
        <f t="shared" ca="1" si="115"/>
        <v/>
      </c>
    </row>
    <row r="903" spans="11:23" x14ac:dyDescent="0.15">
      <c r="K903" t="e">
        <f ca="1"/>
        <v>#N/A</v>
      </c>
      <c r="M903" t="str">
        <f ca="1">Outliers_Influentials!B904</f>
        <v/>
      </c>
      <c r="O903" t="str">
        <f t="shared" ca="1" si="116"/>
        <v/>
      </c>
      <c r="P903" t="str">
        <f t="array" aca="1" ref="P903" ca="1">IF(ISNUMBER(O903),(SUM(IF(O903&gt;$O$3:$O$1002,1,0))+1+(SUM(IF(O903=$O$3:$O$1002,1,0))-1)/2)/(n+1),"")</f>
        <v/>
      </c>
      <c r="Q903" t="str">
        <f t="shared" ca="1" si="113"/>
        <v/>
      </c>
      <c r="R903" t="str">
        <f t="shared" ca="1" si="117"/>
        <v/>
      </c>
      <c r="S903" s="80" t="str">
        <f t="shared" ca="1" si="118"/>
        <v/>
      </c>
      <c r="T903" t="str">
        <f t="shared" ca="1" si="114"/>
        <v/>
      </c>
      <c r="U903" t="str">
        <f t="shared" ca="1" si="120"/>
        <v/>
      </c>
      <c r="V903" s="14" t="str">
        <f t="shared" ca="1" si="119"/>
        <v/>
      </c>
      <c r="W903" s="14" t="str">
        <f t="shared" ca="1" si="115"/>
        <v/>
      </c>
    </row>
    <row r="904" spans="11:23" x14ac:dyDescent="0.15">
      <c r="K904" t="e">
        <f ca="1"/>
        <v>#N/A</v>
      </c>
      <c r="M904" t="str">
        <f ca="1">Outliers_Influentials!B905</f>
        <v/>
      </c>
      <c r="O904" t="str">
        <f t="shared" ca="1" si="116"/>
        <v/>
      </c>
      <c r="P904" t="str">
        <f t="array" aca="1" ref="P904" ca="1">IF(ISNUMBER(O904),(SUM(IF(O904&gt;$O$3:$O$1002,1,0))+1+(SUM(IF(O904=$O$3:$O$1002,1,0))-1)/2)/(n+1),"")</f>
        <v/>
      </c>
      <c r="Q904" t="str">
        <f t="shared" ca="1" si="113"/>
        <v/>
      </c>
      <c r="R904" t="str">
        <f t="shared" ca="1" si="117"/>
        <v/>
      </c>
      <c r="S904" s="80" t="str">
        <f t="shared" ca="1" si="118"/>
        <v/>
      </c>
      <c r="T904" t="str">
        <f t="shared" ca="1" si="114"/>
        <v/>
      </c>
      <c r="U904" t="str">
        <f t="shared" ca="1" si="120"/>
        <v/>
      </c>
      <c r="V904" s="14" t="str">
        <f t="shared" ca="1" si="119"/>
        <v/>
      </c>
      <c r="W904" s="14" t="str">
        <f t="shared" ca="1" si="115"/>
        <v/>
      </c>
    </row>
    <row r="905" spans="11:23" x14ac:dyDescent="0.15">
      <c r="K905" t="e">
        <f ca="1"/>
        <v>#N/A</v>
      </c>
      <c r="M905" t="str">
        <f ca="1">Outliers_Influentials!B906</f>
        <v/>
      </c>
      <c r="O905" t="str">
        <f t="shared" ca="1" si="116"/>
        <v/>
      </c>
      <c r="P905" t="str">
        <f t="array" aca="1" ref="P905" ca="1">IF(ISNUMBER(O905),(SUM(IF(O905&gt;$O$3:$O$1002,1,0))+1+(SUM(IF(O905=$O$3:$O$1002,1,0))-1)/2)/(n+1),"")</f>
        <v/>
      </c>
      <c r="Q905" t="str">
        <f t="shared" ca="1" si="113"/>
        <v/>
      </c>
      <c r="R905" t="str">
        <f t="shared" ca="1" si="117"/>
        <v/>
      </c>
      <c r="S905" s="80" t="str">
        <f t="shared" ca="1" si="118"/>
        <v/>
      </c>
      <c r="T905" t="str">
        <f t="shared" ca="1" si="114"/>
        <v/>
      </c>
      <c r="U905" t="str">
        <f t="shared" ca="1" si="120"/>
        <v/>
      </c>
      <c r="V905" s="14" t="str">
        <f t="shared" ca="1" si="119"/>
        <v/>
      </c>
      <c r="W905" s="14" t="str">
        <f t="shared" ca="1" si="115"/>
        <v/>
      </c>
    </row>
    <row r="906" spans="11:23" x14ac:dyDescent="0.15">
      <c r="K906" t="e">
        <f ca="1"/>
        <v>#N/A</v>
      </c>
      <c r="M906" t="str">
        <f ca="1">Outliers_Influentials!B907</f>
        <v/>
      </c>
      <c r="O906" t="str">
        <f t="shared" ca="1" si="116"/>
        <v/>
      </c>
      <c r="P906" t="str">
        <f t="array" aca="1" ref="P906" ca="1">IF(ISNUMBER(O906),(SUM(IF(O906&gt;$O$3:$O$1002,1,0))+1+(SUM(IF(O906=$O$3:$O$1002,1,0))-1)/2)/(n+1),"")</f>
        <v/>
      </c>
      <c r="Q906" t="str">
        <f t="shared" ca="1" si="113"/>
        <v/>
      </c>
      <c r="R906" t="str">
        <f t="shared" ca="1" si="117"/>
        <v/>
      </c>
      <c r="S906" s="80" t="str">
        <f t="shared" ca="1" si="118"/>
        <v/>
      </c>
      <c r="T906" t="str">
        <f t="shared" ca="1" si="114"/>
        <v/>
      </c>
      <c r="U906" t="str">
        <f t="shared" ca="1" si="120"/>
        <v/>
      </c>
      <c r="V906" s="14" t="str">
        <f t="shared" ca="1" si="119"/>
        <v/>
      </c>
      <c r="W906" s="14" t="str">
        <f t="shared" ca="1" si="115"/>
        <v/>
      </c>
    </row>
    <row r="907" spans="11:23" x14ac:dyDescent="0.15">
      <c r="K907" t="e">
        <f ca="1"/>
        <v>#N/A</v>
      </c>
      <c r="M907" t="str">
        <f ca="1">Outliers_Influentials!B908</f>
        <v/>
      </c>
      <c r="O907" t="str">
        <f t="shared" ca="1" si="116"/>
        <v/>
      </c>
      <c r="P907" t="str">
        <f t="array" aca="1" ref="P907" ca="1">IF(ISNUMBER(O907),(SUM(IF(O907&gt;$O$3:$O$1002,1,0))+1+(SUM(IF(O907=$O$3:$O$1002,1,0))-1)/2)/(n+1),"")</f>
        <v/>
      </c>
      <c r="Q907" t="str">
        <f t="shared" ca="1" si="113"/>
        <v/>
      </c>
      <c r="R907" t="str">
        <f t="shared" ca="1" si="117"/>
        <v/>
      </c>
      <c r="S907" s="80" t="str">
        <f t="shared" ca="1" si="118"/>
        <v/>
      </c>
      <c r="T907" t="str">
        <f t="shared" ca="1" si="114"/>
        <v/>
      </c>
      <c r="U907" t="str">
        <f t="shared" ca="1" si="120"/>
        <v/>
      </c>
      <c r="V907" s="14" t="str">
        <f t="shared" ca="1" si="119"/>
        <v/>
      </c>
      <c r="W907" s="14" t="str">
        <f t="shared" ca="1" si="115"/>
        <v/>
      </c>
    </row>
    <row r="908" spans="11:23" x14ac:dyDescent="0.15">
      <c r="K908" t="e">
        <f ca="1"/>
        <v>#N/A</v>
      </c>
      <c r="M908" t="str">
        <f ca="1">Outliers_Influentials!B909</f>
        <v/>
      </c>
      <c r="O908" t="str">
        <f t="shared" ca="1" si="116"/>
        <v/>
      </c>
      <c r="P908" t="str">
        <f t="array" aca="1" ref="P908" ca="1">IF(ISNUMBER(O908),(SUM(IF(O908&gt;$O$3:$O$1002,1,0))+1+(SUM(IF(O908=$O$3:$O$1002,1,0))-1)/2)/(n+1),"")</f>
        <v/>
      </c>
      <c r="Q908" t="str">
        <f t="shared" ca="1" si="113"/>
        <v/>
      </c>
      <c r="R908" t="str">
        <f t="shared" ca="1" si="117"/>
        <v/>
      </c>
      <c r="S908" s="80" t="str">
        <f t="shared" ca="1" si="118"/>
        <v/>
      </c>
      <c r="T908" t="str">
        <f t="shared" ca="1" si="114"/>
        <v/>
      </c>
      <c r="U908" t="str">
        <f t="shared" ca="1" si="120"/>
        <v/>
      </c>
      <c r="V908" s="14" t="str">
        <f t="shared" ca="1" si="119"/>
        <v/>
      </c>
      <c r="W908" s="14" t="str">
        <f t="shared" ca="1" si="115"/>
        <v/>
      </c>
    </row>
    <row r="909" spans="11:23" x14ac:dyDescent="0.15">
      <c r="K909" t="e">
        <f ca="1"/>
        <v>#N/A</v>
      </c>
      <c r="M909" t="str">
        <f ca="1">Outliers_Influentials!B910</f>
        <v/>
      </c>
      <c r="O909" t="str">
        <f t="shared" ca="1" si="116"/>
        <v/>
      </c>
      <c r="P909" t="str">
        <f t="array" aca="1" ref="P909" ca="1">IF(ISNUMBER(O909),(SUM(IF(O909&gt;$O$3:$O$1002,1,0))+1+(SUM(IF(O909=$O$3:$O$1002,1,0))-1)/2)/(n+1),"")</f>
        <v/>
      </c>
      <c r="Q909" t="str">
        <f t="shared" ca="1" si="113"/>
        <v/>
      </c>
      <c r="R909" t="str">
        <f t="shared" ca="1" si="117"/>
        <v/>
      </c>
      <c r="S909" s="80" t="str">
        <f t="shared" ca="1" si="118"/>
        <v/>
      </c>
      <c r="T909" t="str">
        <f t="shared" ca="1" si="114"/>
        <v/>
      </c>
      <c r="U909" t="str">
        <f t="shared" ca="1" si="120"/>
        <v/>
      </c>
      <c r="V909" s="14" t="str">
        <f t="shared" ca="1" si="119"/>
        <v/>
      </c>
      <c r="W909" s="14" t="str">
        <f t="shared" ca="1" si="115"/>
        <v/>
      </c>
    </row>
    <row r="910" spans="11:23" x14ac:dyDescent="0.15">
      <c r="K910" t="e">
        <f ca="1"/>
        <v>#N/A</v>
      </c>
      <c r="M910" t="str">
        <f ca="1">Outliers_Influentials!B911</f>
        <v/>
      </c>
      <c r="O910" t="str">
        <f t="shared" ca="1" si="116"/>
        <v/>
      </c>
      <c r="P910" t="str">
        <f t="array" aca="1" ref="P910" ca="1">IF(ISNUMBER(O910),(SUM(IF(O910&gt;$O$3:$O$1002,1,0))+1+(SUM(IF(O910=$O$3:$O$1002,1,0))-1)/2)/(n+1),"")</f>
        <v/>
      </c>
      <c r="Q910" t="str">
        <f t="shared" ca="1" si="113"/>
        <v/>
      </c>
      <c r="R910" t="str">
        <f t="shared" ca="1" si="117"/>
        <v/>
      </c>
      <c r="S910" s="80" t="str">
        <f t="shared" ca="1" si="118"/>
        <v/>
      </c>
      <c r="T910" t="str">
        <f t="shared" ca="1" si="114"/>
        <v/>
      </c>
      <c r="U910" t="str">
        <f t="shared" ca="1" si="120"/>
        <v/>
      </c>
      <c r="V910" s="14" t="str">
        <f t="shared" ca="1" si="119"/>
        <v/>
      </c>
      <c r="W910" s="14" t="str">
        <f t="shared" ca="1" si="115"/>
        <v/>
      </c>
    </row>
    <row r="911" spans="11:23" x14ac:dyDescent="0.15">
      <c r="K911" t="e">
        <f ca="1"/>
        <v>#N/A</v>
      </c>
      <c r="M911" t="str">
        <f ca="1">Outliers_Influentials!B912</f>
        <v/>
      </c>
      <c r="O911" t="str">
        <f t="shared" ca="1" si="116"/>
        <v/>
      </c>
      <c r="P911" t="str">
        <f t="array" aca="1" ref="P911" ca="1">IF(ISNUMBER(O911),(SUM(IF(O911&gt;$O$3:$O$1002,1,0))+1+(SUM(IF(O911=$O$3:$O$1002,1,0))-1)/2)/(n+1),"")</f>
        <v/>
      </c>
      <c r="Q911" t="str">
        <f t="shared" ca="1" si="113"/>
        <v/>
      </c>
      <c r="R911" t="str">
        <f t="shared" ca="1" si="117"/>
        <v/>
      </c>
      <c r="S911" s="80" t="str">
        <f t="shared" ca="1" si="118"/>
        <v/>
      </c>
      <c r="T911" t="str">
        <f t="shared" ca="1" si="114"/>
        <v/>
      </c>
      <c r="U911" t="str">
        <f t="shared" ca="1" si="120"/>
        <v/>
      </c>
      <c r="V911" s="14" t="str">
        <f t="shared" ca="1" si="119"/>
        <v/>
      </c>
      <c r="W911" s="14" t="str">
        <f t="shared" ca="1" si="115"/>
        <v/>
      </c>
    </row>
    <row r="912" spans="11:23" x14ac:dyDescent="0.15">
      <c r="K912" t="e">
        <f ca="1"/>
        <v>#N/A</v>
      </c>
      <c r="M912" t="str">
        <f ca="1">Outliers_Influentials!B913</f>
        <v/>
      </c>
      <c r="O912" t="str">
        <f t="shared" ca="1" si="116"/>
        <v/>
      </c>
      <c r="P912" t="str">
        <f t="array" aca="1" ref="P912" ca="1">IF(ISNUMBER(O912),(SUM(IF(O912&gt;$O$3:$O$1002,1,0))+1+(SUM(IF(O912=$O$3:$O$1002,1,0))-1)/2)/(n+1),"")</f>
        <v/>
      </c>
      <c r="Q912" t="str">
        <f t="shared" ca="1" si="113"/>
        <v/>
      </c>
      <c r="R912" t="str">
        <f t="shared" ca="1" si="117"/>
        <v/>
      </c>
      <c r="S912" s="80" t="str">
        <f t="shared" ca="1" si="118"/>
        <v/>
      </c>
      <c r="T912" t="str">
        <f t="shared" ca="1" si="114"/>
        <v/>
      </c>
      <c r="U912" t="str">
        <f t="shared" ca="1" si="120"/>
        <v/>
      </c>
      <c r="V912" s="14" t="str">
        <f t="shared" ca="1" si="119"/>
        <v/>
      </c>
      <c r="W912" s="14" t="str">
        <f t="shared" ca="1" si="115"/>
        <v/>
      </c>
    </row>
    <row r="913" spans="11:23" x14ac:dyDescent="0.15">
      <c r="K913" t="e">
        <f ca="1"/>
        <v>#N/A</v>
      </c>
      <c r="M913" t="str">
        <f ca="1">Outliers_Influentials!B914</f>
        <v/>
      </c>
      <c r="O913" t="str">
        <f t="shared" ca="1" si="116"/>
        <v/>
      </c>
      <c r="P913" t="str">
        <f t="array" aca="1" ref="P913" ca="1">IF(ISNUMBER(O913),(SUM(IF(O913&gt;$O$3:$O$1002,1,0))+1+(SUM(IF(O913=$O$3:$O$1002,1,0))-1)/2)/(n+1),"")</f>
        <v/>
      </c>
      <c r="Q913" t="str">
        <f t="shared" ca="1" si="113"/>
        <v/>
      </c>
      <c r="R913" t="str">
        <f t="shared" ca="1" si="117"/>
        <v/>
      </c>
      <c r="S913" s="80" t="str">
        <f t="shared" ca="1" si="118"/>
        <v/>
      </c>
      <c r="T913" t="str">
        <f t="shared" ca="1" si="114"/>
        <v/>
      </c>
      <c r="U913" t="str">
        <f t="shared" ca="1" si="120"/>
        <v/>
      </c>
      <c r="V913" s="14" t="str">
        <f t="shared" ca="1" si="119"/>
        <v/>
      </c>
      <c r="W913" s="14" t="str">
        <f t="shared" ca="1" si="115"/>
        <v/>
      </c>
    </row>
    <row r="914" spans="11:23" x14ac:dyDescent="0.15">
      <c r="K914" t="e">
        <f ca="1"/>
        <v>#N/A</v>
      </c>
      <c r="M914" t="str">
        <f ca="1">Outliers_Influentials!B915</f>
        <v/>
      </c>
      <c r="O914" t="str">
        <f t="shared" ca="1" si="116"/>
        <v/>
      </c>
      <c r="P914" t="str">
        <f t="array" aca="1" ref="P914" ca="1">IF(ISNUMBER(O914),(SUM(IF(O914&gt;$O$3:$O$1002,1,0))+1+(SUM(IF(O914=$O$3:$O$1002,1,0))-1)/2)/(n+1),"")</f>
        <v/>
      </c>
      <c r="Q914" t="str">
        <f t="shared" ca="1" si="113"/>
        <v/>
      </c>
      <c r="R914" t="str">
        <f t="shared" ca="1" si="117"/>
        <v/>
      </c>
      <c r="S914" s="80" t="str">
        <f t="shared" ca="1" si="118"/>
        <v/>
      </c>
      <c r="T914" t="str">
        <f t="shared" ca="1" si="114"/>
        <v/>
      </c>
      <c r="U914" t="str">
        <f t="shared" ca="1" si="120"/>
        <v/>
      </c>
      <c r="V914" s="14" t="str">
        <f t="shared" ca="1" si="119"/>
        <v/>
      </c>
      <c r="W914" s="14" t="str">
        <f t="shared" ca="1" si="115"/>
        <v/>
      </c>
    </row>
    <row r="915" spans="11:23" x14ac:dyDescent="0.15">
      <c r="K915" t="e">
        <f ca="1"/>
        <v>#N/A</v>
      </c>
      <c r="M915" t="str">
        <f ca="1">Outliers_Influentials!B916</f>
        <v/>
      </c>
      <c r="O915" t="str">
        <f t="shared" ca="1" si="116"/>
        <v/>
      </c>
      <c r="P915" t="str">
        <f t="array" aca="1" ref="P915" ca="1">IF(ISNUMBER(O915),(SUM(IF(O915&gt;$O$3:$O$1002,1,0))+1+(SUM(IF(O915=$O$3:$O$1002,1,0))-1)/2)/(n+1),"")</f>
        <v/>
      </c>
      <c r="Q915" t="str">
        <f t="shared" ca="1" si="113"/>
        <v/>
      </c>
      <c r="R915" t="str">
        <f t="shared" ca="1" si="117"/>
        <v/>
      </c>
      <c r="S915" s="80" t="str">
        <f t="shared" ca="1" si="118"/>
        <v/>
      </c>
      <c r="T915" t="str">
        <f t="shared" ca="1" si="114"/>
        <v/>
      </c>
      <c r="U915" t="str">
        <f t="shared" ca="1" si="120"/>
        <v/>
      </c>
      <c r="V915" s="14" t="str">
        <f t="shared" ca="1" si="119"/>
        <v/>
      </c>
      <c r="W915" s="14" t="str">
        <f t="shared" ca="1" si="115"/>
        <v/>
      </c>
    </row>
    <row r="916" spans="11:23" x14ac:dyDescent="0.15">
      <c r="K916" t="e">
        <f ca="1"/>
        <v>#N/A</v>
      </c>
      <c r="M916" t="str">
        <f ca="1">Outliers_Influentials!B917</f>
        <v/>
      </c>
      <c r="O916" t="str">
        <f t="shared" ca="1" si="116"/>
        <v/>
      </c>
      <c r="P916" t="str">
        <f t="array" aca="1" ref="P916" ca="1">IF(ISNUMBER(O916),(SUM(IF(O916&gt;$O$3:$O$1002,1,0))+1+(SUM(IF(O916=$O$3:$O$1002,1,0))-1)/2)/(n+1),"")</f>
        <v/>
      </c>
      <c r="Q916" t="str">
        <f t="shared" ca="1" si="113"/>
        <v/>
      </c>
      <c r="R916" t="str">
        <f t="shared" ca="1" si="117"/>
        <v/>
      </c>
      <c r="S916" s="80" t="str">
        <f t="shared" ca="1" si="118"/>
        <v/>
      </c>
      <c r="T916" t="str">
        <f t="shared" ca="1" si="114"/>
        <v/>
      </c>
      <c r="U916" t="str">
        <f t="shared" ca="1" si="120"/>
        <v/>
      </c>
      <c r="V916" s="14" t="str">
        <f t="shared" ca="1" si="119"/>
        <v/>
      </c>
      <c r="W916" s="14" t="str">
        <f t="shared" ca="1" si="115"/>
        <v/>
      </c>
    </row>
    <row r="917" spans="11:23" x14ac:dyDescent="0.15">
      <c r="K917" t="e">
        <f ca="1"/>
        <v>#N/A</v>
      </c>
      <c r="M917" t="str">
        <f ca="1">Outliers_Influentials!B918</f>
        <v/>
      </c>
      <c r="O917" t="str">
        <f t="shared" ca="1" si="116"/>
        <v/>
      </c>
      <c r="P917" t="str">
        <f t="array" aca="1" ref="P917" ca="1">IF(ISNUMBER(O917),(SUM(IF(O917&gt;$O$3:$O$1002,1,0))+1+(SUM(IF(O917=$O$3:$O$1002,1,0))-1)/2)/(n+1),"")</f>
        <v/>
      </c>
      <c r="Q917" t="str">
        <f t="shared" ca="1" si="113"/>
        <v/>
      </c>
      <c r="R917" t="str">
        <f t="shared" ca="1" si="117"/>
        <v/>
      </c>
      <c r="S917" s="80" t="str">
        <f t="shared" ca="1" si="118"/>
        <v/>
      </c>
      <c r="T917" t="str">
        <f t="shared" ca="1" si="114"/>
        <v/>
      </c>
      <c r="U917" t="str">
        <f t="shared" ca="1" si="120"/>
        <v/>
      </c>
      <c r="V917" s="14" t="str">
        <f t="shared" ca="1" si="119"/>
        <v/>
      </c>
      <c r="W917" s="14" t="str">
        <f t="shared" ca="1" si="115"/>
        <v/>
      </c>
    </row>
    <row r="918" spans="11:23" x14ac:dyDescent="0.15">
      <c r="K918" t="e">
        <f ca="1"/>
        <v>#N/A</v>
      </c>
      <c r="M918" t="str">
        <f ca="1">Outliers_Influentials!B919</f>
        <v/>
      </c>
      <c r="O918" t="str">
        <f t="shared" ca="1" si="116"/>
        <v/>
      </c>
      <c r="P918" t="str">
        <f t="array" aca="1" ref="P918" ca="1">IF(ISNUMBER(O918),(SUM(IF(O918&gt;$O$3:$O$1002,1,0))+1+(SUM(IF(O918=$O$3:$O$1002,1,0))-1)/2)/(n+1),"")</f>
        <v/>
      </c>
      <c r="Q918" t="str">
        <f t="shared" ca="1" si="113"/>
        <v/>
      </c>
      <c r="R918" t="str">
        <f t="shared" ca="1" si="117"/>
        <v/>
      </c>
      <c r="S918" s="80" t="str">
        <f t="shared" ca="1" si="118"/>
        <v/>
      </c>
      <c r="T918" t="str">
        <f t="shared" ca="1" si="114"/>
        <v/>
      </c>
      <c r="U918" t="str">
        <f t="shared" ca="1" si="120"/>
        <v/>
      </c>
      <c r="V918" s="14" t="str">
        <f t="shared" ca="1" si="119"/>
        <v/>
      </c>
      <c r="W918" s="14" t="str">
        <f t="shared" ca="1" si="115"/>
        <v/>
      </c>
    </row>
    <row r="919" spans="11:23" x14ac:dyDescent="0.15">
      <c r="K919" t="e">
        <f ca="1"/>
        <v>#N/A</v>
      </c>
      <c r="M919" t="str">
        <f ca="1">Outliers_Influentials!B920</f>
        <v/>
      </c>
      <c r="O919" t="str">
        <f t="shared" ca="1" si="116"/>
        <v/>
      </c>
      <c r="P919" t="str">
        <f t="array" aca="1" ref="P919" ca="1">IF(ISNUMBER(O919),(SUM(IF(O919&gt;$O$3:$O$1002,1,0))+1+(SUM(IF(O919=$O$3:$O$1002,1,0))-1)/2)/(n+1),"")</f>
        <v/>
      </c>
      <c r="Q919" t="str">
        <f t="shared" ca="1" si="113"/>
        <v/>
      </c>
      <c r="R919" t="str">
        <f t="shared" ca="1" si="117"/>
        <v/>
      </c>
      <c r="S919" s="80" t="str">
        <f t="shared" ca="1" si="118"/>
        <v/>
      </c>
      <c r="T919" t="str">
        <f t="shared" ca="1" si="114"/>
        <v/>
      </c>
      <c r="U919" t="str">
        <f t="shared" ca="1" si="120"/>
        <v/>
      </c>
      <c r="V919" s="14" t="str">
        <f t="shared" ca="1" si="119"/>
        <v/>
      </c>
      <c r="W919" s="14" t="str">
        <f t="shared" ca="1" si="115"/>
        <v/>
      </c>
    </row>
    <row r="920" spans="11:23" x14ac:dyDescent="0.15">
      <c r="K920" t="e">
        <f ca="1"/>
        <v>#N/A</v>
      </c>
      <c r="M920" t="str">
        <f ca="1">Outliers_Influentials!B921</f>
        <v/>
      </c>
      <c r="O920" t="str">
        <f t="shared" ca="1" si="116"/>
        <v/>
      </c>
      <c r="P920" t="str">
        <f t="array" aca="1" ref="P920" ca="1">IF(ISNUMBER(O920),(SUM(IF(O920&gt;$O$3:$O$1002,1,0))+1+(SUM(IF(O920=$O$3:$O$1002,1,0))-1)/2)/(n+1),"")</f>
        <v/>
      </c>
      <c r="Q920" t="str">
        <f t="shared" ca="1" si="113"/>
        <v/>
      </c>
      <c r="R920" t="str">
        <f t="shared" ca="1" si="117"/>
        <v/>
      </c>
      <c r="S920" s="80" t="str">
        <f t="shared" ca="1" si="118"/>
        <v/>
      </c>
      <c r="T920" t="str">
        <f t="shared" ca="1" si="114"/>
        <v/>
      </c>
      <c r="U920" t="str">
        <f t="shared" ca="1" si="120"/>
        <v/>
      </c>
      <c r="V920" s="14" t="str">
        <f t="shared" ca="1" si="119"/>
        <v/>
      </c>
      <c r="W920" s="14" t="str">
        <f t="shared" ca="1" si="115"/>
        <v/>
      </c>
    </row>
    <row r="921" spans="11:23" x14ac:dyDescent="0.15">
      <c r="K921" t="e">
        <f ca="1"/>
        <v>#N/A</v>
      </c>
      <c r="M921" t="str">
        <f ca="1">Outliers_Influentials!B922</f>
        <v/>
      </c>
      <c r="O921" t="str">
        <f t="shared" ca="1" si="116"/>
        <v/>
      </c>
      <c r="P921" t="str">
        <f t="array" aca="1" ref="P921" ca="1">IF(ISNUMBER(O921),(SUM(IF(O921&gt;$O$3:$O$1002,1,0))+1+(SUM(IF(O921=$O$3:$O$1002,1,0))-1)/2)/(n+1),"")</f>
        <v/>
      </c>
      <c r="Q921" t="str">
        <f t="shared" ca="1" si="113"/>
        <v/>
      </c>
      <c r="R921" t="str">
        <f t="shared" ca="1" si="117"/>
        <v/>
      </c>
      <c r="S921" s="80" t="str">
        <f t="shared" ca="1" si="118"/>
        <v/>
      </c>
      <c r="T921" t="str">
        <f t="shared" ca="1" si="114"/>
        <v/>
      </c>
      <c r="U921" t="str">
        <f t="shared" ca="1" si="120"/>
        <v/>
      </c>
      <c r="V921" s="14" t="str">
        <f t="shared" ca="1" si="119"/>
        <v/>
      </c>
      <c r="W921" s="14" t="str">
        <f t="shared" ca="1" si="115"/>
        <v/>
      </c>
    </row>
    <row r="922" spans="11:23" x14ac:dyDescent="0.15">
      <c r="K922" t="e">
        <f ca="1"/>
        <v>#N/A</v>
      </c>
      <c r="M922" t="str">
        <f ca="1">Outliers_Influentials!B923</f>
        <v/>
      </c>
      <c r="O922" t="str">
        <f t="shared" ca="1" si="116"/>
        <v/>
      </c>
      <c r="P922" t="str">
        <f t="array" aca="1" ref="P922" ca="1">IF(ISNUMBER(O922),(SUM(IF(O922&gt;$O$3:$O$1002,1,0))+1+(SUM(IF(O922=$O$3:$O$1002,1,0))-1)/2)/(n+1),"")</f>
        <v/>
      </c>
      <c r="Q922" t="str">
        <f t="shared" ca="1" si="113"/>
        <v/>
      </c>
      <c r="R922" t="str">
        <f t="shared" ca="1" si="117"/>
        <v/>
      </c>
      <c r="S922" s="80" t="str">
        <f t="shared" ca="1" si="118"/>
        <v/>
      </c>
      <c r="T922" t="str">
        <f t="shared" ca="1" si="114"/>
        <v/>
      </c>
      <c r="U922" t="str">
        <f t="shared" ca="1" si="120"/>
        <v/>
      </c>
      <c r="V922" s="14" t="str">
        <f t="shared" ca="1" si="119"/>
        <v/>
      </c>
      <c r="W922" s="14" t="str">
        <f t="shared" ca="1" si="115"/>
        <v/>
      </c>
    </row>
    <row r="923" spans="11:23" x14ac:dyDescent="0.15">
      <c r="K923" t="e">
        <f ca="1"/>
        <v>#N/A</v>
      </c>
      <c r="M923" t="str">
        <f ca="1">Outliers_Influentials!B924</f>
        <v/>
      </c>
      <c r="O923" t="str">
        <f t="shared" ca="1" si="116"/>
        <v/>
      </c>
      <c r="P923" t="str">
        <f t="array" aca="1" ref="P923" ca="1">IF(ISNUMBER(O923),(SUM(IF(O923&gt;$O$3:$O$1002,1,0))+1+(SUM(IF(O923=$O$3:$O$1002,1,0))-1)/2)/(n+1),"")</f>
        <v/>
      </c>
      <c r="Q923" t="str">
        <f t="shared" ca="1" si="113"/>
        <v/>
      </c>
      <c r="R923" t="str">
        <f t="shared" ca="1" si="117"/>
        <v/>
      </c>
      <c r="S923" s="80" t="str">
        <f t="shared" ca="1" si="118"/>
        <v/>
      </c>
      <c r="T923" t="str">
        <f t="shared" ca="1" si="114"/>
        <v/>
      </c>
      <c r="U923" t="str">
        <f t="shared" ca="1" si="120"/>
        <v/>
      </c>
      <c r="V923" s="14" t="str">
        <f t="shared" ca="1" si="119"/>
        <v/>
      </c>
      <c r="W923" s="14" t="str">
        <f t="shared" ca="1" si="115"/>
        <v/>
      </c>
    </row>
    <row r="924" spans="11:23" x14ac:dyDescent="0.15">
      <c r="K924" t="e">
        <f ca="1"/>
        <v>#N/A</v>
      </c>
      <c r="M924" t="str">
        <f ca="1">Outliers_Influentials!B925</f>
        <v/>
      </c>
      <c r="O924" t="str">
        <f t="shared" ca="1" si="116"/>
        <v/>
      </c>
      <c r="P924" t="str">
        <f t="array" aca="1" ref="P924" ca="1">IF(ISNUMBER(O924),(SUM(IF(O924&gt;$O$3:$O$1002,1,0))+1+(SUM(IF(O924=$O$3:$O$1002,1,0))-1)/2)/(n+1),"")</f>
        <v/>
      </c>
      <c r="Q924" t="str">
        <f t="shared" ca="1" si="113"/>
        <v/>
      </c>
      <c r="R924" t="str">
        <f t="shared" ca="1" si="117"/>
        <v/>
      </c>
      <c r="S924" s="80" t="str">
        <f t="shared" ca="1" si="118"/>
        <v/>
      </c>
      <c r="T924" t="str">
        <f t="shared" ca="1" si="114"/>
        <v/>
      </c>
      <c r="U924" t="str">
        <f t="shared" ca="1" si="120"/>
        <v/>
      </c>
      <c r="V924" s="14" t="str">
        <f t="shared" ca="1" si="119"/>
        <v/>
      </c>
      <c r="W924" s="14" t="str">
        <f t="shared" ca="1" si="115"/>
        <v/>
      </c>
    </row>
    <row r="925" spans="11:23" x14ac:dyDescent="0.15">
      <c r="K925" t="e">
        <f ca="1"/>
        <v>#N/A</v>
      </c>
      <c r="M925" t="str">
        <f ca="1">Outliers_Influentials!B926</f>
        <v/>
      </c>
      <c r="O925" t="str">
        <f t="shared" ca="1" si="116"/>
        <v/>
      </c>
      <c r="P925" t="str">
        <f t="array" aca="1" ref="P925" ca="1">IF(ISNUMBER(O925),(SUM(IF(O925&gt;$O$3:$O$1002,1,0))+1+(SUM(IF(O925=$O$3:$O$1002,1,0))-1)/2)/(n+1),"")</f>
        <v/>
      </c>
      <c r="Q925" t="str">
        <f t="shared" ca="1" si="113"/>
        <v/>
      </c>
      <c r="R925" t="str">
        <f t="shared" ca="1" si="117"/>
        <v/>
      </c>
      <c r="S925" s="80" t="str">
        <f t="shared" ca="1" si="118"/>
        <v/>
      </c>
      <c r="T925" t="str">
        <f t="shared" ca="1" si="114"/>
        <v/>
      </c>
      <c r="U925" t="str">
        <f t="shared" ca="1" si="120"/>
        <v/>
      </c>
      <c r="V925" s="14" t="str">
        <f t="shared" ca="1" si="119"/>
        <v/>
      </c>
      <c r="W925" s="14" t="str">
        <f t="shared" ca="1" si="115"/>
        <v/>
      </c>
    </row>
    <row r="926" spans="11:23" x14ac:dyDescent="0.15">
      <c r="K926" t="e">
        <f ca="1"/>
        <v>#N/A</v>
      </c>
      <c r="M926" t="str">
        <f ca="1">Outliers_Influentials!B927</f>
        <v/>
      </c>
      <c r="O926" t="str">
        <f t="shared" ca="1" si="116"/>
        <v/>
      </c>
      <c r="P926" t="str">
        <f t="array" aca="1" ref="P926" ca="1">IF(ISNUMBER(O926),(SUM(IF(O926&gt;$O$3:$O$1002,1,0))+1+(SUM(IF(O926=$O$3:$O$1002,1,0))-1)/2)/(n+1),"")</f>
        <v/>
      </c>
      <c r="Q926" t="str">
        <f t="shared" ca="1" si="113"/>
        <v/>
      </c>
      <c r="R926" t="str">
        <f t="shared" ca="1" si="117"/>
        <v/>
      </c>
      <c r="S926" s="80" t="str">
        <f t="shared" ca="1" si="118"/>
        <v/>
      </c>
      <c r="T926" t="str">
        <f t="shared" ca="1" si="114"/>
        <v/>
      </c>
      <c r="U926" t="str">
        <f t="shared" ca="1" si="120"/>
        <v/>
      </c>
      <c r="V926" s="14" t="str">
        <f t="shared" ca="1" si="119"/>
        <v/>
      </c>
      <c r="W926" s="14" t="str">
        <f t="shared" ca="1" si="115"/>
        <v/>
      </c>
    </row>
    <row r="927" spans="11:23" x14ac:dyDescent="0.15">
      <c r="K927" t="e">
        <f ca="1"/>
        <v>#N/A</v>
      </c>
      <c r="M927" t="str">
        <f ca="1">Outliers_Influentials!B928</f>
        <v/>
      </c>
      <c r="O927" t="str">
        <f t="shared" ca="1" si="116"/>
        <v/>
      </c>
      <c r="P927" t="str">
        <f t="array" aca="1" ref="P927" ca="1">IF(ISNUMBER(O927),(SUM(IF(O927&gt;$O$3:$O$1002,1,0))+1+(SUM(IF(O927=$O$3:$O$1002,1,0))-1)/2)/(n+1),"")</f>
        <v/>
      </c>
      <c r="Q927" t="str">
        <f t="shared" ca="1" si="113"/>
        <v/>
      </c>
      <c r="R927" t="str">
        <f t="shared" ca="1" si="117"/>
        <v/>
      </c>
      <c r="S927" s="80" t="str">
        <f t="shared" ca="1" si="118"/>
        <v/>
      </c>
      <c r="T927" t="str">
        <f t="shared" ca="1" si="114"/>
        <v/>
      </c>
      <c r="U927" t="str">
        <f t="shared" ca="1" si="120"/>
        <v/>
      </c>
      <c r="V927" s="14" t="str">
        <f t="shared" ca="1" si="119"/>
        <v/>
      </c>
      <c r="W927" s="14" t="str">
        <f t="shared" ca="1" si="115"/>
        <v/>
      </c>
    </row>
    <row r="928" spans="11:23" x14ac:dyDescent="0.15">
      <c r="K928" t="e">
        <f ca="1"/>
        <v>#N/A</v>
      </c>
      <c r="M928" t="str">
        <f ca="1">Outliers_Influentials!B929</f>
        <v/>
      </c>
      <c r="O928" t="str">
        <f t="shared" ca="1" si="116"/>
        <v/>
      </c>
      <c r="P928" t="str">
        <f t="array" aca="1" ref="P928" ca="1">IF(ISNUMBER(O928),(SUM(IF(O928&gt;$O$3:$O$1002,1,0))+1+(SUM(IF(O928=$O$3:$O$1002,1,0))-1)/2)/(n+1),"")</f>
        <v/>
      </c>
      <c r="Q928" t="str">
        <f t="shared" ca="1" si="113"/>
        <v/>
      </c>
      <c r="R928" t="str">
        <f t="shared" ca="1" si="117"/>
        <v/>
      </c>
      <c r="S928" s="80" t="str">
        <f t="shared" ca="1" si="118"/>
        <v/>
      </c>
      <c r="T928" t="str">
        <f t="shared" ca="1" si="114"/>
        <v/>
      </c>
      <c r="U928" t="str">
        <f t="shared" ca="1" si="120"/>
        <v/>
      </c>
      <c r="V928" s="14" t="str">
        <f t="shared" ca="1" si="119"/>
        <v/>
      </c>
      <c r="W928" s="14" t="str">
        <f t="shared" ca="1" si="115"/>
        <v/>
      </c>
    </row>
    <row r="929" spans="11:23" x14ac:dyDescent="0.15">
      <c r="K929" t="e">
        <f ca="1"/>
        <v>#N/A</v>
      </c>
      <c r="M929" t="str">
        <f ca="1">Outliers_Influentials!B930</f>
        <v/>
      </c>
      <c r="O929" t="str">
        <f t="shared" ca="1" si="116"/>
        <v/>
      </c>
      <c r="P929" t="str">
        <f t="array" aca="1" ref="P929" ca="1">IF(ISNUMBER(O929),(SUM(IF(O929&gt;$O$3:$O$1002,1,0))+1+(SUM(IF(O929=$O$3:$O$1002,1,0))-1)/2)/(n+1),"")</f>
        <v/>
      </c>
      <c r="Q929" t="str">
        <f t="shared" ca="1" si="113"/>
        <v/>
      </c>
      <c r="R929" t="str">
        <f t="shared" ca="1" si="117"/>
        <v/>
      </c>
      <c r="S929" s="80" t="str">
        <f t="shared" ca="1" si="118"/>
        <v/>
      </c>
      <c r="T929" t="str">
        <f t="shared" ca="1" si="114"/>
        <v/>
      </c>
      <c r="U929" t="str">
        <f t="shared" ca="1" si="120"/>
        <v/>
      </c>
      <c r="V929" s="14" t="str">
        <f t="shared" ca="1" si="119"/>
        <v/>
      </c>
      <c r="W929" s="14" t="str">
        <f t="shared" ca="1" si="115"/>
        <v/>
      </c>
    </row>
    <row r="930" spans="11:23" x14ac:dyDescent="0.15">
      <c r="K930" t="e">
        <f ca="1"/>
        <v>#N/A</v>
      </c>
      <c r="M930" t="str">
        <f ca="1">Outliers_Influentials!B931</f>
        <v/>
      </c>
      <c r="O930" t="str">
        <f t="shared" ca="1" si="116"/>
        <v/>
      </c>
      <c r="P930" t="str">
        <f t="array" aca="1" ref="P930" ca="1">IF(ISNUMBER(O930),(SUM(IF(O930&gt;$O$3:$O$1002,1,0))+1+(SUM(IF(O930=$O$3:$O$1002,1,0))-1)/2)/(n+1),"")</f>
        <v/>
      </c>
      <c r="Q930" t="str">
        <f t="shared" ca="1" si="113"/>
        <v/>
      </c>
      <c r="R930" t="str">
        <f t="shared" ca="1" si="117"/>
        <v/>
      </c>
      <c r="S930" s="80" t="str">
        <f t="shared" ca="1" si="118"/>
        <v/>
      </c>
      <c r="T930" t="str">
        <f t="shared" ca="1" si="114"/>
        <v/>
      </c>
      <c r="U930" t="str">
        <f t="shared" ca="1" si="120"/>
        <v/>
      </c>
      <c r="V930" s="14" t="str">
        <f t="shared" ca="1" si="119"/>
        <v/>
      </c>
      <c r="W930" s="14" t="str">
        <f t="shared" ca="1" si="115"/>
        <v/>
      </c>
    </row>
    <row r="931" spans="11:23" x14ac:dyDescent="0.15">
      <c r="K931" t="e">
        <f ca="1"/>
        <v>#N/A</v>
      </c>
      <c r="M931" t="str">
        <f ca="1">Outliers_Influentials!B932</f>
        <v/>
      </c>
      <c r="O931" t="str">
        <f t="shared" ca="1" si="116"/>
        <v/>
      </c>
      <c r="P931" t="str">
        <f t="array" aca="1" ref="P931" ca="1">IF(ISNUMBER(O931),(SUM(IF(O931&gt;$O$3:$O$1002,1,0))+1+(SUM(IF(O931=$O$3:$O$1002,1,0))-1)/2)/(n+1),"")</f>
        <v/>
      </c>
      <c r="Q931" t="str">
        <f t="shared" ca="1" si="113"/>
        <v/>
      </c>
      <c r="R931" t="str">
        <f t="shared" ca="1" si="117"/>
        <v/>
      </c>
      <c r="S931" s="80" t="str">
        <f t="shared" ca="1" si="118"/>
        <v/>
      </c>
      <c r="T931" t="str">
        <f t="shared" ca="1" si="114"/>
        <v/>
      </c>
      <c r="U931" t="str">
        <f t="shared" ca="1" si="120"/>
        <v/>
      </c>
      <c r="V931" s="14" t="str">
        <f t="shared" ca="1" si="119"/>
        <v/>
      </c>
      <c r="W931" s="14" t="str">
        <f t="shared" ca="1" si="115"/>
        <v/>
      </c>
    </row>
    <row r="932" spans="11:23" x14ac:dyDescent="0.15">
      <c r="K932" t="e">
        <f ca="1"/>
        <v>#N/A</v>
      </c>
      <c r="M932" t="str">
        <f ca="1">Outliers_Influentials!B933</f>
        <v/>
      </c>
      <c r="O932" t="str">
        <f t="shared" ca="1" si="116"/>
        <v/>
      </c>
      <c r="P932" t="str">
        <f t="array" aca="1" ref="P932" ca="1">IF(ISNUMBER(O932),(SUM(IF(O932&gt;$O$3:$O$1002,1,0))+1+(SUM(IF(O932=$O$3:$O$1002,1,0))-1)/2)/(n+1),"")</f>
        <v/>
      </c>
      <c r="Q932" t="str">
        <f t="shared" ca="1" si="113"/>
        <v/>
      </c>
      <c r="R932" t="str">
        <f t="shared" ca="1" si="117"/>
        <v/>
      </c>
      <c r="S932" s="80" t="str">
        <f t="shared" ca="1" si="118"/>
        <v/>
      </c>
      <c r="T932" t="str">
        <f t="shared" ca="1" si="114"/>
        <v/>
      </c>
      <c r="U932" t="str">
        <f t="shared" ca="1" si="120"/>
        <v/>
      </c>
      <c r="V932" s="14" t="str">
        <f t="shared" ca="1" si="119"/>
        <v/>
      </c>
      <c r="W932" s="14" t="str">
        <f t="shared" ca="1" si="115"/>
        <v/>
      </c>
    </row>
    <row r="933" spans="11:23" x14ac:dyDescent="0.15">
      <c r="K933" t="e">
        <f ca="1"/>
        <v>#N/A</v>
      </c>
      <c r="M933" t="str">
        <f ca="1">Outliers_Influentials!B934</f>
        <v/>
      </c>
      <c r="O933" t="str">
        <f t="shared" ca="1" si="116"/>
        <v/>
      </c>
      <c r="P933" t="str">
        <f t="array" aca="1" ref="P933" ca="1">IF(ISNUMBER(O933),(SUM(IF(O933&gt;$O$3:$O$1002,1,0))+1+(SUM(IF(O933=$O$3:$O$1002,1,0))-1)/2)/(n+1),"")</f>
        <v/>
      </c>
      <c r="Q933" t="str">
        <f t="shared" ca="1" si="113"/>
        <v/>
      </c>
      <c r="R933" t="str">
        <f t="shared" ca="1" si="117"/>
        <v/>
      </c>
      <c r="S933" s="80" t="str">
        <f t="shared" ca="1" si="118"/>
        <v/>
      </c>
      <c r="T933" t="str">
        <f t="shared" ca="1" si="114"/>
        <v/>
      </c>
      <c r="U933" t="str">
        <f t="shared" ca="1" si="120"/>
        <v/>
      </c>
      <c r="V933" s="14" t="str">
        <f t="shared" ca="1" si="119"/>
        <v/>
      </c>
      <c r="W933" s="14" t="str">
        <f t="shared" ca="1" si="115"/>
        <v/>
      </c>
    </row>
    <row r="934" spans="11:23" x14ac:dyDescent="0.15">
      <c r="K934" t="e">
        <f ca="1"/>
        <v>#N/A</v>
      </c>
      <c r="M934" t="str">
        <f ca="1">Outliers_Influentials!B935</f>
        <v/>
      </c>
      <c r="O934" t="str">
        <f t="shared" ca="1" si="116"/>
        <v/>
      </c>
      <c r="P934" t="str">
        <f t="array" aca="1" ref="P934" ca="1">IF(ISNUMBER(O934),(SUM(IF(O934&gt;$O$3:$O$1002,1,0))+1+(SUM(IF(O934=$O$3:$O$1002,1,0))-1)/2)/(n+1),"")</f>
        <v/>
      </c>
      <c r="Q934" t="str">
        <f t="shared" ca="1" si="113"/>
        <v/>
      </c>
      <c r="R934" t="str">
        <f t="shared" ca="1" si="117"/>
        <v/>
      </c>
      <c r="S934" s="80" t="str">
        <f t="shared" ca="1" si="118"/>
        <v/>
      </c>
      <c r="T934" t="str">
        <f t="shared" ca="1" si="114"/>
        <v/>
      </c>
      <c r="U934" t="str">
        <f t="shared" ca="1" si="120"/>
        <v/>
      </c>
      <c r="V934" s="14" t="str">
        <f t="shared" ca="1" si="119"/>
        <v/>
      </c>
      <c r="W934" s="14" t="str">
        <f t="shared" ca="1" si="115"/>
        <v/>
      </c>
    </row>
    <row r="935" spans="11:23" x14ac:dyDescent="0.15">
      <c r="K935" t="e">
        <f ca="1"/>
        <v>#N/A</v>
      </c>
      <c r="M935" t="str">
        <f ca="1">Outliers_Influentials!B936</f>
        <v/>
      </c>
      <c r="O935" t="str">
        <f t="shared" ca="1" si="116"/>
        <v/>
      </c>
      <c r="P935" t="str">
        <f t="array" aca="1" ref="P935" ca="1">IF(ISNUMBER(O935),(SUM(IF(O935&gt;$O$3:$O$1002,1,0))+1+(SUM(IF(O935=$O$3:$O$1002,1,0))-1)/2)/(n+1),"")</f>
        <v/>
      </c>
      <c r="Q935" t="str">
        <f t="shared" ca="1" si="113"/>
        <v/>
      </c>
      <c r="R935" t="str">
        <f t="shared" ca="1" si="117"/>
        <v/>
      </c>
      <c r="S935" s="80" t="str">
        <f t="shared" ca="1" si="118"/>
        <v/>
      </c>
      <c r="T935" t="str">
        <f t="shared" ca="1" si="114"/>
        <v/>
      </c>
      <c r="U935" t="str">
        <f t="shared" ca="1" si="120"/>
        <v/>
      </c>
      <c r="V935" s="14" t="str">
        <f t="shared" ca="1" si="119"/>
        <v/>
      </c>
      <c r="W935" s="14" t="str">
        <f t="shared" ca="1" si="115"/>
        <v/>
      </c>
    </row>
    <row r="936" spans="11:23" x14ac:dyDescent="0.15">
      <c r="K936" t="e">
        <f ca="1"/>
        <v>#N/A</v>
      </c>
      <c r="M936" t="str">
        <f ca="1">Outliers_Influentials!B937</f>
        <v/>
      </c>
      <c r="O936" t="str">
        <f t="shared" ca="1" si="116"/>
        <v/>
      </c>
      <c r="P936" t="str">
        <f t="array" aca="1" ref="P936" ca="1">IF(ISNUMBER(O936),(SUM(IF(O936&gt;$O$3:$O$1002,1,0))+1+(SUM(IF(O936=$O$3:$O$1002,1,0))-1)/2)/(n+1),"")</f>
        <v/>
      </c>
      <c r="Q936" t="str">
        <f t="shared" ca="1" si="113"/>
        <v/>
      </c>
      <c r="R936" t="str">
        <f t="shared" ca="1" si="117"/>
        <v/>
      </c>
      <c r="S936" s="80" t="str">
        <f t="shared" ca="1" si="118"/>
        <v/>
      </c>
      <c r="T936" t="str">
        <f t="shared" ca="1" si="114"/>
        <v/>
      </c>
      <c r="U936" t="str">
        <f t="shared" ca="1" si="120"/>
        <v/>
      </c>
      <c r="V936" s="14" t="str">
        <f t="shared" ca="1" si="119"/>
        <v/>
      </c>
      <c r="W936" s="14" t="str">
        <f t="shared" ca="1" si="115"/>
        <v/>
      </c>
    </row>
    <row r="937" spans="11:23" x14ac:dyDescent="0.15">
      <c r="K937" t="e">
        <f ca="1"/>
        <v>#N/A</v>
      </c>
      <c r="M937" t="str">
        <f ca="1">Outliers_Influentials!B938</f>
        <v/>
      </c>
      <c r="O937" t="str">
        <f t="shared" ca="1" si="116"/>
        <v/>
      </c>
      <c r="P937" t="str">
        <f t="array" aca="1" ref="P937" ca="1">IF(ISNUMBER(O937),(SUM(IF(O937&gt;$O$3:$O$1002,1,0))+1+(SUM(IF(O937=$O$3:$O$1002,1,0))-1)/2)/(n+1),"")</f>
        <v/>
      </c>
      <c r="Q937" t="str">
        <f t="shared" ca="1" si="113"/>
        <v/>
      </c>
      <c r="R937" t="str">
        <f t="shared" ca="1" si="117"/>
        <v/>
      </c>
      <c r="S937" s="80" t="str">
        <f t="shared" ca="1" si="118"/>
        <v/>
      </c>
      <c r="T937" t="str">
        <f t="shared" ca="1" si="114"/>
        <v/>
      </c>
      <c r="U937" t="str">
        <f t="shared" ca="1" si="120"/>
        <v/>
      </c>
      <c r="V937" s="14" t="str">
        <f t="shared" ca="1" si="119"/>
        <v/>
      </c>
      <c r="W937" s="14" t="str">
        <f t="shared" ca="1" si="115"/>
        <v/>
      </c>
    </row>
    <row r="938" spans="11:23" x14ac:dyDescent="0.15">
      <c r="K938" t="e">
        <f ca="1"/>
        <v>#N/A</v>
      </c>
      <c r="M938" t="str">
        <f ca="1">Outliers_Influentials!B939</f>
        <v/>
      </c>
      <c r="O938" t="str">
        <f t="shared" ca="1" si="116"/>
        <v/>
      </c>
      <c r="P938" t="str">
        <f t="array" aca="1" ref="P938" ca="1">IF(ISNUMBER(O938),(SUM(IF(O938&gt;$O$3:$O$1002,1,0))+1+(SUM(IF(O938=$O$3:$O$1002,1,0))-1)/2)/(n+1),"")</f>
        <v/>
      </c>
      <c r="Q938" t="str">
        <f t="shared" ca="1" si="113"/>
        <v/>
      </c>
      <c r="R938" t="str">
        <f t="shared" ca="1" si="117"/>
        <v/>
      </c>
      <c r="S938" s="80" t="str">
        <f t="shared" ca="1" si="118"/>
        <v/>
      </c>
      <c r="T938" t="str">
        <f t="shared" ca="1" si="114"/>
        <v/>
      </c>
      <c r="U938" t="str">
        <f t="shared" ca="1" si="120"/>
        <v/>
      </c>
      <c r="V938" s="14" t="str">
        <f t="shared" ca="1" si="119"/>
        <v/>
      </c>
      <c r="W938" s="14" t="str">
        <f t="shared" ca="1" si="115"/>
        <v/>
      </c>
    </row>
    <row r="939" spans="11:23" x14ac:dyDescent="0.15">
      <c r="K939" t="e">
        <f ca="1"/>
        <v>#N/A</v>
      </c>
      <c r="M939" t="str">
        <f ca="1">Outliers_Influentials!B940</f>
        <v/>
      </c>
      <c r="O939" t="str">
        <f t="shared" ca="1" si="116"/>
        <v/>
      </c>
      <c r="P939" t="str">
        <f t="array" aca="1" ref="P939" ca="1">IF(ISNUMBER(O939),(SUM(IF(O939&gt;$O$3:$O$1002,1,0))+1+(SUM(IF(O939=$O$3:$O$1002,1,0))-1)/2)/(n+1),"")</f>
        <v/>
      </c>
      <c r="Q939" t="str">
        <f t="shared" ca="1" si="113"/>
        <v/>
      </c>
      <c r="R939" t="str">
        <f t="shared" ca="1" si="117"/>
        <v/>
      </c>
      <c r="S939" s="80" t="str">
        <f t="shared" ca="1" si="118"/>
        <v/>
      </c>
      <c r="T939" t="str">
        <f t="shared" ca="1" si="114"/>
        <v/>
      </c>
      <c r="U939" t="str">
        <f t="shared" ca="1" si="120"/>
        <v/>
      </c>
      <c r="V939" s="14" t="str">
        <f t="shared" ca="1" si="119"/>
        <v/>
      </c>
      <c r="W939" s="14" t="str">
        <f t="shared" ca="1" si="115"/>
        <v/>
      </c>
    </row>
    <row r="940" spans="11:23" x14ac:dyDescent="0.15">
      <c r="K940" t="e">
        <f ca="1"/>
        <v>#N/A</v>
      </c>
      <c r="M940" t="str">
        <f ca="1">Outliers_Influentials!B941</f>
        <v/>
      </c>
      <c r="O940" t="str">
        <f t="shared" ca="1" si="116"/>
        <v/>
      </c>
      <c r="P940" t="str">
        <f t="array" aca="1" ref="P940" ca="1">IF(ISNUMBER(O940),(SUM(IF(O940&gt;$O$3:$O$1002,1,0))+1+(SUM(IF(O940=$O$3:$O$1002,1,0))-1)/2)/(n+1),"")</f>
        <v/>
      </c>
      <c r="Q940" t="str">
        <f t="shared" ca="1" si="113"/>
        <v/>
      </c>
      <c r="R940" t="str">
        <f t="shared" ca="1" si="117"/>
        <v/>
      </c>
      <c r="S940" s="80" t="str">
        <f t="shared" ca="1" si="118"/>
        <v/>
      </c>
      <c r="T940" t="str">
        <f t="shared" ca="1" si="114"/>
        <v/>
      </c>
      <c r="U940" t="str">
        <f t="shared" ca="1" si="120"/>
        <v/>
      </c>
      <c r="V940" s="14" t="str">
        <f t="shared" ca="1" si="119"/>
        <v/>
      </c>
      <c r="W940" s="14" t="str">
        <f t="shared" ca="1" si="115"/>
        <v/>
      </c>
    </row>
    <row r="941" spans="11:23" x14ac:dyDescent="0.15">
      <c r="K941" t="e">
        <f ca="1"/>
        <v>#N/A</v>
      </c>
      <c r="M941" t="str">
        <f ca="1">Outliers_Influentials!B942</f>
        <v/>
      </c>
      <c r="O941" t="str">
        <f t="shared" ca="1" si="116"/>
        <v/>
      </c>
      <c r="P941" t="str">
        <f t="array" aca="1" ref="P941" ca="1">IF(ISNUMBER(O941),(SUM(IF(O941&gt;$O$3:$O$1002,1,0))+1+(SUM(IF(O941=$O$3:$O$1002,1,0))-1)/2)/(n+1),"")</f>
        <v/>
      </c>
      <c r="Q941" t="str">
        <f t="shared" ca="1" si="113"/>
        <v/>
      </c>
      <c r="R941" t="str">
        <f t="shared" ca="1" si="117"/>
        <v/>
      </c>
      <c r="S941" s="80" t="str">
        <f t="shared" ca="1" si="118"/>
        <v/>
      </c>
      <c r="T941" t="str">
        <f t="shared" ca="1" si="114"/>
        <v/>
      </c>
      <c r="U941" t="str">
        <f t="shared" ca="1" si="120"/>
        <v/>
      </c>
      <c r="V941" s="14" t="str">
        <f t="shared" ca="1" si="119"/>
        <v/>
      </c>
      <c r="W941" s="14" t="str">
        <f t="shared" ca="1" si="115"/>
        <v/>
      </c>
    </row>
    <row r="942" spans="11:23" x14ac:dyDescent="0.15">
      <c r="K942" t="e">
        <f ca="1"/>
        <v>#N/A</v>
      </c>
      <c r="M942" t="str">
        <f ca="1">Outliers_Influentials!B943</f>
        <v/>
      </c>
      <c r="O942" t="str">
        <f t="shared" ca="1" si="116"/>
        <v/>
      </c>
      <c r="P942" t="str">
        <f t="array" aca="1" ref="P942" ca="1">IF(ISNUMBER(O942),(SUM(IF(O942&gt;$O$3:$O$1002,1,0))+1+(SUM(IF(O942=$O$3:$O$1002,1,0))-1)/2)/(n+1),"")</f>
        <v/>
      </c>
      <c r="Q942" t="str">
        <f t="shared" ca="1" si="113"/>
        <v/>
      </c>
      <c r="R942" t="str">
        <f t="shared" ca="1" si="117"/>
        <v/>
      </c>
      <c r="S942" s="80" t="str">
        <f t="shared" ca="1" si="118"/>
        <v/>
      </c>
      <c r="T942" t="str">
        <f t="shared" ca="1" si="114"/>
        <v/>
      </c>
      <c r="U942" t="str">
        <f t="shared" ca="1" si="120"/>
        <v/>
      </c>
      <c r="V942" s="14" t="str">
        <f t="shared" ca="1" si="119"/>
        <v/>
      </c>
      <c r="W942" s="14" t="str">
        <f t="shared" ca="1" si="115"/>
        <v/>
      </c>
    </row>
    <row r="943" spans="11:23" x14ac:dyDescent="0.15">
      <c r="K943" t="e">
        <f ca="1"/>
        <v>#N/A</v>
      </c>
      <c r="M943" t="str">
        <f ca="1">Outliers_Influentials!B944</f>
        <v/>
      </c>
      <c r="O943" t="str">
        <f t="shared" ca="1" si="116"/>
        <v/>
      </c>
      <c r="P943" t="str">
        <f t="array" aca="1" ref="P943" ca="1">IF(ISNUMBER(O943),(SUM(IF(O943&gt;$O$3:$O$1002,1,0))+1+(SUM(IF(O943=$O$3:$O$1002,1,0))-1)/2)/(n+1),"")</f>
        <v/>
      </c>
      <c r="Q943" t="str">
        <f t="shared" ca="1" si="113"/>
        <v/>
      </c>
      <c r="R943" t="str">
        <f t="shared" ca="1" si="117"/>
        <v/>
      </c>
      <c r="S943" s="80" t="str">
        <f t="shared" ca="1" si="118"/>
        <v/>
      </c>
      <c r="T943" t="str">
        <f t="shared" ca="1" si="114"/>
        <v/>
      </c>
      <c r="U943" t="str">
        <f t="shared" ca="1" si="120"/>
        <v/>
      </c>
      <c r="V943" s="14" t="str">
        <f t="shared" ca="1" si="119"/>
        <v/>
      </c>
      <c r="W943" s="14" t="str">
        <f t="shared" ca="1" si="115"/>
        <v/>
      </c>
    </row>
    <row r="944" spans="11:23" x14ac:dyDescent="0.15">
      <c r="K944" t="e">
        <f ca="1"/>
        <v>#N/A</v>
      </c>
      <c r="M944" t="str">
        <f ca="1">Outliers_Influentials!B945</f>
        <v/>
      </c>
      <c r="O944" t="str">
        <f t="shared" ca="1" si="116"/>
        <v/>
      </c>
      <c r="P944" t="str">
        <f t="array" aca="1" ref="P944" ca="1">IF(ISNUMBER(O944),(SUM(IF(O944&gt;$O$3:$O$1002,1,0))+1+(SUM(IF(O944=$O$3:$O$1002,1,0))-1)/2)/(n+1),"")</f>
        <v/>
      </c>
      <c r="Q944" t="str">
        <f t="shared" ca="1" si="113"/>
        <v/>
      </c>
      <c r="R944" t="str">
        <f t="shared" ca="1" si="117"/>
        <v/>
      </c>
      <c r="S944" s="80" t="str">
        <f t="shared" ca="1" si="118"/>
        <v/>
      </c>
      <c r="T944" t="str">
        <f t="shared" ca="1" si="114"/>
        <v/>
      </c>
      <c r="U944" t="str">
        <f t="shared" ca="1" si="120"/>
        <v/>
      </c>
      <c r="V944" s="14" t="str">
        <f t="shared" ca="1" si="119"/>
        <v/>
      </c>
      <c r="W944" s="14" t="str">
        <f t="shared" ca="1" si="115"/>
        <v/>
      </c>
    </row>
    <row r="945" spans="11:23" x14ac:dyDescent="0.15">
      <c r="K945" t="e">
        <f ca="1"/>
        <v>#N/A</v>
      </c>
      <c r="M945" t="str">
        <f ca="1">Outliers_Influentials!B946</f>
        <v/>
      </c>
      <c r="O945" t="str">
        <f t="shared" ca="1" si="116"/>
        <v/>
      </c>
      <c r="P945" t="str">
        <f t="array" aca="1" ref="P945" ca="1">IF(ISNUMBER(O945),(SUM(IF(O945&gt;$O$3:$O$1002,1,0))+1+(SUM(IF(O945=$O$3:$O$1002,1,0))-1)/2)/(n+1),"")</f>
        <v/>
      </c>
      <c r="Q945" t="str">
        <f t="shared" ca="1" si="113"/>
        <v/>
      </c>
      <c r="R945" t="str">
        <f t="shared" ca="1" si="117"/>
        <v/>
      </c>
      <c r="S945" s="80" t="str">
        <f t="shared" ca="1" si="118"/>
        <v/>
      </c>
      <c r="T945" t="str">
        <f t="shared" ca="1" si="114"/>
        <v/>
      </c>
      <c r="U945" t="str">
        <f t="shared" ca="1" si="120"/>
        <v/>
      </c>
      <c r="V945" s="14" t="str">
        <f t="shared" ca="1" si="119"/>
        <v/>
      </c>
      <c r="W945" s="14" t="str">
        <f t="shared" ca="1" si="115"/>
        <v/>
      </c>
    </row>
    <row r="946" spans="11:23" x14ac:dyDescent="0.15">
      <c r="K946" t="e">
        <f ca="1"/>
        <v>#N/A</v>
      </c>
      <c r="M946" t="str">
        <f ca="1">Outliers_Influentials!B947</f>
        <v/>
      </c>
      <c r="O946" t="str">
        <f t="shared" ca="1" si="116"/>
        <v/>
      </c>
      <c r="P946" t="str">
        <f t="array" aca="1" ref="P946" ca="1">IF(ISNUMBER(O946),(SUM(IF(O946&gt;$O$3:$O$1002,1,0))+1+(SUM(IF(O946=$O$3:$O$1002,1,0))-1)/2)/(n+1),"")</f>
        <v/>
      </c>
      <c r="Q946" t="str">
        <f t="shared" ca="1" si="113"/>
        <v/>
      </c>
      <c r="R946" t="str">
        <f t="shared" ca="1" si="117"/>
        <v/>
      </c>
      <c r="S946" s="80" t="str">
        <f t="shared" ca="1" si="118"/>
        <v/>
      </c>
      <c r="T946" t="str">
        <f t="shared" ca="1" si="114"/>
        <v/>
      </c>
      <c r="U946" t="str">
        <f t="shared" ca="1" si="120"/>
        <v/>
      </c>
      <c r="V946" s="14" t="str">
        <f t="shared" ca="1" si="119"/>
        <v/>
      </c>
      <c r="W946" s="14" t="str">
        <f t="shared" ca="1" si="115"/>
        <v/>
      </c>
    </row>
    <row r="947" spans="11:23" x14ac:dyDescent="0.15">
      <c r="K947" t="e">
        <f ca="1"/>
        <v>#N/A</v>
      </c>
      <c r="M947" t="str">
        <f ca="1">Outliers_Influentials!B948</f>
        <v/>
      </c>
      <c r="O947" t="str">
        <f t="shared" ca="1" si="116"/>
        <v/>
      </c>
      <c r="P947" t="str">
        <f t="array" aca="1" ref="P947" ca="1">IF(ISNUMBER(O947),(SUM(IF(O947&gt;$O$3:$O$1002,1,0))+1+(SUM(IF(O947=$O$3:$O$1002,1,0))-1)/2)/(n+1),"")</f>
        <v/>
      </c>
      <c r="Q947" t="str">
        <f t="shared" ca="1" si="113"/>
        <v/>
      </c>
      <c r="R947" t="str">
        <f t="shared" ca="1" si="117"/>
        <v/>
      </c>
      <c r="S947" s="80" t="str">
        <f t="shared" ca="1" si="118"/>
        <v/>
      </c>
      <c r="T947" t="str">
        <f t="shared" ca="1" si="114"/>
        <v/>
      </c>
      <c r="U947" t="str">
        <f t="shared" ca="1" si="120"/>
        <v/>
      </c>
      <c r="V947" s="14" t="str">
        <f t="shared" ca="1" si="119"/>
        <v/>
      </c>
      <c r="W947" s="14" t="str">
        <f t="shared" ca="1" si="115"/>
        <v/>
      </c>
    </row>
    <row r="948" spans="11:23" x14ac:dyDescent="0.15">
      <c r="K948" t="e">
        <f ca="1"/>
        <v>#N/A</v>
      </c>
      <c r="M948" t="str">
        <f ca="1">Outliers_Influentials!B949</f>
        <v/>
      </c>
      <c r="O948" t="str">
        <f t="shared" ca="1" si="116"/>
        <v/>
      </c>
      <c r="P948" t="str">
        <f t="array" aca="1" ref="P948" ca="1">IF(ISNUMBER(O948),(SUM(IF(O948&gt;$O$3:$O$1002,1,0))+1+(SUM(IF(O948=$O$3:$O$1002,1,0))-1)/2)/(n+1),"")</f>
        <v/>
      </c>
      <c r="Q948" t="str">
        <f t="shared" ca="1" si="113"/>
        <v/>
      </c>
      <c r="R948" t="str">
        <f t="shared" ca="1" si="117"/>
        <v/>
      </c>
      <c r="S948" s="80" t="str">
        <f t="shared" ca="1" si="118"/>
        <v/>
      </c>
      <c r="T948" t="str">
        <f t="shared" ca="1" si="114"/>
        <v/>
      </c>
      <c r="U948" t="str">
        <f t="shared" ca="1" si="120"/>
        <v/>
      </c>
      <c r="V948" s="14" t="str">
        <f t="shared" ca="1" si="119"/>
        <v/>
      </c>
      <c r="W948" s="14" t="str">
        <f t="shared" ca="1" si="115"/>
        <v/>
      </c>
    </row>
    <row r="949" spans="11:23" x14ac:dyDescent="0.15">
      <c r="K949" t="e">
        <f ca="1"/>
        <v>#N/A</v>
      </c>
      <c r="M949" t="str">
        <f ca="1">Outliers_Influentials!B950</f>
        <v/>
      </c>
      <c r="O949" t="str">
        <f t="shared" ca="1" si="116"/>
        <v/>
      </c>
      <c r="P949" t="str">
        <f t="array" aca="1" ref="P949" ca="1">IF(ISNUMBER(O949),(SUM(IF(O949&gt;$O$3:$O$1002,1,0))+1+(SUM(IF(O949=$O$3:$O$1002,1,0))-1)/2)/(n+1),"")</f>
        <v/>
      </c>
      <c r="Q949" t="str">
        <f t="shared" ca="1" si="113"/>
        <v/>
      </c>
      <c r="R949" t="str">
        <f t="shared" ca="1" si="117"/>
        <v/>
      </c>
      <c r="S949" s="80" t="str">
        <f t="shared" ca="1" si="118"/>
        <v/>
      </c>
      <c r="T949" t="str">
        <f t="shared" ca="1" si="114"/>
        <v/>
      </c>
      <c r="U949" t="str">
        <f t="shared" ca="1" si="120"/>
        <v/>
      </c>
      <c r="V949" s="14" t="str">
        <f t="shared" ca="1" si="119"/>
        <v/>
      </c>
      <c r="W949" s="14" t="str">
        <f t="shared" ca="1" si="115"/>
        <v/>
      </c>
    </row>
    <row r="950" spans="11:23" x14ac:dyDescent="0.15">
      <c r="K950" t="e">
        <f ca="1"/>
        <v>#N/A</v>
      </c>
      <c r="M950" t="str">
        <f ca="1">Outliers_Influentials!B951</f>
        <v/>
      </c>
      <c r="O950" t="str">
        <f t="shared" ca="1" si="116"/>
        <v/>
      </c>
      <c r="P950" t="str">
        <f t="array" aca="1" ref="P950" ca="1">IF(ISNUMBER(O950),(SUM(IF(O950&gt;$O$3:$O$1002,1,0))+1+(SUM(IF(O950=$O$3:$O$1002,1,0))-1)/2)/(n+1),"")</f>
        <v/>
      </c>
      <c r="Q950" t="str">
        <f t="shared" ca="1" si="113"/>
        <v/>
      </c>
      <c r="R950" t="str">
        <f t="shared" ca="1" si="117"/>
        <v/>
      </c>
      <c r="S950" s="80" t="str">
        <f t="shared" ca="1" si="118"/>
        <v/>
      </c>
      <c r="T950" t="str">
        <f t="shared" ca="1" si="114"/>
        <v/>
      </c>
      <c r="U950" t="str">
        <f t="shared" ca="1" si="120"/>
        <v/>
      </c>
      <c r="V950" s="14" t="str">
        <f t="shared" ca="1" si="119"/>
        <v/>
      </c>
      <c r="W950" s="14" t="str">
        <f t="shared" ca="1" si="115"/>
        <v/>
      </c>
    </row>
    <row r="951" spans="11:23" x14ac:dyDescent="0.15">
      <c r="K951" t="e">
        <f ca="1"/>
        <v>#N/A</v>
      </c>
      <c r="M951" t="str">
        <f ca="1">Outliers_Influentials!B952</f>
        <v/>
      </c>
      <c r="O951" t="str">
        <f t="shared" ca="1" si="116"/>
        <v/>
      </c>
      <c r="P951" t="str">
        <f t="array" aca="1" ref="P951" ca="1">IF(ISNUMBER(O951),(SUM(IF(O951&gt;$O$3:$O$1002,1,0))+1+(SUM(IF(O951=$O$3:$O$1002,1,0))-1)/2)/(n+1),"")</f>
        <v/>
      </c>
      <c r="Q951" t="str">
        <f t="shared" ca="1" si="113"/>
        <v/>
      </c>
      <c r="R951" t="str">
        <f t="shared" ca="1" si="117"/>
        <v/>
      </c>
      <c r="S951" s="80" t="str">
        <f t="shared" ca="1" si="118"/>
        <v/>
      </c>
      <c r="T951" t="str">
        <f t="shared" ca="1" si="114"/>
        <v/>
      </c>
      <c r="U951" t="str">
        <f t="shared" ca="1" si="120"/>
        <v/>
      </c>
      <c r="V951" s="14" t="str">
        <f t="shared" ca="1" si="119"/>
        <v/>
      </c>
      <c r="W951" s="14" t="str">
        <f t="shared" ca="1" si="115"/>
        <v/>
      </c>
    </row>
    <row r="952" spans="11:23" x14ac:dyDescent="0.15">
      <c r="K952" t="e">
        <f ca="1"/>
        <v>#N/A</v>
      </c>
      <c r="M952" t="str">
        <f ca="1">Outliers_Influentials!B953</f>
        <v/>
      </c>
      <c r="O952" t="str">
        <f t="shared" ca="1" si="116"/>
        <v/>
      </c>
      <c r="P952" t="str">
        <f t="array" aca="1" ref="P952" ca="1">IF(ISNUMBER(O952),(SUM(IF(O952&gt;$O$3:$O$1002,1,0))+1+(SUM(IF(O952=$O$3:$O$1002,1,0))-1)/2)/(n+1),"")</f>
        <v/>
      </c>
      <c r="Q952" t="str">
        <f t="shared" ca="1" si="113"/>
        <v/>
      </c>
      <c r="R952" t="str">
        <f t="shared" ca="1" si="117"/>
        <v/>
      </c>
      <c r="S952" s="80" t="str">
        <f t="shared" ca="1" si="118"/>
        <v/>
      </c>
      <c r="T952" t="str">
        <f t="shared" ca="1" si="114"/>
        <v/>
      </c>
      <c r="U952" t="str">
        <f t="shared" ca="1" si="120"/>
        <v/>
      </c>
      <c r="V952" s="14" t="str">
        <f t="shared" ca="1" si="119"/>
        <v/>
      </c>
      <c r="W952" s="14" t="str">
        <f t="shared" ca="1" si="115"/>
        <v/>
      </c>
    </row>
    <row r="953" spans="11:23" x14ac:dyDescent="0.15">
      <c r="K953" t="e">
        <f ca="1"/>
        <v>#N/A</v>
      </c>
      <c r="M953" t="str">
        <f ca="1">Outliers_Influentials!B954</f>
        <v/>
      </c>
      <c r="O953" t="str">
        <f t="shared" ca="1" si="116"/>
        <v/>
      </c>
      <c r="P953" t="str">
        <f t="array" aca="1" ref="P953" ca="1">IF(ISNUMBER(O953),(SUM(IF(O953&gt;$O$3:$O$1002,1,0))+1+(SUM(IF(O953=$O$3:$O$1002,1,0))-1)/2)/(n+1),"")</f>
        <v/>
      </c>
      <c r="Q953" t="str">
        <f t="shared" ca="1" si="113"/>
        <v/>
      </c>
      <c r="R953" t="str">
        <f t="shared" ca="1" si="117"/>
        <v/>
      </c>
      <c r="S953" s="80" t="str">
        <f t="shared" ca="1" si="118"/>
        <v/>
      </c>
      <c r="T953" t="str">
        <f t="shared" ca="1" si="114"/>
        <v/>
      </c>
      <c r="U953" t="str">
        <f t="shared" ca="1" si="120"/>
        <v/>
      </c>
      <c r="V953" s="14" t="str">
        <f t="shared" ca="1" si="119"/>
        <v/>
      </c>
      <c r="W953" s="14" t="str">
        <f t="shared" ca="1" si="115"/>
        <v/>
      </c>
    </row>
    <row r="954" spans="11:23" x14ac:dyDescent="0.15">
      <c r="K954" t="e">
        <f ca="1"/>
        <v>#N/A</v>
      </c>
      <c r="M954" t="str">
        <f ca="1">Outliers_Influentials!B955</f>
        <v/>
      </c>
      <c r="O954" t="str">
        <f t="shared" ca="1" si="116"/>
        <v/>
      </c>
      <c r="P954" t="str">
        <f t="array" aca="1" ref="P954" ca="1">IF(ISNUMBER(O954),(SUM(IF(O954&gt;$O$3:$O$1002,1,0))+1+(SUM(IF(O954=$O$3:$O$1002,1,0))-1)/2)/(n+1),"")</f>
        <v/>
      </c>
      <c r="Q954" t="str">
        <f t="shared" ca="1" si="113"/>
        <v/>
      </c>
      <c r="R954" t="str">
        <f t="shared" ca="1" si="117"/>
        <v/>
      </c>
      <c r="S954" s="80" t="str">
        <f t="shared" ca="1" si="118"/>
        <v/>
      </c>
      <c r="T954" t="str">
        <f t="shared" ca="1" si="114"/>
        <v/>
      </c>
      <c r="U954" t="str">
        <f t="shared" ca="1" si="120"/>
        <v/>
      </c>
      <c r="V954" s="14" t="str">
        <f t="shared" ca="1" si="119"/>
        <v/>
      </c>
      <c r="W954" s="14" t="str">
        <f t="shared" ca="1" si="115"/>
        <v/>
      </c>
    </row>
    <row r="955" spans="11:23" x14ac:dyDescent="0.15">
      <c r="K955" t="e">
        <f ca="1"/>
        <v>#N/A</v>
      </c>
      <c r="M955" t="str">
        <f ca="1">Outliers_Influentials!B956</f>
        <v/>
      </c>
      <c r="O955" t="str">
        <f t="shared" ca="1" si="116"/>
        <v/>
      </c>
      <c r="P955" t="str">
        <f t="array" aca="1" ref="P955" ca="1">IF(ISNUMBER(O955),(SUM(IF(O955&gt;$O$3:$O$1002,1,0))+1+(SUM(IF(O955=$O$3:$O$1002,1,0))-1)/2)/(n+1),"")</f>
        <v/>
      </c>
      <c r="Q955" t="str">
        <f t="shared" ca="1" si="113"/>
        <v/>
      </c>
      <c r="R955" t="str">
        <f t="shared" ca="1" si="117"/>
        <v/>
      </c>
      <c r="S955" s="80" t="str">
        <f t="shared" ca="1" si="118"/>
        <v/>
      </c>
      <c r="T955" t="str">
        <f t="shared" ca="1" si="114"/>
        <v/>
      </c>
      <c r="U955" t="str">
        <f t="shared" ca="1" si="120"/>
        <v/>
      </c>
      <c r="V955" s="14" t="str">
        <f t="shared" ca="1" si="119"/>
        <v/>
      </c>
      <c r="W955" s="14" t="str">
        <f t="shared" ca="1" si="115"/>
        <v/>
      </c>
    </row>
    <row r="956" spans="11:23" x14ac:dyDescent="0.15">
      <c r="K956" t="e">
        <f ca="1"/>
        <v>#N/A</v>
      </c>
      <c r="M956" t="str">
        <f ca="1">Outliers_Influentials!B957</f>
        <v/>
      </c>
      <c r="O956" t="str">
        <f t="shared" ca="1" si="116"/>
        <v/>
      </c>
      <c r="P956" t="str">
        <f t="array" aca="1" ref="P956" ca="1">IF(ISNUMBER(O956),(SUM(IF(O956&gt;$O$3:$O$1002,1,0))+1+(SUM(IF(O956=$O$3:$O$1002,1,0))-1)/2)/(n+1),"")</f>
        <v/>
      </c>
      <c r="Q956" t="str">
        <f t="shared" ca="1" si="113"/>
        <v/>
      </c>
      <c r="R956" t="str">
        <f t="shared" ca="1" si="117"/>
        <v/>
      </c>
      <c r="S956" s="80" t="str">
        <f t="shared" ca="1" si="118"/>
        <v/>
      </c>
      <c r="T956" t="str">
        <f t="shared" ca="1" si="114"/>
        <v/>
      </c>
      <c r="U956" t="str">
        <f t="shared" ca="1" si="120"/>
        <v/>
      </c>
      <c r="V956" s="14" t="str">
        <f t="shared" ca="1" si="119"/>
        <v/>
      </c>
      <c r="W956" s="14" t="str">
        <f t="shared" ca="1" si="115"/>
        <v/>
      </c>
    </row>
    <row r="957" spans="11:23" x14ac:dyDescent="0.15">
      <c r="K957" t="e">
        <f ca="1"/>
        <v>#N/A</v>
      </c>
      <c r="M957" t="str">
        <f ca="1">Outliers_Influentials!B958</f>
        <v/>
      </c>
      <c r="O957" t="str">
        <f t="shared" ca="1" si="116"/>
        <v/>
      </c>
      <c r="P957" t="str">
        <f t="array" aca="1" ref="P957" ca="1">IF(ISNUMBER(O957),(SUM(IF(O957&gt;$O$3:$O$1002,1,0))+1+(SUM(IF(O957=$O$3:$O$1002,1,0))-1)/2)/(n+1),"")</f>
        <v/>
      </c>
      <c r="Q957" t="str">
        <f t="shared" ca="1" si="113"/>
        <v/>
      </c>
      <c r="R957" t="str">
        <f t="shared" ca="1" si="117"/>
        <v/>
      </c>
      <c r="S957" s="80" t="str">
        <f t="shared" ca="1" si="118"/>
        <v/>
      </c>
      <c r="T957" t="str">
        <f t="shared" ca="1" si="114"/>
        <v/>
      </c>
      <c r="U957" t="str">
        <f t="shared" ca="1" si="120"/>
        <v/>
      </c>
      <c r="V957" s="14" t="str">
        <f t="shared" ca="1" si="119"/>
        <v/>
      </c>
      <c r="W957" s="14" t="str">
        <f t="shared" ca="1" si="115"/>
        <v/>
      </c>
    </row>
    <row r="958" spans="11:23" x14ac:dyDescent="0.15">
      <c r="K958" t="e">
        <f ca="1"/>
        <v>#N/A</v>
      </c>
      <c r="M958" t="str">
        <f ca="1">Outliers_Influentials!B959</f>
        <v/>
      </c>
      <c r="O958" t="str">
        <f t="shared" ca="1" si="116"/>
        <v/>
      </c>
      <c r="P958" t="str">
        <f t="array" aca="1" ref="P958" ca="1">IF(ISNUMBER(O958),(SUM(IF(O958&gt;$O$3:$O$1002,1,0))+1+(SUM(IF(O958=$O$3:$O$1002,1,0))-1)/2)/(n+1),"")</f>
        <v/>
      </c>
      <c r="Q958" t="str">
        <f t="shared" ca="1" si="113"/>
        <v/>
      </c>
      <c r="R958" t="str">
        <f t="shared" ca="1" si="117"/>
        <v/>
      </c>
      <c r="S958" s="80" t="str">
        <f t="shared" ca="1" si="118"/>
        <v/>
      </c>
      <c r="T958" t="str">
        <f t="shared" ca="1" si="114"/>
        <v/>
      </c>
      <c r="U958" t="str">
        <f t="shared" ca="1" si="120"/>
        <v/>
      </c>
      <c r="V958" s="14" t="str">
        <f t="shared" ca="1" si="119"/>
        <v/>
      </c>
      <c r="W958" s="14" t="str">
        <f t="shared" ca="1" si="115"/>
        <v/>
      </c>
    </row>
    <row r="959" spans="11:23" x14ac:dyDescent="0.15">
      <c r="K959" t="e">
        <f ca="1"/>
        <v>#N/A</v>
      </c>
      <c r="M959" t="str">
        <f ca="1">Outliers_Influentials!B960</f>
        <v/>
      </c>
      <c r="O959" t="str">
        <f t="shared" ca="1" si="116"/>
        <v/>
      </c>
      <c r="P959" t="str">
        <f t="array" aca="1" ref="P959" ca="1">IF(ISNUMBER(O959),(SUM(IF(O959&gt;$O$3:$O$1002,1,0))+1+(SUM(IF(O959=$O$3:$O$1002,1,0))-1)/2)/(n+1),"")</f>
        <v/>
      </c>
      <c r="Q959" t="str">
        <f t="shared" ca="1" si="113"/>
        <v/>
      </c>
      <c r="R959" t="str">
        <f t="shared" ca="1" si="117"/>
        <v/>
      </c>
      <c r="S959" s="80" t="str">
        <f t="shared" ca="1" si="118"/>
        <v/>
      </c>
      <c r="T959" t="str">
        <f t="shared" ca="1" si="114"/>
        <v/>
      </c>
      <c r="U959" t="str">
        <f t="shared" ca="1" si="120"/>
        <v/>
      </c>
      <c r="V959" s="14" t="str">
        <f t="shared" ca="1" si="119"/>
        <v/>
      </c>
      <c r="W959" s="14" t="str">
        <f t="shared" ca="1" si="115"/>
        <v/>
      </c>
    </row>
    <row r="960" spans="11:23" x14ac:dyDescent="0.15">
      <c r="K960" t="e">
        <f ca="1"/>
        <v>#N/A</v>
      </c>
      <c r="M960" t="str">
        <f ca="1">Outliers_Influentials!B961</f>
        <v/>
      </c>
      <c r="O960" t="str">
        <f t="shared" ca="1" si="116"/>
        <v/>
      </c>
      <c r="P960" t="str">
        <f t="array" aca="1" ref="P960" ca="1">IF(ISNUMBER(O960),(SUM(IF(O960&gt;$O$3:$O$1002,1,0))+1+(SUM(IF(O960=$O$3:$O$1002,1,0))-1)/2)/(n+1),"")</f>
        <v/>
      </c>
      <c r="Q960" t="str">
        <f t="shared" ca="1" si="113"/>
        <v/>
      </c>
      <c r="R960" t="str">
        <f t="shared" ca="1" si="117"/>
        <v/>
      </c>
      <c r="S960" s="80" t="str">
        <f t="shared" ca="1" si="118"/>
        <v/>
      </c>
      <c r="T960" t="str">
        <f t="shared" ca="1" si="114"/>
        <v/>
      </c>
      <c r="U960" t="str">
        <f t="shared" ca="1" si="120"/>
        <v/>
      </c>
      <c r="V960" s="14" t="str">
        <f t="shared" ca="1" si="119"/>
        <v/>
      </c>
      <c r="W960" s="14" t="str">
        <f t="shared" ca="1" si="115"/>
        <v/>
      </c>
    </row>
    <row r="961" spans="11:23" x14ac:dyDescent="0.15">
      <c r="K961" t="e">
        <f ca="1"/>
        <v>#N/A</v>
      </c>
      <c r="M961" t="str">
        <f ca="1">Outliers_Influentials!B962</f>
        <v/>
      </c>
      <c r="O961" t="str">
        <f t="shared" ca="1" si="116"/>
        <v/>
      </c>
      <c r="P961" t="str">
        <f t="array" aca="1" ref="P961" ca="1">IF(ISNUMBER(O961),(SUM(IF(O961&gt;$O$3:$O$1002,1,0))+1+(SUM(IF(O961=$O$3:$O$1002,1,0))-1)/2)/(n+1),"")</f>
        <v/>
      </c>
      <c r="Q961" t="str">
        <f t="shared" ca="1" si="113"/>
        <v/>
      </c>
      <c r="R961" t="str">
        <f t="shared" ca="1" si="117"/>
        <v/>
      </c>
      <c r="S961" s="80" t="str">
        <f t="shared" ca="1" si="118"/>
        <v/>
      </c>
      <c r="T961" t="str">
        <f t="shared" ca="1" si="114"/>
        <v/>
      </c>
      <c r="U961" t="str">
        <f t="shared" ca="1" si="120"/>
        <v/>
      </c>
      <c r="V961" s="14" t="str">
        <f t="shared" ca="1" si="119"/>
        <v/>
      </c>
      <c r="W961" s="14" t="str">
        <f t="shared" ca="1" si="115"/>
        <v/>
      </c>
    </row>
    <row r="962" spans="11:23" x14ac:dyDescent="0.15">
      <c r="K962" t="e">
        <f ca="1"/>
        <v>#N/A</v>
      </c>
      <c r="M962" t="str">
        <f ca="1">Outliers_Influentials!B963</f>
        <v/>
      </c>
      <c r="O962" t="str">
        <f t="shared" ca="1" si="116"/>
        <v/>
      </c>
      <c r="P962" t="str">
        <f t="array" aca="1" ref="P962" ca="1">IF(ISNUMBER(O962),(SUM(IF(O962&gt;$O$3:$O$1002,1,0))+1+(SUM(IF(O962=$O$3:$O$1002,1,0))-1)/2)/(n+1),"")</f>
        <v/>
      </c>
      <c r="Q962" t="str">
        <f t="shared" ca="1" si="113"/>
        <v/>
      </c>
      <c r="R962" t="str">
        <f t="shared" ca="1" si="117"/>
        <v/>
      </c>
      <c r="S962" s="80" t="str">
        <f t="shared" ca="1" si="118"/>
        <v/>
      </c>
      <c r="T962" t="str">
        <f t="shared" ca="1" si="114"/>
        <v/>
      </c>
      <c r="U962" t="str">
        <f t="shared" ca="1" si="120"/>
        <v/>
      </c>
      <c r="V962" s="14" t="str">
        <f t="shared" ca="1" si="119"/>
        <v/>
      </c>
      <c r="W962" s="14" t="str">
        <f t="shared" ca="1" si="115"/>
        <v/>
      </c>
    </row>
    <row r="963" spans="11:23" x14ac:dyDescent="0.15">
      <c r="K963" t="e">
        <f ca="1"/>
        <v>#N/A</v>
      </c>
      <c r="M963" t="str">
        <f ca="1">Outliers_Influentials!B964</f>
        <v/>
      </c>
      <c r="O963" t="str">
        <f t="shared" ca="1" si="116"/>
        <v/>
      </c>
      <c r="P963" t="str">
        <f t="array" aca="1" ref="P963" ca="1">IF(ISNUMBER(O963),(SUM(IF(O963&gt;$O$3:$O$1002,1,0))+1+(SUM(IF(O963=$O$3:$O$1002,1,0))-1)/2)/(n+1),"")</f>
        <v/>
      </c>
      <c r="Q963" t="str">
        <f t="shared" ref="Q963:Q1002" ca="1" si="121">IF(P963&lt;&gt;"",NORMSINV(P963),"")</f>
        <v/>
      </c>
      <c r="R963" t="str">
        <f t="shared" ca="1" si="117"/>
        <v/>
      </c>
      <c r="S963" s="80" t="str">
        <f t="shared" ca="1" si="118"/>
        <v/>
      </c>
      <c r="T963" t="str">
        <f t="shared" ref="T963:T1002" ca="1" si="122">IF(ROW()-ROW(O$2)&gt;n,"",$O$3:$O$1002/STDEV($O$3:$O$1002))</f>
        <v/>
      </c>
      <c r="U963" t="str">
        <f t="shared" ca="1" si="120"/>
        <v/>
      </c>
      <c r="V963" s="14" t="str">
        <f t="shared" ca="1" si="119"/>
        <v/>
      </c>
      <c r="W963" s="14" t="str">
        <f t="shared" ref="W963:W1002" ca="1" si="123">IF(S963&lt;&gt;"",(2*S963-1)*(LN(V963)+LN(1-VLOOKUP(n+1-S963,$S$3:$V$1002,4,FALSE))),"")</f>
        <v/>
      </c>
    </row>
    <row r="964" spans="11:23" x14ac:dyDescent="0.15">
      <c r="K964" t="e">
        <f ca="1"/>
        <v>#N/A</v>
      </c>
      <c r="M964" t="str">
        <f ca="1">Outliers_Influentials!B965</f>
        <v/>
      </c>
      <c r="O964" t="str">
        <f t="shared" ref="O964:O1002" ca="1" si="124">M964</f>
        <v/>
      </c>
      <c r="P964" t="str">
        <f t="array" aca="1" ref="P964" ca="1">IF(ISNUMBER(O964),(SUM(IF(O964&gt;$O$3:$O$1002,1,0))+1+(SUM(IF(O964=$O$3:$O$1002,1,0))-1)/2)/(n+1),"")</f>
        <v/>
      </c>
      <c r="Q964" t="str">
        <f t="shared" ca="1" si="121"/>
        <v/>
      </c>
      <c r="R964" t="str">
        <f t="shared" ref="R964:R1002" ca="1" si="125">IF(O964&lt;&gt;"",RANK(O964,$O$3:$O$1002,1),"")</f>
        <v/>
      </c>
      <c r="S964" s="80" t="str">
        <f t="shared" ref="S964:S1002" ca="1" si="126">IF(O964&lt;&gt;"",1+S963,"")</f>
        <v/>
      </c>
      <c r="T964" t="str">
        <f t="shared" ca="1" si="122"/>
        <v/>
      </c>
      <c r="U964" t="str">
        <f t="shared" ca="1" si="120"/>
        <v/>
      </c>
      <c r="V964" s="14" t="str">
        <f t="shared" ref="V964:V1002" ca="1" si="127">IF(S964&lt;&gt;"",NORMDIST(U964,AVERAGE($T$3:$T$1002),STDEV($T$3:$T$1002),TRUE),"")</f>
        <v/>
      </c>
      <c r="W964" s="14" t="str">
        <f t="shared" ca="1" si="123"/>
        <v/>
      </c>
    </row>
    <row r="965" spans="11:23" x14ac:dyDescent="0.15">
      <c r="K965" t="e">
        <f ca="1"/>
        <v>#N/A</v>
      </c>
      <c r="M965" t="str">
        <f ca="1">Outliers_Influentials!B966</f>
        <v/>
      </c>
      <c r="O965" t="str">
        <f t="shared" ca="1" si="124"/>
        <v/>
      </c>
      <c r="P965" t="str">
        <f t="array" aca="1" ref="P965" ca="1">IF(ISNUMBER(O965),(SUM(IF(O965&gt;$O$3:$O$1002,1,0))+1+(SUM(IF(O965=$O$3:$O$1002,1,0))-1)/2)/(n+1),"")</f>
        <v/>
      </c>
      <c r="Q965" t="str">
        <f t="shared" ca="1" si="121"/>
        <v/>
      </c>
      <c r="R965" t="str">
        <f t="shared" ca="1" si="125"/>
        <v/>
      </c>
      <c r="S965" s="80" t="str">
        <f t="shared" ca="1" si="126"/>
        <v/>
      </c>
      <c r="T965" t="str">
        <f t="shared" ca="1" si="122"/>
        <v/>
      </c>
      <c r="U965" t="str">
        <f t="shared" ref="U965:U1002" ca="1" si="128">IF(S965&lt;&gt;"",IF(ISNA(VLOOKUP(S965,$R$3:$T$1002,3,FALSE)),U964,VLOOKUP(S965,$R$3:$T$1002,3,FALSE)),"")</f>
        <v/>
      </c>
      <c r="V965" s="14" t="str">
        <f t="shared" ca="1" si="127"/>
        <v/>
      </c>
      <c r="W965" s="14" t="str">
        <f t="shared" ca="1" si="123"/>
        <v/>
      </c>
    </row>
    <row r="966" spans="11:23" x14ac:dyDescent="0.15">
      <c r="K966" t="e">
        <f ca="1"/>
        <v>#N/A</v>
      </c>
      <c r="M966" t="str">
        <f ca="1">Outliers_Influentials!B967</f>
        <v/>
      </c>
      <c r="O966" t="str">
        <f t="shared" ca="1" si="124"/>
        <v/>
      </c>
      <c r="P966" t="str">
        <f t="array" aca="1" ref="P966" ca="1">IF(ISNUMBER(O966),(SUM(IF(O966&gt;$O$3:$O$1002,1,0))+1+(SUM(IF(O966=$O$3:$O$1002,1,0))-1)/2)/(n+1),"")</f>
        <v/>
      </c>
      <c r="Q966" t="str">
        <f t="shared" ca="1" si="121"/>
        <v/>
      </c>
      <c r="R966" t="str">
        <f t="shared" ca="1" si="125"/>
        <v/>
      </c>
      <c r="S966" s="80" t="str">
        <f t="shared" ca="1" si="126"/>
        <v/>
      </c>
      <c r="T966" t="str">
        <f t="shared" ca="1" si="122"/>
        <v/>
      </c>
      <c r="U966" t="str">
        <f t="shared" ca="1" si="128"/>
        <v/>
      </c>
      <c r="V966" s="14" t="str">
        <f t="shared" ca="1" si="127"/>
        <v/>
      </c>
      <c r="W966" s="14" t="str">
        <f t="shared" ca="1" si="123"/>
        <v/>
      </c>
    </row>
    <row r="967" spans="11:23" x14ac:dyDescent="0.15">
      <c r="K967" t="e">
        <f ca="1"/>
        <v>#N/A</v>
      </c>
      <c r="M967" t="str">
        <f ca="1">Outliers_Influentials!B968</f>
        <v/>
      </c>
      <c r="O967" t="str">
        <f t="shared" ca="1" si="124"/>
        <v/>
      </c>
      <c r="P967" t="str">
        <f t="array" aca="1" ref="P967" ca="1">IF(ISNUMBER(O967),(SUM(IF(O967&gt;$O$3:$O$1002,1,0))+1+(SUM(IF(O967=$O$3:$O$1002,1,0))-1)/2)/(n+1),"")</f>
        <v/>
      </c>
      <c r="Q967" t="str">
        <f t="shared" ca="1" si="121"/>
        <v/>
      </c>
      <c r="R967" t="str">
        <f t="shared" ca="1" si="125"/>
        <v/>
      </c>
      <c r="S967" s="80" t="str">
        <f t="shared" ca="1" si="126"/>
        <v/>
      </c>
      <c r="T967" t="str">
        <f t="shared" ca="1" si="122"/>
        <v/>
      </c>
      <c r="U967" t="str">
        <f t="shared" ca="1" si="128"/>
        <v/>
      </c>
      <c r="V967" s="14" t="str">
        <f t="shared" ca="1" si="127"/>
        <v/>
      </c>
      <c r="W967" s="14" t="str">
        <f t="shared" ca="1" si="123"/>
        <v/>
      </c>
    </row>
    <row r="968" spans="11:23" x14ac:dyDescent="0.15">
      <c r="K968" t="e">
        <f ca="1"/>
        <v>#N/A</v>
      </c>
      <c r="M968" t="str">
        <f ca="1">Outliers_Influentials!B969</f>
        <v/>
      </c>
      <c r="O968" t="str">
        <f t="shared" ca="1" si="124"/>
        <v/>
      </c>
      <c r="P968" t="str">
        <f t="array" aca="1" ref="P968" ca="1">IF(ISNUMBER(O968),(SUM(IF(O968&gt;$O$3:$O$1002,1,0))+1+(SUM(IF(O968=$O$3:$O$1002,1,0))-1)/2)/(n+1),"")</f>
        <v/>
      </c>
      <c r="Q968" t="str">
        <f t="shared" ca="1" si="121"/>
        <v/>
      </c>
      <c r="R968" t="str">
        <f t="shared" ca="1" si="125"/>
        <v/>
      </c>
      <c r="S968" s="80" t="str">
        <f t="shared" ca="1" si="126"/>
        <v/>
      </c>
      <c r="T968" t="str">
        <f t="shared" ca="1" si="122"/>
        <v/>
      </c>
      <c r="U968" t="str">
        <f t="shared" ca="1" si="128"/>
        <v/>
      </c>
      <c r="V968" s="14" t="str">
        <f t="shared" ca="1" si="127"/>
        <v/>
      </c>
      <c r="W968" s="14" t="str">
        <f t="shared" ca="1" si="123"/>
        <v/>
      </c>
    </row>
    <row r="969" spans="11:23" x14ac:dyDescent="0.15">
      <c r="K969" t="e">
        <f ca="1"/>
        <v>#N/A</v>
      </c>
      <c r="M969" t="str">
        <f ca="1">Outliers_Influentials!B970</f>
        <v/>
      </c>
      <c r="O969" t="str">
        <f t="shared" ca="1" si="124"/>
        <v/>
      </c>
      <c r="P969" t="str">
        <f t="array" aca="1" ref="P969" ca="1">IF(ISNUMBER(O969),(SUM(IF(O969&gt;$O$3:$O$1002,1,0))+1+(SUM(IF(O969=$O$3:$O$1002,1,0))-1)/2)/(n+1),"")</f>
        <v/>
      </c>
      <c r="Q969" t="str">
        <f t="shared" ca="1" si="121"/>
        <v/>
      </c>
      <c r="R969" t="str">
        <f t="shared" ca="1" si="125"/>
        <v/>
      </c>
      <c r="S969" s="80" t="str">
        <f t="shared" ca="1" si="126"/>
        <v/>
      </c>
      <c r="T969" t="str">
        <f t="shared" ca="1" si="122"/>
        <v/>
      </c>
      <c r="U969" t="str">
        <f t="shared" ca="1" si="128"/>
        <v/>
      </c>
      <c r="V969" s="14" t="str">
        <f t="shared" ca="1" si="127"/>
        <v/>
      </c>
      <c r="W969" s="14" t="str">
        <f t="shared" ca="1" si="123"/>
        <v/>
      </c>
    </row>
    <row r="970" spans="11:23" x14ac:dyDescent="0.15">
      <c r="K970" t="e">
        <f ca="1"/>
        <v>#N/A</v>
      </c>
      <c r="M970" t="str">
        <f ca="1">Outliers_Influentials!B971</f>
        <v/>
      </c>
      <c r="O970" t="str">
        <f t="shared" ca="1" si="124"/>
        <v/>
      </c>
      <c r="P970" t="str">
        <f t="array" aca="1" ref="P970" ca="1">IF(ISNUMBER(O970),(SUM(IF(O970&gt;$O$3:$O$1002,1,0))+1+(SUM(IF(O970=$O$3:$O$1002,1,0))-1)/2)/(n+1),"")</f>
        <v/>
      </c>
      <c r="Q970" t="str">
        <f t="shared" ca="1" si="121"/>
        <v/>
      </c>
      <c r="R970" t="str">
        <f t="shared" ca="1" si="125"/>
        <v/>
      </c>
      <c r="S970" s="80" t="str">
        <f t="shared" ca="1" si="126"/>
        <v/>
      </c>
      <c r="T970" t="str">
        <f t="shared" ca="1" si="122"/>
        <v/>
      </c>
      <c r="U970" t="str">
        <f t="shared" ca="1" si="128"/>
        <v/>
      </c>
      <c r="V970" s="14" t="str">
        <f t="shared" ca="1" si="127"/>
        <v/>
      </c>
      <c r="W970" s="14" t="str">
        <f t="shared" ca="1" si="123"/>
        <v/>
      </c>
    </row>
    <row r="971" spans="11:23" x14ac:dyDescent="0.15">
      <c r="K971" t="e">
        <f ca="1"/>
        <v>#N/A</v>
      </c>
      <c r="M971" t="str">
        <f ca="1">Outliers_Influentials!B972</f>
        <v/>
      </c>
      <c r="O971" t="str">
        <f t="shared" ca="1" si="124"/>
        <v/>
      </c>
      <c r="P971" t="str">
        <f t="array" aca="1" ref="P971" ca="1">IF(ISNUMBER(O971),(SUM(IF(O971&gt;$O$3:$O$1002,1,0))+1+(SUM(IF(O971=$O$3:$O$1002,1,0))-1)/2)/(n+1),"")</f>
        <v/>
      </c>
      <c r="Q971" t="str">
        <f t="shared" ca="1" si="121"/>
        <v/>
      </c>
      <c r="R971" t="str">
        <f t="shared" ca="1" si="125"/>
        <v/>
      </c>
      <c r="S971" s="80" t="str">
        <f t="shared" ca="1" si="126"/>
        <v/>
      </c>
      <c r="T971" t="str">
        <f t="shared" ca="1" si="122"/>
        <v/>
      </c>
      <c r="U971" t="str">
        <f t="shared" ca="1" si="128"/>
        <v/>
      </c>
      <c r="V971" s="14" t="str">
        <f t="shared" ca="1" si="127"/>
        <v/>
      </c>
      <c r="W971" s="14" t="str">
        <f t="shared" ca="1" si="123"/>
        <v/>
      </c>
    </row>
    <row r="972" spans="11:23" x14ac:dyDescent="0.15">
      <c r="K972" t="e">
        <f ca="1"/>
        <v>#N/A</v>
      </c>
      <c r="M972" t="str">
        <f ca="1">Outliers_Influentials!B973</f>
        <v/>
      </c>
      <c r="O972" t="str">
        <f t="shared" ca="1" si="124"/>
        <v/>
      </c>
      <c r="P972" t="str">
        <f t="array" aca="1" ref="P972" ca="1">IF(ISNUMBER(O972),(SUM(IF(O972&gt;$O$3:$O$1002,1,0))+1+(SUM(IF(O972=$O$3:$O$1002,1,0))-1)/2)/(n+1),"")</f>
        <v/>
      </c>
      <c r="Q972" t="str">
        <f t="shared" ca="1" si="121"/>
        <v/>
      </c>
      <c r="R972" t="str">
        <f t="shared" ca="1" si="125"/>
        <v/>
      </c>
      <c r="S972" s="80" t="str">
        <f t="shared" ca="1" si="126"/>
        <v/>
      </c>
      <c r="T972" t="str">
        <f t="shared" ca="1" si="122"/>
        <v/>
      </c>
      <c r="U972" t="str">
        <f t="shared" ca="1" si="128"/>
        <v/>
      </c>
      <c r="V972" s="14" t="str">
        <f t="shared" ca="1" si="127"/>
        <v/>
      </c>
      <c r="W972" s="14" t="str">
        <f t="shared" ca="1" si="123"/>
        <v/>
      </c>
    </row>
    <row r="973" spans="11:23" x14ac:dyDescent="0.15">
      <c r="K973" t="e">
        <f ca="1"/>
        <v>#N/A</v>
      </c>
      <c r="M973" t="str">
        <f ca="1">Outliers_Influentials!B974</f>
        <v/>
      </c>
      <c r="O973" t="str">
        <f t="shared" ca="1" si="124"/>
        <v/>
      </c>
      <c r="P973" t="str">
        <f t="array" aca="1" ref="P973" ca="1">IF(ISNUMBER(O973),(SUM(IF(O973&gt;$O$3:$O$1002,1,0))+1+(SUM(IF(O973=$O$3:$O$1002,1,0))-1)/2)/(n+1),"")</f>
        <v/>
      </c>
      <c r="Q973" t="str">
        <f t="shared" ca="1" si="121"/>
        <v/>
      </c>
      <c r="R973" t="str">
        <f t="shared" ca="1" si="125"/>
        <v/>
      </c>
      <c r="S973" s="80" t="str">
        <f t="shared" ca="1" si="126"/>
        <v/>
      </c>
      <c r="T973" t="str">
        <f t="shared" ca="1" si="122"/>
        <v/>
      </c>
      <c r="U973" t="str">
        <f t="shared" ca="1" si="128"/>
        <v/>
      </c>
      <c r="V973" s="14" t="str">
        <f t="shared" ca="1" si="127"/>
        <v/>
      </c>
      <c r="W973" s="14" t="str">
        <f t="shared" ca="1" si="123"/>
        <v/>
      </c>
    </row>
    <row r="974" spans="11:23" x14ac:dyDescent="0.15">
      <c r="K974" t="e">
        <f ca="1"/>
        <v>#N/A</v>
      </c>
      <c r="M974" t="str">
        <f ca="1">Outliers_Influentials!B975</f>
        <v/>
      </c>
      <c r="O974" t="str">
        <f t="shared" ca="1" si="124"/>
        <v/>
      </c>
      <c r="P974" t="str">
        <f t="array" aca="1" ref="P974" ca="1">IF(ISNUMBER(O974),(SUM(IF(O974&gt;$O$3:$O$1002,1,0))+1+(SUM(IF(O974=$O$3:$O$1002,1,0))-1)/2)/(n+1),"")</f>
        <v/>
      </c>
      <c r="Q974" t="str">
        <f t="shared" ca="1" si="121"/>
        <v/>
      </c>
      <c r="R974" t="str">
        <f t="shared" ca="1" si="125"/>
        <v/>
      </c>
      <c r="S974" s="80" t="str">
        <f t="shared" ca="1" si="126"/>
        <v/>
      </c>
      <c r="T974" t="str">
        <f t="shared" ca="1" si="122"/>
        <v/>
      </c>
      <c r="U974" t="str">
        <f t="shared" ca="1" si="128"/>
        <v/>
      </c>
      <c r="V974" s="14" t="str">
        <f t="shared" ca="1" si="127"/>
        <v/>
      </c>
      <c r="W974" s="14" t="str">
        <f t="shared" ca="1" si="123"/>
        <v/>
      </c>
    </row>
    <row r="975" spans="11:23" x14ac:dyDescent="0.15">
      <c r="K975" t="e">
        <f ca="1"/>
        <v>#N/A</v>
      </c>
      <c r="M975" t="str">
        <f ca="1">Outliers_Influentials!B976</f>
        <v/>
      </c>
      <c r="O975" t="str">
        <f t="shared" ca="1" si="124"/>
        <v/>
      </c>
      <c r="P975" t="str">
        <f t="array" aca="1" ref="P975" ca="1">IF(ISNUMBER(O975),(SUM(IF(O975&gt;$O$3:$O$1002,1,0))+1+(SUM(IF(O975=$O$3:$O$1002,1,0))-1)/2)/(n+1),"")</f>
        <v/>
      </c>
      <c r="Q975" t="str">
        <f t="shared" ca="1" si="121"/>
        <v/>
      </c>
      <c r="R975" t="str">
        <f t="shared" ca="1" si="125"/>
        <v/>
      </c>
      <c r="S975" s="80" t="str">
        <f t="shared" ca="1" si="126"/>
        <v/>
      </c>
      <c r="T975" t="str">
        <f t="shared" ca="1" si="122"/>
        <v/>
      </c>
      <c r="U975" t="str">
        <f t="shared" ca="1" si="128"/>
        <v/>
      </c>
      <c r="V975" s="14" t="str">
        <f t="shared" ca="1" si="127"/>
        <v/>
      </c>
      <c r="W975" s="14" t="str">
        <f t="shared" ca="1" si="123"/>
        <v/>
      </c>
    </row>
    <row r="976" spans="11:23" x14ac:dyDescent="0.15">
      <c r="K976" t="e">
        <f ca="1"/>
        <v>#N/A</v>
      </c>
      <c r="M976" t="str">
        <f ca="1">Outliers_Influentials!B977</f>
        <v/>
      </c>
      <c r="O976" t="str">
        <f t="shared" ca="1" si="124"/>
        <v/>
      </c>
      <c r="P976" t="str">
        <f t="array" aca="1" ref="P976" ca="1">IF(ISNUMBER(O976),(SUM(IF(O976&gt;$O$3:$O$1002,1,0))+1+(SUM(IF(O976=$O$3:$O$1002,1,0))-1)/2)/(n+1),"")</f>
        <v/>
      </c>
      <c r="Q976" t="str">
        <f t="shared" ca="1" si="121"/>
        <v/>
      </c>
      <c r="R976" t="str">
        <f t="shared" ca="1" si="125"/>
        <v/>
      </c>
      <c r="S976" s="80" t="str">
        <f t="shared" ca="1" si="126"/>
        <v/>
      </c>
      <c r="T976" t="str">
        <f t="shared" ca="1" si="122"/>
        <v/>
      </c>
      <c r="U976" t="str">
        <f t="shared" ca="1" si="128"/>
        <v/>
      </c>
      <c r="V976" s="14" t="str">
        <f t="shared" ca="1" si="127"/>
        <v/>
      </c>
      <c r="W976" s="14" t="str">
        <f t="shared" ca="1" si="123"/>
        <v/>
      </c>
    </row>
    <row r="977" spans="11:23" x14ac:dyDescent="0.15">
      <c r="K977" t="e">
        <f ca="1"/>
        <v>#N/A</v>
      </c>
      <c r="M977" t="str">
        <f ca="1">Outliers_Influentials!B978</f>
        <v/>
      </c>
      <c r="O977" t="str">
        <f t="shared" ca="1" si="124"/>
        <v/>
      </c>
      <c r="P977" t="str">
        <f t="array" aca="1" ref="P977" ca="1">IF(ISNUMBER(O977),(SUM(IF(O977&gt;$O$3:$O$1002,1,0))+1+(SUM(IF(O977=$O$3:$O$1002,1,0))-1)/2)/(n+1),"")</f>
        <v/>
      </c>
      <c r="Q977" t="str">
        <f t="shared" ca="1" si="121"/>
        <v/>
      </c>
      <c r="R977" t="str">
        <f t="shared" ca="1" si="125"/>
        <v/>
      </c>
      <c r="S977" s="80" t="str">
        <f t="shared" ca="1" si="126"/>
        <v/>
      </c>
      <c r="T977" t="str">
        <f t="shared" ca="1" si="122"/>
        <v/>
      </c>
      <c r="U977" t="str">
        <f t="shared" ca="1" si="128"/>
        <v/>
      </c>
      <c r="V977" s="14" t="str">
        <f t="shared" ca="1" si="127"/>
        <v/>
      </c>
      <c r="W977" s="14" t="str">
        <f t="shared" ca="1" si="123"/>
        <v/>
      </c>
    </row>
    <row r="978" spans="11:23" x14ac:dyDescent="0.15">
      <c r="K978" t="e">
        <f ca="1"/>
        <v>#N/A</v>
      </c>
      <c r="M978" t="str">
        <f ca="1">Outliers_Influentials!B979</f>
        <v/>
      </c>
      <c r="O978" t="str">
        <f t="shared" ca="1" si="124"/>
        <v/>
      </c>
      <c r="P978" t="str">
        <f t="array" aca="1" ref="P978" ca="1">IF(ISNUMBER(O978),(SUM(IF(O978&gt;$O$3:$O$1002,1,0))+1+(SUM(IF(O978=$O$3:$O$1002,1,0))-1)/2)/(n+1),"")</f>
        <v/>
      </c>
      <c r="Q978" t="str">
        <f t="shared" ca="1" si="121"/>
        <v/>
      </c>
      <c r="R978" t="str">
        <f t="shared" ca="1" si="125"/>
        <v/>
      </c>
      <c r="S978" s="80" t="str">
        <f t="shared" ca="1" si="126"/>
        <v/>
      </c>
      <c r="T978" t="str">
        <f t="shared" ca="1" si="122"/>
        <v/>
      </c>
      <c r="U978" t="str">
        <f t="shared" ca="1" si="128"/>
        <v/>
      </c>
      <c r="V978" s="14" t="str">
        <f t="shared" ca="1" si="127"/>
        <v/>
      </c>
      <c r="W978" s="14" t="str">
        <f t="shared" ca="1" si="123"/>
        <v/>
      </c>
    </row>
    <row r="979" spans="11:23" x14ac:dyDescent="0.15">
      <c r="K979" t="e">
        <f ca="1"/>
        <v>#N/A</v>
      </c>
      <c r="M979" t="str">
        <f ca="1">Outliers_Influentials!B980</f>
        <v/>
      </c>
      <c r="O979" t="str">
        <f t="shared" ca="1" si="124"/>
        <v/>
      </c>
      <c r="P979" t="str">
        <f t="array" aca="1" ref="P979" ca="1">IF(ISNUMBER(O979),(SUM(IF(O979&gt;$O$3:$O$1002,1,0))+1+(SUM(IF(O979=$O$3:$O$1002,1,0))-1)/2)/(n+1),"")</f>
        <v/>
      </c>
      <c r="Q979" t="str">
        <f t="shared" ca="1" si="121"/>
        <v/>
      </c>
      <c r="R979" t="str">
        <f t="shared" ca="1" si="125"/>
        <v/>
      </c>
      <c r="S979" s="80" t="str">
        <f t="shared" ca="1" si="126"/>
        <v/>
      </c>
      <c r="T979" t="str">
        <f t="shared" ca="1" si="122"/>
        <v/>
      </c>
      <c r="U979" t="str">
        <f t="shared" ca="1" si="128"/>
        <v/>
      </c>
      <c r="V979" s="14" t="str">
        <f t="shared" ca="1" si="127"/>
        <v/>
      </c>
      <c r="W979" s="14" t="str">
        <f t="shared" ca="1" si="123"/>
        <v/>
      </c>
    </row>
    <row r="980" spans="11:23" x14ac:dyDescent="0.15">
      <c r="K980" t="e">
        <f ca="1"/>
        <v>#N/A</v>
      </c>
      <c r="M980" t="str">
        <f ca="1">Outliers_Influentials!B981</f>
        <v/>
      </c>
      <c r="O980" t="str">
        <f t="shared" ca="1" si="124"/>
        <v/>
      </c>
      <c r="P980" t="str">
        <f t="array" aca="1" ref="P980" ca="1">IF(ISNUMBER(O980),(SUM(IF(O980&gt;$O$3:$O$1002,1,0))+1+(SUM(IF(O980=$O$3:$O$1002,1,0))-1)/2)/(n+1),"")</f>
        <v/>
      </c>
      <c r="Q980" t="str">
        <f t="shared" ca="1" si="121"/>
        <v/>
      </c>
      <c r="R980" t="str">
        <f t="shared" ca="1" si="125"/>
        <v/>
      </c>
      <c r="S980" s="80" t="str">
        <f t="shared" ca="1" si="126"/>
        <v/>
      </c>
      <c r="T980" t="str">
        <f t="shared" ca="1" si="122"/>
        <v/>
      </c>
      <c r="U980" t="str">
        <f t="shared" ca="1" si="128"/>
        <v/>
      </c>
      <c r="V980" s="14" t="str">
        <f t="shared" ca="1" si="127"/>
        <v/>
      </c>
      <c r="W980" s="14" t="str">
        <f t="shared" ca="1" si="123"/>
        <v/>
      </c>
    </row>
    <row r="981" spans="11:23" x14ac:dyDescent="0.15">
      <c r="K981" t="e">
        <f ca="1"/>
        <v>#N/A</v>
      </c>
      <c r="M981" t="str">
        <f ca="1">Outliers_Influentials!B982</f>
        <v/>
      </c>
      <c r="O981" t="str">
        <f t="shared" ca="1" si="124"/>
        <v/>
      </c>
      <c r="P981" t="str">
        <f t="array" aca="1" ref="P981" ca="1">IF(ISNUMBER(O981),(SUM(IF(O981&gt;$O$3:$O$1002,1,0))+1+(SUM(IF(O981=$O$3:$O$1002,1,0))-1)/2)/(n+1),"")</f>
        <v/>
      </c>
      <c r="Q981" t="str">
        <f t="shared" ca="1" si="121"/>
        <v/>
      </c>
      <c r="R981" t="str">
        <f t="shared" ca="1" si="125"/>
        <v/>
      </c>
      <c r="S981" s="80" t="str">
        <f t="shared" ca="1" si="126"/>
        <v/>
      </c>
      <c r="T981" t="str">
        <f t="shared" ca="1" si="122"/>
        <v/>
      </c>
      <c r="U981" t="str">
        <f t="shared" ca="1" si="128"/>
        <v/>
      </c>
      <c r="V981" s="14" t="str">
        <f t="shared" ca="1" si="127"/>
        <v/>
      </c>
      <c r="W981" s="14" t="str">
        <f t="shared" ca="1" si="123"/>
        <v/>
      </c>
    </row>
    <row r="982" spans="11:23" x14ac:dyDescent="0.15">
      <c r="K982" t="e">
        <f ca="1"/>
        <v>#N/A</v>
      </c>
      <c r="M982" t="str">
        <f ca="1">Outliers_Influentials!B983</f>
        <v/>
      </c>
      <c r="O982" t="str">
        <f t="shared" ca="1" si="124"/>
        <v/>
      </c>
      <c r="P982" t="str">
        <f t="array" aca="1" ref="P982" ca="1">IF(ISNUMBER(O982),(SUM(IF(O982&gt;$O$3:$O$1002,1,0))+1+(SUM(IF(O982=$O$3:$O$1002,1,0))-1)/2)/(n+1),"")</f>
        <v/>
      </c>
      <c r="Q982" t="str">
        <f t="shared" ca="1" si="121"/>
        <v/>
      </c>
      <c r="R982" t="str">
        <f t="shared" ca="1" si="125"/>
        <v/>
      </c>
      <c r="S982" s="80" t="str">
        <f t="shared" ca="1" si="126"/>
        <v/>
      </c>
      <c r="T982" t="str">
        <f t="shared" ca="1" si="122"/>
        <v/>
      </c>
      <c r="U982" t="str">
        <f t="shared" ca="1" si="128"/>
        <v/>
      </c>
      <c r="V982" s="14" t="str">
        <f t="shared" ca="1" si="127"/>
        <v/>
      </c>
      <c r="W982" s="14" t="str">
        <f t="shared" ca="1" si="123"/>
        <v/>
      </c>
    </row>
    <row r="983" spans="11:23" x14ac:dyDescent="0.15">
      <c r="K983" t="e">
        <f ca="1"/>
        <v>#N/A</v>
      </c>
      <c r="M983" t="str">
        <f ca="1">Outliers_Influentials!B984</f>
        <v/>
      </c>
      <c r="O983" t="str">
        <f t="shared" ca="1" si="124"/>
        <v/>
      </c>
      <c r="P983" t="str">
        <f t="array" aca="1" ref="P983" ca="1">IF(ISNUMBER(O983),(SUM(IF(O983&gt;$O$3:$O$1002,1,0))+1+(SUM(IF(O983=$O$3:$O$1002,1,0))-1)/2)/(n+1),"")</f>
        <v/>
      </c>
      <c r="Q983" t="str">
        <f t="shared" ca="1" si="121"/>
        <v/>
      </c>
      <c r="R983" t="str">
        <f t="shared" ca="1" si="125"/>
        <v/>
      </c>
      <c r="S983" s="80" t="str">
        <f t="shared" ca="1" si="126"/>
        <v/>
      </c>
      <c r="T983" t="str">
        <f t="shared" ca="1" si="122"/>
        <v/>
      </c>
      <c r="U983" t="str">
        <f t="shared" ca="1" si="128"/>
        <v/>
      </c>
      <c r="V983" s="14" t="str">
        <f t="shared" ca="1" si="127"/>
        <v/>
      </c>
      <c r="W983" s="14" t="str">
        <f t="shared" ca="1" si="123"/>
        <v/>
      </c>
    </row>
    <row r="984" spans="11:23" x14ac:dyDescent="0.15">
      <c r="K984" t="e">
        <f ca="1"/>
        <v>#N/A</v>
      </c>
      <c r="M984" t="str">
        <f ca="1">Outliers_Influentials!B985</f>
        <v/>
      </c>
      <c r="O984" t="str">
        <f t="shared" ca="1" si="124"/>
        <v/>
      </c>
      <c r="P984" t="str">
        <f t="array" aca="1" ref="P984" ca="1">IF(ISNUMBER(O984),(SUM(IF(O984&gt;$O$3:$O$1002,1,0))+1+(SUM(IF(O984=$O$3:$O$1002,1,0))-1)/2)/(n+1),"")</f>
        <v/>
      </c>
      <c r="Q984" t="str">
        <f t="shared" ca="1" si="121"/>
        <v/>
      </c>
      <c r="R984" t="str">
        <f t="shared" ca="1" si="125"/>
        <v/>
      </c>
      <c r="S984" s="80" t="str">
        <f t="shared" ca="1" si="126"/>
        <v/>
      </c>
      <c r="T984" t="str">
        <f t="shared" ca="1" si="122"/>
        <v/>
      </c>
      <c r="U984" t="str">
        <f t="shared" ca="1" si="128"/>
        <v/>
      </c>
      <c r="V984" s="14" t="str">
        <f t="shared" ca="1" si="127"/>
        <v/>
      </c>
      <c r="W984" s="14" t="str">
        <f t="shared" ca="1" si="123"/>
        <v/>
      </c>
    </row>
    <row r="985" spans="11:23" x14ac:dyDescent="0.15">
      <c r="K985" t="e">
        <f ca="1"/>
        <v>#N/A</v>
      </c>
      <c r="M985" t="str">
        <f ca="1">Outliers_Influentials!B986</f>
        <v/>
      </c>
      <c r="O985" t="str">
        <f t="shared" ca="1" si="124"/>
        <v/>
      </c>
      <c r="P985" t="str">
        <f t="array" aca="1" ref="P985" ca="1">IF(ISNUMBER(O985),(SUM(IF(O985&gt;$O$3:$O$1002,1,0))+1+(SUM(IF(O985=$O$3:$O$1002,1,0))-1)/2)/(n+1),"")</f>
        <v/>
      </c>
      <c r="Q985" t="str">
        <f t="shared" ca="1" si="121"/>
        <v/>
      </c>
      <c r="R985" t="str">
        <f t="shared" ca="1" si="125"/>
        <v/>
      </c>
      <c r="S985" s="80" t="str">
        <f t="shared" ca="1" si="126"/>
        <v/>
      </c>
      <c r="T985" t="str">
        <f t="shared" ca="1" si="122"/>
        <v/>
      </c>
      <c r="U985" t="str">
        <f t="shared" ca="1" si="128"/>
        <v/>
      </c>
      <c r="V985" s="14" t="str">
        <f t="shared" ca="1" si="127"/>
        <v/>
      </c>
      <c r="W985" s="14" t="str">
        <f t="shared" ca="1" si="123"/>
        <v/>
      </c>
    </row>
    <row r="986" spans="11:23" x14ac:dyDescent="0.15">
      <c r="K986" t="e">
        <f ca="1"/>
        <v>#N/A</v>
      </c>
      <c r="M986" t="str">
        <f ca="1">Outliers_Influentials!B987</f>
        <v/>
      </c>
      <c r="O986" t="str">
        <f t="shared" ca="1" si="124"/>
        <v/>
      </c>
      <c r="P986" t="str">
        <f t="array" aca="1" ref="P986" ca="1">IF(ISNUMBER(O986),(SUM(IF(O986&gt;$O$3:$O$1002,1,0))+1+(SUM(IF(O986=$O$3:$O$1002,1,0))-1)/2)/(n+1),"")</f>
        <v/>
      </c>
      <c r="Q986" t="str">
        <f t="shared" ca="1" si="121"/>
        <v/>
      </c>
      <c r="R986" t="str">
        <f t="shared" ca="1" si="125"/>
        <v/>
      </c>
      <c r="S986" s="80" t="str">
        <f t="shared" ca="1" si="126"/>
        <v/>
      </c>
      <c r="T986" t="str">
        <f t="shared" ca="1" si="122"/>
        <v/>
      </c>
      <c r="U986" t="str">
        <f t="shared" ca="1" si="128"/>
        <v/>
      </c>
      <c r="V986" s="14" t="str">
        <f t="shared" ca="1" si="127"/>
        <v/>
      </c>
      <c r="W986" s="14" t="str">
        <f t="shared" ca="1" si="123"/>
        <v/>
      </c>
    </row>
    <row r="987" spans="11:23" x14ac:dyDescent="0.15">
      <c r="K987" t="e">
        <f ca="1"/>
        <v>#N/A</v>
      </c>
      <c r="M987" t="str">
        <f ca="1">Outliers_Influentials!B988</f>
        <v/>
      </c>
      <c r="O987" t="str">
        <f t="shared" ca="1" si="124"/>
        <v/>
      </c>
      <c r="P987" t="str">
        <f t="array" aca="1" ref="P987" ca="1">IF(ISNUMBER(O987),(SUM(IF(O987&gt;$O$3:$O$1002,1,0))+1+(SUM(IF(O987=$O$3:$O$1002,1,0))-1)/2)/(n+1),"")</f>
        <v/>
      </c>
      <c r="Q987" t="str">
        <f t="shared" ca="1" si="121"/>
        <v/>
      </c>
      <c r="R987" t="str">
        <f t="shared" ca="1" si="125"/>
        <v/>
      </c>
      <c r="S987" s="80" t="str">
        <f t="shared" ca="1" si="126"/>
        <v/>
      </c>
      <c r="T987" t="str">
        <f t="shared" ca="1" si="122"/>
        <v/>
      </c>
      <c r="U987" t="str">
        <f t="shared" ca="1" si="128"/>
        <v/>
      </c>
      <c r="V987" s="14" t="str">
        <f t="shared" ca="1" si="127"/>
        <v/>
      </c>
      <c r="W987" s="14" t="str">
        <f t="shared" ca="1" si="123"/>
        <v/>
      </c>
    </row>
    <row r="988" spans="11:23" x14ac:dyDescent="0.15">
      <c r="K988" t="e">
        <f ca="1"/>
        <v>#N/A</v>
      </c>
      <c r="M988" t="str">
        <f ca="1">Outliers_Influentials!B989</f>
        <v/>
      </c>
      <c r="O988" t="str">
        <f t="shared" ca="1" si="124"/>
        <v/>
      </c>
      <c r="P988" t="str">
        <f t="array" aca="1" ref="P988" ca="1">IF(ISNUMBER(O988),(SUM(IF(O988&gt;$O$3:$O$1002,1,0))+1+(SUM(IF(O988=$O$3:$O$1002,1,0))-1)/2)/(n+1),"")</f>
        <v/>
      </c>
      <c r="Q988" t="str">
        <f t="shared" ca="1" si="121"/>
        <v/>
      </c>
      <c r="R988" t="str">
        <f t="shared" ca="1" si="125"/>
        <v/>
      </c>
      <c r="S988" s="80" t="str">
        <f t="shared" ca="1" si="126"/>
        <v/>
      </c>
      <c r="T988" t="str">
        <f t="shared" ca="1" si="122"/>
        <v/>
      </c>
      <c r="U988" t="str">
        <f t="shared" ca="1" si="128"/>
        <v/>
      </c>
      <c r="V988" s="14" t="str">
        <f t="shared" ca="1" si="127"/>
        <v/>
      </c>
      <c r="W988" s="14" t="str">
        <f t="shared" ca="1" si="123"/>
        <v/>
      </c>
    </row>
    <row r="989" spans="11:23" x14ac:dyDescent="0.15">
      <c r="K989" t="e">
        <f ca="1"/>
        <v>#N/A</v>
      </c>
      <c r="M989" t="str">
        <f ca="1">Outliers_Influentials!B990</f>
        <v/>
      </c>
      <c r="O989" t="str">
        <f t="shared" ca="1" si="124"/>
        <v/>
      </c>
      <c r="P989" t="str">
        <f t="array" aca="1" ref="P989" ca="1">IF(ISNUMBER(O989),(SUM(IF(O989&gt;$O$3:$O$1002,1,0))+1+(SUM(IF(O989=$O$3:$O$1002,1,0))-1)/2)/(n+1),"")</f>
        <v/>
      </c>
      <c r="Q989" t="str">
        <f t="shared" ca="1" si="121"/>
        <v/>
      </c>
      <c r="R989" t="str">
        <f t="shared" ca="1" si="125"/>
        <v/>
      </c>
      <c r="S989" s="80" t="str">
        <f t="shared" ca="1" si="126"/>
        <v/>
      </c>
      <c r="T989" t="str">
        <f t="shared" ca="1" si="122"/>
        <v/>
      </c>
      <c r="U989" t="str">
        <f t="shared" ca="1" si="128"/>
        <v/>
      </c>
      <c r="V989" s="14" t="str">
        <f t="shared" ca="1" si="127"/>
        <v/>
      </c>
      <c r="W989" s="14" t="str">
        <f t="shared" ca="1" si="123"/>
        <v/>
      </c>
    </row>
    <row r="990" spans="11:23" x14ac:dyDescent="0.15">
      <c r="K990" t="e">
        <f ca="1"/>
        <v>#N/A</v>
      </c>
      <c r="M990" t="str">
        <f ca="1">Outliers_Influentials!B991</f>
        <v/>
      </c>
      <c r="O990" t="str">
        <f t="shared" ca="1" si="124"/>
        <v/>
      </c>
      <c r="P990" t="str">
        <f t="array" aca="1" ref="P990" ca="1">IF(ISNUMBER(O990),(SUM(IF(O990&gt;$O$3:$O$1002,1,0))+1+(SUM(IF(O990=$O$3:$O$1002,1,0))-1)/2)/(n+1),"")</f>
        <v/>
      </c>
      <c r="Q990" t="str">
        <f t="shared" ca="1" si="121"/>
        <v/>
      </c>
      <c r="R990" t="str">
        <f t="shared" ca="1" si="125"/>
        <v/>
      </c>
      <c r="S990" s="80" t="str">
        <f t="shared" ca="1" si="126"/>
        <v/>
      </c>
      <c r="T990" t="str">
        <f t="shared" ca="1" si="122"/>
        <v/>
      </c>
      <c r="U990" t="str">
        <f t="shared" ca="1" si="128"/>
        <v/>
      </c>
      <c r="V990" s="14" t="str">
        <f t="shared" ca="1" si="127"/>
        <v/>
      </c>
      <c r="W990" s="14" t="str">
        <f t="shared" ca="1" si="123"/>
        <v/>
      </c>
    </row>
    <row r="991" spans="11:23" x14ac:dyDescent="0.15">
      <c r="K991" t="e">
        <f ca="1"/>
        <v>#N/A</v>
      </c>
      <c r="M991" t="str">
        <f ca="1">Outliers_Influentials!B992</f>
        <v/>
      </c>
      <c r="O991" t="str">
        <f t="shared" ca="1" si="124"/>
        <v/>
      </c>
      <c r="P991" t="str">
        <f t="array" aca="1" ref="P991" ca="1">IF(ISNUMBER(O991),(SUM(IF(O991&gt;$O$3:$O$1002,1,0))+1+(SUM(IF(O991=$O$3:$O$1002,1,0))-1)/2)/(n+1),"")</f>
        <v/>
      </c>
      <c r="Q991" t="str">
        <f t="shared" ca="1" si="121"/>
        <v/>
      </c>
      <c r="R991" t="str">
        <f t="shared" ca="1" si="125"/>
        <v/>
      </c>
      <c r="S991" s="80" t="str">
        <f t="shared" ca="1" si="126"/>
        <v/>
      </c>
      <c r="T991" t="str">
        <f t="shared" ca="1" si="122"/>
        <v/>
      </c>
      <c r="U991" t="str">
        <f t="shared" ca="1" si="128"/>
        <v/>
      </c>
      <c r="V991" s="14" t="str">
        <f t="shared" ca="1" si="127"/>
        <v/>
      </c>
      <c r="W991" s="14" t="str">
        <f t="shared" ca="1" si="123"/>
        <v/>
      </c>
    </row>
    <row r="992" spans="11:23" x14ac:dyDescent="0.15">
      <c r="K992" t="e">
        <f ca="1"/>
        <v>#N/A</v>
      </c>
      <c r="M992" t="str">
        <f ca="1">Outliers_Influentials!B993</f>
        <v/>
      </c>
      <c r="O992" t="str">
        <f t="shared" ca="1" si="124"/>
        <v/>
      </c>
      <c r="P992" t="str">
        <f t="array" aca="1" ref="P992" ca="1">IF(ISNUMBER(O992),(SUM(IF(O992&gt;$O$3:$O$1002,1,0))+1+(SUM(IF(O992=$O$3:$O$1002,1,0))-1)/2)/(n+1),"")</f>
        <v/>
      </c>
      <c r="Q992" t="str">
        <f t="shared" ca="1" si="121"/>
        <v/>
      </c>
      <c r="R992" t="str">
        <f t="shared" ca="1" si="125"/>
        <v/>
      </c>
      <c r="S992" s="80" t="str">
        <f t="shared" ca="1" si="126"/>
        <v/>
      </c>
      <c r="T992" t="str">
        <f t="shared" ca="1" si="122"/>
        <v/>
      </c>
      <c r="U992" t="str">
        <f t="shared" ca="1" si="128"/>
        <v/>
      </c>
      <c r="V992" s="14" t="str">
        <f t="shared" ca="1" si="127"/>
        <v/>
      </c>
      <c r="W992" s="14" t="str">
        <f t="shared" ca="1" si="123"/>
        <v/>
      </c>
    </row>
    <row r="993" spans="11:23" x14ac:dyDescent="0.15">
      <c r="K993" t="e">
        <f ca="1"/>
        <v>#N/A</v>
      </c>
      <c r="M993" t="str">
        <f ca="1">Outliers_Influentials!B994</f>
        <v/>
      </c>
      <c r="O993" t="str">
        <f t="shared" ca="1" si="124"/>
        <v/>
      </c>
      <c r="P993" t="str">
        <f t="array" aca="1" ref="P993" ca="1">IF(ISNUMBER(O993),(SUM(IF(O993&gt;$O$3:$O$1002,1,0))+1+(SUM(IF(O993=$O$3:$O$1002,1,0))-1)/2)/(n+1),"")</f>
        <v/>
      </c>
      <c r="Q993" t="str">
        <f t="shared" ca="1" si="121"/>
        <v/>
      </c>
      <c r="R993" t="str">
        <f t="shared" ca="1" si="125"/>
        <v/>
      </c>
      <c r="S993" s="80" t="str">
        <f t="shared" ca="1" si="126"/>
        <v/>
      </c>
      <c r="T993" t="str">
        <f t="shared" ca="1" si="122"/>
        <v/>
      </c>
      <c r="U993" t="str">
        <f t="shared" ca="1" si="128"/>
        <v/>
      </c>
      <c r="V993" s="14" t="str">
        <f t="shared" ca="1" si="127"/>
        <v/>
      </c>
      <c r="W993" s="14" t="str">
        <f t="shared" ca="1" si="123"/>
        <v/>
      </c>
    </row>
    <row r="994" spans="11:23" x14ac:dyDescent="0.15">
      <c r="K994" t="e">
        <f ca="1"/>
        <v>#N/A</v>
      </c>
      <c r="M994" t="str">
        <f ca="1">Outliers_Influentials!B995</f>
        <v/>
      </c>
      <c r="O994" t="str">
        <f t="shared" ca="1" si="124"/>
        <v/>
      </c>
      <c r="P994" t="str">
        <f t="array" aca="1" ref="P994" ca="1">IF(ISNUMBER(O994),(SUM(IF(O994&gt;$O$3:$O$1002,1,0))+1+(SUM(IF(O994=$O$3:$O$1002,1,0))-1)/2)/(n+1),"")</f>
        <v/>
      </c>
      <c r="Q994" t="str">
        <f t="shared" ca="1" si="121"/>
        <v/>
      </c>
      <c r="R994" t="str">
        <f t="shared" ca="1" si="125"/>
        <v/>
      </c>
      <c r="S994" s="80" t="str">
        <f t="shared" ca="1" si="126"/>
        <v/>
      </c>
      <c r="T994" t="str">
        <f t="shared" ca="1" si="122"/>
        <v/>
      </c>
      <c r="U994" t="str">
        <f t="shared" ca="1" si="128"/>
        <v/>
      </c>
      <c r="V994" s="14" t="str">
        <f t="shared" ca="1" si="127"/>
        <v/>
      </c>
      <c r="W994" s="14" t="str">
        <f t="shared" ca="1" si="123"/>
        <v/>
      </c>
    </row>
    <row r="995" spans="11:23" x14ac:dyDescent="0.15">
      <c r="K995" t="e">
        <f ca="1"/>
        <v>#N/A</v>
      </c>
      <c r="M995" t="str">
        <f ca="1">Outliers_Influentials!B996</f>
        <v/>
      </c>
      <c r="O995" t="str">
        <f t="shared" ca="1" si="124"/>
        <v/>
      </c>
      <c r="P995" t="str">
        <f t="array" aca="1" ref="P995" ca="1">IF(ISNUMBER(O995),(SUM(IF(O995&gt;$O$3:$O$1002,1,0))+1+(SUM(IF(O995=$O$3:$O$1002,1,0))-1)/2)/(n+1),"")</f>
        <v/>
      </c>
      <c r="Q995" t="str">
        <f t="shared" ca="1" si="121"/>
        <v/>
      </c>
      <c r="R995" t="str">
        <f t="shared" ca="1" si="125"/>
        <v/>
      </c>
      <c r="S995" s="80" t="str">
        <f t="shared" ca="1" si="126"/>
        <v/>
      </c>
      <c r="T995" t="str">
        <f t="shared" ca="1" si="122"/>
        <v/>
      </c>
      <c r="U995" t="str">
        <f t="shared" ca="1" si="128"/>
        <v/>
      </c>
      <c r="V995" s="14" t="str">
        <f t="shared" ca="1" si="127"/>
        <v/>
      </c>
      <c r="W995" s="14" t="str">
        <f t="shared" ca="1" si="123"/>
        <v/>
      </c>
    </row>
    <row r="996" spans="11:23" x14ac:dyDescent="0.15">
      <c r="K996" t="e">
        <f ca="1"/>
        <v>#N/A</v>
      </c>
      <c r="M996" t="str">
        <f ca="1">Outliers_Influentials!B997</f>
        <v/>
      </c>
      <c r="O996" t="str">
        <f t="shared" ca="1" si="124"/>
        <v/>
      </c>
      <c r="P996" t="str">
        <f t="array" aca="1" ref="P996" ca="1">IF(ISNUMBER(O996),(SUM(IF(O996&gt;$O$3:$O$1002,1,0))+1+(SUM(IF(O996=$O$3:$O$1002,1,0))-1)/2)/(n+1),"")</f>
        <v/>
      </c>
      <c r="Q996" t="str">
        <f t="shared" ca="1" si="121"/>
        <v/>
      </c>
      <c r="R996" t="str">
        <f t="shared" ca="1" si="125"/>
        <v/>
      </c>
      <c r="S996" s="80" t="str">
        <f t="shared" ca="1" si="126"/>
        <v/>
      </c>
      <c r="T996" t="str">
        <f t="shared" ca="1" si="122"/>
        <v/>
      </c>
      <c r="U996" t="str">
        <f t="shared" ca="1" si="128"/>
        <v/>
      </c>
      <c r="V996" s="14" t="str">
        <f t="shared" ca="1" si="127"/>
        <v/>
      </c>
      <c r="W996" s="14" t="str">
        <f t="shared" ca="1" si="123"/>
        <v/>
      </c>
    </row>
    <row r="997" spans="11:23" x14ac:dyDescent="0.15">
      <c r="K997" t="e">
        <f ca="1"/>
        <v>#N/A</v>
      </c>
      <c r="M997" t="str">
        <f ca="1">Outliers_Influentials!B998</f>
        <v/>
      </c>
      <c r="O997" t="str">
        <f t="shared" ca="1" si="124"/>
        <v/>
      </c>
      <c r="P997" t="str">
        <f t="array" aca="1" ref="P997" ca="1">IF(ISNUMBER(O997),(SUM(IF(O997&gt;$O$3:$O$1002,1,0))+1+(SUM(IF(O997=$O$3:$O$1002,1,0))-1)/2)/(n+1),"")</f>
        <v/>
      </c>
      <c r="Q997" t="str">
        <f t="shared" ca="1" si="121"/>
        <v/>
      </c>
      <c r="R997" t="str">
        <f t="shared" ca="1" si="125"/>
        <v/>
      </c>
      <c r="S997" s="80" t="str">
        <f t="shared" ca="1" si="126"/>
        <v/>
      </c>
      <c r="T997" t="str">
        <f t="shared" ca="1" si="122"/>
        <v/>
      </c>
      <c r="U997" t="str">
        <f t="shared" ca="1" si="128"/>
        <v/>
      </c>
      <c r="V997" s="14" t="str">
        <f t="shared" ca="1" si="127"/>
        <v/>
      </c>
      <c r="W997" s="14" t="str">
        <f t="shared" ca="1" si="123"/>
        <v/>
      </c>
    </row>
    <row r="998" spans="11:23" x14ac:dyDescent="0.15">
      <c r="K998" t="e">
        <f ca="1"/>
        <v>#N/A</v>
      </c>
      <c r="M998" t="str">
        <f ca="1">Outliers_Influentials!B999</f>
        <v/>
      </c>
      <c r="O998" t="str">
        <f t="shared" ca="1" si="124"/>
        <v/>
      </c>
      <c r="P998" t="str">
        <f t="array" aca="1" ref="P998" ca="1">IF(ISNUMBER(O998),(SUM(IF(O998&gt;$O$3:$O$1002,1,0))+1+(SUM(IF(O998=$O$3:$O$1002,1,0))-1)/2)/(n+1),"")</f>
        <v/>
      </c>
      <c r="Q998" t="str">
        <f t="shared" ca="1" si="121"/>
        <v/>
      </c>
      <c r="R998" t="str">
        <f t="shared" ca="1" si="125"/>
        <v/>
      </c>
      <c r="S998" s="80" t="str">
        <f t="shared" ca="1" si="126"/>
        <v/>
      </c>
      <c r="T998" t="str">
        <f t="shared" ca="1" si="122"/>
        <v/>
      </c>
      <c r="U998" t="str">
        <f t="shared" ca="1" si="128"/>
        <v/>
      </c>
      <c r="V998" s="14" t="str">
        <f t="shared" ca="1" si="127"/>
        <v/>
      </c>
      <c r="W998" s="14" t="str">
        <f t="shared" ca="1" si="123"/>
        <v/>
      </c>
    </row>
    <row r="999" spans="11:23" x14ac:dyDescent="0.15">
      <c r="K999" t="e">
        <f ca="1"/>
        <v>#N/A</v>
      </c>
      <c r="M999" t="str">
        <f ca="1">Outliers_Influentials!B1000</f>
        <v/>
      </c>
      <c r="O999" t="str">
        <f t="shared" ca="1" si="124"/>
        <v/>
      </c>
      <c r="P999" t="str">
        <f t="array" aca="1" ref="P999" ca="1">IF(ISNUMBER(O999),(SUM(IF(O999&gt;$O$3:$O$1002,1,0))+1+(SUM(IF(O999=$O$3:$O$1002,1,0))-1)/2)/(n+1),"")</f>
        <v/>
      </c>
      <c r="Q999" t="str">
        <f t="shared" ca="1" si="121"/>
        <v/>
      </c>
      <c r="R999" t="str">
        <f t="shared" ca="1" si="125"/>
        <v/>
      </c>
      <c r="S999" s="80" t="str">
        <f t="shared" ca="1" si="126"/>
        <v/>
      </c>
      <c r="T999" t="str">
        <f t="shared" ca="1" si="122"/>
        <v/>
      </c>
      <c r="U999" t="str">
        <f t="shared" ca="1" si="128"/>
        <v/>
      </c>
      <c r="V999" s="14" t="str">
        <f t="shared" ca="1" si="127"/>
        <v/>
      </c>
      <c r="W999" s="14" t="str">
        <f t="shared" ca="1" si="123"/>
        <v/>
      </c>
    </row>
    <row r="1000" spans="11:23" x14ac:dyDescent="0.15">
      <c r="K1000" t="e">
        <f ca="1"/>
        <v>#N/A</v>
      </c>
      <c r="M1000" t="str">
        <f ca="1">Outliers_Influentials!B1001</f>
        <v/>
      </c>
      <c r="O1000" t="str">
        <f t="shared" ca="1" si="124"/>
        <v/>
      </c>
      <c r="P1000" t="str">
        <f t="array" aca="1" ref="P1000" ca="1">IF(ISNUMBER(O1000),(SUM(IF(O1000&gt;$O$3:$O$1002,1,0))+1+(SUM(IF(O1000=$O$3:$O$1002,1,0))-1)/2)/(n+1),"")</f>
        <v/>
      </c>
      <c r="Q1000" t="str">
        <f t="shared" ca="1" si="121"/>
        <v/>
      </c>
      <c r="R1000" t="str">
        <f t="shared" ca="1" si="125"/>
        <v/>
      </c>
      <c r="S1000" s="80" t="str">
        <f t="shared" ca="1" si="126"/>
        <v/>
      </c>
      <c r="T1000" t="str">
        <f t="shared" ca="1" si="122"/>
        <v/>
      </c>
      <c r="U1000" t="str">
        <f t="shared" ca="1" si="128"/>
        <v/>
      </c>
      <c r="V1000" s="14" t="str">
        <f t="shared" ca="1" si="127"/>
        <v/>
      </c>
      <c r="W1000" s="14" t="str">
        <f t="shared" ca="1" si="123"/>
        <v/>
      </c>
    </row>
    <row r="1001" spans="11:23" x14ac:dyDescent="0.15">
      <c r="K1001" t="e">
        <f ca="1"/>
        <v>#N/A</v>
      </c>
      <c r="M1001" t="str">
        <f ca="1">Outliers_Influentials!B1002</f>
        <v/>
      </c>
      <c r="O1001" t="str">
        <f t="shared" ca="1" si="124"/>
        <v/>
      </c>
      <c r="P1001" t="str">
        <f t="array" aca="1" ref="P1001" ca="1">IF(ISNUMBER(O1001),(SUM(IF(O1001&gt;$O$3:$O$1002,1,0))+1+(SUM(IF(O1001=$O$3:$O$1002,1,0))-1)/2)/(n+1),"")</f>
        <v/>
      </c>
      <c r="Q1001" t="str">
        <f t="shared" ca="1" si="121"/>
        <v/>
      </c>
      <c r="R1001" t="str">
        <f t="shared" ca="1" si="125"/>
        <v/>
      </c>
      <c r="S1001" s="80" t="str">
        <f t="shared" ca="1" si="126"/>
        <v/>
      </c>
      <c r="T1001" t="str">
        <f t="shared" ca="1" si="122"/>
        <v/>
      </c>
      <c r="U1001" t="str">
        <f t="shared" ca="1" si="128"/>
        <v/>
      </c>
      <c r="V1001" s="14" t="str">
        <f t="shared" ca="1" si="127"/>
        <v/>
      </c>
      <c r="W1001" s="14" t="str">
        <f t="shared" ca="1" si="123"/>
        <v/>
      </c>
    </row>
    <row r="1002" spans="11:23" x14ac:dyDescent="0.15">
      <c r="K1002" t="e">
        <f ca="1"/>
        <v>#N/A</v>
      </c>
      <c r="M1002" s="79" t="str">
        <f ca="1">Outliers_Influentials!B1003</f>
        <v/>
      </c>
      <c r="N1002" s="14"/>
      <c r="O1002" t="str">
        <f t="shared" ca="1" si="124"/>
        <v/>
      </c>
      <c r="P1002" s="79" t="str">
        <f t="array" aca="1" ref="P1002" ca="1">IF(ISNUMBER(O1002),(SUM(IF(O1002&gt;$O$3:$O$1002,1,0))+1+(SUM(IF(O1002=$O$3:$O$1002,1,0))-1)/2)/(n+1),"")</f>
        <v/>
      </c>
      <c r="Q1002" s="79" t="str">
        <f t="shared" ca="1" si="121"/>
        <v/>
      </c>
      <c r="R1002" s="79" t="str">
        <f t="shared" ca="1" si="125"/>
        <v/>
      </c>
      <c r="S1002" s="81" t="str">
        <f t="shared" ca="1" si="126"/>
        <v/>
      </c>
      <c r="T1002" s="79" t="str">
        <f t="shared" ca="1" si="122"/>
        <v/>
      </c>
      <c r="U1002" s="79" t="str">
        <f t="shared" ca="1" si="128"/>
        <v/>
      </c>
      <c r="V1002" s="79" t="str">
        <f t="shared" ca="1" si="127"/>
        <v/>
      </c>
      <c r="W1002" s="79" t="str">
        <f t="shared" ca="1" si="123"/>
        <v/>
      </c>
    </row>
  </sheetData>
  <mergeCells count="5">
    <mergeCell ref="Y2:AA2"/>
    <mergeCell ref="AB2:AE2"/>
    <mergeCell ref="AF2:AG2"/>
    <mergeCell ref="AI2:AJ2"/>
    <mergeCell ref="B3:D3"/>
  </mergeCells>
  <conditionalFormatting sqref="H18 H20 E18 E20">
    <cfRule type="cellIs" dxfId="6" priority="3" stopIfTrue="1" operator="equal">
      <formula>"FAIL"</formula>
    </cfRule>
    <cfRule type="cellIs" dxfId="5" priority="4" stopIfTrue="1" operator="equal">
      <formula>"PASS"</formula>
    </cfRule>
  </conditionalFormatting>
  <conditionalFormatting sqref="D18 D20 G19">
    <cfRule type="cellIs" dxfId="4" priority="1" stopIfTrue="1" operator="equal">
      <formula>"FAIL"</formula>
    </cfRule>
    <cfRule type="cellIs" dxfId="3" priority="2" stopIfTrue="1" operator="equal">
      <formula>"PASS"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947" r:id="rId3" name="Drop Down 3">
              <controlPr defaultSize="0" autoFill="0" autoLine="0" autoPict="0">
                <anchor moveWithCells="1">
                  <from>
                    <xdr:col>4</xdr:col>
                    <xdr:colOff>38100</xdr:colOff>
                    <xdr:row>37</xdr:row>
                    <xdr:rowOff>165100</xdr:rowOff>
                  </from>
                  <to>
                    <xdr:col>5</xdr:col>
                    <xdr:colOff>635000</xdr:colOff>
                    <xdr:row>39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3"/>
  <sheetViews>
    <sheetView workbookViewId="0">
      <selection activeCell="B1" sqref="B1"/>
    </sheetView>
  </sheetViews>
  <sheetFormatPr baseColWidth="10" defaultColWidth="8.83203125" defaultRowHeight="13" x14ac:dyDescent="0.15"/>
  <cols>
    <col min="1" max="1" width="5.83203125" customWidth="1"/>
    <col min="2" max="6" width="10.6640625" customWidth="1"/>
  </cols>
  <sheetData>
    <row r="1" spans="1:7" ht="14" thickBot="1" x14ac:dyDescent="0.2">
      <c r="B1" s="88" t="s">
        <v>111</v>
      </c>
      <c r="C1" s="17"/>
      <c r="D1" s="17"/>
      <c r="E1" s="3">
        <f ca="1">2*(k)/n</f>
        <v>0.16666666666666666</v>
      </c>
      <c r="F1" s="3">
        <f ca="1">2*(k)/n</f>
        <v>0.16666666666666666</v>
      </c>
      <c r="G1" s="69"/>
    </row>
    <row r="2" spans="1:7" x14ac:dyDescent="0.15">
      <c r="B2" s="224" t="s">
        <v>112</v>
      </c>
      <c r="C2" s="223" t="s">
        <v>130</v>
      </c>
      <c r="D2" s="222"/>
      <c r="E2" s="221" t="s">
        <v>12</v>
      </c>
      <c r="F2" s="222"/>
    </row>
    <row r="3" spans="1:7" ht="14" thickBot="1" x14ac:dyDescent="0.2">
      <c r="A3" s="67" t="s">
        <v>51</v>
      </c>
      <c r="B3" s="225"/>
      <c r="C3" s="66" t="s">
        <v>1</v>
      </c>
      <c r="D3" s="93" t="s">
        <v>2</v>
      </c>
      <c r="E3" s="66" t="s">
        <v>72</v>
      </c>
      <c r="F3" s="66" t="s">
        <v>11</v>
      </c>
    </row>
    <row r="4" spans="1:7" x14ac:dyDescent="0.15">
      <c r="A4" s="80">
        <v>1</v>
      </c>
      <c r="B4" s="176">
        <f t="array" aca="1" ref="B4:B1003" ca="1">IF(ROW()-ROW(A$3)&gt;n,"",Errors)</f>
        <v>118956.42189488478</v>
      </c>
      <c r="C4" s="174">
        <f ca="1">IF(B4&lt;&gt;"",B4/STDEV(Errors),"")</f>
        <v>1.5795217358857641</v>
      </c>
      <c r="D4" s="65">
        <f t="array" aca="1" ref="D4:D1003" ca="1">IF(ROW()-ROW(A$3)&gt;n,"",StudRes)</f>
        <v>1.6629643339174083</v>
      </c>
      <c r="E4" s="89">
        <f t="array" ref="E4:E1003" ca="1">IF(ROW()-ROW(A$3)&gt;n,"",INDEX(H,Obs,Obs))</f>
        <v>0.17516462677549538</v>
      </c>
      <c r="F4" s="171">
        <f t="array" aca="1" ref="F4:F1003" ca="1">IF(ROW()-ROW(A$3)&gt;n,"",1/n+((_XC1-AVERAGE(_XC1))^2)/DEVSQ(_XC1))</f>
        <v>9.2486272181694501E-2</v>
      </c>
    </row>
    <row r="5" spans="1:7" x14ac:dyDescent="0.15">
      <c r="A5" s="80">
        <f ca="1">IF(B5&lt;&gt;"",1+A4,"")</f>
        <v>2</v>
      </c>
      <c r="B5" s="177">
        <f ca="1"/>
        <v>205223.92821651732</v>
      </c>
      <c r="C5" s="174">
        <f ca="1">IF(B5&lt;&gt;"",B5/STDEV(Errors),"")</f>
        <v>2.7249950038703021</v>
      </c>
      <c r="D5" s="15">
        <f ca="1"/>
        <v>2.7290658483487888</v>
      </c>
      <c r="E5" s="90">
        <f ca="1"/>
        <v>8.8439862331655586E-2</v>
      </c>
      <c r="F5" s="172">
        <f ca="1"/>
        <v>5.4499524952717121E-2</v>
      </c>
    </row>
    <row r="6" spans="1:7" x14ac:dyDescent="0.15">
      <c r="A6" s="80">
        <f t="shared" ref="A6:A69" ca="1" si="0">IF(B6&lt;&gt;"",1+A5,"")</f>
        <v>3</v>
      </c>
      <c r="B6" s="177">
        <f ca="1"/>
        <v>15083.604302571155</v>
      </c>
      <c r="C6" s="174">
        <f ca="1">IF(B6&lt;&gt;"",B6/STDEV(Errors),"")</f>
        <v>0.20028242672315666</v>
      </c>
      <c r="D6" s="15">
        <f ca="1"/>
        <v>0.20165156832898384</v>
      </c>
      <c r="E6" s="90">
        <f ca="1"/>
        <v>9.8087480041484182E-2</v>
      </c>
      <c r="F6" s="172">
        <f ca="1"/>
        <v>5.4314662111344905E-2</v>
      </c>
    </row>
    <row r="7" spans="1:7" x14ac:dyDescent="0.15">
      <c r="A7" s="80">
        <f t="shared" ca="1" si="0"/>
        <v>4</v>
      </c>
      <c r="B7" s="177">
        <f ca="1"/>
        <v>115432.17702084407</v>
      </c>
      <c r="C7" s="174">
        <f ca="1">IF(B7&lt;&gt;"",B7/STDEV(Errors),"")</f>
        <v>1.532726268331686</v>
      </c>
      <c r="D7" s="15">
        <f ca="1"/>
        <v>1.5358630758627154</v>
      </c>
      <c r="E7" s="90">
        <f ca="1"/>
        <v>8.9445099557156238E-2</v>
      </c>
      <c r="F7" s="172">
        <f ca="1"/>
        <v>3.7335362603243105E-2</v>
      </c>
    </row>
    <row r="8" spans="1:7" x14ac:dyDescent="0.15">
      <c r="A8" s="80">
        <f t="shared" ca="1" si="0"/>
        <v>5</v>
      </c>
      <c r="B8" s="177">
        <f ca="1"/>
        <v>-89403.453658338869</v>
      </c>
      <c r="C8" s="174">
        <f ca="1">IF(B8&lt;&gt;"",B8/STDEV(Errors),"")</f>
        <v>-1.187112860887708</v>
      </c>
      <c r="D8" s="15">
        <f ca="1"/>
        <v>-1.267160265458954</v>
      </c>
      <c r="E8" s="90">
        <f ca="1"/>
        <v>0.19757793642954161</v>
      </c>
      <c r="F8" s="172">
        <f ca="1"/>
        <v>8.7403136695886938E-2</v>
      </c>
    </row>
    <row r="9" spans="1:7" x14ac:dyDescent="0.15">
      <c r="A9" s="80">
        <f t="shared" ca="1" si="0"/>
        <v>6</v>
      </c>
      <c r="B9" s="177">
        <f ca="1"/>
        <v>4775.9700229414739</v>
      </c>
      <c r="C9" s="174">
        <f ca="1">IF(B9&lt;&gt;"",B9/STDEV(Errors),"")</f>
        <v>6.3416067338011251E-2</v>
      </c>
      <c r="D9" s="15">
        <f ca="1"/>
        <v>6.4235794914309904E-2</v>
      </c>
      <c r="E9" s="90">
        <f ca="1"/>
        <v>0.10890021080989121</v>
      </c>
      <c r="F9" s="172">
        <f ca="1"/>
        <v>5.8828579928065818E-2</v>
      </c>
    </row>
    <row r="10" spans="1:7" x14ac:dyDescent="0.15">
      <c r="A10" s="80">
        <f t="shared" ca="1" si="0"/>
        <v>7</v>
      </c>
      <c r="B10" s="177">
        <f ca="1"/>
        <v>-66382.179960151087</v>
      </c>
      <c r="C10" s="174">
        <f ca="1">IF(B10&lt;&gt;"",B10/STDEV(Errors),"")</f>
        <v>-0.88143283441385811</v>
      </c>
      <c r="D10" s="15">
        <f ca="1"/>
        <v>-0.8840108069690058</v>
      </c>
      <c r="E10" s="90">
        <f ca="1"/>
        <v>9.1039032169154877E-2</v>
      </c>
      <c r="F10" s="172">
        <f ca="1"/>
        <v>8.7680078931611838E-2</v>
      </c>
    </row>
    <row r="11" spans="1:7" x14ac:dyDescent="0.15">
      <c r="A11" s="80">
        <f t="shared" ca="1" si="0"/>
        <v>8</v>
      </c>
      <c r="B11" s="177">
        <f ca="1"/>
        <v>-113108.72438406257</v>
      </c>
      <c r="C11" s="174">
        <f ca="1">IF(B11&lt;&gt;"",B11/STDEV(Errors),"")</f>
        <v>-1.5018751054971113</v>
      </c>
      <c r="D11" s="15">
        <f ca="1"/>
        <v>-1.5966617131361662</v>
      </c>
      <c r="E11" s="90">
        <f ca="1"/>
        <v>0.19104614559842575</v>
      </c>
      <c r="F11" s="172">
        <f ca="1"/>
        <v>5.6575366312531211E-2</v>
      </c>
    </row>
    <row r="12" spans="1:7" x14ac:dyDescent="0.15">
      <c r="A12" s="80">
        <f t="shared" ca="1" si="0"/>
        <v>9</v>
      </c>
      <c r="B12" s="177">
        <f ca="1"/>
        <v>114020.92534284986</v>
      </c>
      <c r="C12" s="174">
        <f ca="1">IF(B12&lt;&gt;"",B12/STDEV(Errors),"")</f>
        <v>1.513987450664769</v>
      </c>
      <c r="D12" s="15">
        <f ca="1"/>
        <v>1.5105350856980253</v>
      </c>
      <c r="E12" s="90">
        <f ca="1"/>
        <v>8.1530265006499292E-2</v>
      </c>
      <c r="F12" s="172">
        <f ca="1"/>
        <v>3.4210429297472693E-2</v>
      </c>
    </row>
    <row r="13" spans="1:7" x14ac:dyDescent="0.15">
      <c r="A13" s="80">
        <f t="shared" ca="1" si="0"/>
        <v>10</v>
      </c>
      <c r="B13" s="177">
        <f ca="1"/>
        <v>73785.934098849073</v>
      </c>
      <c r="C13" s="174">
        <f ca="1">IF(B13&lt;&gt;"",B13/STDEV(Errors),"")</f>
        <v>0.97974102495073667</v>
      </c>
      <c r="D13" s="15">
        <f ca="1"/>
        <v>0.9849142149790161</v>
      </c>
      <c r="E13" s="90">
        <f ca="1"/>
        <v>9.5293500376270296E-2</v>
      </c>
      <c r="F13" s="172">
        <f ca="1"/>
        <v>2.8955888179494679E-2</v>
      </c>
    </row>
    <row r="14" spans="1:7" x14ac:dyDescent="0.15">
      <c r="A14" s="80">
        <f t="shared" ca="1" si="0"/>
        <v>11</v>
      </c>
      <c r="B14" s="177">
        <f ca="1"/>
        <v>-18619.990185276372</v>
      </c>
      <c r="C14" s="174">
        <f ca="1">IF(B14&lt;&gt;"",B14/STDEV(Errors),"")</f>
        <v>-0.24723910446476119</v>
      </c>
      <c r="D14" s="15">
        <f ca="1"/>
        <v>-0.24730957440713716</v>
      </c>
      <c r="E14" s="90">
        <f ca="1"/>
        <v>8.6235256099352536E-2</v>
      </c>
      <c r="F14" s="172">
        <f ca="1"/>
        <v>4.0881698166298608E-2</v>
      </c>
    </row>
    <row r="15" spans="1:7" x14ac:dyDescent="0.15">
      <c r="A15" s="80">
        <f t="shared" ca="1" si="0"/>
        <v>12</v>
      </c>
      <c r="B15" s="177">
        <f ca="1"/>
        <v>-62336.232207175577</v>
      </c>
      <c r="C15" s="174">
        <f ca="1">IF(B15&lt;&gt;"",B15/STDEV(Errors),"")</f>
        <v>-0.827710115486333</v>
      </c>
      <c r="D15" s="15">
        <f ca="1"/>
        <v>-0.94566842320673428</v>
      </c>
      <c r="E15" s="90">
        <f ca="1"/>
        <v>0.29957653991256444</v>
      </c>
      <c r="F15" s="172">
        <f ca="1"/>
        <v>0.16948683243160417</v>
      </c>
    </row>
    <row r="16" spans="1:7" x14ac:dyDescent="0.15">
      <c r="A16" s="80">
        <f t="shared" ca="1" si="0"/>
        <v>13</v>
      </c>
      <c r="B16" s="177">
        <f ca="1"/>
        <v>112784.65000798309</v>
      </c>
      <c r="C16" s="174">
        <f ca="1">IF(B16&lt;&gt;"",B16/STDEV(Errors),"")</f>
        <v>1.4975719958969125</v>
      </c>
      <c r="D16" s="15">
        <f ca="1"/>
        <v>1.4817188592589083</v>
      </c>
      <c r="E16" s="90">
        <f ca="1"/>
        <v>6.6045460403507755E-2</v>
      </c>
      <c r="F16" s="172">
        <f ca="1"/>
        <v>2.9171216894811405E-2</v>
      </c>
    </row>
    <row r="17" spans="1:6" x14ac:dyDescent="0.15">
      <c r="A17" s="80">
        <f t="shared" ca="1" si="0"/>
        <v>14</v>
      </c>
      <c r="B17" s="177">
        <f ca="1"/>
        <v>68527.641256885894</v>
      </c>
      <c r="C17" s="174">
        <f ca="1">IF(B17&lt;&gt;"",B17/STDEV(Errors),"")</f>
        <v>0.90992060075478576</v>
      </c>
      <c r="D17" s="15">
        <f ca="1"/>
        <v>0.89465833250927818</v>
      </c>
      <c r="E17" s="90">
        <f ca="1"/>
        <v>5.4254013427065546E-2</v>
      </c>
      <c r="F17" s="172">
        <f ca="1"/>
        <v>4.232041642291165E-2</v>
      </c>
    </row>
    <row r="18" spans="1:6" x14ac:dyDescent="0.15">
      <c r="A18" s="80">
        <f t="shared" ca="1" si="0"/>
        <v>15</v>
      </c>
      <c r="B18" s="177">
        <f ca="1"/>
        <v>-74583.059780754964</v>
      </c>
      <c r="C18" s="174">
        <f ca="1">IF(B18&lt;&gt;"",B18/STDEV(Errors),"")</f>
        <v>-0.99032538282521698</v>
      </c>
      <c r="D18" s="15">
        <f ca="1"/>
        <v>-1.1097882293189245</v>
      </c>
      <c r="E18" s="90">
        <f ca="1"/>
        <v>0.27195616872772166</v>
      </c>
      <c r="F18" s="172">
        <f ca="1"/>
        <v>0.11044227543592396</v>
      </c>
    </row>
    <row r="19" spans="1:6" x14ac:dyDescent="0.15">
      <c r="A19" s="80">
        <f t="shared" ca="1" si="0"/>
        <v>16</v>
      </c>
      <c r="B19" s="177">
        <f ca="1"/>
        <v>-26565.295167115284</v>
      </c>
      <c r="C19" s="174">
        <f ca="1">IF(B19&lt;&gt;"",B19/STDEV(Errors),"")</f>
        <v>-0.35273809070819034</v>
      </c>
      <c r="D19" s="15">
        <f ca="1"/>
        <v>-0.35087040853821044</v>
      </c>
      <c r="E19" s="90">
        <f ca="1"/>
        <v>7.5954899643896484E-2</v>
      </c>
      <c r="F19" s="172">
        <f ca="1"/>
        <v>2.7810488067155054E-2</v>
      </c>
    </row>
    <row r="20" spans="1:6" x14ac:dyDescent="0.15">
      <c r="A20" s="80">
        <f t="shared" ca="1" si="0"/>
        <v>17</v>
      </c>
      <c r="B20" s="177">
        <f ca="1"/>
        <v>34329.810130983591</v>
      </c>
      <c r="C20" s="174">
        <f ca="1">IF(B20&lt;&gt;"",B20/STDEV(Errors),"")</f>
        <v>0.45583651918040408</v>
      </c>
      <c r="D20" s="15">
        <f ca="1"/>
        <v>0.45229293681192917</v>
      </c>
      <c r="E20" s="90">
        <f ca="1"/>
        <v>7.1331844176259152E-2</v>
      </c>
      <c r="F20" s="172">
        <f ca="1"/>
        <v>2.8658804690262513E-2</v>
      </c>
    </row>
    <row r="21" spans="1:6" x14ac:dyDescent="0.15">
      <c r="A21" s="80">
        <f t="shared" ca="1" si="0"/>
        <v>18</v>
      </c>
      <c r="B21" s="177">
        <f ca="1"/>
        <v>73109.954710655496</v>
      </c>
      <c r="C21" s="174">
        <f ca="1">IF(B21&lt;&gt;"",B21/STDEV(Errors),"")</f>
        <v>0.97076526626823356</v>
      </c>
      <c r="D21" s="15">
        <f ca="1"/>
        <v>0.96099596387745279</v>
      </c>
      <c r="E21" s="90">
        <f ca="1"/>
        <v>6.7030890316272074E-2</v>
      </c>
      <c r="F21" s="172">
        <f ca="1"/>
        <v>2.9650609920491088E-2</v>
      </c>
    </row>
    <row r="22" spans="1:6" x14ac:dyDescent="0.15">
      <c r="A22" s="80">
        <f t="shared" ca="1" si="0"/>
        <v>19</v>
      </c>
      <c r="B22" s="177">
        <f ca="1"/>
        <v>-59225.834950585442</v>
      </c>
      <c r="C22" s="174">
        <f ca="1">IF(B22&lt;&gt;"",B22/STDEV(Errors),"")</f>
        <v>-0.78640978049168375</v>
      </c>
      <c r="D22" s="15">
        <f ca="1"/>
        <v>-0.76915123549560094</v>
      </c>
      <c r="E22" s="90">
        <f ca="1"/>
        <v>4.4223689093287742E-2</v>
      </c>
      <c r="F22" s="172">
        <f ca="1"/>
        <v>2.9047241241032834E-2</v>
      </c>
    </row>
    <row r="23" spans="1:6" x14ac:dyDescent="0.15">
      <c r="A23" s="80">
        <f t="shared" ca="1" si="0"/>
        <v>20</v>
      </c>
      <c r="B23" s="177">
        <f ca="1"/>
        <v>-12883.326039353968</v>
      </c>
      <c r="C23" s="174">
        <f ca="1">IF(B23&lt;&gt;"",B23/STDEV(Errors),"")</f>
        <v>-0.17106679223795387</v>
      </c>
      <c r="D23" s="15">
        <f ca="1"/>
        <v>-0.16714709734465527</v>
      </c>
      <c r="E23" s="90">
        <f ca="1"/>
        <v>4.2330448896064264E-2</v>
      </c>
      <c r="F23" s="172">
        <f ca="1"/>
        <v>2.8609088768718139E-2</v>
      </c>
    </row>
    <row r="24" spans="1:6" x14ac:dyDescent="0.15">
      <c r="A24" s="80">
        <f t="shared" ca="1" si="0"/>
        <v>21</v>
      </c>
      <c r="B24" s="177">
        <f ca="1"/>
        <v>-9405.6102937642718</v>
      </c>
      <c r="C24" s="174">
        <f ca="1">IF(B24&lt;&gt;"",B24/STDEV(Errors),"")</f>
        <v>-0.12488914563519155</v>
      </c>
      <c r="D24" s="15">
        <f ca="1"/>
        <v>-0.12192112777154179</v>
      </c>
      <c r="E24" s="90">
        <f ca="1"/>
        <v>4.065817138797944E-2</v>
      </c>
      <c r="F24" s="172">
        <f ca="1"/>
        <v>3.0285112878324402E-2</v>
      </c>
    </row>
    <row r="25" spans="1:6" x14ac:dyDescent="0.15">
      <c r="A25" s="80">
        <f t="shared" ca="1" si="0"/>
        <v>22</v>
      </c>
      <c r="B25" s="177">
        <f ca="1"/>
        <v>-24246.317567423219</v>
      </c>
      <c r="C25" s="174">
        <f ca="1">IF(B25&lt;&gt;"",B25/STDEV(Errors),"")</f>
        <v>-0.32194634810700073</v>
      </c>
      <c r="D25" s="15">
        <f ca="1"/>
        <v>-0.31933676473736294</v>
      </c>
      <c r="E25" s="90">
        <f ca="1"/>
        <v>7.0710354256127983E-2</v>
      </c>
      <c r="F25" s="172">
        <f ca="1"/>
        <v>3.1410117743473152E-2</v>
      </c>
    </row>
    <row r="26" spans="1:6" x14ac:dyDescent="0.15">
      <c r="A26" s="80">
        <f t="shared" ca="1" si="0"/>
        <v>23</v>
      </c>
      <c r="B26" s="177">
        <f ca="1"/>
        <v>61728.224083768553</v>
      </c>
      <c r="C26" s="174">
        <f ca="1">IF(B26&lt;&gt;"",B26/STDEV(Errors),"")</f>
        <v>0.81963688975191129</v>
      </c>
      <c r="D26" s="15">
        <f ca="1"/>
        <v>0.79950281487961361</v>
      </c>
      <c r="E26" s="90">
        <f ca="1"/>
        <v>3.9085088163796404E-2</v>
      </c>
      <c r="F26" s="172">
        <f ca="1"/>
        <v>3.7818151123429997E-2</v>
      </c>
    </row>
    <row r="27" spans="1:6" x14ac:dyDescent="0.15">
      <c r="A27" s="80">
        <f t="shared" ca="1" si="0"/>
        <v>24</v>
      </c>
      <c r="B27" s="177">
        <f ca="1"/>
        <v>-47746.510247263592</v>
      </c>
      <c r="C27" s="174">
        <f ca="1">IF(B27&lt;&gt;"",B27/STDEV(Errors),"")</f>
        <v>-0.63398553476067676</v>
      </c>
      <c r="D27" s="15">
        <f ca="1"/>
        <v>-0.6316879930450775</v>
      </c>
      <c r="E27" s="90">
        <f ca="1"/>
        <v>7.9051408775061005E-2</v>
      </c>
      <c r="F27" s="172">
        <f ca="1"/>
        <v>2.7793064991665364E-2</v>
      </c>
    </row>
    <row r="28" spans="1:6" x14ac:dyDescent="0.15">
      <c r="A28" s="80">
        <f t="shared" ca="1" si="0"/>
        <v>25</v>
      </c>
      <c r="B28" s="177">
        <f ca="1"/>
        <v>-70298.843222771655</v>
      </c>
      <c r="C28" s="174">
        <f ca="1">IF(B28&lt;&gt;"",B28/STDEV(Errors),"")</f>
        <v>-0.93343889391790968</v>
      </c>
      <c r="D28" s="15">
        <f ca="1"/>
        <v>-0.96299172084955653</v>
      </c>
      <c r="E28" s="90">
        <f ca="1"/>
        <v>0.14096944247679555</v>
      </c>
      <c r="F28" s="172">
        <f ca="1"/>
        <v>6.5063420808007894E-2</v>
      </c>
    </row>
    <row r="29" spans="1:6" x14ac:dyDescent="0.15">
      <c r="A29" s="80">
        <f t="shared" ca="1" si="0"/>
        <v>26</v>
      </c>
      <c r="B29" s="177">
        <f ca="1"/>
        <v>29436.806915553287</v>
      </c>
      <c r="C29" s="174">
        <f ca="1">IF(B29&lt;&gt;"",B29/STDEV(Errors),"")</f>
        <v>0.39086646704349265</v>
      </c>
      <c r="D29" s="15">
        <f ca="1"/>
        <v>0.40385356601221906</v>
      </c>
      <c r="E29" s="90">
        <f ca="1"/>
        <v>0.14357188385752584</v>
      </c>
      <c r="F29" s="172">
        <f ca="1"/>
        <v>7.1439856482517827E-2</v>
      </c>
    </row>
    <row r="30" spans="1:6" x14ac:dyDescent="0.15">
      <c r="A30" s="80">
        <f t="shared" ca="1" si="0"/>
        <v>27</v>
      </c>
      <c r="B30" s="177">
        <f ca="1"/>
        <v>-15933.850589959999</v>
      </c>
      <c r="C30" s="174">
        <f ca="1">IF(B30&lt;&gt;"",B30/STDEV(Errors),"")</f>
        <v>-0.21157212819865642</v>
      </c>
      <c r="D30" s="15">
        <f ca="1"/>
        <v>-0.21658613808220309</v>
      </c>
      <c r="E30" s="90">
        <f ca="1"/>
        <v>0.12755606438008371</v>
      </c>
      <c r="F30" s="172">
        <f ca="1"/>
        <v>5.1584720175793769E-2</v>
      </c>
    </row>
    <row r="31" spans="1:6" x14ac:dyDescent="0.15">
      <c r="A31" s="80">
        <f t="shared" ca="1" si="0"/>
        <v>28</v>
      </c>
      <c r="B31" s="177">
        <f ca="1"/>
        <v>-80214.498417852563</v>
      </c>
      <c r="C31" s="174">
        <f ca="1">IF(B31&lt;&gt;"",B31/STDEV(Errors),"")</f>
        <v>-1.0651004944998315</v>
      </c>
      <c r="D31" s="15">
        <f ca="1"/>
        <v>-1.0706138596600963</v>
      </c>
      <c r="E31" s="90">
        <f ca="1"/>
        <v>9.5106676105671972E-2</v>
      </c>
      <c r="F31" s="172">
        <f ca="1"/>
        <v>5.1935587941537589E-2</v>
      </c>
    </row>
    <row r="32" spans="1:6" x14ac:dyDescent="0.15">
      <c r="A32" s="80">
        <f t="shared" ca="1" si="0"/>
        <v>29</v>
      </c>
      <c r="B32" s="177">
        <f ca="1"/>
        <v>38263.683542221028</v>
      </c>
      <c r="C32" s="174">
        <f ca="1">IF(B32&lt;&gt;"",B32/STDEV(Errors),"")</f>
        <v>0.50807109769490633</v>
      </c>
      <c r="D32" s="15">
        <f ca="1"/>
        <v>0.50396463497348853</v>
      </c>
      <c r="E32" s="90">
        <f ca="1"/>
        <v>7.0753805216343099E-2</v>
      </c>
      <c r="F32" s="172">
        <f ca="1"/>
        <v>6.0919861430225659E-2</v>
      </c>
    </row>
    <row r="33" spans="1:6" x14ac:dyDescent="0.15">
      <c r="A33" s="80">
        <f t="shared" ca="1" si="0"/>
        <v>30</v>
      </c>
      <c r="B33" s="177">
        <f ca="1"/>
        <v>-76216.127498707734</v>
      </c>
      <c r="C33" s="174">
        <f ca="1">IF(B33&lt;&gt;"",B33/STDEV(Errors),"")</f>
        <v>-1.0120095081174107</v>
      </c>
      <c r="D33" s="15">
        <f ca="1"/>
        <v>-1.1027262841527103</v>
      </c>
      <c r="E33" s="90">
        <f ca="1"/>
        <v>0.22995577725944683</v>
      </c>
      <c r="F33" s="172">
        <f ca="1"/>
        <v>4.2415441252788282E-2</v>
      </c>
    </row>
    <row r="34" spans="1:6" x14ac:dyDescent="0.15">
      <c r="A34" s="80">
        <f t="shared" ca="1" si="0"/>
        <v>31</v>
      </c>
      <c r="B34" s="177">
        <f ca="1"/>
        <v>37845.638546762697</v>
      </c>
      <c r="C34" s="174">
        <f ca="1">IF(B34&lt;&gt;"",B34/STDEV(Errors),"")</f>
        <v>0.50252023170224736</v>
      </c>
      <c r="D34" s="15">
        <f ca="1"/>
        <v>0.52511483640184675</v>
      </c>
      <c r="E34" s="90">
        <f ca="1"/>
        <v>0.16270121897079437</v>
      </c>
      <c r="F34" s="172">
        <f ca="1"/>
        <v>9.2430250978355291E-2</v>
      </c>
    </row>
    <row r="35" spans="1:6" x14ac:dyDescent="0.15">
      <c r="A35" s="80">
        <f t="shared" ca="1" si="0"/>
        <v>32</v>
      </c>
      <c r="B35" s="177">
        <f ca="1"/>
        <v>-44514.858867048228</v>
      </c>
      <c r="C35" s="174">
        <f ca="1">IF(B35&lt;&gt;"",B35/STDEV(Errors),"")</f>
        <v>-0.59107516879181865</v>
      </c>
      <c r="D35" s="15">
        <f ca="1"/>
        <v>-0.58632419156224536</v>
      </c>
      <c r="E35" s="90">
        <f ca="1"/>
        <v>7.0837364892144469E-2</v>
      </c>
      <c r="F35" s="172">
        <f ca="1"/>
        <v>6.1126416223384022E-2</v>
      </c>
    </row>
    <row r="36" spans="1:6" x14ac:dyDescent="0.15">
      <c r="A36" s="80">
        <f t="shared" ca="1" si="0"/>
        <v>33</v>
      </c>
      <c r="B36" s="177">
        <f ca="1"/>
        <v>-95851.182022917026</v>
      </c>
      <c r="C36" s="174">
        <f ca="1">IF(B36&lt;&gt;"",B36/STDEV(Errors),"")</f>
        <v>-1.2727267935927258</v>
      </c>
      <c r="D36" s="15">
        <f ca="1"/>
        <v>-1.3305719290150564</v>
      </c>
      <c r="E36" s="90">
        <f ca="1"/>
        <v>0.16348141498841279</v>
      </c>
      <c r="F36" s="172">
        <f ca="1"/>
        <v>4.8136310317843496E-2</v>
      </c>
    </row>
    <row r="37" spans="1:6" x14ac:dyDescent="0.15">
      <c r="A37" s="80">
        <f t="shared" ca="1" si="0"/>
        <v>34</v>
      </c>
      <c r="B37" s="177">
        <f ca="1"/>
        <v>-62584.297561871819</v>
      </c>
      <c r="C37" s="174">
        <f ca="1">IF(B37&lt;&gt;"",B37/STDEV(Errors),"")</f>
        <v>-0.83100396556539102</v>
      </c>
      <c r="D37" s="15">
        <f ca="1"/>
        <v>-0.82322627320823905</v>
      </c>
      <c r="E37" s="90">
        <f ca="1"/>
        <v>6.8356664561625133E-2</v>
      </c>
      <c r="F37" s="172">
        <f ca="1"/>
        <v>5.0804652101075085E-2</v>
      </c>
    </row>
    <row r="38" spans="1:6" x14ac:dyDescent="0.15">
      <c r="A38" s="80">
        <f t="shared" ca="1" si="0"/>
        <v>35</v>
      </c>
      <c r="B38" s="177">
        <f ca="1"/>
        <v>-61598.453075729252</v>
      </c>
      <c r="C38" s="174">
        <f ca="1">IF(B38&lt;&gt;"",B38/STDEV(Errors),"")</f>
        <v>-0.81791377027151024</v>
      </c>
      <c r="D38" s="15">
        <f ca="1"/>
        <v>-0.81514329075717773</v>
      </c>
      <c r="E38" s="90">
        <f ca="1"/>
        <v>7.9488841865253609E-2</v>
      </c>
      <c r="F38" s="172">
        <f ca="1"/>
        <v>4.1313866190945125E-2</v>
      </c>
    </row>
    <row r="39" spans="1:6" x14ac:dyDescent="0.15">
      <c r="A39" s="80">
        <f t="shared" ca="1" si="0"/>
        <v>36</v>
      </c>
      <c r="B39" s="177">
        <f ca="1"/>
        <v>8413.2756040138192</v>
      </c>
      <c r="C39" s="174">
        <f ca="1">IF(B39&lt;&gt;"",B39/STDEV(Errors),"")</f>
        <v>0.11171277241576726</v>
      </c>
      <c r="D39" s="15">
        <f ca="1"/>
        <v>0.11401421062416479</v>
      </c>
      <c r="E39" s="90">
        <f ca="1"/>
        <v>0.12225245305136549</v>
      </c>
      <c r="F39" s="172">
        <f ca="1"/>
        <v>0.10715519612736102</v>
      </c>
    </row>
    <row r="40" spans="1:6" x14ac:dyDescent="0.15">
      <c r="A40" s="80" t="str">
        <f t="shared" ca="1" si="0"/>
        <v/>
      </c>
      <c r="B40" s="177" t="str">
        <f ca="1"/>
        <v/>
      </c>
      <c r="C40" s="174" t="str">
        <f ca="1">IF(B40&lt;&gt;"",B40/STDEV(Errors),"")</f>
        <v/>
      </c>
      <c r="D40" s="15" t="str">
        <f ca="1"/>
        <v/>
      </c>
      <c r="E40" s="90" t="str">
        <f ca="1"/>
        <v/>
      </c>
      <c r="F40" s="172" t="str">
        <f ca="1"/>
        <v/>
      </c>
    </row>
    <row r="41" spans="1:6" x14ac:dyDescent="0.15">
      <c r="A41" s="80" t="str">
        <f t="shared" ca="1" si="0"/>
        <v/>
      </c>
      <c r="B41" s="177" t="str">
        <f ca="1"/>
        <v/>
      </c>
      <c r="C41" s="174" t="str">
        <f ca="1">IF(B41&lt;&gt;"",B41/STDEV(Errors),"")</f>
        <v/>
      </c>
      <c r="D41" s="15" t="str">
        <f ca="1"/>
        <v/>
      </c>
      <c r="E41" s="90" t="str">
        <f ca="1"/>
        <v/>
      </c>
      <c r="F41" s="172" t="str">
        <f ca="1"/>
        <v/>
      </c>
    </row>
    <row r="42" spans="1:6" x14ac:dyDescent="0.15">
      <c r="A42" s="80" t="str">
        <f t="shared" ca="1" si="0"/>
        <v/>
      </c>
      <c r="B42" s="177" t="str">
        <f ca="1"/>
        <v/>
      </c>
      <c r="C42" s="174" t="str">
        <f ca="1">IF(B42&lt;&gt;"",B42/STDEV(Errors),"")</f>
        <v/>
      </c>
      <c r="D42" s="15" t="str">
        <f ca="1"/>
        <v/>
      </c>
      <c r="E42" s="90" t="str">
        <f ca="1"/>
        <v/>
      </c>
      <c r="F42" s="172" t="str">
        <f ca="1"/>
        <v/>
      </c>
    </row>
    <row r="43" spans="1:6" x14ac:dyDescent="0.15">
      <c r="A43" s="80" t="str">
        <f t="shared" ca="1" si="0"/>
        <v/>
      </c>
      <c r="B43" s="177" t="str">
        <f ca="1"/>
        <v/>
      </c>
      <c r="C43" s="174" t="str">
        <f ca="1">IF(B43&lt;&gt;"",B43/STDEV(Errors),"")</f>
        <v/>
      </c>
      <c r="D43" s="15" t="str">
        <f ca="1"/>
        <v/>
      </c>
      <c r="E43" s="90" t="str">
        <f ca="1"/>
        <v/>
      </c>
      <c r="F43" s="172" t="str">
        <f ca="1"/>
        <v/>
      </c>
    </row>
    <row r="44" spans="1:6" x14ac:dyDescent="0.15">
      <c r="A44" s="80" t="str">
        <f t="shared" ca="1" si="0"/>
        <v/>
      </c>
      <c r="B44" s="177" t="str">
        <f ca="1"/>
        <v/>
      </c>
      <c r="C44" s="174" t="str">
        <f ca="1">IF(B44&lt;&gt;"",B44/STDEV(Errors),"")</f>
        <v/>
      </c>
      <c r="D44" s="15" t="str">
        <f ca="1"/>
        <v/>
      </c>
      <c r="E44" s="90" t="str">
        <f ca="1"/>
        <v/>
      </c>
      <c r="F44" s="172" t="str">
        <f ca="1"/>
        <v/>
      </c>
    </row>
    <row r="45" spans="1:6" x14ac:dyDescent="0.15">
      <c r="A45" s="80" t="str">
        <f t="shared" ca="1" si="0"/>
        <v/>
      </c>
      <c r="B45" s="177" t="str">
        <f ca="1"/>
        <v/>
      </c>
      <c r="C45" s="174" t="str">
        <f ca="1">IF(B45&lt;&gt;"",B45/STDEV(Errors),"")</f>
        <v/>
      </c>
      <c r="D45" s="15" t="str">
        <f ca="1"/>
        <v/>
      </c>
      <c r="E45" s="90" t="str">
        <f ca="1"/>
        <v/>
      </c>
      <c r="F45" s="172" t="str">
        <f ca="1"/>
        <v/>
      </c>
    </row>
    <row r="46" spans="1:6" x14ac:dyDescent="0.15">
      <c r="A46" s="80" t="str">
        <f t="shared" ca="1" si="0"/>
        <v/>
      </c>
      <c r="B46" s="177" t="str">
        <f ca="1"/>
        <v/>
      </c>
      <c r="C46" s="174" t="str">
        <f ca="1">IF(B46&lt;&gt;"",B46/STDEV(Errors),"")</f>
        <v/>
      </c>
      <c r="D46" s="15" t="str">
        <f ca="1"/>
        <v/>
      </c>
      <c r="E46" s="90" t="str">
        <f ca="1"/>
        <v/>
      </c>
      <c r="F46" s="172" t="str">
        <f ca="1"/>
        <v/>
      </c>
    </row>
    <row r="47" spans="1:6" x14ac:dyDescent="0.15">
      <c r="A47" s="80" t="str">
        <f t="shared" ca="1" si="0"/>
        <v/>
      </c>
      <c r="B47" s="177" t="str">
        <f ca="1"/>
        <v/>
      </c>
      <c r="C47" s="174" t="str">
        <f ca="1">IF(B47&lt;&gt;"",B47/STDEV(Errors),"")</f>
        <v/>
      </c>
      <c r="D47" s="15" t="str">
        <f ca="1"/>
        <v/>
      </c>
      <c r="E47" s="90" t="str">
        <f ca="1"/>
        <v/>
      </c>
      <c r="F47" s="172" t="str">
        <f ca="1"/>
        <v/>
      </c>
    </row>
    <row r="48" spans="1:6" x14ac:dyDescent="0.15">
      <c r="A48" s="80" t="str">
        <f t="shared" ca="1" si="0"/>
        <v/>
      </c>
      <c r="B48" s="177" t="str">
        <f ca="1"/>
        <v/>
      </c>
      <c r="C48" s="174" t="str">
        <f ca="1">IF(B48&lt;&gt;"",B48/STDEV(Errors),"")</f>
        <v/>
      </c>
      <c r="D48" s="15" t="str">
        <f ca="1"/>
        <v/>
      </c>
      <c r="E48" s="90" t="str">
        <f ca="1"/>
        <v/>
      </c>
      <c r="F48" s="172" t="str">
        <f ca="1"/>
        <v/>
      </c>
    </row>
    <row r="49" spans="1:6" x14ac:dyDescent="0.15">
      <c r="A49" s="80" t="str">
        <f t="shared" ca="1" si="0"/>
        <v/>
      </c>
      <c r="B49" s="177" t="str">
        <f ca="1"/>
        <v/>
      </c>
      <c r="C49" s="174" t="str">
        <f ca="1">IF(B49&lt;&gt;"",B49/STDEV(Errors),"")</f>
        <v/>
      </c>
      <c r="D49" s="15" t="str">
        <f ca="1"/>
        <v/>
      </c>
      <c r="E49" s="90" t="str">
        <f ca="1"/>
        <v/>
      </c>
      <c r="F49" s="172" t="str">
        <f ca="1"/>
        <v/>
      </c>
    </row>
    <row r="50" spans="1:6" x14ac:dyDescent="0.15">
      <c r="A50" s="80" t="str">
        <f t="shared" ca="1" si="0"/>
        <v/>
      </c>
      <c r="B50" s="177" t="str">
        <f ca="1"/>
        <v/>
      </c>
      <c r="C50" s="174" t="str">
        <f ca="1">IF(B50&lt;&gt;"",B50/STDEV(Errors),"")</f>
        <v/>
      </c>
      <c r="D50" s="15" t="str">
        <f ca="1"/>
        <v/>
      </c>
      <c r="E50" s="90" t="str">
        <f ca="1"/>
        <v/>
      </c>
      <c r="F50" s="172" t="str">
        <f ca="1"/>
        <v/>
      </c>
    </row>
    <row r="51" spans="1:6" x14ac:dyDescent="0.15">
      <c r="A51" s="80" t="str">
        <f t="shared" ca="1" si="0"/>
        <v/>
      </c>
      <c r="B51" s="177" t="str">
        <f ca="1"/>
        <v/>
      </c>
      <c r="C51" s="174" t="str">
        <f ca="1">IF(B51&lt;&gt;"",B51/STDEV(Errors),"")</f>
        <v/>
      </c>
      <c r="D51" s="15" t="str">
        <f ca="1"/>
        <v/>
      </c>
      <c r="E51" s="90" t="str">
        <f ca="1"/>
        <v/>
      </c>
      <c r="F51" s="172" t="str">
        <f ca="1"/>
        <v/>
      </c>
    </row>
    <row r="52" spans="1:6" x14ac:dyDescent="0.15">
      <c r="A52" s="80" t="str">
        <f t="shared" ca="1" si="0"/>
        <v/>
      </c>
      <c r="B52" s="177" t="str">
        <f ca="1"/>
        <v/>
      </c>
      <c r="C52" s="174" t="str">
        <f ca="1">IF(B52&lt;&gt;"",B52/STDEV(Errors),"")</f>
        <v/>
      </c>
      <c r="D52" s="15" t="str">
        <f ca="1"/>
        <v/>
      </c>
      <c r="E52" s="90" t="str">
        <f ca="1"/>
        <v/>
      </c>
      <c r="F52" s="172" t="str">
        <f ca="1"/>
        <v/>
      </c>
    </row>
    <row r="53" spans="1:6" x14ac:dyDescent="0.15">
      <c r="A53" s="80" t="str">
        <f t="shared" ca="1" si="0"/>
        <v/>
      </c>
      <c r="B53" s="177" t="str">
        <f ca="1"/>
        <v/>
      </c>
      <c r="C53" s="174" t="str">
        <f ca="1">IF(B53&lt;&gt;"",B53/STDEV(Errors),"")</f>
        <v/>
      </c>
      <c r="D53" s="15" t="str">
        <f ca="1"/>
        <v/>
      </c>
      <c r="E53" s="90" t="str">
        <f ca="1"/>
        <v/>
      </c>
      <c r="F53" s="172" t="str">
        <f ca="1"/>
        <v/>
      </c>
    </row>
    <row r="54" spans="1:6" x14ac:dyDescent="0.15">
      <c r="A54" s="80" t="str">
        <f t="shared" ca="1" si="0"/>
        <v/>
      </c>
      <c r="B54" s="177" t="str">
        <f ca="1"/>
        <v/>
      </c>
      <c r="C54" s="174" t="str">
        <f ca="1">IF(B54&lt;&gt;"",B54/STDEV(Errors),"")</f>
        <v/>
      </c>
      <c r="D54" s="15" t="str">
        <f ca="1"/>
        <v/>
      </c>
      <c r="E54" s="90" t="str">
        <f ca="1"/>
        <v/>
      </c>
      <c r="F54" s="172" t="str">
        <f ca="1"/>
        <v/>
      </c>
    </row>
    <row r="55" spans="1:6" x14ac:dyDescent="0.15">
      <c r="A55" s="80" t="str">
        <f t="shared" ca="1" si="0"/>
        <v/>
      </c>
      <c r="B55" s="177" t="str">
        <f ca="1"/>
        <v/>
      </c>
      <c r="C55" s="174" t="str">
        <f ca="1">IF(B55&lt;&gt;"",B55/STDEV(Errors),"")</f>
        <v/>
      </c>
      <c r="D55" s="15" t="str">
        <f ca="1"/>
        <v/>
      </c>
      <c r="E55" s="90" t="str">
        <f ca="1"/>
        <v/>
      </c>
      <c r="F55" s="172" t="str">
        <f ca="1"/>
        <v/>
      </c>
    </row>
    <row r="56" spans="1:6" x14ac:dyDescent="0.15">
      <c r="A56" s="80" t="str">
        <f t="shared" ca="1" si="0"/>
        <v/>
      </c>
      <c r="B56" s="177" t="str">
        <f ca="1"/>
        <v/>
      </c>
      <c r="C56" s="174" t="str">
        <f ca="1">IF(B56&lt;&gt;"",B56/STDEV(Errors),"")</f>
        <v/>
      </c>
      <c r="D56" s="15" t="str">
        <f ca="1"/>
        <v/>
      </c>
      <c r="E56" s="90" t="str">
        <f ca="1"/>
        <v/>
      </c>
      <c r="F56" s="172" t="str">
        <f ca="1"/>
        <v/>
      </c>
    </row>
    <row r="57" spans="1:6" x14ac:dyDescent="0.15">
      <c r="A57" s="80" t="str">
        <f t="shared" ca="1" si="0"/>
        <v/>
      </c>
      <c r="B57" s="177" t="str">
        <f ca="1"/>
        <v/>
      </c>
      <c r="C57" s="174" t="str">
        <f ca="1">IF(B57&lt;&gt;"",B57/STDEV(Errors),"")</f>
        <v/>
      </c>
      <c r="D57" s="15" t="str">
        <f ca="1"/>
        <v/>
      </c>
      <c r="E57" s="90" t="str">
        <f ca="1"/>
        <v/>
      </c>
      <c r="F57" s="172" t="str">
        <f ca="1"/>
        <v/>
      </c>
    </row>
    <row r="58" spans="1:6" x14ac:dyDescent="0.15">
      <c r="A58" s="80" t="str">
        <f t="shared" ca="1" si="0"/>
        <v/>
      </c>
      <c r="B58" s="177" t="str">
        <f ca="1"/>
        <v/>
      </c>
      <c r="C58" s="174" t="str">
        <f ca="1">IF(B58&lt;&gt;"",B58/STDEV(Errors),"")</f>
        <v/>
      </c>
      <c r="D58" s="15" t="str">
        <f ca="1"/>
        <v/>
      </c>
      <c r="E58" s="90" t="str">
        <f ca="1"/>
        <v/>
      </c>
      <c r="F58" s="172" t="str">
        <f ca="1"/>
        <v/>
      </c>
    </row>
    <row r="59" spans="1:6" x14ac:dyDescent="0.15">
      <c r="A59" s="80" t="str">
        <f t="shared" ca="1" si="0"/>
        <v/>
      </c>
      <c r="B59" s="177" t="str">
        <f ca="1"/>
        <v/>
      </c>
      <c r="C59" s="174" t="str">
        <f ca="1">IF(B59&lt;&gt;"",B59/STDEV(Errors),"")</f>
        <v/>
      </c>
      <c r="D59" s="15" t="str">
        <f ca="1"/>
        <v/>
      </c>
      <c r="E59" s="90" t="str">
        <f ca="1"/>
        <v/>
      </c>
      <c r="F59" s="172" t="str">
        <f ca="1"/>
        <v/>
      </c>
    </row>
    <row r="60" spans="1:6" x14ac:dyDescent="0.15">
      <c r="A60" s="80" t="str">
        <f t="shared" ca="1" si="0"/>
        <v/>
      </c>
      <c r="B60" s="177" t="str">
        <f ca="1"/>
        <v/>
      </c>
      <c r="C60" s="174" t="str">
        <f ca="1">IF(B60&lt;&gt;"",B60/STDEV(Errors),"")</f>
        <v/>
      </c>
      <c r="D60" s="15" t="str">
        <f ca="1"/>
        <v/>
      </c>
      <c r="E60" s="90" t="str">
        <f ca="1"/>
        <v/>
      </c>
      <c r="F60" s="172" t="str">
        <f ca="1"/>
        <v/>
      </c>
    </row>
    <row r="61" spans="1:6" x14ac:dyDescent="0.15">
      <c r="A61" s="80" t="str">
        <f t="shared" ca="1" si="0"/>
        <v/>
      </c>
      <c r="B61" s="177" t="str">
        <f ca="1"/>
        <v/>
      </c>
      <c r="C61" s="174" t="str">
        <f ca="1">IF(B61&lt;&gt;"",B61/STDEV(Errors),"")</f>
        <v/>
      </c>
      <c r="D61" s="15" t="str">
        <f ca="1"/>
        <v/>
      </c>
      <c r="E61" s="90" t="str">
        <f ca="1"/>
        <v/>
      </c>
      <c r="F61" s="172" t="str">
        <f ca="1"/>
        <v/>
      </c>
    </row>
    <row r="62" spans="1:6" x14ac:dyDescent="0.15">
      <c r="A62" s="80" t="str">
        <f t="shared" ca="1" si="0"/>
        <v/>
      </c>
      <c r="B62" s="177" t="str">
        <f ca="1"/>
        <v/>
      </c>
      <c r="C62" s="174" t="str">
        <f ca="1">IF(B62&lt;&gt;"",B62/STDEV(Errors),"")</f>
        <v/>
      </c>
      <c r="D62" s="15" t="str">
        <f ca="1"/>
        <v/>
      </c>
      <c r="E62" s="90" t="str">
        <f ca="1"/>
        <v/>
      </c>
      <c r="F62" s="172" t="str">
        <f ca="1"/>
        <v/>
      </c>
    </row>
    <row r="63" spans="1:6" x14ac:dyDescent="0.15">
      <c r="A63" s="80" t="str">
        <f t="shared" ca="1" si="0"/>
        <v/>
      </c>
      <c r="B63" s="177" t="str">
        <f ca="1"/>
        <v/>
      </c>
      <c r="C63" s="174" t="str">
        <f ca="1">IF(B63&lt;&gt;"",B63/STDEV(Errors),"")</f>
        <v/>
      </c>
      <c r="D63" s="15" t="str">
        <f ca="1"/>
        <v/>
      </c>
      <c r="E63" s="90" t="str">
        <f ca="1"/>
        <v/>
      </c>
      <c r="F63" s="172" t="str">
        <f ca="1"/>
        <v/>
      </c>
    </row>
    <row r="64" spans="1:6" x14ac:dyDescent="0.15">
      <c r="A64" s="80" t="str">
        <f t="shared" ca="1" si="0"/>
        <v/>
      </c>
      <c r="B64" s="177" t="str">
        <f ca="1"/>
        <v/>
      </c>
      <c r="C64" s="174" t="str">
        <f ca="1">IF(B64&lt;&gt;"",B64/STDEV(Errors),"")</f>
        <v/>
      </c>
      <c r="D64" s="15" t="str">
        <f ca="1"/>
        <v/>
      </c>
      <c r="E64" s="90" t="str">
        <f ca="1"/>
        <v/>
      </c>
      <c r="F64" s="172" t="str">
        <f ca="1"/>
        <v/>
      </c>
    </row>
    <row r="65" spans="1:6" x14ac:dyDescent="0.15">
      <c r="A65" s="80" t="str">
        <f t="shared" ca="1" si="0"/>
        <v/>
      </c>
      <c r="B65" s="177" t="str">
        <f ca="1"/>
        <v/>
      </c>
      <c r="C65" s="174" t="str">
        <f ca="1">IF(B65&lt;&gt;"",B65/STDEV(Errors),"")</f>
        <v/>
      </c>
      <c r="D65" s="15" t="str">
        <f ca="1"/>
        <v/>
      </c>
      <c r="E65" s="90" t="str">
        <f ca="1"/>
        <v/>
      </c>
      <c r="F65" s="172" t="str">
        <f ca="1"/>
        <v/>
      </c>
    </row>
    <row r="66" spans="1:6" x14ac:dyDescent="0.15">
      <c r="A66" s="80" t="str">
        <f t="shared" ca="1" si="0"/>
        <v/>
      </c>
      <c r="B66" s="177" t="str">
        <f ca="1"/>
        <v/>
      </c>
      <c r="C66" s="174" t="str">
        <f ca="1">IF(B66&lt;&gt;"",B66/STDEV(Errors),"")</f>
        <v/>
      </c>
      <c r="D66" s="15" t="str">
        <f ca="1"/>
        <v/>
      </c>
      <c r="E66" s="90" t="str">
        <f ca="1"/>
        <v/>
      </c>
      <c r="F66" s="172" t="str">
        <f ca="1"/>
        <v/>
      </c>
    </row>
    <row r="67" spans="1:6" x14ac:dyDescent="0.15">
      <c r="A67" s="80" t="str">
        <f t="shared" ca="1" si="0"/>
        <v/>
      </c>
      <c r="B67" s="177" t="str">
        <f ca="1"/>
        <v/>
      </c>
      <c r="C67" s="174" t="str">
        <f ca="1">IF(B67&lt;&gt;"",B67/STDEV(Errors),"")</f>
        <v/>
      </c>
      <c r="D67" s="15" t="str">
        <f ca="1"/>
        <v/>
      </c>
      <c r="E67" s="90" t="str">
        <f ca="1"/>
        <v/>
      </c>
      <c r="F67" s="172" t="str">
        <f ca="1"/>
        <v/>
      </c>
    </row>
    <row r="68" spans="1:6" x14ac:dyDescent="0.15">
      <c r="A68" s="80" t="str">
        <f t="shared" ca="1" si="0"/>
        <v/>
      </c>
      <c r="B68" s="177" t="str">
        <f ca="1"/>
        <v/>
      </c>
      <c r="C68" s="174" t="str">
        <f ca="1">IF(B68&lt;&gt;"",B68/STDEV(Errors),"")</f>
        <v/>
      </c>
      <c r="D68" s="15" t="str">
        <f ca="1"/>
        <v/>
      </c>
      <c r="E68" s="90" t="str">
        <f ca="1"/>
        <v/>
      </c>
      <c r="F68" s="172" t="str">
        <f ca="1"/>
        <v/>
      </c>
    </row>
    <row r="69" spans="1:6" x14ac:dyDescent="0.15">
      <c r="A69" s="80" t="str">
        <f t="shared" ca="1" si="0"/>
        <v/>
      </c>
      <c r="B69" s="177" t="str">
        <f ca="1"/>
        <v/>
      </c>
      <c r="C69" s="174" t="str">
        <f ca="1">IF(B69&lt;&gt;"",B69/STDEV(Errors),"")</f>
        <v/>
      </c>
      <c r="D69" s="15" t="str">
        <f ca="1"/>
        <v/>
      </c>
      <c r="E69" s="90" t="str">
        <f ca="1"/>
        <v/>
      </c>
      <c r="F69" s="172" t="str">
        <f ca="1"/>
        <v/>
      </c>
    </row>
    <row r="70" spans="1:6" x14ac:dyDescent="0.15">
      <c r="A70" s="80" t="str">
        <f t="shared" ref="A70:A133" ca="1" si="1">IF(B70&lt;&gt;"",1+A69,"")</f>
        <v/>
      </c>
      <c r="B70" s="177" t="str">
        <f ca="1"/>
        <v/>
      </c>
      <c r="C70" s="174" t="str">
        <f ca="1">IF(B70&lt;&gt;"",B70/STDEV(Errors),"")</f>
        <v/>
      </c>
      <c r="D70" s="15" t="str">
        <f ca="1"/>
        <v/>
      </c>
      <c r="E70" s="90" t="str">
        <f ca="1"/>
        <v/>
      </c>
      <c r="F70" s="172" t="str">
        <f ca="1"/>
        <v/>
      </c>
    </row>
    <row r="71" spans="1:6" x14ac:dyDescent="0.15">
      <c r="A71" s="80" t="str">
        <f t="shared" ca="1" si="1"/>
        <v/>
      </c>
      <c r="B71" s="177" t="str">
        <f ca="1"/>
        <v/>
      </c>
      <c r="C71" s="174" t="str">
        <f ca="1">IF(B71&lt;&gt;"",B71/STDEV(Errors),"")</f>
        <v/>
      </c>
      <c r="D71" s="15" t="str">
        <f ca="1"/>
        <v/>
      </c>
      <c r="E71" s="90" t="str">
        <f ca="1"/>
        <v/>
      </c>
      <c r="F71" s="172" t="str">
        <f ca="1"/>
        <v/>
      </c>
    </row>
    <row r="72" spans="1:6" x14ac:dyDescent="0.15">
      <c r="A72" s="80" t="str">
        <f t="shared" ca="1" si="1"/>
        <v/>
      </c>
      <c r="B72" s="177" t="str">
        <f ca="1"/>
        <v/>
      </c>
      <c r="C72" s="174" t="str">
        <f ca="1">IF(B72&lt;&gt;"",B72/STDEV(Errors),"")</f>
        <v/>
      </c>
      <c r="D72" s="15" t="str">
        <f ca="1"/>
        <v/>
      </c>
      <c r="E72" s="90" t="str">
        <f ca="1"/>
        <v/>
      </c>
      <c r="F72" s="172" t="str">
        <f ca="1"/>
        <v/>
      </c>
    </row>
    <row r="73" spans="1:6" x14ac:dyDescent="0.15">
      <c r="A73" s="80" t="str">
        <f t="shared" ca="1" si="1"/>
        <v/>
      </c>
      <c r="B73" s="177" t="str">
        <f ca="1"/>
        <v/>
      </c>
      <c r="C73" s="174" t="str">
        <f ca="1">IF(B73&lt;&gt;"",B73/STDEV(Errors),"")</f>
        <v/>
      </c>
      <c r="D73" s="15" t="str">
        <f ca="1"/>
        <v/>
      </c>
      <c r="E73" s="90" t="str">
        <f ca="1"/>
        <v/>
      </c>
      <c r="F73" s="172" t="str">
        <f ca="1"/>
        <v/>
      </c>
    </row>
    <row r="74" spans="1:6" x14ac:dyDescent="0.15">
      <c r="A74" s="80" t="str">
        <f t="shared" ca="1" si="1"/>
        <v/>
      </c>
      <c r="B74" s="177" t="str">
        <f ca="1"/>
        <v/>
      </c>
      <c r="C74" s="174" t="str">
        <f ca="1">IF(B74&lt;&gt;"",B74/STDEV(Errors),"")</f>
        <v/>
      </c>
      <c r="D74" s="15" t="str">
        <f ca="1"/>
        <v/>
      </c>
      <c r="E74" s="90" t="str">
        <f ca="1"/>
        <v/>
      </c>
      <c r="F74" s="172" t="str">
        <f ca="1"/>
        <v/>
      </c>
    </row>
    <row r="75" spans="1:6" x14ac:dyDescent="0.15">
      <c r="A75" s="80" t="str">
        <f t="shared" ca="1" si="1"/>
        <v/>
      </c>
      <c r="B75" s="177" t="str">
        <f ca="1"/>
        <v/>
      </c>
      <c r="C75" s="174" t="str">
        <f ca="1">IF(B75&lt;&gt;"",B75/STDEV(Errors),"")</f>
        <v/>
      </c>
      <c r="D75" s="15" t="str">
        <f ca="1"/>
        <v/>
      </c>
      <c r="E75" s="90" t="str">
        <f ca="1"/>
        <v/>
      </c>
      <c r="F75" s="172" t="str">
        <f ca="1"/>
        <v/>
      </c>
    </row>
    <row r="76" spans="1:6" x14ac:dyDescent="0.15">
      <c r="A76" s="80" t="str">
        <f t="shared" ca="1" si="1"/>
        <v/>
      </c>
      <c r="B76" s="177" t="str">
        <f ca="1"/>
        <v/>
      </c>
      <c r="C76" s="174" t="str">
        <f ca="1">IF(B76&lt;&gt;"",B76/STDEV(Errors),"")</f>
        <v/>
      </c>
      <c r="D76" s="15" t="str">
        <f ca="1"/>
        <v/>
      </c>
      <c r="E76" s="90" t="str">
        <f ca="1"/>
        <v/>
      </c>
      <c r="F76" s="172" t="str">
        <f ca="1"/>
        <v/>
      </c>
    </row>
    <row r="77" spans="1:6" x14ac:dyDescent="0.15">
      <c r="A77" s="80" t="str">
        <f t="shared" ca="1" si="1"/>
        <v/>
      </c>
      <c r="B77" s="177" t="str">
        <f ca="1"/>
        <v/>
      </c>
      <c r="C77" s="174" t="str">
        <f ca="1">IF(B77&lt;&gt;"",B77/STDEV(Errors),"")</f>
        <v/>
      </c>
      <c r="D77" s="15" t="str">
        <f ca="1"/>
        <v/>
      </c>
      <c r="E77" s="90" t="str">
        <f ca="1"/>
        <v/>
      </c>
      <c r="F77" s="172" t="str">
        <f ca="1"/>
        <v/>
      </c>
    </row>
    <row r="78" spans="1:6" x14ac:dyDescent="0.15">
      <c r="A78" s="80" t="str">
        <f t="shared" ca="1" si="1"/>
        <v/>
      </c>
      <c r="B78" s="177" t="str">
        <f ca="1"/>
        <v/>
      </c>
      <c r="C78" s="174" t="str">
        <f ca="1">IF(B78&lt;&gt;"",B78/STDEV(Errors),"")</f>
        <v/>
      </c>
      <c r="D78" s="15" t="str">
        <f ca="1"/>
        <v/>
      </c>
      <c r="E78" s="90" t="str">
        <f ca="1"/>
        <v/>
      </c>
      <c r="F78" s="172" t="str">
        <f ca="1"/>
        <v/>
      </c>
    </row>
    <row r="79" spans="1:6" x14ac:dyDescent="0.15">
      <c r="A79" s="80" t="str">
        <f t="shared" ca="1" si="1"/>
        <v/>
      </c>
      <c r="B79" s="177" t="str">
        <f ca="1"/>
        <v/>
      </c>
      <c r="C79" s="174" t="str">
        <f ca="1">IF(B79&lt;&gt;"",B79/STDEV(Errors),"")</f>
        <v/>
      </c>
      <c r="D79" s="15" t="str">
        <f ca="1"/>
        <v/>
      </c>
      <c r="E79" s="90" t="str">
        <f ca="1"/>
        <v/>
      </c>
      <c r="F79" s="172" t="str">
        <f ca="1"/>
        <v/>
      </c>
    </row>
    <row r="80" spans="1:6" x14ac:dyDescent="0.15">
      <c r="A80" s="80" t="str">
        <f t="shared" ca="1" si="1"/>
        <v/>
      </c>
      <c r="B80" s="177" t="str">
        <f ca="1"/>
        <v/>
      </c>
      <c r="C80" s="174" t="str">
        <f ca="1">IF(B80&lt;&gt;"",B80/STDEV(Errors),"")</f>
        <v/>
      </c>
      <c r="D80" s="15" t="str">
        <f ca="1"/>
        <v/>
      </c>
      <c r="E80" s="90" t="str">
        <f ca="1"/>
        <v/>
      </c>
      <c r="F80" s="172" t="str">
        <f ca="1"/>
        <v/>
      </c>
    </row>
    <row r="81" spans="1:6" x14ac:dyDescent="0.15">
      <c r="A81" s="80" t="str">
        <f t="shared" ca="1" si="1"/>
        <v/>
      </c>
      <c r="B81" s="177" t="str">
        <f ca="1"/>
        <v/>
      </c>
      <c r="C81" s="174" t="str">
        <f ca="1">IF(B81&lt;&gt;"",B81/STDEV(Errors),"")</f>
        <v/>
      </c>
      <c r="D81" s="15" t="str">
        <f ca="1"/>
        <v/>
      </c>
      <c r="E81" s="90" t="str">
        <f ca="1"/>
        <v/>
      </c>
      <c r="F81" s="172" t="str">
        <f ca="1"/>
        <v/>
      </c>
    </row>
    <row r="82" spans="1:6" x14ac:dyDescent="0.15">
      <c r="A82" s="80" t="str">
        <f t="shared" ca="1" si="1"/>
        <v/>
      </c>
      <c r="B82" s="177" t="str">
        <f ca="1"/>
        <v/>
      </c>
      <c r="C82" s="174" t="str">
        <f ca="1">IF(B82&lt;&gt;"",B82/STDEV(Errors),"")</f>
        <v/>
      </c>
      <c r="D82" s="15" t="str">
        <f ca="1"/>
        <v/>
      </c>
      <c r="E82" s="90" t="str">
        <f ca="1"/>
        <v/>
      </c>
      <c r="F82" s="172" t="str">
        <f ca="1"/>
        <v/>
      </c>
    </row>
    <row r="83" spans="1:6" x14ac:dyDescent="0.15">
      <c r="A83" s="80" t="str">
        <f t="shared" ca="1" si="1"/>
        <v/>
      </c>
      <c r="B83" s="177" t="str">
        <f ca="1"/>
        <v/>
      </c>
      <c r="C83" s="174" t="str">
        <f ca="1">IF(B83&lt;&gt;"",B83/STDEV(Errors),"")</f>
        <v/>
      </c>
      <c r="D83" s="15" t="str">
        <f ca="1"/>
        <v/>
      </c>
      <c r="E83" s="90" t="str">
        <f ca="1"/>
        <v/>
      </c>
      <c r="F83" s="172" t="str">
        <f ca="1"/>
        <v/>
      </c>
    </row>
    <row r="84" spans="1:6" x14ac:dyDescent="0.15">
      <c r="A84" s="80" t="str">
        <f t="shared" ca="1" si="1"/>
        <v/>
      </c>
      <c r="B84" s="177" t="str">
        <f ca="1"/>
        <v/>
      </c>
      <c r="C84" s="174" t="str">
        <f ca="1">IF(B84&lt;&gt;"",B84/STDEV(Errors),"")</f>
        <v/>
      </c>
      <c r="D84" s="15" t="str">
        <f ca="1"/>
        <v/>
      </c>
      <c r="E84" s="90" t="str">
        <f ca="1"/>
        <v/>
      </c>
      <c r="F84" s="172" t="str">
        <f ca="1"/>
        <v/>
      </c>
    </row>
    <row r="85" spans="1:6" x14ac:dyDescent="0.15">
      <c r="A85" s="80" t="str">
        <f t="shared" ca="1" si="1"/>
        <v/>
      </c>
      <c r="B85" s="177" t="str">
        <f ca="1"/>
        <v/>
      </c>
      <c r="C85" s="174" t="str">
        <f ca="1">IF(B85&lt;&gt;"",B85/STDEV(Errors),"")</f>
        <v/>
      </c>
      <c r="D85" s="15" t="str">
        <f ca="1"/>
        <v/>
      </c>
      <c r="E85" s="90" t="str">
        <f ca="1"/>
        <v/>
      </c>
      <c r="F85" s="172" t="str">
        <f ca="1"/>
        <v/>
      </c>
    </row>
    <row r="86" spans="1:6" x14ac:dyDescent="0.15">
      <c r="A86" s="80" t="str">
        <f t="shared" ca="1" si="1"/>
        <v/>
      </c>
      <c r="B86" s="177" t="str">
        <f ca="1"/>
        <v/>
      </c>
      <c r="C86" s="174" t="str">
        <f ca="1">IF(B86&lt;&gt;"",B86/STDEV(Errors),"")</f>
        <v/>
      </c>
      <c r="D86" s="15" t="str">
        <f ca="1"/>
        <v/>
      </c>
      <c r="E86" s="90" t="str">
        <f ca="1"/>
        <v/>
      </c>
      <c r="F86" s="172" t="str">
        <f ca="1"/>
        <v/>
      </c>
    </row>
    <row r="87" spans="1:6" x14ac:dyDescent="0.15">
      <c r="A87" s="80" t="str">
        <f t="shared" ca="1" si="1"/>
        <v/>
      </c>
      <c r="B87" s="177" t="str">
        <f ca="1"/>
        <v/>
      </c>
      <c r="C87" s="174" t="str">
        <f ca="1">IF(B87&lt;&gt;"",B87/STDEV(Errors),"")</f>
        <v/>
      </c>
      <c r="D87" s="15" t="str">
        <f ca="1"/>
        <v/>
      </c>
      <c r="E87" s="90" t="str">
        <f ca="1"/>
        <v/>
      </c>
      <c r="F87" s="172" t="str">
        <f ca="1"/>
        <v/>
      </c>
    </row>
    <row r="88" spans="1:6" x14ac:dyDescent="0.15">
      <c r="A88" s="80" t="str">
        <f t="shared" ca="1" si="1"/>
        <v/>
      </c>
      <c r="B88" s="177" t="str">
        <f ca="1"/>
        <v/>
      </c>
      <c r="C88" s="174" t="str">
        <f ca="1">IF(B88&lt;&gt;"",B88/STDEV(Errors),"")</f>
        <v/>
      </c>
      <c r="D88" s="15" t="str">
        <f ca="1"/>
        <v/>
      </c>
      <c r="E88" s="90" t="str">
        <f ca="1"/>
        <v/>
      </c>
      <c r="F88" s="172" t="str">
        <f ca="1"/>
        <v/>
      </c>
    </row>
    <row r="89" spans="1:6" x14ac:dyDescent="0.15">
      <c r="A89" s="80" t="str">
        <f t="shared" ca="1" si="1"/>
        <v/>
      </c>
      <c r="B89" s="177" t="str">
        <f ca="1"/>
        <v/>
      </c>
      <c r="C89" s="174" t="str">
        <f ca="1">IF(B89&lt;&gt;"",B89/STDEV(Errors),"")</f>
        <v/>
      </c>
      <c r="D89" s="15" t="str">
        <f ca="1"/>
        <v/>
      </c>
      <c r="E89" s="90" t="str">
        <f ca="1"/>
        <v/>
      </c>
      <c r="F89" s="172" t="str">
        <f ca="1"/>
        <v/>
      </c>
    </row>
    <row r="90" spans="1:6" x14ac:dyDescent="0.15">
      <c r="A90" s="80" t="str">
        <f t="shared" ca="1" si="1"/>
        <v/>
      </c>
      <c r="B90" s="177" t="str">
        <f ca="1"/>
        <v/>
      </c>
      <c r="C90" s="174" t="str">
        <f ca="1">IF(B90&lt;&gt;"",B90/STDEV(Errors),"")</f>
        <v/>
      </c>
      <c r="D90" s="15" t="str">
        <f ca="1"/>
        <v/>
      </c>
      <c r="E90" s="90" t="str">
        <f ca="1"/>
        <v/>
      </c>
      <c r="F90" s="172" t="str">
        <f ca="1"/>
        <v/>
      </c>
    </row>
    <row r="91" spans="1:6" x14ac:dyDescent="0.15">
      <c r="A91" s="80" t="str">
        <f t="shared" ca="1" si="1"/>
        <v/>
      </c>
      <c r="B91" s="177" t="str">
        <f ca="1"/>
        <v/>
      </c>
      <c r="C91" s="174" t="str">
        <f ca="1">IF(B91&lt;&gt;"",B91/STDEV(Errors),"")</f>
        <v/>
      </c>
      <c r="D91" s="15" t="str">
        <f ca="1"/>
        <v/>
      </c>
      <c r="E91" s="90" t="str">
        <f ca="1"/>
        <v/>
      </c>
      <c r="F91" s="172" t="str">
        <f ca="1"/>
        <v/>
      </c>
    </row>
    <row r="92" spans="1:6" x14ac:dyDescent="0.15">
      <c r="A92" s="80" t="str">
        <f t="shared" ca="1" si="1"/>
        <v/>
      </c>
      <c r="B92" s="177" t="str">
        <f ca="1"/>
        <v/>
      </c>
      <c r="C92" s="174" t="str">
        <f ca="1">IF(B92&lt;&gt;"",B92/STDEV(Errors),"")</f>
        <v/>
      </c>
      <c r="D92" s="15" t="str">
        <f ca="1"/>
        <v/>
      </c>
      <c r="E92" s="90" t="str">
        <f ca="1"/>
        <v/>
      </c>
      <c r="F92" s="172" t="str">
        <f ca="1"/>
        <v/>
      </c>
    </row>
    <row r="93" spans="1:6" x14ac:dyDescent="0.15">
      <c r="A93" s="80" t="str">
        <f t="shared" ca="1" si="1"/>
        <v/>
      </c>
      <c r="B93" s="177" t="str">
        <f ca="1"/>
        <v/>
      </c>
      <c r="C93" s="174" t="str">
        <f ca="1">IF(B93&lt;&gt;"",B93/STDEV(Errors),"")</f>
        <v/>
      </c>
      <c r="D93" s="15" t="str">
        <f ca="1"/>
        <v/>
      </c>
      <c r="E93" s="90" t="str">
        <f ca="1"/>
        <v/>
      </c>
      <c r="F93" s="172" t="str">
        <f ca="1"/>
        <v/>
      </c>
    </row>
    <row r="94" spans="1:6" x14ac:dyDescent="0.15">
      <c r="A94" s="80" t="str">
        <f t="shared" ca="1" si="1"/>
        <v/>
      </c>
      <c r="B94" s="177" t="str">
        <f ca="1"/>
        <v/>
      </c>
      <c r="C94" s="174" t="str">
        <f ca="1">IF(B94&lt;&gt;"",B94/STDEV(Errors),"")</f>
        <v/>
      </c>
      <c r="D94" s="15" t="str">
        <f ca="1"/>
        <v/>
      </c>
      <c r="E94" s="90" t="str">
        <f ca="1"/>
        <v/>
      </c>
      <c r="F94" s="172" t="str">
        <f ca="1"/>
        <v/>
      </c>
    </row>
    <row r="95" spans="1:6" x14ac:dyDescent="0.15">
      <c r="A95" s="80" t="str">
        <f t="shared" ca="1" si="1"/>
        <v/>
      </c>
      <c r="B95" s="177" t="str">
        <f ca="1"/>
        <v/>
      </c>
      <c r="C95" s="174" t="str">
        <f ca="1">IF(B95&lt;&gt;"",B95/STDEV(Errors),"")</f>
        <v/>
      </c>
      <c r="D95" s="15" t="str">
        <f ca="1"/>
        <v/>
      </c>
      <c r="E95" s="90" t="str">
        <f ca="1"/>
        <v/>
      </c>
      <c r="F95" s="172" t="str">
        <f ca="1"/>
        <v/>
      </c>
    </row>
    <row r="96" spans="1:6" x14ac:dyDescent="0.15">
      <c r="A96" s="80" t="str">
        <f t="shared" ca="1" si="1"/>
        <v/>
      </c>
      <c r="B96" s="177" t="str">
        <f ca="1"/>
        <v/>
      </c>
      <c r="C96" s="174" t="str">
        <f ca="1">IF(B96&lt;&gt;"",B96/STDEV(Errors),"")</f>
        <v/>
      </c>
      <c r="D96" s="15" t="str">
        <f ca="1"/>
        <v/>
      </c>
      <c r="E96" s="90" t="str">
        <f ca="1"/>
        <v/>
      </c>
      <c r="F96" s="172" t="str">
        <f ca="1"/>
        <v/>
      </c>
    </row>
    <row r="97" spans="1:6" x14ac:dyDescent="0.15">
      <c r="A97" s="80" t="str">
        <f t="shared" ca="1" si="1"/>
        <v/>
      </c>
      <c r="B97" s="177" t="str">
        <f ca="1"/>
        <v/>
      </c>
      <c r="C97" s="174" t="str">
        <f ca="1">IF(B97&lt;&gt;"",B97/STDEV(Errors),"")</f>
        <v/>
      </c>
      <c r="D97" s="15" t="str">
        <f ca="1"/>
        <v/>
      </c>
      <c r="E97" s="90" t="str">
        <f ca="1"/>
        <v/>
      </c>
      <c r="F97" s="172" t="str">
        <f ca="1"/>
        <v/>
      </c>
    </row>
    <row r="98" spans="1:6" x14ac:dyDescent="0.15">
      <c r="A98" s="80" t="str">
        <f t="shared" ca="1" si="1"/>
        <v/>
      </c>
      <c r="B98" s="177" t="str">
        <f ca="1"/>
        <v/>
      </c>
      <c r="C98" s="174" t="str">
        <f ca="1">IF(B98&lt;&gt;"",B98/STDEV(Errors),"")</f>
        <v/>
      </c>
      <c r="D98" s="15" t="str">
        <f ca="1"/>
        <v/>
      </c>
      <c r="E98" s="90" t="str">
        <f ca="1"/>
        <v/>
      </c>
      <c r="F98" s="172" t="str">
        <f ca="1"/>
        <v/>
      </c>
    </row>
    <row r="99" spans="1:6" x14ac:dyDescent="0.15">
      <c r="A99" s="80" t="str">
        <f t="shared" ca="1" si="1"/>
        <v/>
      </c>
      <c r="B99" s="177" t="str">
        <f ca="1"/>
        <v/>
      </c>
      <c r="C99" s="174" t="str">
        <f ca="1">IF(B99&lt;&gt;"",B99/STDEV(Errors),"")</f>
        <v/>
      </c>
      <c r="D99" s="15" t="str">
        <f ca="1"/>
        <v/>
      </c>
      <c r="E99" s="90" t="str">
        <f ca="1"/>
        <v/>
      </c>
      <c r="F99" s="172" t="str">
        <f ca="1"/>
        <v/>
      </c>
    </row>
    <row r="100" spans="1:6" x14ac:dyDescent="0.15">
      <c r="A100" s="80" t="str">
        <f t="shared" ca="1" si="1"/>
        <v/>
      </c>
      <c r="B100" s="177" t="str">
        <f ca="1"/>
        <v/>
      </c>
      <c r="C100" s="174" t="str">
        <f ca="1">IF(B100&lt;&gt;"",B100/STDEV(Errors),"")</f>
        <v/>
      </c>
      <c r="D100" s="15" t="str">
        <f ca="1"/>
        <v/>
      </c>
      <c r="E100" s="90" t="str">
        <f ca="1"/>
        <v/>
      </c>
      <c r="F100" s="172" t="str">
        <f ca="1"/>
        <v/>
      </c>
    </row>
    <row r="101" spans="1:6" x14ac:dyDescent="0.15">
      <c r="A101" s="80" t="str">
        <f t="shared" ca="1" si="1"/>
        <v/>
      </c>
      <c r="B101" s="177" t="str">
        <f ca="1"/>
        <v/>
      </c>
      <c r="C101" s="174" t="str">
        <f ca="1">IF(B101&lt;&gt;"",B101/STDEV(Errors),"")</f>
        <v/>
      </c>
      <c r="D101" s="15" t="str">
        <f ca="1"/>
        <v/>
      </c>
      <c r="E101" s="90" t="str">
        <f ca="1"/>
        <v/>
      </c>
      <c r="F101" s="172" t="str">
        <f ca="1"/>
        <v/>
      </c>
    </row>
    <row r="102" spans="1:6" x14ac:dyDescent="0.15">
      <c r="A102" s="80" t="str">
        <f t="shared" ca="1" si="1"/>
        <v/>
      </c>
      <c r="B102" s="177" t="str">
        <f ca="1"/>
        <v/>
      </c>
      <c r="C102" s="174" t="str">
        <f ca="1">IF(B102&lt;&gt;"",B102/STDEV(Errors),"")</f>
        <v/>
      </c>
      <c r="D102" s="15" t="str">
        <f ca="1"/>
        <v/>
      </c>
      <c r="E102" s="90" t="str">
        <f ca="1"/>
        <v/>
      </c>
      <c r="F102" s="172" t="str">
        <f ca="1"/>
        <v/>
      </c>
    </row>
    <row r="103" spans="1:6" x14ac:dyDescent="0.15">
      <c r="A103" s="80" t="str">
        <f t="shared" ca="1" si="1"/>
        <v/>
      </c>
      <c r="B103" s="177" t="str">
        <f ca="1"/>
        <v/>
      </c>
      <c r="C103" s="174" t="str">
        <f ca="1">IF(B103&lt;&gt;"",B103/STDEV(Errors),"")</f>
        <v/>
      </c>
      <c r="D103" s="15" t="str">
        <f ca="1"/>
        <v/>
      </c>
      <c r="E103" s="90" t="str">
        <f ca="1"/>
        <v/>
      </c>
      <c r="F103" s="172" t="str">
        <f ca="1"/>
        <v/>
      </c>
    </row>
    <row r="104" spans="1:6" x14ac:dyDescent="0.15">
      <c r="A104" s="80" t="str">
        <f t="shared" ca="1" si="1"/>
        <v/>
      </c>
      <c r="B104" s="177" t="str">
        <f ca="1"/>
        <v/>
      </c>
      <c r="C104" s="174" t="str">
        <f ca="1">IF(B104&lt;&gt;"",B104/STDEV(Errors),"")</f>
        <v/>
      </c>
      <c r="D104" s="15" t="str">
        <f ca="1"/>
        <v/>
      </c>
      <c r="E104" s="90" t="str">
        <f ca="1"/>
        <v/>
      </c>
      <c r="F104" s="172" t="str">
        <f ca="1"/>
        <v/>
      </c>
    </row>
    <row r="105" spans="1:6" x14ac:dyDescent="0.15">
      <c r="A105" s="80" t="str">
        <f t="shared" ca="1" si="1"/>
        <v/>
      </c>
      <c r="B105" s="177" t="str">
        <f ca="1"/>
        <v/>
      </c>
      <c r="C105" s="174" t="str">
        <f ca="1">IF(B105&lt;&gt;"",B105/STDEV(Errors),"")</f>
        <v/>
      </c>
      <c r="D105" s="15" t="str">
        <f ca="1"/>
        <v/>
      </c>
      <c r="E105" s="90" t="str">
        <f ca="1"/>
        <v/>
      </c>
      <c r="F105" s="172" t="str">
        <f ca="1"/>
        <v/>
      </c>
    </row>
    <row r="106" spans="1:6" x14ac:dyDescent="0.15">
      <c r="A106" s="80" t="str">
        <f t="shared" ca="1" si="1"/>
        <v/>
      </c>
      <c r="B106" s="177" t="str">
        <f ca="1"/>
        <v/>
      </c>
      <c r="C106" s="174" t="str">
        <f ca="1">IF(B106&lt;&gt;"",B106/STDEV(Errors),"")</f>
        <v/>
      </c>
      <c r="D106" s="15" t="str">
        <f ca="1"/>
        <v/>
      </c>
      <c r="E106" s="90" t="str">
        <f ca="1"/>
        <v/>
      </c>
      <c r="F106" s="172" t="str">
        <f ca="1"/>
        <v/>
      </c>
    </row>
    <row r="107" spans="1:6" x14ac:dyDescent="0.15">
      <c r="A107" s="80" t="str">
        <f t="shared" ca="1" si="1"/>
        <v/>
      </c>
      <c r="B107" s="177" t="str">
        <f ca="1"/>
        <v/>
      </c>
      <c r="C107" s="174" t="str">
        <f ca="1">IF(B107&lt;&gt;"",B107/STDEV(Errors),"")</f>
        <v/>
      </c>
      <c r="D107" s="15" t="str">
        <f ca="1"/>
        <v/>
      </c>
      <c r="E107" s="90" t="str">
        <f ca="1"/>
        <v/>
      </c>
      <c r="F107" s="172" t="str">
        <f ca="1"/>
        <v/>
      </c>
    </row>
    <row r="108" spans="1:6" x14ac:dyDescent="0.15">
      <c r="A108" s="80" t="str">
        <f t="shared" ca="1" si="1"/>
        <v/>
      </c>
      <c r="B108" s="177" t="str">
        <f ca="1"/>
        <v/>
      </c>
      <c r="C108" s="174" t="str">
        <f ca="1">IF(B108&lt;&gt;"",B108/STDEV(Errors),"")</f>
        <v/>
      </c>
      <c r="D108" s="15" t="str">
        <f ca="1"/>
        <v/>
      </c>
      <c r="E108" s="90" t="str">
        <f ca="1"/>
        <v/>
      </c>
      <c r="F108" s="172" t="str">
        <f ca="1"/>
        <v/>
      </c>
    </row>
    <row r="109" spans="1:6" x14ac:dyDescent="0.15">
      <c r="A109" s="80" t="str">
        <f t="shared" ca="1" si="1"/>
        <v/>
      </c>
      <c r="B109" s="177" t="str">
        <f ca="1"/>
        <v/>
      </c>
      <c r="C109" s="174" t="str">
        <f ca="1">IF(B109&lt;&gt;"",B109/STDEV(Errors),"")</f>
        <v/>
      </c>
      <c r="D109" s="15" t="str">
        <f ca="1"/>
        <v/>
      </c>
      <c r="E109" s="90" t="str">
        <f ca="1"/>
        <v/>
      </c>
      <c r="F109" s="172" t="str">
        <f ca="1"/>
        <v/>
      </c>
    </row>
    <row r="110" spans="1:6" x14ac:dyDescent="0.15">
      <c r="A110" s="80" t="str">
        <f t="shared" ca="1" si="1"/>
        <v/>
      </c>
      <c r="B110" s="177" t="str">
        <f ca="1"/>
        <v/>
      </c>
      <c r="C110" s="174" t="str">
        <f ca="1">IF(B110&lt;&gt;"",B110/STDEV(Errors),"")</f>
        <v/>
      </c>
      <c r="D110" s="15" t="str">
        <f ca="1"/>
        <v/>
      </c>
      <c r="E110" s="90" t="str">
        <f ca="1"/>
        <v/>
      </c>
      <c r="F110" s="172" t="str">
        <f ca="1"/>
        <v/>
      </c>
    </row>
    <row r="111" spans="1:6" x14ac:dyDescent="0.15">
      <c r="A111" s="80" t="str">
        <f t="shared" ca="1" si="1"/>
        <v/>
      </c>
      <c r="B111" s="177" t="str">
        <f ca="1"/>
        <v/>
      </c>
      <c r="C111" s="174" t="str">
        <f ca="1">IF(B111&lt;&gt;"",B111/STDEV(Errors),"")</f>
        <v/>
      </c>
      <c r="D111" s="15" t="str">
        <f ca="1"/>
        <v/>
      </c>
      <c r="E111" s="90" t="str">
        <f ca="1"/>
        <v/>
      </c>
      <c r="F111" s="172" t="str">
        <f ca="1"/>
        <v/>
      </c>
    </row>
    <row r="112" spans="1:6" x14ac:dyDescent="0.15">
      <c r="A112" s="80" t="str">
        <f t="shared" ca="1" si="1"/>
        <v/>
      </c>
      <c r="B112" s="177" t="str">
        <f ca="1"/>
        <v/>
      </c>
      <c r="C112" s="174" t="str">
        <f ca="1">IF(B112&lt;&gt;"",B112/STDEV(Errors),"")</f>
        <v/>
      </c>
      <c r="D112" s="15" t="str">
        <f ca="1"/>
        <v/>
      </c>
      <c r="E112" s="90" t="str">
        <f ca="1"/>
        <v/>
      </c>
      <c r="F112" s="172" t="str">
        <f ca="1"/>
        <v/>
      </c>
    </row>
    <row r="113" spans="1:6" x14ac:dyDescent="0.15">
      <c r="A113" s="80" t="str">
        <f t="shared" ca="1" si="1"/>
        <v/>
      </c>
      <c r="B113" s="177" t="str">
        <f ca="1"/>
        <v/>
      </c>
      <c r="C113" s="174" t="str">
        <f ca="1">IF(B113&lt;&gt;"",B113/STDEV(Errors),"")</f>
        <v/>
      </c>
      <c r="D113" s="15" t="str">
        <f ca="1"/>
        <v/>
      </c>
      <c r="E113" s="90" t="str">
        <f ca="1"/>
        <v/>
      </c>
      <c r="F113" s="172" t="str">
        <f ca="1"/>
        <v/>
      </c>
    </row>
    <row r="114" spans="1:6" x14ac:dyDescent="0.15">
      <c r="A114" s="80" t="str">
        <f t="shared" ca="1" si="1"/>
        <v/>
      </c>
      <c r="B114" s="177" t="str">
        <f ca="1"/>
        <v/>
      </c>
      <c r="C114" s="174" t="str">
        <f ca="1">IF(B114&lt;&gt;"",B114/STDEV(Errors),"")</f>
        <v/>
      </c>
      <c r="D114" s="15" t="str">
        <f ca="1"/>
        <v/>
      </c>
      <c r="E114" s="90" t="str">
        <f ca="1"/>
        <v/>
      </c>
      <c r="F114" s="172" t="str">
        <f ca="1"/>
        <v/>
      </c>
    </row>
    <row r="115" spans="1:6" x14ac:dyDescent="0.15">
      <c r="A115" s="80" t="str">
        <f t="shared" ca="1" si="1"/>
        <v/>
      </c>
      <c r="B115" s="177" t="str">
        <f ca="1"/>
        <v/>
      </c>
      <c r="C115" s="174" t="str">
        <f ca="1">IF(B115&lt;&gt;"",B115/STDEV(Errors),"")</f>
        <v/>
      </c>
      <c r="D115" s="15" t="str">
        <f ca="1"/>
        <v/>
      </c>
      <c r="E115" s="90" t="str">
        <f ca="1"/>
        <v/>
      </c>
      <c r="F115" s="172" t="str">
        <f ca="1"/>
        <v/>
      </c>
    </row>
    <row r="116" spans="1:6" x14ac:dyDescent="0.15">
      <c r="A116" s="80" t="str">
        <f t="shared" ca="1" si="1"/>
        <v/>
      </c>
      <c r="B116" s="177" t="str">
        <f ca="1"/>
        <v/>
      </c>
      <c r="C116" s="174" t="str">
        <f ca="1">IF(B116&lt;&gt;"",B116/STDEV(Errors),"")</f>
        <v/>
      </c>
      <c r="D116" s="15" t="str">
        <f ca="1"/>
        <v/>
      </c>
      <c r="E116" s="90" t="str">
        <f ca="1"/>
        <v/>
      </c>
      <c r="F116" s="172" t="str">
        <f ca="1"/>
        <v/>
      </c>
    </row>
    <row r="117" spans="1:6" x14ac:dyDescent="0.15">
      <c r="A117" s="80" t="str">
        <f t="shared" ca="1" si="1"/>
        <v/>
      </c>
      <c r="B117" s="177" t="str">
        <f ca="1"/>
        <v/>
      </c>
      <c r="C117" s="174" t="str">
        <f ca="1">IF(B117&lt;&gt;"",B117/STDEV(Errors),"")</f>
        <v/>
      </c>
      <c r="D117" s="15" t="str">
        <f ca="1"/>
        <v/>
      </c>
      <c r="E117" s="90" t="str">
        <f ca="1"/>
        <v/>
      </c>
      <c r="F117" s="172" t="str">
        <f ca="1"/>
        <v/>
      </c>
    </row>
    <row r="118" spans="1:6" x14ac:dyDescent="0.15">
      <c r="A118" s="80" t="str">
        <f t="shared" ca="1" si="1"/>
        <v/>
      </c>
      <c r="B118" s="177" t="str">
        <f ca="1"/>
        <v/>
      </c>
      <c r="C118" s="174" t="str">
        <f ca="1">IF(B118&lt;&gt;"",B118/STDEV(Errors),"")</f>
        <v/>
      </c>
      <c r="D118" s="15" t="str">
        <f ca="1"/>
        <v/>
      </c>
      <c r="E118" s="90" t="str">
        <f ca="1"/>
        <v/>
      </c>
      <c r="F118" s="172" t="str">
        <f ca="1"/>
        <v/>
      </c>
    </row>
    <row r="119" spans="1:6" x14ac:dyDescent="0.15">
      <c r="A119" s="80" t="str">
        <f t="shared" ca="1" si="1"/>
        <v/>
      </c>
      <c r="B119" s="177" t="str">
        <f ca="1"/>
        <v/>
      </c>
      <c r="C119" s="174" t="str">
        <f ca="1">IF(B119&lt;&gt;"",B119/STDEV(Errors),"")</f>
        <v/>
      </c>
      <c r="D119" s="15" t="str">
        <f ca="1"/>
        <v/>
      </c>
      <c r="E119" s="90" t="str">
        <f ca="1"/>
        <v/>
      </c>
      <c r="F119" s="172" t="str">
        <f ca="1"/>
        <v/>
      </c>
    </row>
    <row r="120" spans="1:6" x14ac:dyDescent="0.15">
      <c r="A120" s="80" t="str">
        <f t="shared" ca="1" si="1"/>
        <v/>
      </c>
      <c r="B120" s="177" t="str">
        <f ca="1"/>
        <v/>
      </c>
      <c r="C120" s="174" t="str">
        <f ca="1">IF(B120&lt;&gt;"",B120/STDEV(Errors),"")</f>
        <v/>
      </c>
      <c r="D120" s="15" t="str">
        <f ca="1"/>
        <v/>
      </c>
      <c r="E120" s="90" t="str">
        <f ca="1"/>
        <v/>
      </c>
      <c r="F120" s="172" t="str">
        <f ca="1"/>
        <v/>
      </c>
    </row>
    <row r="121" spans="1:6" x14ac:dyDescent="0.15">
      <c r="A121" s="80" t="str">
        <f t="shared" ca="1" si="1"/>
        <v/>
      </c>
      <c r="B121" s="177" t="str">
        <f ca="1"/>
        <v/>
      </c>
      <c r="C121" s="174" t="str">
        <f ca="1">IF(B121&lt;&gt;"",B121/STDEV(Errors),"")</f>
        <v/>
      </c>
      <c r="D121" s="15" t="str">
        <f ca="1"/>
        <v/>
      </c>
      <c r="E121" s="90" t="str">
        <f ca="1"/>
        <v/>
      </c>
      <c r="F121" s="172" t="str">
        <f ca="1"/>
        <v/>
      </c>
    </row>
    <row r="122" spans="1:6" x14ac:dyDescent="0.15">
      <c r="A122" s="80" t="str">
        <f t="shared" ca="1" si="1"/>
        <v/>
      </c>
      <c r="B122" s="177" t="str">
        <f ca="1"/>
        <v/>
      </c>
      <c r="C122" s="174" t="str">
        <f ca="1">IF(B122&lt;&gt;"",B122/STDEV(Errors),"")</f>
        <v/>
      </c>
      <c r="D122" s="15" t="str">
        <f ca="1"/>
        <v/>
      </c>
      <c r="E122" s="90" t="str">
        <f ca="1"/>
        <v/>
      </c>
      <c r="F122" s="172" t="str">
        <f ca="1"/>
        <v/>
      </c>
    </row>
    <row r="123" spans="1:6" x14ac:dyDescent="0.15">
      <c r="A123" s="80" t="str">
        <f t="shared" ca="1" si="1"/>
        <v/>
      </c>
      <c r="B123" s="177" t="str">
        <f ca="1"/>
        <v/>
      </c>
      <c r="C123" s="174" t="str">
        <f ca="1">IF(B123&lt;&gt;"",B123/STDEV(Errors),"")</f>
        <v/>
      </c>
      <c r="D123" s="15" t="str">
        <f ca="1"/>
        <v/>
      </c>
      <c r="E123" s="90" t="str">
        <f ca="1"/>
        <v/>
      </c>
      <c r="F123" s="172" t="str">
        <f ca="1"/>
        <v/>
      </c>
    </row>
    <row r="124" spans="1:6" x14ac:dyDescent="0.15">
      <c r="A124" s="80" t="str">
        <f t="shared" ca="1" si="1"/>
        <v/>
      </c>
      <c r="B124" s="177" t="str">
        <f ca="1"/>
        <v/>
      </c>
      <c r="C124" s="174" t="str">
        <f ca="1">IF(B124&lt;&gt;"",B124/STDEV(Errors),"")</f>
        <v/>
      </c>
      <c r="D124" s="15" t="str">
        <f ca="1"/>
        <v/>
      </c>
      <c r="E124" s="90" t="str">
        <f ca="1"/>
        <v/>
      </c>
      <c r="F124" s="172" t="str">
        <f ca="1"/>
        <v/>
      </c>
    </row>
    <row r="125" spans="1:6" x14ac:dyDescent="0.15">
      <c r="A125" s="80" t="str">
        <f t="shared" ca="1" si="1"/>
        <v/>
      </c>
      <c r="B125" s="177" t="str">
        <f ca="1"/>
        <v/>
      </c>
      <c r="C125" s="174" t="str">
        <f ca="1">IF(B125&lt;&gt;"",B125/STDEV(Errors),"")</f>
        <v/>
      </c>
      <c r="D125" s="15" t="str">
        <f ca="1"/>
        <v/>
      </c>
      <c r="E125" s="90" t="str">
        <f ca="1"/>
        <v/>
      </c>
      <c r="F125" s="172" t="str">
        <f ca="1"/>
        <v/>
      </c>
    </row>
    <row r="126" spans="1:6" x14ac:dyDescent="0.15">
      <c r="A126" s="80" t="str">
        <f t="shared" ca="1" si="1"/>
        <v/>
      </c>
      <c r="B126" s="177" t="str">
        <f ca="1"/>
        <v/>
      </c>
      <c r="C126" s="174" t="str">
        <f ca="1">IF(B126&lt;&gt;"",B126/STDEV(Errors),"")</f>
        <v/>
      </c>
      <c r="D126" s="15" t="str">
        <f ca="1"/>
        <v/>
      </c>
      <c r="E126" s="90" t="str">
        <f ca="1"/>
        <v/>
      </c>
      <c r="F126" s="172" t="str">
        <f ca="1"/>
        <v/>
      </c>
    </row>
    <row r="127" spans="1:6" x14ac:dyDescent="0.15">
      <c r="A127" s="80" t="str">
        <f t="shared" ca="1" si="1"/>
        <v/>
      </c>
      <c r="B127" s="177" t="str">
        <f ca="1"/>
        <v/>
      </c>
      <c r="C127" s="174" t="str">
        <f ca="1">IF(B127&lt;&gt;"",B127/STDEV(Errors),"")</f>
        <v/>
      </c>
      <c r="D127" s="15" t="str">
        <f ca="1"/>
        <v/>
      </c>
      <c r="E127" s="90" t="str">
        <f ca="1"/>
        <v/>
      </c>
      <c r="F127" s="172" t="str">
        <f ca="1"/>
        <v/>
      </c>
    </row>
    <row r="128" spans="1:6" x14ac:dyDescent="0.15">
      <c r="A128" s="80" t="str">
        <f t="shared" ca="1" si="1"/>
        <v/>
      </c>
      <c r="B128" s="177" t="str">
        <f ca="1"/>
        <v/>
      </c>
      <c r="C128" s="174" t="str">
        <f ca="1">IF(B128&lt;&gt;"",B128/STDEV(Errors),"")</f>
        <v/>
      </c>
      <c r="D128" s="15" t="str">
        <f ca="1"/>
        <v/>
      </c>
      <c r="E128" s="90" t="str">
        <f ca="1"/>
        <v/>
      </c>
      <c r="F128" s="172" t="str">
        <f ca="1"/>
        <v/>
      </c>
    </row>
    <row r="129" spans="1:6" x14ac:dyDescent="0.15">
      <c r="A129" s="80" t="str">
        <f t="shared" ca="1" si="1"/>
        <v/>
      </c>
      <c r="B129" s="177" t="str">
        <f ca="1"/>
        <v/>
      </c>
      <c r="C129" s="174" t="str">
        <f ca="1">IF(B129&lt;&gt;"",B129/STDEV(Errors),"")</f>
        <v/>
      </c>
      <c r="D129" s="15" t="str">
        <f ca="1"/>
        <v/>
      </c>
      <c r="E129" s="90" t="str">
        <f ca="1"/>
        <v/>
      </c>
      <c r="F129" s="172" t="str">
        <f ca="1"/>
        <v/>
      </c>
    </row>
    <row r="130" spans="1:6" x14ac:dyDescent="0.15">
      <c r="A130" s="80" t="str">
        <f t="shared" ca="1" si="1"/>
        <v/>
      </c>
      <c r="B130" s="177" t="str">
        <f ca="1"/>
        <v/>
      </c>
      <c r="C130" s="174" t="str">
        <f ca="1">IF(B130&lt;&gt;"",B130/STDEV(Errors),"")</f>
        <v/>
      </c>
      <c r="D130" s="15" t="str">
        <f ca="1"/>
        <v/>
      </c>
      <c r="E130" s="90" t="str">
        <f ca="1"/>
        <v/>
      </c>
      <c r="F130" s="172" t="str">
        <f ca="1"/>
        <v/>
      </c>
    </row>
    <row r="131" spans="1:6" x14ac:dyDescent="0.15">
      <c r="A131" s="80" t="str">
        <f t="shared" ca="1" si="1"/>
        <v/>
      </c>
      <c r="B131" s="177" t="str">
        <f ca="1"/>
        <v/>
      </c>
      <c r="C131" s="174" t="str">
        <f ca="1">IF(B131&lt;&gt;"",B131/STDEV(Errors),"")</f>
        <v/>
      </c>
      <c r="D131" s="15" t="str">
        <f ca="1"/>
        <v/>
      </c>
      <c r="E131" s="90" t="str">
        <f ca="1"/>
        <v/>
      </c>
      <c r="F131" s="172" t="str">
        <f ca="1"/>
        <v/>
      </c>
    </row>
    <row r="132" spans="1:6" x14ac:dyDescent="0.15">
      <c r="A132" s="80" t="str">
        <f t="shared" ca="1" si="1"/>
        <v/>
      </c>
      <c r="B132" s="177" t="str">
        <f ca="1"/>
        <v/>
      </c>
      <c r="C132" s="174" t="str">
        <f ca="1">IF(B132&lt;&gt;"",B132/STDEV(Errors),"")</f>
        <v/>
      </c>
      <c r="D132" s="15" t="str">
        <f ca="1"/>
        <v/>
      </c>
      <c r="E132" s="90" t="str">
        <f ca="1"/>
        <v/>
      </c>
      <c r="F132" s="172" t="str">
        <f ca="1"/>
        <v/>
      </c>
    </row>
    <row r="133" spans="1:6" x14ac:dyDescent="0.15">
      <c r="A133" s="80" t="str">
        <f t="shared" ca="1" si="1"/>
        <v/>
      </c>
      <c r="B133" s="177" t="str">
        <f ca="1"/>
        <v/>
      </c>
      <c r="C133" s="174" t="str">
        <f ca="1">IF(B133&lt;&gt;"",B133/STDEV(Errors),"")</f>
        <v/>
      </c>
      <c r="D133" s="15" t="str">
        <f ca="1"/>
        <v/>
      </c>
      <c r="E133" s="90" t="str">
        <f ca="1"/>
        <v/>
      </c>
      <c r="F133" s="172" t="str">
        <f ca="1"/>
        <v/>
      </c>
    </row>
    <row r="134" spans="1:6" x14ac:dyDescent="0.15">
      <c r="A134" s="80" t="str">
        <f t="shared" ref="A134:A197" ca="1" si="2">IF(B134&lt;&gt;"",1+A133,"")</f>
        <v/>
      </c>
      <c r="B134" s="177" t="str">
        <f ca="1"/>
        <v/>
      </c>
      <c r="C134" s="174" t="str">
        <f ca="1">IF(B134&lt;&gt;"",B134/STDEV(Errors),"")</f>
        <v/>
      </c>
      <c r="D134" s="15" t="str">
        <f ca="1"/>
        <v/>
      </c>
      <c r="E134" s="90" t="str">
        <f ca="1"/>
        <v/>
      </c>
      <c r="F134" s="172" t="str">
        <f ca="1"/>
        <v/>
      </c>
    </row>
    <row r="135" spans="1:6" x14ac:dyDescent="0.15">
      <c r="A135" s="80" t="str">
        <f t="shared" ca="1" si="2"/>
        <v/>
      </c>
      <c r="B135" s="177" t="str">
        <f ca="1"/>
        <v/>
      </c>
      <c r="C135" s="174" t="str">
        <f ca="1">IF(B135&lt;&gt;"",B135/STDEV(Errors),"")</f>
        <v/>
      </c>
      <c r="D135" s="15" t="str">
        <f ca="1"/>
        <v/>
      </c>
      <c r="E135" s="90" t="str">
        <f ca="1"/>
        <v/>
      </c>
      <c r="F135" s="172" t="str">
        <f ca="1"/>
        <v/>
      </c>
    </row>
    <row r="136" spans="1:6" x14ac:dyDescent="0.15">
      <c r="A136" s="80" t="str">
        <f t="shared" ca="1" si="2"/>
        <v/>
      </c>
      <c r="B136" s="177" t="str">
        <f ca="1"/>
        <v/>
      </c>
      <c r="C136" s="174" t="str">
        <f ca="1">IF(B136&lt;&gt;"",B136/STDEV(Errors),"")</f>
        <v/>
      </c>
      <c r="D136" s="15" t="str">
        <f ca="1"/>
        <v/>
      </c>
      <c r="E136" s="90" t="str">
        <f ca="1"/>
        <v/>
      </c>
      <c r="F136" s="172" t="str">
        <f ca="1"/>
        <v/>
      </c>
    </row>
    <row r="137" spans="1:6" x14ac:dyDescent="0.15">
      <c r="A137" s="80" t="str">
        <f t="shared" ca="1" si="2"/>
        <v/>
      </c>
      <c r="B137" s="177" t="str">
        <f ca="1"/>
        <v/>
      </c>
      <c r="C137" s="174" t="str">
        <f ca="1">IF(B137&lt;&gt;"",B137/STDEV(Errors),"")</f>
        <v/>
      </c>
      <c r="D137" s="15" t="str">
        <f ca="1"/>
        <v/>
      </c>
      <c r="E137" s="90" t="str">
        <f ca="1"/>
        <v/>
      </c>
      <c r="F137" s="172" t="str">
        <f ca="1"/>
        <v/>
      </c>
    </row>
    <row r="138" spans="1:6" x14ac:dyDescent="0.15">
      <c r="A138" s="80" t="str">
        <f t="shared" ca="1" si="2"/>
        <v/>
      </c>
      <c r="B138" s="177" t="str">
        <f ca="1"/>
        <v/>
      </c>
      <c r="C138" s="174" t="str">
        <f ca="1">IF(B138&lt;&gt;"",B138/STDEV(Errors),"")</f>
        <v/>
      </c>
      <c r="D138" s="15" t="str">
        <f ca="1"/>
        <v/>
      </c>
      <c r="E138" s="90" t="str">
        <f ca="1"/>
        <v/>
      </c>
      <c r="F138" s="172" t="str">
        <f ca="1"/>
        <v/>
      </c>
    </row>
    <row r="139" spans="1:6" x14ac:dyDescent="0.15">
      <c r="A139" s="80" t="str">
        <f t="shared" ca="1" si="2"/>
        <v/>
      </c>
      <c r="B139" s="177" t="str">
        <f ca="1"/>
        <v/>
      </c>
      <c r="C139" s="174" t="str">
        <f ca="1">IF(B139&lt;&gt;"",B139/STDEV(Errors),"")</f>
        <v/>
      </c>
      <c r="D139" s="15" t="str">
        <f ca="1"/>
        <v/>
      </c>
      <c r="E139" s="90" t="str">
        <f ca="1"/>
        <v/>
      </c>
      <c r="F139" s="172" t="str">
        <f ca="1"/>
        <v/>
      </c>
    </row>
    <row r="140" spans="1:6" x14ac:dyDescent="0.15">
      <c r="A140" s="80" t="str">
        <f t="shared" ca="1" si="2"/>
        <v/>
      </c>
      <c r="B140" s="177" t="str">
        <f ca="1"/>
        <v/>
      </c>
      <c r="C140" s="174" t="str">
        <f ca="1">IF(B140&lt;&gt;"",B140/STDEV(Errors),"")</f>
        <v/>
      </c>
      <c r="D140" s="15" t="str">
        <f ca="1"/>
        <v/>
      </c>
      <c r="E140" s="90" t="str">
        <f ca="1"/>
        <v/>
      </c>
      <c r="F140" s="172" t="str">
        <f ca="1"/>
        <v/>
      </c>
    </row>
    <row r="141" spans="1:6" x14ac:dyDescent="0.15">
      <c r="A141" s="80" t="str">
        <f t="shared" ca="1" si="2"/>
        <v/>
      </c>
      <c r="B141" s="177" t="str">
        <f ca="1"/>
        <v/>
      </c>
      <c r="C141" s="174" t="str">
        <f ca="1">IF(B141&lt;&gt;"",B141/STDEV(Errors),"")</f>
        <v/>
      </c>
      <c r="D141" s="15" t="str">
        <f ca="1"/>
        <v/>
      </c>
      <c r="E141" s="90" t="str">
        <f ca="1"/>
        <v/>
      </c>
      <c r="F141" s="172" t="str">
        <f ca="1"/>
        <v/>
      </c>
    </row>
    <row r="142" spans="1:6" x14ac:dyDescent="0.15">
      <c r="A142" s="80" t="str">
        <f t="shared" ca="1" si="2"/>
        <v/>
      </c>
      <c r="B142" s="177" t="str">
        <f ca="1"/>
        <v/>
      </c>
      <c r="C142" s="174" t="str">
        <f ca="1">IF(B142&lt;&gt;"",B142/STDEV(Errors),"")</f>
        <v/>
      </c>
      <c r="D142" s="15" t="str">
        <f ca="1"/>
        <v/>
      </c>
      <c r="E142" s="90" t="str">
        <f ca="1"/>
        <v/>
      </c>
      <c r="F142" s="172" t="str">
        <f ca="1"/>
        <v/>
      </c>
    </row>
    <row r="143" spans="1:6" x14ac:dyDescent="0.15">
      <c r="A143" s="80" t="str">
        <f t="shared" ca="1" si="2"/>
        <v/>
      </c>
      <c r="B143" s="177" t="str">
        <f ca="1"/>
        <v/>
      </c>
      <c r="C143" s="174" t="str">
        <f ca="1">IF(B143&lt;&gt;"",B143/STDEV(Errors),"")</f>
        <v/>
      </c>
      <c r="D143" s="15" t="str">
        <f ca="1"/>
        <v/>
      </c>
      <c r="E143" s="90" t="str">
        <f ca="1"/>
        <v/>
      </c>
      <c r="F143" s="172" t="str">
        <f ca="1"/>
        <v/>
      </c>
    </row>
    <row r="144" spans="1:6" x14ac:dyDescent="0.15">
      <c r="A144" s="80" t="str">
        <f t="shared" ca="1" si="2"/>
        <v/>
      </c>
      <c r="B144" s="177" t="str">
        <f ca="1"/>
        <v/>
      </c>
      <c r="C144" s="174" t="str">
        <f ca="1">IF(B144&lt;&gt;"",B144/STDEV(Errors),"")</f>
        <v/>
      </c>
      <c r="D144" s="15" t="str">
        <f ca="1"/>
        <v/>
      </c>
      <c r="E144" s="90" t="str">
        <f ca="1"/>
        <v/>
      </c>
      <c r="F144" s="172" t="str">
        <f ca="1"/>
        <v/>
      </c>
    </row>
    <row r="145" spans="1:6" x14ac:dyDescent="0.15">
      <c r="A145" s="80" t="str">
        <f t="shared" ca="1" si="2"/>
        <v/>
      </c>
      <c r="B145" s="177" t="str">
        <f ca="1"/>
        <v/>
      </c>
      <c r="C145" s="174" t="str">
        <f ca="1">IF(B145&lt;&gt;"",B145/STDEV(Errors),"")</f>
        <v/>
      </c>
      <c r="D145" s="15" t="str">
        <f ca="1"/>
        <v/>
      </c>
      <c r="E145" s="90" t="str">
        <f ca="1"/>
        <v/>
      </c>
      <c r="F145" s="172" t="str">
        <f ca="1"/>
        <v/>
      </c>
    </row>
    <row r="146" spans="1:6" x14ac:dyDescent="0.15">
      <c r="A146" s="80" t="str">
        <f t="shared" ca="1" si="2"/>
        <v/>
      </c>
      <c r="B146" s="177" t="str">
        <f ca="1"/>
        <v/>
      </c>
      <c r="C146" s="174" t="str">
        <f ca="1">IF(B146&lt;&gt;"",B146/STDEV(Errors),"")</f>
        <v/>
      </c>
      <c r="D146" s="15" t="str">
        <f ca="1"/>
        <v/>
      </c>
      <c r="E146" s="90" t="str">
        <f ca="1"/>
        <v/>
      </c>
      <c r="F146" s="172" t="str">
        <f ca="1"/>
        <v/>
      </c>
    </row>
    <row r="147" spans="1:6" x14ac:dyDescent="0.15">
      <c r="A147" s="80" t="str">
        <f t="shared" ca="1" si="2"/>
        <v/>
      </c>
      <c r="B147" s="177" t="str">
        <f ca="1"/>
        <v/>
      </c>
      <c r="C147" s="174" t="str">
        <f ca="1">IF(B147&lt;&gt;"",B147/STDEV(Errors),"")</f>
        <v/>
      </c>
      <c r="D147" s="15" t="str">
        <f ca="1"/>
        <v/>
      </c>
      <c r="E147" s="90" t="str">
        <f ca="1"/>
        <v/>
      </c>
      <c r="F147" s="172" t="str">
        <f ca="1"/>
        <v/>
      </c>
    </row>
    <row r="148" spans="1:6" x14ac:dyDescent="0.15">
      <c r="A148" s="80" t="str">
        <f t="shared" ca="1" si="2"/>
        <v/>
      </c>
      <c r="B148" s="177" t="str">
        <f ca="1"/>
        <v/>
      </c>
      <c r="C148" s="174" t="str">
        <f ca="1">IF(B148&lt;&gt;"",B148/STDEV(Errors),"")</f>
        <v/>
      </c>
      <c r="D148" s="15" t="str">
        <f ca="1"/>
        <v/>
      </c>
      <c r="E148" s="90" t="str">
        <f ca="1"/>
        <v/>
      </c>
      <c r="F148" s="172" t="str">
        <f ca="1"/>
        <v/>
      </c>
    </row>
    <row r="149" spans="1:6" x14ac:dyDescent="0.15">
      <c r="A149" s="80" t="str">
        <f t="shared" ca="1" si="2"/>
        <v/>
      </c>
      <c r="B149" s="177" t="str">
        <f ca="1"/>
        <v/>
      </c>
      <c r="C149" s="174" t="str">
        <f ca="1">IF(B149&lt;&gt;"",B149/STDEV(Errors),"")</f>
        <v/>
      </c>
      <c r="D149" s="15" t="str">
        <f ca="1"/>
        <v/>
      </c>
      <c r="E149" s="90" t="str">
        <f ca="1"/>
        <v/>
      </c>
      <c r="F149" s="172" t="str">
        <f ca="1"/>
        <v/>
      </c>
    </row>
    <row r="150" spans="1:6" x14ac:dyDescent="0.15">
      <c r="A150" s="80" t="str">
        <f t="shared" ca="1" si="2"/>
        <v/>
      </c>
      <c r="B150" s="177" t="str">
        <f ca="1"/>
        <v/>
      </c>
      <c r="C150" s="174" t="str">
        <f ca="1">IF(B150&lt;&gt;"",B150/STDEV(Errors),"")</f>
        <v/>
      </c>
      <c r="D150" s="15" t="str">
        <f ca="1"/>
        <v/>
      </c>
      <c r="E150" s="90" t="str">
        <f ca="1"/>
        <v/>
      </c>
      <c r="F150" s="172" t="str">
        <f ca="1"/>
        <v/>
      </c>
    </row>
    <row r="151" spans="1:6" x14ac:dyDescent="0.15">
      <c r="A151" s="80" t="str">
        <f t="shared" ca="1" si="2"/>
        <v/>
      </c>
      <c r="B151" s="177" t="str">
        <f ca="1"/>
        <v/>
      </c>
      <c r="C151" s="174" t="str">
        <f ca="1">IF(B151&lt;&gt;"",B151/STDEV(Errors),"")</f>
        <v/>
      </c>
      <c r="D151" s="15" t="str">
        <f ca="1"/>
        <v/>
      </c>
      <c r="E151" s="90" t="str">
        <f ca="1"/>
        <v/>
      </c>
      <c r="F151" s="172" t="str">
        <f ca="1"/>
        <v/>
      </c>
    </row>
    <row r="152" spans="1:6" x14ac:dyDescent="0.15">
      <c r="A152" s="80" t="str">
        <f t="shared" ca="1" si="2"/>
        <v/>
      </c>
      <c r="B152" s="177" t="str">
        <f ca="1"/>
        <v/>
      </c>
      <c r="C152" s="174" t="str">
        <f ca="1">IF(B152&lt;&gt;"",B152/STDEV(Errors),"")</f>
        <v/>
      </c>
      <c r="D152" s="15" t="str">
        <f ca="1"/>
        <v/>
      </c>
      <c r="E152" s="90" t="str">
        <f ca="1"/>
        <v/>
      </c>
      <c r="F152" s="172" t="str">
        <f ca="1"/>
        <v/>
      </c>
    </row>
    <row r="153" spans="1:6" x14ac:dyDescent="0.15">
      <c r="A153" s="80" t="str">
        <f t="shared" ca="1" si="2"/>
        <v/>
      </c>
      <c r="B153" s="177" t="str">
        <f ca="1"/>
        <v/>
      </c>
      <c r="C153" s="174" t="str">
        <f ca="1">IF(B153&lt;&gt;"",B153/STDEV(Errors),"")</f>
        <v/>
      </c>
      <c r="D153" s="15" t="str">
        <f ca="1"/>
        <v/>
      </c>
      <c r="E153" s="90" t="str">
        <f ca="1"/>
        <v/>
      </c>
      <c r="F153" s="172" t="str">
        <f ca="1"/>
        <v/>
      </c>
    </row>
    <row r="154" spans="1:6" x14ac:dyDescent="0.15">
      <c r="A154" s="80" t="str">
        <f t="shared" ca="1" si="2"/>
        <v/>
      </c>
      <c r="B154" s="177" t="str">
        <f ca="1"/>
        <v/>
      </c>
      <c r="C154" s="174" t="str">
        <f ca="1">IF(B154&lt;&gt;"",B154/STDEV(Errors),"")</f>
        <v/>
      </c>
      <c r="D154" s="15" t="str">
        <f ca="1"/>
        <v/>
      </c>
      <c r="E154" s="90" t="str">
        <f ca="1"/>
        <v/>
      </c>
      <c r="F154" s="172" t="str">
        <f ca="1"/>
        <v/>
      </c>
    </row>
    <row r="155" spans="1:6" x14ac:dyDescent="0.15">
      <c r="A155" s="80" t="str">
        <f t="shared" ca="1" si="2"/>
        <v/>
      </c>
      <c r="B155" s="177" t="str">
        <f ca="1"/>
        <v/>
      </c>
      <c r="C155" s="174" t="str">
        <f ca="1">IF(B155&lt;&gt;"",B155/STDEV(Errors),"")</f>
        <v/>
      </c>
      <c r="D155" s="15" t="str">
        <f ca="1"/>
        <v/>
      </c>
      <c r="E155" s="90" t="str">
        <f ca="1"/>
        <v/>
      </c>
      <c r="F155" s="172" t="str">
        <f ca="1"/>
        <v/>
      </c>
    </row>
    <row r="156" spans="1:6" x14ac:dyDescent="0.15">
      <c r="A156" s="80" t="str">
        <f t="shared" ca="1" si="2"/>
        <v/>
      </c>
      <c r="B156" s="177" t="str">
        <f ca="1"/>
        <v/>
      </c>
      <c r="C156" s="174" t="str">
        <f ca="1">IF(B156&lt;&gt;"",B156/STDEV(Errors),"")</f>
        <v/>
      </c>
      <c r="D156" s="15" t="str">
        <f ca="1"/>
        <v/>
      </c>
      <c r="E156" s="90" t="str">
        <f ca="1"/>
        <v/>
      </c>
      <c r="F156" s="172" t="str">
        <f ca="1"/>
        <v/>
      </c>
    </row>
    <row r="157" spans="1:6" x14ac:dyDescent="0.15">
      <c r="A157" s="80" t="str">
        <f t="shared" ca="1" si="2"/>
        <v/>
      </c>
      <c r="B157" s="177" t="str">
        <f ca="1"/>
        <v/>
      </c>
      <c r="C157" s="174" t="str">
        <f ca="1">IF(B157&lt;&gt;"",B157/STDEV(Errors),"")</f>
        <v/>
      </c>
      <c r="D157" s="15" t="str">
        <f ca="1"/>
        <v/>
      </c>
      <c r="E157" s="90" t="str">
        <f ca="1"/>
        <v/>
      </c>
      <c r="F157" s="172" t="str">
        <f ca="1"/>
        <v/>
      </c>
    </row>
    <row r="158" spans="1:6" x14ac:dyDescent="0.15">
      <c r="A158" s="80" t="str">
        <f t="shared" ca="1" si="2"/>
        <v/>
      </c>
      <c r="B158" s="177" t="str">
        <f ca="1"/>
        <v/>
      </c>
      <c r="C158" s="174" t="str">
        <f ca="1">IF(B158&lt;&gt;"",B158/STDEV(Errors),"")</f>
        <v/>
      </c>
      <c r="D158" s="15" t="str">
        <f ca="1"/>
        <v/>
      </c>
      <c r="E158" s="90" t="str">
        <f ca="1"/>
        <v/>
      </c>
      <c r="F158" s="172" t="str">
        <f ca="1"/>
        <v/>
      </c>
    </row>
    <row r="159" spans="1:6" x14ac:dyDescent="0.15">
      <c r="A159" s="80" t="str">
        <f t="shared" ca="1" si="2"/>
        <v/>
      </c>
      <c r="B159" s="177" t="str">
        <f ca="1"/>
        <v/>
      </c>
      <c r="C159" s="174" t="str">
        <f ca="1">IF(B159&lt;&gt;"",B159/STDEV(Errors),"")</f>
        <v/>
      </c>
      <c r="D159" s="15" t="str">
        <f ca="1"/>
        <v/>
      </c>
      <c r="E159" s="90" t="str">
        <f ca="1"/>
        <v/>
      </c>
      <c r="F159" s="172" t="str">
        <f ca="1"/>
        <v/>
      </c>
    </row>
    <row r="160" spans="1:6" x14ac:dyDescent="0.15">
      <c r="A160" s="80" t="str">
        <f t="shared" ca="1" si="2"/>
        <v/>
      </c>
      <c r="B160" s="177" t="str">
        <f ca="1"/>
        <v/>
      </c>
      <c r="C160" s="174" t="str">
        <f ca="1">IF(B160&lt;&gt;"",B160/STDEV(Errors),"")</f>
        <v/>
      </c>
      <c r="D160" s="15" t="str">
        <f ca="1"/>
        <v/>
      </c>
      <c r="E160" s="90" t="str">
        <f ca="1"/>
        <v/>
      </c>
      <c r="F160" s="172" t="str">
        <f ca="1"/>
        <v/>
      </c>
    </row>
    <row r="161" spans="1:6" x14ac:dyDescent="0.15">
      <c r="A161" s="80" t="str">
        <f t="shared" ca="1" si="2"/>
        <v/>
      </c>
      <c r="B161" s="177" t="str">
        <f ca="1"/>
        <v/>
      </c>
      <c r="C161" s="174" t="str">
        <f ca="1">IF(B161&lt;&gt;"",B161/STDEV(Errors),"")</f>
        <v/>
      </c>
      <c r="D161" s="15" t="str">
        <f ca="1"/>
        <v/>
      </c>
      <c r="E161" s="90" t="str">
        <f ca="1"/>
        <v/>
      </c>
      <c r="F161" s="172" t="str">
        <f ca="1"/>
        <v/>
      </c>
    </row>
    <row r="162" spans="1:6" x14ac:dyDescent="0.15">
      <c r="A162" s="80" t="str">
        <f t="shared" ca="1" si="2"/>
        <v/>
      </c>
      <c r="B162" s="177" t="str">
        <f ca="1"/>
        <v/>
      </c>
      <c r="C162" s="174" t="str">
        <f ca="1">IF(B162&lt;&gt;"",B162/STDEV(Errors),"")</f>
        <v/>
      </c>
      <c r="D162" s="15" t="str">
        <f ca="1"/>
        <v/>
      </c>
      <c r="E162" s="90" t="str">
        <f ca="1"/>
        <v/>
      </c>
      <c r="F162" s="172" t="str">
        <f ca="1"/>
        <v/>
      </c>
    </row>
    <row r="163" spans="1:6" x14ac:dyDescent="0.15">
      <c r="A163" s="80" t="str">
        <f t="shared" ca="1" si="2"/>
        <v/>
      </c>
      <c r="B163" s="177" t="str">
        <f ca="1"/>
        <v/>
      </c>
      <c r="C163" s="174" t="str">
        <f ca="1">IF(B163&lt;&gt;"",B163/STDEV(Errors),"")</f>
        <v/>
      </c>
      <c r="D163" s="15" t="str">
        <f ca="1"/>
        <v/>
      </c>
      <c r="E163" s="90" t="str">
        <f ca="1"/>
        <v/>
      </c>
      <c r="F163" s="172" t="str">
        <f ca="1"/>
        <v/>
      </c>
    </row>
    <row r="164" spans="1:6" x14ac:dyDescent="0.15">
      <c r="A164" s="80" t="str">
        <f t="shared" ca="1" si="2"/>
        <v/>
      </c>
      <c r="B164" s="177" t="str">
        <f ca="1"/>
        <v/>
      </c>
      <c r="C164" s="174" t="str">
        <f ca="1">IF(B164&lt;&gt;"",B164/STDEV(Errors),"")</f>
        <v/>
      </c>
      <c r="D164" s="15" t="str">
        <f ca="1"/>
        <v/>
      </c>
      <c r="E164" s="90" t="str">
        <f ca="1"/>
        <v/>
      </c>
      <c r="F164" s="172" t="str">
        <f ca="1"/>
        <v/>
      </c>
    </row>
    <row r="165" spans="1:6" x14ac:dyDescent="0.15">
      <c r="A165" s="80" t="str">
        <f t="shared" ca="1" si="2"/>
        <v/>
      </c>
      <c r="B165" s="177" t="str">
        <f ca="1"/>
        <v/>
      </c>
      <c r="C165" s="174" t="str">
        <f ca="1">IF(B165&lt;&gt;"",B165/STDEV(Errors),"")</f>
        <v/>
      </c>
      <c r="D165" s="15" t="str">
        <f ca="1"/>
        <v/>
      </c>
      <c r="E165" s="90" t="str">
        <f ca="1"/>
        <v/>
      </c>
      <c r="F165" s="172" t="str">
        <f ca="1"/>
        <v/>
      </c>
    </row>
    <row r="166" spans="1:6" x14ac:dyDescent="0.15">
      <c r="A166" s="80" t="str">
        <f t="shared" ca="1" si="2"/>
        <v/>
      </c>
      <c r="B166" s="177" t="str">
        <f ca="1"/>
        <v/>
      </c>
      <c r="C166" s="174" t="str">
        <f ca="1">IF(B166&lt;&gt;"",B166/STDEV(Errors),"")</f>
        <v/>
      </c>
      <c r="D166" s="15" t="str">
        <f ca="1"/>
        <v/>
      </c>
      <c r="E166" s="90" t="str">
        <f ca="1"/>
        <v/>
      </c>
      <c r="F166" s="172" t="str">
        <f ca="1"/>
        <v/>
      </c>
    </row>
    <row r="167" spans="1:6" x14ac:dyDescent="0.15">
      <c r="A167" s="80" t="str">
        <f t="shared" ca="1" si="2"/>
        <v/>
      </c>
      <c r="B167" s="177" t="str">
        <f ca="1"/>
        <v/>
      </c>
      <c r="C167" s="174" t="str">
        <f ca="1">IF(B167&lt;&gt;"",B167/STDEV(Errors),"")</f>
        <v/>
      </c>
      <c r="D167" s="15" t="str">
        <f ca="1"/>
        <v/>
      </c>
      <c r="E167" s="90" t="str">
        <f ca="1"/>
        <v/>
      </c>
      <c r="F167" s="172" t="str">
        <f ca="1"/>
        <v/>
      </c>
    </row>
    <row r="168" spans="1:6" x14ac:dyDescent="0.15">
      <c r="A168" s="80" t="str">
        <f t="shared" ca="1" si="2"/>
        <v/>
      </c>
      <c r="B168" s="177" t="str">
        <f ca="1"/>
        <v/>
      </c>
      <c r="C168" s="174" t="str">
        <f ca="1">IF(B168&lt;&gt;"",B168/STDEV(Errors),"")</f>
        <v/>
      </c>
      <c r="D168" s="15" t="str">
        <f ca="1"/>
        <v/>
      </c>
      <c r="E168" s="90" t="str">
        <f ca="1"/>
        <v/>
      </c>
      <c r="F168" s="172" t="str">
        <f ca="1"/>
        <v/>
      </c>
    </row>
    <row r="169" spans="1:6" x14ac:dyDescent="0.15">
      <c r="A169" s="80" t="str">
        <f t="shared" ca="1" si="2"/>
        <v/>
      </c>
      <c r="B169" s="177" t="str">
        <f ca="1"/>
        <v/>
      </c>
      <c r="C169" s="174" t="str">
        <f ca="1">IF(B169&lt;&gt;"",B169/STDEV(Errors),"")</f>
        <v/>
      </c>
      <c r="D169" s="15" t="str">
        <f ca="1"/>
        <v/>
      </c>
      <c r="E169" s="90" t="str">
        <f ca="1"/>
        <v/>
      </c>
      <c r="F169" s="172" t="str">
        <f ca="1"/>
        <v/>
      </c>
    </row>
    <row r="170" spans="1:6" x14ac:dyDescent="0.15">
      <c r="A170" s="80" t="str">
        <f t="shared" ca="1" si="2"/>
        <v/>
      </c>
      <c r="B170" s="177" t="str">
        <f ca="1"/>
        <v/>
      </c>
      <c r="C170" s="174" t="str">
        <f ca="1">IF(B170&lt;&gt;"",B170/STDEV(Errors),"")</f>
        <v/>
      </c>
      <c r="D170" s="15" t="str">
        <f ca="1"/>
        <v/>
      </c>
      <c r="E170" s="90" t="str">
        <f ca="1"/>
        <v/>
      </c>
      <c r="F170" s="172" t="str">
        <f ca="1"/>
        <v/>
      </c>
    </row>
    <row r="171" spans="1:6" x14ac:dyDescent="0.15">
      <c r="A171" s="80" t="str">
        <f t="shared" ca="1" si="2"/>
        <v/>
      </c>
      <c r="B171" s="177" t="str">
        <f ca="1"/>
        <v/>
      </c>
      <c r="C171" s="174" t="str">
        <f ca="1">IF(B171&lt;&gt;"",B171/STDEV(Errors),"")</f>
        <v/>
      </c>
      <c r="D171" s="15" t="str">
        <f ca="1"/>
        <v/>
      </c>
      <c r="E171" s="90" t="str">
        <f ca="1"/>
        <v/>
      </c>
      <c r="F171" s="172" t="str">
        <f ca="1"/>
        <v/>
      </c>
    </row>
    <row r="172" spans="1:6" x14ac:dyDescent="0.15">
      <c r="A172" s="80" t="str">
        <f t="shared" ca="1" si="2"/>
        <v/>
      </c>
      <c r="B172" s="177" t="str">
        <f ca="1"/>
        <v/>
      </c>
      <c r="C172" s="174" t="str">
        <f ca="1">IF(B172&lt;&gt;"",B172/STDEV(Errors),"")</f>
        <v/>
      </c>
      <c r="D172" s="15" t="str">
        <f ca="1"/>
        <v/>
      </c>
      <c r="E172" s="90" t="str">
        <f ca="1"/>
        <v/>
      </c>
      <c r="F172" s="172" t="str">
        <f ca="1"/>
        <v/>
      </c>
    </row>
    <row r="173" spans="1:6" x14ac:dyDescent="0.15">
      <c r="A173" s="80" t="str">
        <f t="shared" ca="1" si="2"/>
        <v/>
      </c>
      <c r="B173" s="177" t="str">
        <f ca="1"/>
        <v/>
      </c>
      <c r="C173" s="174" t="str">
        <f ca="1">IF(B173&lt;&gt;"",B173/STDEV(Errors),"")</f>
        <v/>
      </c>
      <c r="D173" s="15" t="str">
        <f ca="1"/>
        <v/>
      </c>
      <c r="E173" s="90" t="str">
        <f ca="1"/>
        <v/>
      </c>
      <c r="F173" s="172" t="str">
        <f ca="1"/>
        <v/>
      </c>
    </row>
    <row r="174" spans="1:6" x14ac:dyDescent="0.15">
      <c r="A174" s="80" t="str">
        <f t="shared" ca="1" si="2"/>
        <v/>
      </c>
      <c r="B174" s="177" t="str">
        <f ca="1"/>
        <v/>
      </c>
      <c r="C174" s="174" t="str">
        <f ca="1">IF(B174&lt;&gt;"",B174/STDEV(Errors),"")</f>
        <v/>
      </c>
      <c r="D174" s="15" t="str">
        <f ca="1"/>
        <v/>
      </c>
      <c r="E174" s="90" t="str">
        <f ca="1"/>
        <v/>
      </c>
      <c r="F174" s="172" t="str">
        <f ca="1"/>
        <v/>
      </c>
    </row>
    <row r="175" spans="1:6" x14ac:dyDescent="0.15">
      <c r="A175" s="80" t="str">
        <f t="shared" ca="1" si="2"/>
        <v/>
      </c>
      <c r="B175" s="177" t="str">
        <f ca="1"/>
        <v/>
      </c>
      <c r="C175" s="174" t="str">
        <f ca="1">IF(B175&lt;&gt;"",B175/STDEV(Errors),"")</f>
        <v/>
      </c>
      <c r="D175" s="15" t="str">
        <f ca="1"/>
        <v/>
      </c>
      <c r="E175" s="90" t="str">
        <f ca="1"/>
        <v/>
      </c>
      <c r="F175" s="172" t="str">
        <f ca="1"/>
        <v/>
      </c>
    </row>
    <row r="176" spans="1:6" x14ac:dyDescent="0.15">
      <c r="A176" s="80" t="str">
        <f t="shared" ca="1" si="2"/>
        <v/>
      </c>
      <c r="B176" s="177" t="str">
        <f ca="1"/>
        <v/>
      </c>
      <c r="C176" s="174" t="str">
        <f ca="1">IF(B176&lt;&gt;"",B176/STDEV(Errors),"")</f>
        <v/>
      </c>
      <c r="D176" s="15" t="str">
        <f ca="1"/>
        <v/>
      </c>
      <c r="E176" s="90" t="str">
        <f ca="1"/>
        <v/>
      </c>
      <c r="F176" s="172" t="str">
        <f ca="1"/>
        <v/>
      </c>
    </row>
    <row r="177" spans="1:6" x14ac:dyDescent="0.15">
      <c r="A177" s="80" t="str">
        <f t="shared" ca="1" si="2"/>
        <v/>
      </c>
      <c r="B177" s="177" t="str">
        <f ca="1"/>
        <v/>
      </c>
      <c r="C177" s="174" t="str">
        <f ca="1">IF(B177&lt;&gt;"",B177/STDEV(Errors),"")</f>
        <v/>
      </c>
      <c r="D177" s="15" t="str">
        <f ca="1"/>
        <v/>
      </c>
      <c r="E177" s="90" t="str">
        <f ca="1"/>
        <v/>
      </c>
      <c r="F177" s="172" t="str">
        <f ca="1"/>
        <v/>
      </c>
    </row>
    <row r="178" spans="1:6" x14ac:dyDescent="0.15">
      <c r="A178" s="80" t="str">
        <f t="shared" ca="1" si="2"/>
        <v/>
      </c>
      <c r="B178" s="177" t="str">
        <f ca="1"/>
        <v/>
      </c>
      <c r="C178" s="174" t="str">
        <f ca="1">IF(B178&lt;&gt;"",B178/STDEV(Errors),"")</f>
        <v/>
      </c>
      <c r="D178" s="15" t="str">
        <f ca="1"/>
        <v/>
      </c>
      <c r="E178" s="90" t="str">
        <f ca="1"/>
        <v/>
      </c>
      <c r="F178" s="172" t="str">
        <f ca="1"/>
        <v/>
      </c>
    </row>
    <row r="179" spans="1:6" x14ac:dyDescent="0.15">
      <c r="A179" s="80" t="str">
        <f t="shared" ca="1" si="2"/>
        <v/>
      </c>
      <c r="B179" s="177" t="str">
        <f ca="1"/>
        <v/>
      </c>
      <c r="C179" s="174" t="str">
        <f ca="1">IF(B179&lt;&gt;"",B179/STDEV(Errors),"")</f>
        <v/>
      </c>
      <c r="D179" s="15" t="str">
        <f ca="1"/>
        <v/>
      </c>
      <c r="E179" s="90" t="str">
        <f ca="1"/>
        <v/>
      </c>
      <c r="F179" s="172" t="str">
        <f ca="1"/>
        <v/>
      </c>
    </row>
    <row r="180" spans="1:6" x14ac:dyDescent="0.15">
      <c r="A180" s="80" t="str">
        <f t="shared" ca="1" si="2"/>
        <v/>
      </c>
      <c r="B180" s="177" t="str">
        <f ca="1"/>
        <v/>
      </c>
      <c r="C180" s="174" t="str">
        <f ca="1">IF(B180&lt;&gt;"",B180/STDEV(Errors),"")</f>
        <v/>
      </c>
      <c r="D180" s="15" t="str">
        <f ca="1"/>
        <v/>
      </c>
      <c r="E180" s="90" t="str">
        <f ca="1"/>
        <v/>
      </c>
      <c r="F180" s="172" t="str">
        <f ca="1"/>
        <v/>
      </c>
    </row>
    <row r="181" spans="1:6" x14ac:dyDescent="0.15">
      <c r="A181" s="80" t="str">
        <f t="shared" ca="1" si="2"/>
        <v/>
      </c>
      <c r="B181" s="177" t="str">
        <f ca="1"/>
        <v/>
      </c>
      <c r="C181" s="174" t="str">
        <f ca="1">IF(B181&lt;&gt;"",B181/STDEV(Errors),"")</f>
        <v/>
      </c>
      <c r="D181" s="15" t="str">
        <f ca="1"/>
        <v/>
      </c>
      <c r="E181" s="90" t="str">
        <f ca="1"/>
        <v/>
      </c>
      <c r="F181" s="172" t="str">
        <f ca="1"/>
        <v/>
      </c>
    </row>
    <row r="182" spans="1:6" x14ac:dyDescent="0.15">
      <c r="A182" s="80" t="str">
        <f t="shared" ca="1" si="2"/>
        <v/>
      </c>
      <c r="B182" s="177" t="str">
        <f ca="1"/>
        <v/>
      </c>
      <c r="C182" s="174" t="str">
        <f ca="1">IF(B182&lt;&gt;"",B182/STDEV(Errors),"")</f>
        <v/>
      </c>
      <c r="D182" s="15" t="str">
        <f ca="1"/>
        <v/>
      </c>
      <c r="E182" s="90" t="str">
        <f ca="1"/>
        <v/>
      </c>
      <c r="F182" s="172" t="str">
        <f ca="1"/>
        <v/>
      </c>
    </row>
    <row r="183" spans="1:6" x14ac:dyDescent="0.15">
      <c r="A183" s="80" t="str">
        <f t="shared" ca="1" si="2"/>
        <v/>
      </c>
      <c r="B183" s="177" t="str">
        <f ca="1"/>
        <v/>
      </c>
      <c r="C183" s="174" t="str">
        <f ca="1">IF(B183&lt;&gt;"",B183/STDEV(Errors),"")</f>
        <v/>
      </c>
      <c r="D183" s="15" t="str">
        <f ca="1"/>
        <v/>
      </c>
      <c r="E183" s="90" t="str">
        <f ca="1"/>
        <v/>
      </c>
      <c r="F183" s="172" t="str">
        <f ca="1"/>
        <v/>
      </c>
    </row>
    <row r="184" spans="1:6" x14ac:dyDescent="0.15">
      <c r="A184" s="80" t="str">
        <f t="shared" ca="1" si="2"/>
        <v/>
      </c>
      <c r="B184" s="177" t="str">
        <f ca="1"/>
        <v/>
      </c>
      <c r="C184" s="174" t="str">
        <f ca="1">IF(B184&lt;&gt;"",B184/STDEV(Errors),"")</f>
        <v/>
      </c>
      <c r="D184" s="15" t="str">
        <f ca="1"/>
        <v/>
      </c>
      <c r="E184" s="90" t="str">
        <f ca="1"/>
        <v/>
      </c>
      <c r="F184" s="172" t="str">
        <f ca="1"/>
        <v/>
      </c>
    </row>
    <row r="185" spans="1:6" x14ac:dyDescent="0.15">
      <c r="A185" s="80" t="str">
        <f t="shared" ca="1" si="2"/>
        <v/>
      </c>
      <c r="B185" s="177" t="str">
        <f ca="1"/>
        <v/>
      </c>
      <c r="C185" s="174" t="str">
        <f ca="1">IF(B185&lt;&gt;"",B185/STDEV(Errors),"")</f>
        <v/>
      </c>
      <c r="D185" s="15" t="str">
        <f ca="1"/>
        <v/>
      </c>
      <c r="E185" s="90" t="str">
        <f ca="1"/>
        <v/>
      </c>
      <c r="F185" s="172" t="str">
        <f ca="1"/>
        <v/>
      </c>
    </row>
    <row r="186" spans="1:6" x14ac:dyDescent="0.15">
      <c r="A186" s="80" t="str">
        <f t="shared" ca="1" si="2"/>
        <v/>
      </c>
      <c r="B186" s="177" t="str">
        <f ca="1"/>
        <v/>
      </c>
      <c r="C186" s="174" t="str">
        <f ca="1">IF(B186&lt;&gt;"",B186/STDEV(Errors),"")</f>
        <v/>
      </c>
      <c r="D186" s="15" t="str">
        <f ca="1"/>
        <v/>
      </c>
      <c r="E186" s="90" t="str">
        <f ca="1"/>
        <v/>
      </c>
      <c r="F186" s="172" t="str">
        <f ca="1"/>
        <v/>
      </c>
    </row>
    <row r="187" spans="1:6" x14ac:dyDescent="0.15">
      <c r="A187" s="80" t="str">
        <f t="shared" ca="1" si="2"/>
        <v/>
      </c>
      <c r="B187" s="177" t="str">
        <f ca="1"/>
        <v/>
      </c>
      <c r="C187" s="174" t="str">
        <f ca="1">IF(B187&lt;&gt;"",B187/STDEV(Errors),"")</f>
        <v/>
      </c>
      <c r="D187" s="15" t="str">
        <f ca="1"/>
        <v/>
      </c>
      <c r="E187" s="90" t="str">
        <f ca="1"/>
        <v/>
      </c>
      <c r="F187" s="172" t="str">
        <f ca="1"/>
        <v/>
      </c>
    </row>
    <row r="188" spans="1:6" x14ac:dyDescent="0.15">
      <c r="A188" s="80" t="str">
        <f t="shared" ca="1" si="2"/>
        <v/>
      </c>
      <c r="B188" s="177" t="str">
        <f ca="1"/>
        <v/>
      </c>
      <c r="C188" s="174" t="str">
        <f ca="1">IF(B188&lt;&gt;"",B188/STDEV(Errors),"")</f>
        <v/>
      </c>
      <c r="D188" s="15" t="str">
        <f ca="1"/>
        <v/>
      </c>
      <c r="E188" s="90" t="str">
        <f ca="1"/>
        <v/>
      </c>
      <c r="F188" s="172" t="str">
        <f ca="1"/>
        <v/>
      </c>
    </row>
    <row r="189" spans="1:6" x14ac:dyDescent="0.15">
      <c r="A189" s="80" t="str">
        <f t="shared" ca="1" si="2"/>
        <v/>
      </c>
      <c r="B189" s="177" t="str">
        <f ca="1"/>
        <v/>
      </c>
      <c r="C189" s="174" t="str">
        <f ca="1">IF(B189&lt;&gt;"",B189/STDEV(Errors),"")</f>
        <v/>
      </c>
      <c r="D189" s="15" t="str">
        <f ca="1"/>
        <v/>
      </c>
      <c r="E189" s="90" t="str">
        <f ca="1"/>
        <v/>
      </c>
      <c r="F189" s="172" t="str">
        <f ca="1"/>
        <v/>
      </c>
    </row>
    <row r="190" spans="1:6" x14ac:dyDescent="0.15">
      <c r="A190" s="80" t="str">
        <f t="shared" ca="1" si="2"/>
        <v/>
      </c>
      <c r="B190" s="177" t="str">
        <f ca="1"/>
        <v/>
      </c>
      <c r="C190" s="174" t="str">
        <f ca="1">IF(B190&lt;&gt;"",B190/STDEV(Errors),"")</f>
        <v/>
      </c>
      <c r="D190" s="15" t="str">
        <f ca="1"/>
        <v/>
      </c>
      <c r="E190" s="90" t="str">
        <f ca="1"/>
        <v/>
      </c>
      <c r="F190" s="172" t="str">
        <f ca="1"/>
        <v/>
      </c>
    </row>
    <row r="191" spans="1:6" x14ac:dyDescent="0.15">
      <c r="A191" s="80" t="str">
        <f t="shared" ca="1" si="2"/>
        <v/>
      </c>
      <c r="B191" s="177" t="str">
        <f ca="1"/>
        <v/>
      </c>
      <c r="C191" s="174" t="str">
        <f ca="1">IF(B191&lt;&gt;"",B191/STDEV(Errors),"")</f>
        <v/>
      </c>
      <c r="D191" s="15" t="str">
        <f ca="1"/>
        <v/>
      </c>
      <c r="E191" s="90" t="str">
        <f ca="1"/>
        <v/>
      </c>
      <c r="F191" s="172" t="str">
        <f ca="1"/>
        <v/>
      </c>
    </row>
    <row r="192" spans="1:6" x14ac:dyDescent="0.15">
      <c r="A192" s="80" t="str">
        <f t="shared" ca="1" si="2"/>
        <v/>
      </c>
      <c r="B192" s="177" t="str">
        <f ca="1"/>
        <v/>
      </c>
      <c r="C192" s="174" t="str">
        <f ca="1">IF(B192&lt;&gt;"",B192/STDEV(Errors),"")</f>
        <v/>
      </c>
      <c r="D192" s="15" t="str">
        <f ca="1"/>
        <v/>
      </c>
      <c r="E192" s="90" t="str">
        <f ca="1"/>
        <v/>
      </c>
      <c r="F192" s="172" t="str">
        <f ca="1"/>
        <v/>
      </c>
    </row>
    <row r="193" spans="1:6" x14ac:dyDescent="0.15">
      <c r="A193" s="80" t="str">
        <f t="shared" ca="1" si="2"/>
        <v/>
      </c>
      <c r="B193" s="177" t="str">
        <f ca="1"/>
        <v/>
      </c>
      <c r="C193" s="174" t="str">
        <f ca="1">IF(B193&lt;&gt;"",B193/STDEV(Errors),"")</f>
        <v/>
      </c>
      <c r="D193" s="15" t="str">
        <f ca="1"/>
        <v/>
      </c>
      <c r="E193" s="90" t="str">
        <f ca="1"/>
        <v/>
      </c>
      <c r="F193" s="172" t="str">
        <f ca="1"/>
        <v/>
      </c>
    </row>
    <row r="194" spans="1:6" x14ac:dyDescent="0.15">
      <c r="A194" s="80" t="str">
        <f t="shared" ca="1" si="2"/>
        <v/>
      </c>
      <c r="B194" s="177" t="str">
        <f ca="1"/>
        <v/>
      </c>
      <c r="C194" s="174" t="str">
        <f ca="1">IF(B194&lt;&gt;"",B194/STDEV(Errors),"")</f>
        <v/>
      </c>
      <c r="D194" s="15" t="str">
        <f ca="1"/>
        <v/>
      </c>
      <c r="E194" s="90" t="str">
        <f ca="1"/>
        <v/>
      </c>
      <c r="F194" s="172" t="str">
        <f ca="1"/>
        <v/>
      </c>
    </row>
    <row r="195" spans="1:6" x14ac:dyDescent="0.15">
      <c r="A195" s="80" t="str">
        <f t="shared" ca="1" si="2"/>
        <v/>
      </c>
      <c r="B195" s="177" t="str">
        <f ca="1"/>
        <v/>
      </c>
      <c r="C195" s="174" t="str">
        <f ca="1">IF(B195&lt;&gt;"",B195/STDEV(Errors),"")</f>
        <v/>
      </c>
      <c r="D195" s="15" t="str">
        <f ca="1"/>
        <v/>
      </c>
      <c r="E195" s="90" t="str">
        <f ca="1"/>
        <v/>
      </c>
      <c r="F195" s="172" t="str">
        <f ca="1"/>
        <v/>
      </c>
    </row>
    <row r="196" spans="1:6" x14ac:dyDescent="0.15">
      <c r="A196" s="80" t="str">
        <f t="shared" ca="1" si="2"/>
        <v/>
      </c>
      <c r="B196" s="177" t="str">
        <f ca="1"/>
        <v/>
      </c>
      <c r="C196" s="174" t="str">
        <f ca="1">IF(B196&lt;&gt;"",B196/STDEV(Errors),"")</f>
        <v/>
      </c>
      <c r="D196" s="15" t="str">
        <f ca="1"/>
        <v/>
      </c>
      <c r="E196" s="90" t="str">
        <f ca="1"/>
        <v/>
      </c>
      <c r="F196" s="172" t="str">
        <f ca="1"/>
        <v/>
      </c>
    </row>
    <row r="197" spans="1:6" x14ac:dyDescent="0.15">
      <c r="A197" s="80" t="str">
        <f t="shared" ca="1" si="2"/>
        <v/>
      </c>
      <c r="B197" s="177" t="str">
        <f ca="1"/>
        <v/>
      </c>
      <c r="C197" s="174" t="str">
        <f ca="1">IF(B197&lt;&gt;"",B197/STDEV(Errors),"")</f>
        <v/>
      </c>
      <c r="D197" s="15" t="str">
        <f ca="1"/>
        <v/>
      </c>
      <c r="E197" s="90" t="str">
        <f ca="1"/>
        <v/>
      </c>
      <c r="F197" s="172" t="str">
        <f ca="1"/>
        <v/>
      </c>
    </row>
    <row r="198" spans="1:6" x14ac:dyDescent="0.15">
      <c r="A198" s="80" t="str">
        <f t="shared" ref="A198:A261" ca="1" si="3">IF(B198&lt;&gt;"",1+A197,"")</f>
        <v/>
      </c>
      <c r="B198" s="177" t="str">
        <f ca="1"/>
        <v/>
      </c>
      <c r="C198" s="174" t="str">
        <f ca="1">IF(B198&lt;&gt;"",B198/STDEV(Errors),"")</f>
        <v/>
      </c>
      <c r="D198" s="15" t="str">
        <f ca="1"/>
        <v/>
      </c>
      <c r="E198" s="90" t="str">
        <f ca="1"/>
        <v/>
      </c>
      <c r="F198" s="172" t="str">
        <f ca="1"/>
        <v/>
      </c>
    </row>
    <row r="199" spans="1:6" x14ac:dyDescent="0.15">
      <c r="A199" s="80" t="str">
        <f t="shared" ca="1" si="3"/>
        <v/>
      </c>
      <c r="B199" s="177" t="str">
        <f ca="1"/>
        <v/>
      </c>
      <c r="C199" s="174" t="str">
        <f ca="1">IF(B199&lt;&gt;"",B199/STDEV(Errors),"")</f>
        <v/>
      </c>
      <c r="D199" s="15" t="str">
        <f ca="1"/>
        <v/>
      </c>
      <c r="E199" s="90" t="str">
        <f ca="1"/>
        <v/>
      </c>
      <c r="F199" s="172" t="str">
        <f ca="1"/>
        <v/>
      </c>
    </row>
    <row r="200" spans="1:6" x14ac:dyDescent="0.15">
      <c r="A200" s="80" t="str">
        <f t="shared" ca="1" si="3"/>
        <v/>
      </c>
      <c r="B200" s="177" t="str">
        <f ca="1"/>
        <v/>
      </c>
      <c r="C200" s="174" t="str">
        <f ca="1">IF(B200&lt;&gt;"",B200/STDEV(Errors),"")</f>
        <v/>
      </c>
      <c r="D200" s="15" t="str">
        <f ca="1"/>
        <v/>
      </c>
      <c r="E200" s="90" t="str">
        <f ca="1"/>
        <v/>
      </c>
      <c r="F200" s="172" t="str">
        <f ca="1"/>
        <v/>
      </c>
    </row>
    <row r="201" spans="1:6" x14ac:dyDescent="0.15">
      <c r="A201" s="80" t="str">
        <f t="shared" ca="1" si="3"/>
        <v/>
      </c>
      <c r="B201" s="177" t="str">
        <f ca="1"/>
        <v/>
      </c>
      <c r="C201" s="174" t="str">
        <f ca="1">IF(B201&lt;&gt;"",B201/STDEV(Errors),"")</f>
        <v/>
      </c>
      <c r="D201" s="15" t="str">
        <f ca="1"/>
        <v/>
      </c>
      <c r="E201" s="90" t="str">
        <f ca="1"/>
        <v/>
      </c>
      <c r="F201" s="172" t="str">
        <f ca="1"/>
        <v/>
      </c>
    </row>
    <row r="202" spans="1:6" x14ac:dyDescent="0.15">
      <c r="A202" s="80" t="str">
        <f t="shared" ca="1" si="3"/>
        <v/>
      </c>
      <c r="B202" s="177" t="str">
        <f ca="1"/>
        <v/>
      </c>
      <c r="C202" s="174" t="str">
        <f ca="1">IF(B202&lt;&gt;"",B202/STDEV(Errors),"")</f>
        <v/>
      </c>
      <c r="D202" s="15" t="str">
        <f ca="1"/>
        <v/>
      </c>
      <c r="E202" s="90" t="str">
        <f ca="1"/>
        <v/>
      </c>
      <c r="F202" s="172" t="str">
        <f ca="1"/>
        <v/>
      </c>
    </row>
    <row r="203" spans="1:6" x14ac:dyDescent="0.15">
      <c r="A203" s="80" t="str">
        <f t="shared" ca="1" si="3"/>
        <v/>
      </c>
      <c r="B203" s="177" t="str">
        <f ca="1"/>
        <v/>
      </c>
      <c r="C203" s="174" t="str">
        <f ca="1">IF(B203&lt;&gt;"",B203/STDEV(Errors),"")</f>
        <v/>
      </c>
      <c r="D203" s="15" t="str">
        <f ca="1"/>
        <v/>
      </c>
      <c r="E203" s="90" t="str">
        <f ca="1"/>
        <v/>
      </c>
      <c r="F203" s="172" t="str">
        <f ca="1"/>
        <v/>
      </c>
    </row>
    <row r="204" spans="1:6" x14ac:dyDescent="0.15">
      <c r="A204" s="80" t="str">
        <f t="shared" ca="1" si="3"/>
        <v/>
      </c>
      <c r="B204" s="177" t="str">
        <f ca="1"/>
        <v/>
      </c>
      <c r="C204" s="174" t="str">
        <f ca="1">IF(B204&lt;&gt;"",B204/STDEV(Errors),"")</f>
        <v/>
      </c>
      <c r="D204" s="15" t="str">
        <f ca="1"/>
        <v/>
      </c>
      <c r="E204" s="90" t="str">
        <f ca="1"/>
        <v/>
      </c>
      <c r="F204" s="172" t="str">
        <f ca="1"/>
        <v/>
      </c>
    </row>
    <row r="205" spans="1:6" x14ac:dyDescent="0.15">
      <c r="A205" s="80" t="str">
        <f t="shared" ca="1" si="3"/>
        <v/>
      </c>
      <c r="B205" s="177" t="str">
        <f ca="1"/>
        <v/>
      </c>
      <c r="C205" s="174" t="str">
        <f ca="1">IF(B205&lt;&gt;"",B205/STDEV(Errors),"")</f>
        <v/>
      </c>
      <c r="D205" s="15" t="str">
        <f ca="1"/>
        <v/>
      </c>
      <c r="E205" s="90" t="str">
        <f ca="1"/>
        <v/>
      </c>
      <c r="F205" s="172" t="str">
        <f ca="1"/>
        <v/>
      </c>
    </row>
    <row r="206" spans="1:6" x14ac:dyDescent="0.15">
      <c r="A206" s="80" t="str">
        <f t="shared" ca="1" si="3"/>
        <v/>
      </c>
      <c r="B206" s="177" t="str">
        <f ca="1"/>
        <v/>
      </c>
      <c r="C206" s="174" t="str">
        <f ca="1">IF(B206&lt;&gt;"",B206/STDEV(Errors),"")</f>
        <v/>
      </c>
      <c r="D206" s="15" t="str">
        <f ca="1"/>
        <v/>
      </c>
      <c r="E206" s="90" t="str">
        <f ca="1"/>
        <v/>
      </c>
      <c r="F206" s="172" t="str">
        <f ca="1"/>
        <v/>
      </c>
    </row>
    <row r="207" spans="1:6" x14ac:dyDescent="0.15">
      <c r="A207" s="80" t="str">
        <f t="shared" ca="1" si="3"/>
        <v/>
      </c>
      <c r="B207" s="177" t="str">
        <f ca="1"/>
        <v/>
      </c>
      <c r="C207" s="174" t="str">
        <f ca="1">IF(B207&lt;&gt;"",B207/STDEV(Errors),"")</f>
        <v/>
      </c>
      <c r="D207" s="15" t="str">
        <f ca="1"/>
        <v/>
      </c>
      <c r="E207" s="90" t="str">
        <f ca="1"/>
        <v/>
      </c>
      <c r="F207" s="172" t="str">
        <f ca="1"/>
        <v/>
      </c>
    </row>
    <row r="208" spans="1:6" x14ac:dyDescent="0.15">
      <c r="A208" s="80" t="str">
        <f t="shared" ca="1" si="3"/>
        <v/>
      </c>
      <c r="B208" s="177" t="str">
        <f ca="1"/>
        <v/>
      </c>
      <c r="C208" s="174" t="str">
        <f ca="1">IF(B208&lt;&gt;"",B208/STDEV(Errors),"")</f>
        <v/>
      </c>
      <c r="D208" s="15" t="str">
        <f ca="1"/>
        <v/>
      </c>
      <c r="E208" s="90" t="str">
        <f ca="1"/>
        <v/>
      </c>
      <c r="F208" s="172" t="str">
        <f ca="1"/>
        <v/>
      </c>
    </row>
    <row r="209" spans="1:6" x14ac:dyDescent="0.15">
      <c r="A209" s="80" t="str">
        <f t="shared" ca="1" si="3"/>
        <v/>
      </c>
      <c r="B209" s="177" t="str">
        <f ca="1"/>
        <v/>
      </c>
      <c r="C209" s="174" t="str">
        <f ca="1">IF(B209&lt;&gt;"",B209/STDEV(Errors),"")</f>
        <v/>
      </c>
      <c r="D209" s="15" t="str">
        <f ca="1"/>
        <v/>
      </c>
      <c r="E209" s="90" t="str">
        <f ca="1"/>
        <v/>
      </c>
      <c r="F209" s="172" t="str">
        <f ca="1"/>
        <v/>
      </c>
    </row>
    <row r="210" spans="1:6" x14ac:dyDescent="0.15">
      <c r="A210" s="80" t="str">
        <f t="shared" ca="1" si="3"/>
        <v/>
      </c>
      <c r="B210" s="177" t="str">
        <f ca="1"/>
        <v/>
      </c>
      <c r="C210" s="174" t="str">
        <f ca="1">IF(B210&lt;&gt;"",B210/STDEV(Errors),"")</f>
        <v/>
      </c>
      <c r="D210" s="15" t="str">
        <f ca="1"/>
        <v/>
      </c>
      <c r="E210" s="90" t="str">
        <f ca="1"/>
        <v/>
      </c>
      <c r="F210" s="172" t="str">
        <f ca="1"/>
        <v/>
      </c>
    </row>
    <row r="211" spans="1:6" x14ac:dyDescent="0.15">
      <c r="A211" s="80" t="str">
        <f t="shared" ca="1" si="3"/>
        <v/>
      </c>
      <c r="B211" s="177" t="str">
        <f ca="1"/>
        <v/>
      </c>
      <c r="C211" s="174" t="str">
        <f ca="1">IF(B211&lt;&gt;"",B211/STDEV(Errors),"")</f>
        <v/>
      </c>
      <c r="D211" s="15" t="str">
        <f ca="1"/>
        <v/>
      </c>
      <c r="E211" s="90" t="str">
        <f ca="1"/>
        <v/>
      </c>
      <c r="F211" s="172" t="str">
        <f ca="1"/>
        <v/>
      </c>
    </row>
    <row r="212" spans="1:6" x14ac:dyDescent="0.15">
      <c r="A212" s="80" t="str">
        <f t="shared" ca="1" si="3"/>
        <v/>
      </c>
      <c r="B212" s="177" t="str">
        <f ca="1"/>
        <v/>
      </c>
      <c r="C212" s="174" t="str">
        <f ca="1">IF(B212&lt;&gt;"",B212/STDEV(Errors),"")</f>
        <v/>
      </c>
      <c r="D212" s="15" t="str">
        <f ca="1"/>
        <v/>
      </c>
      <c r="E212" s="90" t="str">
        <f ca="1"/>
        <v/>
      </c>
      <c r="F212" s="172" t="str">
        <f ca="1"/>
        <v/>
      </c>
    </row>
    <row r="213" spans="1:6" x14ac:dyDescent="0.15">
      <c r="A213" s="80" t="str">
        <f t="shared" ca="1" si="3"/>
        <v/>
      </c>
      <c r="B213" s="177" t="str">
        <f ca="1"/>
        <v/>
      </c>
      <c r="C213" s="174" t="str">
        <f ca="1">IF(B213&lt;&gt;"",B213/STDEV(Errors),"")</f>
        <v/>
      </c>
      <c r="D213" s="15" t="str">
        <f ca="1"/>
        <v/>
      </c>
      <c r="E213" s="90" t="str">
        <f ca="1"/>
        <v/>
      </c>
      <c r="F213" s="172" t="str">
        <f ca="1"/>
        <v/>
      </c>
    </row>
    <row r="214" spans="1:6" x14ac:dyDescent="0.15">
      <c r="A214" s="80" t="str">
        <f t="shared" ca="1" si="3"/>
        <v/>
      </c>
      <c r="B214" s="177" t="str">
        <f ca="1"/>
        <v/>
      </c>
      <c r="C214" s="174" t="str">
        <f ca="1">IF(B214&lt;&gt;"",B214/STDEV(Errors),"")</f>
        <v/>
      </c>
      <c r="D214" s="15" t="str">
        <f ca="1"/>
        <v/>
      </c>
      <c r="E214" s="90" t="str">
        <f ca="1"/>
        <v/>
      </c>
      <c r="F214" s="172" t="str">
        <f ca="1"/>
        <v/>
      </c>
    </row>
    <row r="215" spans="1:6" x14ac:dyDescent="0.15">
      <c r="A215" s="80" t="str">
        <f t="shared" ca="1" si="3"/>
        <v/>
      </c>
      <c r="B215" s="177" t="str">
        <f ca="1"/>
        <v/>
      </c>
      <c r="C215" s="174" t="str">
        <f ca="1">IF(B215&lt;&gt;"",B215/STDEV(Errors),"")</f>
        <v/>
      </c>
      <c r="D215" s="15" t="str">
        <f ca="1"/>
        <v/>
      </c>
      <c r="E215" s="90" t="str">
        <f ca="1"/>
        <v/>
      </c>
      <c r="F215" s="172" t="str">
        <f ca="1"/>
        <v/>
      </c>
    </row>
    <row r="216" spans="1:6" x14ac:dyDescent="0.15">
      <c r="A216" s="80" t="str">
        <f t="shared" ca="1" si="3"/>
        <v/>
      </c>
      <c r="B216" s="177" t="str">
        <f ca="1"/>
        <v/>
      </c>
      <c r="C216" s="174" t="str">
        <f ca="1">IF(B216&lt;&gt;"",B216/STDEV(Errors),"")</f>
        <v/>
      </c>
      <c r="D216" s="15" t="str">
        <f ca="1"/>
        <v/>
      </c>
      <c r="E216" s="90" t="str">
        <f ca="1"/>
        <v/>
      </c>
      <c r="F216" s="172" t="str">
        <f ca="1"/>
        <v/>
      </c>
    </row>
    <row r="217" spans="1:6" x14ac:dyDescent="0.15">
      <c r="A217" s="80" t="str">
        <f t="shared" ca="1" si="3"/>
        <v/>
      </c>
      <c r="B217" s="177" t="str">
        <f ca="1"/>
        <v/>
      </c>
      <c r="C217" s="174" t="str">
        <f ca="1">IF(B217&lt;&gt;"",B217/STDEV(Errors),"")</f>
        <v/>
      </c>
      <c r="D217" s="15" t="str">
        <f ca="1"/>
        <v/>
      </c>
      <c r="E217" s="90" t="str">
        <f ca="1"/>
        <v/>
      </c>
      <c r="F217" s="172" t="str">
        <f ca="1"/>
        <v/>
      </c>
    </row>
    <row r="218" spans="1:6" x14ac:dyDescent="0.15">
      <c r="A218" s="80" t="str">
        <f t="shared" ca="1" si="3"/>
        <v/>
      </c>
      <c r="B218" s="177" t="str">
        <f ca="1"/>
        <v/>
      </c>
      <c r="C218" s="174" t="str">
        <f ca="1">IF(B218&lt;&gt;"",B218/STDEV(Errors),"")</f>
        <v/>
      </c>
      <c r="D218" s="15" t="str">
        <f ca="1"/>
        <v/>
      </c>
      <c r="E218" s="90" t="str">
        <f ca="1"/>
        <v/>
      </c>
      <c r="F218" s="172" t="str">
        <f ca="1"/>
        <v/>
      </c>
    </row>
    <row r="219" spans="1:6" x14ac:dyDescent="0.15">
      <c r="A219" s="80" t="str">
        <f t="shared" ca="1" si="3"/>
        <v/>
      </c>
      <c r="B219" s="177" t="str">
        <f ca="1"/>
        <v/>
      </c>
      <c r="C219" s="174" t="str">
        <f ca="1">IF(B219&lt;&gt;"",B219/STDEV(Errors),"")</f>
        <v/>
      </c>
      <c r="D219" s="15" t="str">
        <f ca="1"/>
        <v/>
      </c>
      <c r="E219" s="90" t="str">
        <f ca="1"/>
        <v/>
      </c>
      <c r="F219" s="172" t="str">
        <f ca="1"/>
        <v/>
      </c>
    </row>
    <row r="220" spans="1:6" x14ac:dyDescent="0.15">
      <c r="A220" s="80" t="str">
        <f t="shared" ca="1" si="3"/>
        <v/>
      </c>
      <c r="B220" s="177" t="str">
        <f ca="1"/>
        <v/>
      </c>
      <c r="C220" s="174" t="str">
        <f ca="1">IF(B220&lt;&gt;"",B220/STDEV(Errors),"")</f>
        <v/>
      </c>
      <c r="D220" s="15" t="str">
        <f ca="1"/>
        <v/>
      </c>
      <c r="E220" s="90" t="str">
        <f ca="1"/>
        <v/>
      </c>
      <c r="F220" s="172" t="str">
        <f ca="1"/>
        <v/>
      </c>
    </row>
    <row r="221" spans="1:6" x14ac:dyDescent="0.15">
      <c r="A221" s="80" t="str">
        <f t="shared" ca="1" si="3"/>
        <v/>
      </c>
      <c r="B221" s="177" t="str">
        <f ca="1"/>
        <v/>
      </c>
      <c r="C221" s="174" t="str">
        <f ca="1">IF(B221&lt;&gt;"",B221/STDEV(Errors),"")</f>
        <v/>
      </c>
      <c r="D221" s="15" t="str">
        <f ca="1"/>
        <v/>
      </c>
      <c r="E221" s="90" t="str">
        <f ca="1"/>
        <v/>
      </c>
      <c r="F221" s="172" t="str">
        <f ca="1"/>
        <v/>
      </c>
    </row>
    <row r="222" spans="1:6" x14ac:dyDescent="0.15">
      <c r="A222" s="80" t="str">
        <f t="shared" ca="1" si="3"/>
        <v/>
      </c>
      <c r="B222" s="177" t="str">
        <f ca="1"/>
        <v/>
      </c>
      <c r="C222" s="174" t="str">
        <f ca="1">IF(B222&lt;&gt;"",B222/STDEV(Errors),"")</f>
        <v/>
      </c>
      <c r="D222" s="15" t="str">
        <f ca="1"/>
        <v/>
      </c>
      <c r="E222" s="90" t="str">
        <f ca="1"/>
        <v/>
      </c>
      <c r="F222" s="172" t="str">
        <f ca="1"/>
        <v/>
      </c>
    </row>
    <row r="223" spans="1:6" x14ac:dyDescent="0.15">
      <c r="A223" s="80" t="str">
        <f t="shared" ca="1" si="3"/>
        <v/>
      </c>
      <c r="B223" s="177" t="str">
        <f ca="1"/>
        <v/>
      </c>
      <c r="C223" s="174" t="str">
        <f ca="1">IF(B223&lt;&gt;"",B223/STDEV(Errors),"")</f>
        <v/>
      </c>
      <c r="D223" s="15" t="str">
        <f ca="1"/>
        <v/>
      </c>
      <c r="E223" s="90" t="str">
        <f ca="1"/>
        <v/>
      </c>
      <c r="F223" s="172" t="str">
        <f ca="1"/>
        <v/>
      </c>
    </row>
    <row r="224" spans="1:6" x14ac:dyDescent="0.15">
      <c r="A224" s="80" t="str">
        <f t="shared" ca="1" si="3"/>
        <v/>
      </c>
      <c r="B224" s="177" t="str">
        <f ca="1"/>
        <v/>
      </c>
      <c r="C224" s="174" t="str">
        <f ca="1">IF(B224&lt;&gt;"",B224/STDEV(Errors),"")</f>
        <v/>
      </c>
      <c r="D224" s="15" t="str">
        <f ca="1"/>
        <v/>
      </c>
      <c r="E224" s="90" t="str">
        <f ca="1"/>
        <v/>
      </c>
      <c r="F224" s="172" t="str">
        <f ca="1"/>
        <v/>
      </c>
    </row>
    <row r="225" spans="1:6" x14ac:dyDescent="0.15">
      <c r="A225" s="80" t="str">
        <f t="shared" ca="1" si="3"/>
        <v/>
      </c>
      <c r="B225" s="177" t="str">
        <f ca="1"/>
        <v/>
      </c>
      <c r="C225" s="174" t="str">
        <f ca="1">IF(B225&lt;&gt;"",B225/STDEV(Errors),"")</f>
        <v/>
      </c>
      <c r="D225" s="15" t="str">
        <f ca="1"/>
        <v/>
      </c>
      <c r="E225" s="90" t="str">
        <f ca="1"/>
        <v/>
      </c>
      <c r="F225" s="172" t="str">
        <f ca="1"/>
        <v/>
      </c>
    </row>
    <row r="226" spans="1:6" x14ac:dyDescent="0.15">
      <c r="A226" s="80" t="str">
        <f t="shared" ca="1" si="3"/>
        <v/>
      </c>
      <c r="B226" s="177" t="str">
        <f ca="1"/>
        <v/>
      </c>
      <c r="C226" s="174" t="str">
        <f ca="1">IF(B226&lt;&gt;"",B226/STDEV(Errors),"")</f>
        <v/>
      </c>
      <c r="D226" s="15" t="str">
        <f ca="1"/>
        <v/>
      </c>
      <c r="E226" s="90" t="str">
        <f ca="1"/>
        <v/>
      </c>
      <c r="F226" s="172" t="str">
        <f ca="1"/>
        <v/>
      </c>
    </row>
    <row r="227" spans="1:6" x14ac:dyDescent="0.15">
      <c r="A227" s="80" t="str">
        <f t="shared" ca="1" si="3"/>
        <v/>
      </c>
      <c r="B227" s="177" t="str">
        <f ca="1"/>
        <v/>
      </c>
      <c r="C227" s="174" t="str">
        <f ca="1">IF(B227&lt;&gt;"",B227/STDEV(Errors),"")</f>
        <v/>
      </c>
      <c r="D227" s="15" t="str">
        <f ca="1"/>
        <v/>
      </c>
      <c r="E227" s="90" t="str">
        <f ca="1"/>
        <v/>
      </c>
      <c r="F227" s="172" t="str">
        <f ca="1"/>
        <v/>
      </c>
    </row>
    <row r="228" spans="1:6" x14ac:dyDescent="0.15">
      <c r="A228" s="80" t="str">
        <f t="shared" ca="1" si="3"/>
        <v/>
      </c>
      <c r="B228" s="177" t="str">
        <f ca="1"/>
        <v/>
      </c>
      <c r="C228" s="174" t="str">
        <f ca="1">IF(B228&lt;&gt;"",B228/STDEV(Errors),"")</f>
        <v/>
      </c>
      <c r="D228" s="15" t="str">
        <f ca="1"/>
        <v/>
      </c>
      <c r="E228" s="90" t="str">
        <f ca="1"/>
        <v/>
      </c>
      <c r="F228" s="172" t="str">
        <f ca="1"/>
        <v/>
      </c>
    </row>
    <row r="229" spans="1:6" x14ac:dyDescent="0.15">
      <c r="A229" s="80" t="str">
        <f t="shared" ca="1" si="3"/>
        <v/>
      </c>
      <c r="B229" s="177" t="str">
        <f ca="1"/>
        <v/>
      </c>
      <c r="C229" s="174" t="str">
        <f ca="1">IF(B229&lt;&gt;"",B229/STDEV(Errors),"")</f>
        <v/>
      </c>
      <c r="D229" s="15" t="str">
        <f ca="1"/>
        <v/>
      </c>
      <c r="E229" s="90" t="str">
        <f ca="1"/>
        <v/>
      </c>
      <c r="F229" s="172" t="str">
        <f ca="1"/>
        <v/>
      </c>
    </row>
    <row r="230" spans="1:6" x14ac:dyDescent="0.15">
      <c r="A230" s="80" t="str">
        <f t="shared" ca="1" si="3"/>
        <v/>
      </c>
      <c r="B230" s="177" t="str">
        <f ca="1"/>
        <v/>
      </c>
      <c r="C230" s="174" t="str">
        <f ca="1">IF(B230&lt;&gt;"",B230/STDEV(Errors),"")</f>
        <v/>
      </c>
      <c r="D230" s="15" t="str">
        <f ca="1"/>
        <v/>
      </c>
      <c r="E230" s="90" t="str">
        <f ca="1"/>
        <v/>
      </c>
      <c r="F230" s="172" t="str">
        <f ca="1"/>
        <v/>
      </c>
    </row>
    <row r="231" spans="1:6" x14ac:dyDescent="0.15">
      <c r="A231" s="80" t="str">
        <f t="shared" ca="1" si="3"/>
        <v/>
      </c>
      <c r="B231" s="177" t="str">
        <f ca="1"/>
        <v/>
      </c>
      <c r="C231" s="174" t="str">
        <f ca="1">IF(B231&lt;&gt;"",B231/STDEV(Errors),"")</f>
        <v/>
      </c>
      <c r="D231" s="15" t="str">
        <f ca="1"/>
        <v/>
      </c>
      <c r="E231" s="90" t="str">
        <f ca="1"/>
        <v/>
      </c>
      <c r="F231" s="172" t="str">
        <f ca="1"/>
        <v/>
      </c>
    </row>
    <row r="232" spans="1:6" x14ac:dyDescent="0.15">
      <c r="A232" s="80" t="str">
        <f t="shared" ca="1" si="3"/>
        <v/>
      </c>
      <c r="B232" s="177" t="str">
        <f ca="1"/>
        <v/>
      </c>
      <c r="C232" s="174" t="str">
        <f ca="1">IF(B232&lt;&gt;"",B232/STDEV(Errors),"")</f>
        <v/>
      </c>
      <c r="D232" s="15" t="str">
        <f ca="1"/>
        <v/>
      </c>
      <c r="E232" s="90" t="str">
        <f ca="1"/>
        <v/>
      </c>
      <c r="F232" s="172" t="str">
        <f ca="1"/>
        <v/>
      </c>
    </row>
    <row r="233" spans="1:6" x14ac:dyDescent="0.15">
      <c r="A233" s="80" t="str">
        <f t="shared" ca="1" si="3"/>
        <v/>
      </c>
      <c r="B233" s="177" t="str">
        <f ca="1"/>
        <v/>
      </c>
      <c r="C233" s="174" t="str">
        <f ca="1">IF(B233&lt;&gt;"",B233/STDEV(Errors),"")</f>
        <v/>
      </c>
      <c r="D233" s="15" t="str">
        <f ca="1"/>
        <v/>
      </c>
      <c r="E233" s="90" t="str">
        <f ca="1"/>
        <v/>
      </c>
      <c r="F233" s="172" t="str">
        <f ca="1"/>
        <v/>
      </c>
    </row>
    <row r="234" spans="1:6" x14ac:dyDescent="0.15">
      <c r="A234" s="80" t="str">
        <f t="shared" ca="1" si="3"/>
        <v/>
      </c>
      <c r="B234" s="177" t="str">
        <f ca="1"/>
        <v/>
      </c>
      <c r="C234" s="174" t="str">
        <f ca="1">IF(B234&lt;&gt;"",B234/STDEV(Errors),"")</f>
        <v/>
      </c>
      <c r="D234" s="15" t="str">
        <f ca="1"/>
        <v/>
      </c>
      <c r="E234" s="90" t="str">
        <f ca="1"/>
        <v/>
      </c>
      <c r="F234" s="172" t="str">
        <f ca="1"/>
        <v/>
      </c>
    </row>
    <row r="235" spans="1:6" x14ac:dyDescent="0.15">
      <c r="A235" s="80" t="str">
        <f t="shared" ca="1" si="3"/>
        <v/>
      </c>
      <c r="B235" s="177" t="str">
        <f ca="1"/>
        <v/>
      </c>
      <c r="C235" s="174" t="str">
        <f ca="1">IF(B235&lt;&gt;"",B235/STDEV(Errors),"")</f>
        <v/>
      </c>
      <c r="D235" s="15" t="str">
        <f ca="1"/>
        <v/>
      </c>
      <c r="E235" s="90" t="str">
        <f ca="1"/>
        <v/>
      </c>
      <c r="F235" s="172" t="str">
        <f ca="1"/>
        <v/>
      </c>
    </row>
    <row r="236" spans="1:6" x14ac:dyDescent="0.15">
      <c r="A236" s="80" t="str">
        <f t="shared" ca="1" si="3"/>
        <v/>
      </c>
      <c r="B236" s="177" t="str">
        <f ca="1"/>
        <v/>
      </c>
      <c r="C236" s="174" t="str">
        <f ca="1">IF(B236&lt;&gt;"",B236/STDEV(Errors),"")</f>
        <v/>
      </c>
      <c r="D236" s="15" t="str">
        <f ca="1"/>
        <v/>
      </c>
      <c r="E236" s="90" t="str">
        <f ca="1"/>
        <v/>
      </c>
      <c r="F236" s="172" t="str">
        <f ca="1"/>
        <v/>
      </c>
    </row>
    <row r="237" spans="1:6" x14ac:dyDescent="0.15">
      <c r="A237" s="80" t="str">
        <f t="shared" ca="1" si="3"/>
        <v/>
      </c>
      <c r="B237" s="177" t="str">
        <f ca="1"/>
        <v/>
      </c>
      <c r="C237" s="174" t="str">
        <f ca="1">IF(B237&lt;&gt;"",B237/STDEV(Errors),"")</f>
        <v/>
      </c>
      <c r="D237" s="15" t="str">
        <f ca="1"/>
        <v/>
      </c>
      <c r="E237" s="90" t="str">
        <f ca="1"/>
        <v/>
      </c>
      <c r="F237" s="172" t="str">
        <f ca="1"/>
        <v/>
      </c>
    </row>
    <row r="238" spans="1:6" x14ac:dyDescent="0.15">
      <c r="A238" s="80" t="str">
        <f t="shared" ca="1" si="3"/>
        <v/>
      </c>
      <c r="B238" s="177" t="str">
        <f ca="1"/>
        <v/>
      </c>
      <c r="C238" s="174" t="str">
        <f ca="1">IF(B238&lt;&gt;"",B238/STDEV(Errors),"")</f>
        <v/>
      </c>
      <c r="D238" s="15" t="str">
        <f ca="1"/>
        <v/>
      </c>
      <c r="E238" s="90" t="str">
        <f ca="1"/>
        <v/>
      </c>
      <c r="F238" s="172" t="str">
        <f ca="1"/>
        <v/>
      </c>
    </row>
    <row r="239" spans="1:6" x14ac:dyDescent="0.15">
      <c r="A239" s="80" t="str">
        <f t="shared" ca="1" si="3"/>
        <v/>
      </c>
      <c r="B239" s="177" t="str">
        <f ca="1"/>
        <v/>
      </c>
      <c r="C239" s="174" t="str">
        <f ca="1">IF(B239&lt;&gt;"",B239/STDEV(Errors),"")</f>
        <v/>
      </c>
      <c r="D239" s="15" t="str">
        <f ca="1"/>
        <v/>
      </c>
      <c r="E239" s="90" t="str">
        <f ca="1"/>
        <v/>
      </c>
      <c r="F239" s="172" t="str">
        <f ca="1"/>
        <v/>
      </c>
    </row>
    <row r="240" spans="1:6" x14ac:dyDescent="0.15">
      <c r="A240" s="80" t="str">
        <f t="shared" ca="1" si="3"/>
        <v/>
      </c>
      <c r="B240" s="177" t="str">
        <f ca="1"/>
        <v/>
      </c>
      <c r="C240" s="174" t="str">
        <f ca="1">IF(B240&lt;&gt;"",B240/STDEV(Errors),"")</f>
        <v/>
      </c>
      <c r="D240" s="15" t="str">
        <f ca="1"/>
        <v/>
      </c>
      <c r="E240" s="90" t="str">
        <f ca="1"/>
        <v/>
      </c>
      <c r="F240" s="172" t="str">
        <f ca="1"/>
        <v/>
      </c>
    </row>
    <row r="241" spans="1:6" x14ac:dyDescent="0.15">
      <c r="A241" s="80" t="str">
        <f t="shared" ca="1" si="3"/>
        <v/>
      </c>
      <c r="B241" s="177" t="str">
        <f ca="1"/>
        <v/>
      </c>
      <c r="C241" s="174" t="str">
        <f ca="1">IF(B241&lt;&gt;"",B241/STDEV(Errors),"")</f>
        <v/>
      </c>
      <c r="D241" s="15" t="str">
        <f ca="1"/>
        <v/>
      </c>
      <c r="E241" s="90" t="str">
        <f ca="1"/>
        <v/>
      </c>
      <c r="F241" s="172" t="str">
        <f ca="1"/>
        <v/>
      </c>
    </row>
    <row r="242" spans="1:6" x14ac:dyDescent="0.15">
      <c r="A242" s="80" t="str">
        <f t="shared" ca="1" si="3"/>
        <v/>
      </c>
      <c r="B242" s="177" t="str">
        <f ca="1"/>
        <v/>
      </c>
      <c r="C242" s="174" t="str">
        <f ca="1">IF(B242&lt;&gt;"",B242/STDEV(Errors),"")</f>
        <v/>
      </c>
      <c r="D242" s="15" t="str">
        <f ca="1"/>
        <v/>
      </c>
      <c r="E242" s="90" t="str">
        <f ca="1"/>
        <v/>
      </c>
      <c r="F242" s="172" t="str">
        <f ca="1"/>
        <v/>
      </c>
    </row>
    <row r="243" spans="1:6" x14ac:dyDescent="0.15">
      <c r="A243" s="80" t="str">
        <f t="shared" ca="1" si="3"/>
        <v/>
      </c>
      <c r="B243" s="177" t="str">
        <f ca="1"/>
        <v/>
      </c>
      <c r="C243" s="174" t="str">
        <f ca="1">IF(B243&lt;&gt;"",B243/STDEV(Errors),"")</f>
        <v/>
      </c>
      <c r="D243" s="15" t="str">
        <f ca="1"/>
        <v/>
      </c>
      <c r="E243" s="90" t="str">
        <f ca="1"/>
        <v/>
      </c>
      <c r="F243" s="172" t="str">
        <f ca="1"/>
        <v/>
      </c>
    </row>
    <row r="244" spans="1:6" x14ac:dyDescent="0.15">
      <c r="A244" s="80" t="str">
        <f t="shared" ca="1" si="3"/>
        <v/>
      </c>
      <c r="B244" s="177" t="str">
        <f ca="1"/>
        <v/>
      </c>
      <c r="C244" s="174" t="str">
        <f ca="1">IF(B244&lt;&gt;"",B244/STDEV(Errors),"")</f>
        <v/>
      </c>
      <c r="D244" s="15" t="str">
        <f ca="1"/>
        <v/>
      </c>
      <c r="E244" s="90" t="str">
        <f ca="1"/>
        <v/>
      </c>
      <c r="F244" s="172" t="str">
        <f ca="1"/>
        <v/>
      </c>
    </row>
    <row r="245" spans="1:6" x14ac:dyDescent="0.15">
      <c r="A245" s="80" t="str">
        <f t="shared" ca="1" si="3"/>
        <v/>
      </c>
      <c r="B245" s="177" t="str">
        <f ca="1"/>
        <v/>
      </c>
      <c r="C245" s="174" t="str">
        <f ca="1">IF(B245&lt;&gt;"",B245/STDEV(Errors),"")</f>
        <v/>
      </c>
      <c r="D245" s="15" t="str">
        <f ca="1"/>
        <v/>
      </c>
      <c r="E245" s="90" t="str">
        <f ca="1"/>
        <v/>
      </c>
      <c r="F245" s="172" t="str">
        <f ca="1"/>
        <v/>
      </c>
    </row>
    <row r="246" spans="1:6" x14ac:dyDescent="0.15">
      <c r="A246" s="80" t="str">
        <f t="shared" ca="1" si="3"/>
        <v/>
      </c>
      <c r="B246" s="177" t="str">
        <f ca="1"/>
        <v/>
      </c>
      <c r="C246" s="174" t="str">
        <f ca="1">IF(B246&lt;&gt;"",B246/STDEV(Errors),"")</f>
        <v/>
      </c>
      <c r="D246" s="15" t="str">
        <f ca="1"/>
        <v/>
      </c>
      <c r="E246" s="90" t="str">
        <f ca="1"/>
        <v/>
      </c>
      <c r="F246" s="172" t="str">
        <f ca="1"/>
        <v/>
      </c>
    </row>
    <row r="247" spans="1:6" x14ac:dyDescent="0.15">
      <c r="A247" s="80" t="str">
        <f t="shared" ca="1" si="3"/>
        <v/>
      </c>
      <c r="B247" s="177" t="str">
        <f ca="1"/>
        <v/>
      </c>
      <c r="C247" s="174" t="str">
        <f ca="1">IF(B247&lt;&gt;"",B247/STDEV(Errors),"")</f>
        <v/>
      </c>
      <c r="D247" s="15" t="str">
        <f ca="1"/>
        <v/>
      </c>
      <c r="E247" s="90" t="str">
        <f ca="1"/>
        <v/>
      </c>
      <c r="F247" s="172" t="str">
        <f ca="1"/>
        <v/>
      </c>
    </row>
    <row r="248" spans="1:6" x14ac:dyDescent="0.15">
      <c r="A248" s="80" t="str">
        <f t="shared" ca="1" si="3"/>
        <v/>
      </c>
      <c r="B248" s="177" t="str">
        <f ca="1"/>
        <v/>
      </c>
      <c r="C248" s="174" t="str">
        <f ca="1">IF(B248&lt;&gt;"",B248/STDEV(Errors),"")</f>
        <v/>
      </c>
      <c r="D248" s="15" t="str">
        <f ca="1"/>
        <v/>
      </c>
      <c r="E248" s="90" t="str">
        <f ca="1"/>
        <v/>
      </c>
      <c r="F248" s="172" t="str">
        <f ca="1"/>
        <v/>
      </c>
    </row>
    <row r="249" spans="1:6" x14ac:dyDescent="0.15">
      <c r="A249" s="80" t="str">
        <f t="shared" ca="1" si="3"/>
        <v/>
      </c>
      <c r="B249" s="177" t="str">
        <f ca="1"/>
        <v/>
      </c>
      <c r="C249" s="174" t="str">
        <f ca="1">IF(B249&lt;&gt;"",B249/STDEV(Errors),"")</f>
        <v/>
      </c>
      <c r="D249" s="15" t="str">
        <f ca="1"/>
        <v/>
      </c>
      <c r="E249" s="90" t="str">
        <f ca="1"/>
        <v/>
      </c>
      <c r="F249" s="172" t="str">
        <f ca="1"/>
        <v/>
      </c>
    </row>
    <row r="250" spans="1:6" x14ac:dyDescent="0.15">
      <c r="A250" s="80" t="str">
        <f t="shared" ca="1" si="3"/>
        <v/>
      </c>
      <c r="B250" s="177" t="str">
        <f ca="1"/>
        <v/>
      </c>
      <c r="C250" s="174" t="str">
        <f ca="1">IF(B250&lt;&gt;"",B250/STDEV(Errors),"")</f>
        <v/>
      </c>
      <c r="D250" s="15" t="str">
        <f ca="1"/>
        <v/>
      </c>
      <c r="E250" s="90" t="str">
        <f ca="1"/>
        <v/>
      </c>
      <c r="F250" s="172" t="str">
        <f ca="1"/>
        <v/>
      </c>
    </row>
    <row r="251" spans="1:6" x14ac:dyDescent="0.15">
      <c r="A251" s="80" t="str">
        <f t="shared" ca="1" si="3"/>
        <v/>
      </c>
      <c r="B251" s="177" t="str">
        <f ca="1"/>
        <v/>
      </c>
      <c r="C251" s="174" t="str">
        <f ca="1">IF(B251&lt;&gt;"",B251/STDEV(Errors),"")</f>
        <v/>
      </c>
      <c r="D251" s="15" t="str">
        <f ca="1"/>
        <v/>
      </c>
      <c r="E251" s="90" t="str">
        <f ca="1"/>
        <v/>
      </c>
      <c r="F251" s="172" t="str">
        <f ca="1"/>
        <v/>
      </c>
    </row>
    <row r="252" spans="1:6" x14ac:dyDescent="0.15">
      <c r="A252" s="80" t="str">
        <f t="shared" ca="1" si="3"/>
        <v/>
      </c>
      <c r="B252" s="177" t="str">
        <f ca="1"/>
        <v/>
      </c>
      <c r="C252" s="174" t="str">
        <f ca="1">IF(B252&lt;&gt;"",B252/STDEV(Errors),"")</f>
        <v/>
      </c>
      <c r="D252" s="15" t="str">
        <f ca="1"/>
        <v/>
      </c>
      <c r="E252" s="90" t="str">
        <f ca="1"/>
        <v/>
      </c>
      <c r="F252" s="172" t="str">
        <f ca="1"/>
        <v/>
      </c>
    </row>
    <row r="253" spans="1:6" x14ac:dyDescent="0.15">
      <c r="A253" s="80" t="str">
        <f t="shared" ca="1" si="3"/>
        <v/>
      </c>
      <c r="B253" s="177" t="str">
        <f ca="1"/>
        <v/>
      </c>
      <c r="C253" s="174" t="str">
        <f ca="1">IF(B253&lt;&gt;"",B253/STDEV(Errors),"")</f>
        <v/>
      </c>
      <c r="D253" s="15" t="str">
        <f ca="1"/>
        <v/>
      </c>
      <c r="E253" s="90" t="str">
        <f ca="1"/>
        <v/>
      </c>
      <c r="F253" s="172" t="str">
        <f ca="1"/>
        <v/>
      </c>
    </row>
    <row r="254" spans="1:6" x14ac:dyDescent="0.15">
      <c r="A254" s="80" t="str">
        <f t="shared" ca="1" si="3"/>
        <v/>
      </c>
      <c r="B254" s="177" t="str">
        <f ca="1"/>
        <v/>
      </c>
      <c r="C254" s="174" t="str">
        <f ca="1">IF(B254&lt;&gt;"",B254/STDEV(Errors),"")</f>
        <v/>
      </c>
      <c r="D254" s="15" t="str">
        <f ca="1"/>
        <v/>
      </c>
      <c r="E254" s="90" t="str">
        <f ca="1"/>
        <v/>
      </c>
      <c r="F254" s="172" t="str">
        <f ca="1"/>
        <v/>
      </c>
    </row>
    <row r="255" spans="1:6" x14ac:dyDescent="0.15">
      <c r="A255" s="80" t="str">
        <f t="shared" ca="1" si="3"/>
        <v/>
      </c>
      <c r="B255" s="177" t="str">
        <f ca="1"/>
        <v/>
      </c>
      <c r="C255" s="174" t="str">
        <f ca="1">IF(B255&lt;&gt;"",B255/STDEV(Errors),"")</f>
        <v/>
      </c>
      <c r="D255" s="15" t="str">
        <f ca="1"/>
        <v/>
      </c>
      <c r="E255" s="90" t="str">
        <f ca="1"/>
        <v/>
      </c>
      <c r="F255" s="172" t="str">
        <f ca="1"/>
        <v/>
      </c>
    </row>
    <row r="256" spans="1:6" x14ac:dyDescent="0.15">
      <c r="A256" s="80" t="str">
        <f t="shared" ca="1" si="3"/>
        <v/>
      </c>
      <c r="B256" s="177" t="str">
        <f ca="1"/>
        <v/>
      </c>
      <c r="C256" s="174" t="str">
        <f ca="1">IF(B256&lt;&gt;"",B256/STDEV(Errors),"")</f>
        <v/>
      </c>
      <c r="D256" s="15" t="str">
        <f ca="1"/>
        <v/>
      </c>
      <c r="E256" s="90" t="str">
        <f ca="1"/>
        <v/>
      </c>
      <c r="F256" s="172" t="str">
        <f ca="1"/>
        <v/>
      </c>
    </row>
    <row r="257" spans="1:6" x14ac:dyDescent="0.15">
      <c r="A257" s="80" t="str">
        <f t="shared" ca="1" si="3"/>
        <v/>
      </c>
      <c r="B257" s="177" t="str">
        <f ca="1"/>
        <v/>
      </c>
      <c r="C257" s="174" t="str">
        <f ca="1">IF(B257&lt;&gt;"",B257/STDEV(Errors),"")</f>
        <v/>
      </c>
      <c r="D257" s="15" t="str">
        <f ca="1"/>
        <v/>
      </c>
      <c r="E257" s="90" t="str">
        <f ca="1"/>
        <v/>
      </c>
      <c r="F257" s="172" t="str">
        <f ca="1"/>
        <v/>
      </c>
    </row>
    <row r="258" spans="1:6" x14ac:dyDescent="0.15">
      <c r="A258" s="80" t="str">
        <f t="shared" ca="1" si="3"/>
        <v/>
      </c>
      <c r="B258" s="177" t="str">
        <f ca="1"/>
        <v/>
      </c>
      <c r="C258" s="174" t="str">
        <f ca="1">IF(B258&lt;&gt;"",B258/STDEV(Errors),"")</f>
        <v/>
      </c>
      <c r="D258" s="15" t="str">
        <f ca="1"/>
        <v/>
      </c>
      <c r="E258" s="90" t="str">
        <f ca="1"/>
        <v/>
      </c>
      <c r="F258" s="172" t="str">
        <f ca="1"/>
        <v/>
      </c>
    </row>
    <row r="259" spans="1:6" x14ac:dyDescent="0.15">
      <c r="A259" s="80" t="str">
        <f t="shared" ca="1" si="3"/>
        <v/>
      </c>
      <c r="B259" s="177" t="str">
        <f ca="1"/>
        <v/>
      </c>
      <c r="C259" s="174" t="str">
        <f ca="1">IF(B259&lt;&gt;"",B259/STDEV(Errors),"")</f>
        <v/>
      </c>
      <c r="D259" s="15" t="str">
        <f ca="1"/>
        <v/>
      </c>
      <c r="E259" s="90" t="str">
        <f ca="1"/>
        <v/>
      </c>
      <c r="F259" s="172" t="str">
        <f ca="1"/>
        <v/>
      </c>
    </row>
    <row r="260" spans="1:6" x14ac:dyDescent="0.15">
      <c r="A260" s="80" t="str">
        <f t="shared" ca="1" si="3"/>
        <v/>
      </c>
      <c r="B260" s="177" t="str">
        <f ca="1"/>
        <v/>
      </c>
      <c r="C260" s="174" t="str">
        <f ca="1">IF(B260&lt;&gt;"",B260/STDEV(Errors),"")</f>
        <v/>
      </c>
      <c r="D260" s="15" t="str">
        <f ca="1"/>
        <v/>
      </c>
      <c r="E260" s="90" t="str">
        <f ca="1"/>
        <v/>
      </c>
      <c r="F260" s="172" t="str">
        <f ca="1"/>
        <v/>
      </c>
    </row>
    <row r="261" spans="1:6" x14ac:dyDescent="0.15">
      <c r="A261" s="80" t="str">
        <f t="shared" ca="1" si="3"/>
        <v/>
      </c>
      <c r="B261" s="177" t="str">
        <f ca="1"/>
        <v/>
      </c>
      <c r="C261" s="174" t="str">
        <f ca="1">IF(B261&lt;&gt;"",B261/STDEV(Errors),"")</f>
        <v/>
      </c>
      <c r="D261" s="15" t="str">
        <f ca="1"/>
        <v/>
      </c>
      <c r="E261" s="90" t="str">
        <f ca="1"/>
        <v/>
      </c>
      <c r="F261" s="172" t="str">
        <f ca="1"/>
        <v/>
      </c>
    </row>
    <row r="262" spans="1:6" x14ac:dyDescent="0.15">
      <c r="A262" s="80" t="str">
        <f t="shared" ref="A262:A325" ca="1" si="4">IF(B262&lt;&gt;"",1+A261,"")</f>
        <v/>
      </c>
      <c r="B262" s="177" t="str">
        <f ca="1"/>
        <v/>
      </c>
      <c r="C262" s="174" t="str">
        <f ca="1">IF(B262&lt;&gt;"",B262/STDEV(Errors),"")</f>
        <v/>
      </c>
      <c r="D262" s="15" t="str">
        <f ca="1"/>
        <v/>
      </c>
      <c r="E262" s="90" t="str">
        <f ca="1"/>
        <v/>
      </c>
      <c r="F262" s="172" t="str">
        <f ca="1"/>
        <v/>
      </c>
    </row>
    <row r="263" spans="1:6" x14ac:dyDescent="0.15">
      <c r="A263" s="80" t="str">
        <f t="shared" ca="1" si="4"/>
        <v/>
      </c>
      <c r="B263" s="177" t="str">
        <f ca="1"/>
        <v/>
      </c>
      <c r="C263" s="174" t="str">
        <f ca="1">IF(B263&lt;&gt;"",B263/STDEV(Errors),"")</f>
        <v/>
      </c>
      <c r="D263" s="15" t="str">
        <f ca="1"/>
        <v/>
      </c>
      <c r="E263" s="90" t="str">
        <f ca="1"/>
        <v/>
      </c>
      <c r="F263" s="172" t="str">
        <f ca="1"/>
        <v/>
      </c>
    </row>
    <row r="264" spans="1:6" x14ac:dyDescent="0.15">
      <c r="A264" s="80" t="str">
        <f t="shared" ca="1" si="4"/>
        <v/>
      </c>
      <c r="B264" s="177" t="str">
        <f ca="1"/>
        <v/>
      </c>
      <c r="C264" s="174" t="str">
        <f ca="1">IF(B264&lt;&gt;"",B264/STDEV(Errors),"")</f>
        <v/>
      </c>
      <c r="D264" s="15" t="str">
        <f ca="1"/>
        <v/>
      </c>
      <c r="E264" s="90" t="str">
        <f ca="1"/>
        <v/>
      </c>
      <c r="F264" s="172" t="str">
        <f ca="1"/>
        <v/>
      </c>
    </row>
    <row r="265" spans="1:6" x14ac:dyDescent="0.15">
      <c r="A265" s="80" t="str">
        <f t="shared" ca="1" si="4"/>
        <v/>
      </c>
      <c r="B265" s="177" t="str">
        <f ca="1"/>
        <v/>
      </c>
      <c r="C265" s="174" t="str">
        <f ca="1">IF(B265&lt;&gt;"",B265/STDEV(Errors),"")</f>
        <v/>
      </c>
      <c r="D265" s="15" t="str">
        <f ca="1"/>
        <v/>
      </c>
      <c r="E265" s="90" t="str">
        <f ca="1"/>
        <v/>
      </c>
      <c r="F265" s="172" t="str">
        <f ca="1"/>
        <v/>
      </c>
    </row>
    <row r="266" spans="1:6" x14ac:dyDescent="0.15">
      <c r="A266" s="80" t="str">
        <f t="shared" ca="1" si="4"/>
        <v/>
      </c>
      <c r="B266" s="177" t="str">
        <f ca="1"/>
        <v/>
      </c>
      <c r="C266" s="174" t="str">
        <f ca="1">IF(B266&lt;&gt;"",B266/STDEV(Errors),"")</f>
        <v/>
      </c>
      <c r="D266" s="15" t="str">
        <f ca="1"/>
        <v/>
      </c>
      <c r="E266" s="90" t="str">
        <f ca="1"/>
        <v/>
      </c>
      <c r="F266" s="172" t="str">
        <f ca="1"/>
        <v/>
      </c>
    </row>
    <row r="267" spans="1:6" x14ac:dyDescent="0.15">
      <c r="A267" s="80" t="str">
        <f t="shared" ca="1" si="4"/>
        <v/>
      </c>
      <c r="B267" s="177" t="str">
        <f ca="1"/>
        <v/>
      </c>
      <c r="C267" s="174" t="str">
        <f ca="1">IF(B267&lt;&gt;"",B267/STDEV(Errors),"")</f>
        <v/>
      </c>
      <c r="D267" s="15" t="str">
        <f ca="1"/>
        <v/>
      </c>
      <c r="E267" s="90" t="str">
        <f ca="1"/>
        <v/>
      </c>
      <c r="F267" s="172" t="str">
        <f ca="1"/>
        <v/>
      </c>
    </row>
    <row r="268" spans="1:6" x14ac:dyDescent="0.15">
      <c r="A268" s="80" t="str">
        <f t="shared" ca="1" si="4"/>
        <v/>
      </c>
      <c r="B268" s="177" t="str">
        <f ca="1"/>
        <v/>
      </c>
      <c r="C268" s="174" t="str">
        <f ca="1">IF(B268&lt;&gt;"",B268/STDEV(Errors),"")</f>
        <v/>
      </c>
      <c r="D268" s="15" t="str">
        <f ca="1"/>
        <v/>
      </c>
      <c r="E268" s="90" t="str">
        <f ca="1"/>
        <v/>
      </c>
      <c r="F268" s="172" t="str">
        <f ca="1"/>
        <v/>
      </c>
    </row>
    <row r="269" spans="1:6" x14ac:dyDescent="0.15">
      <c r="A269" s="80" t="str">
        <f t="shared" ca="1" si="4"/>
        <v/>
      </c>
      <c r="B269" s="177" t="str">
        <f ca="1"/>
        <v/>
      </c>
      <c r="C269" s="174" t="str">
        <f ca="1">IF(B269&lt;&gt;"",B269/STDEV(Errors),"")</f>
        <v/>
      </c>
      <c r="D269" s="15" t="str">
        <f ca="1"/>
        <v/>
      </c>
      <c r="E269" s="90" t="str">
        <f ca="1"/>
        <v/>
      </c>
      <c r="F269" s="172" t="str">
        <f ca="1"/>
        <v/>
      </c>
    </row>
    <row r="270" spans="1:6" x14ac:dyDescent="0.15">
      <c r="A270" s="80" t="str">
        <f t="shared" ca="1" si="4"/>
        <v/>
      </c>
      <c r="B270" s="177" t="str">
        <f ca="1"/>
        <v/>
      </c>
      <c r="C270" s="174" t="str">
        <f ca="1">IF(B270&lt;&gt;"",B270/STDEV(Errors),"")</f>
        <v/>
      </c>
      <c r="D270" s="15" t="str">
        <f ca="1"/>
        <v/>
      </c>
      <c r="E270" s="90" t="str">
        <f ca="1"/>
        <v/>
      </c>
      <c r="F270" s="172" t="str">
        <f ca="1"/>
        <v/>
      </c>
    </row>
    <row r="271" spans="1:6" x14ac:dyDescent="0.15">
      <c r="A271" s="80" t="str">
        <f t="shared" ca="1" si="4"/>
        <v/>
      </c>
      <c r="B271" s="177" t="str">
        <f ca="1"/>
        <v/>
      </c>
      <c r="C271" s="174" t="str">
        <f ca="1">IF(B271&lt;&gt;"",B271/STDEV(Errors),"")</f>
        <v/>
      </c>
      <c r="D271" s="15" t="str">
        <f ca="1"/>
        <v/>
      </c>
      <c r="E271" s="90" t="str">
        <f ca="1"/>
        <v/>
      </c>
      <c r="F271" s="172" t="str">
        <f ca="1"/>
        <v/>
      </c>
    </row>
    <row r="272" spans="1:6" x14ac:dyDescent="0.15">
      <c r="A272" s="80" t="str">
        <f t="shared" ca="1" si="4"/>
        <v/>
      </c>
      <c r="B272" s="177" t="str">
        <f ca="1"/>
        <v/>
      </c>
      <c r="C272" s="174" t="str">
        <f ca="1">IF(B272&lt;&gt;"",B272/STDEV(Errors),"")</f>
        <v/>
      </c>
      <c r="D272" s="15" t="str">
        <f ca="1"/>
        <v/>
      </c>
      <c r="E272" s="90" t="str">
        <f ca="1"/>
        <v/>
      </c>
      <c r="F272" s="172" t="str">
        <f ca="1"/>
        <v/>
      </c>
    </row>
    <row r="273" spans="1:6" x14ac:dyDescent="0.15">
      <c r="A273" s="80" t="str">
        <f t="shared" ca="1" si="4"/>
        <v/>
      </c>
      <c r="B273" s="177" t="str">
        <f ca="1"/>
        <v/>
      </c>
      <c r="C273" s="174" t="str">
        <f ca="1">IF(B273&lt;&gt;"",B273/STDEV(Errors),"")</f>
        <v/>
      </c>
      <c r="D273" s="15" t="str">
        <f ca="1"/>
        <v/>
      </c>
      <c r="E273" s="90" t="str">
        <f ca="1"/>
        <v/>
      </c>
      <c r="F273" s="172" t="str">
        <f ca="1"/>
        <v/>
      </c>
    </row>
    <row r="274" spans="1:6" x14ac:dyDescent="0.15">
      <c r="A274" s="80" t="str">
        <f t="shared" ca="1" si="4"/>
        <v/>
      </c>
      <c r="B274" s="177" t="str">
        <f ca="1"/>
        <v/>
      </c>
      <c r="C274" s="174" t="str">
        <f ca="1">IF(B274&lt;&gt;"",B274/STDEV(Errors),"")</f>
        <v/>
      </c>
      <c r="D274" s="15" t="str">
        <f ca="1"/>
        <v/>
      </c>
      <c r="E274" s="90" t="str">
        <f ca="1"/>
        <v/>
      </c>
      <c r="F274" s="172" t="str">
        <f ca="1"/>
        <v/>
      </c>
    </row>
    <row r="275" spans="1:6" x14ac:dyDescent="0.15">
      <c r="A275" s="80" t="str">
        <f t="shared" ca="1" si="4"/>
        <v/>
      </c>
      <c r="B275" s="177" t="str">
        <f ca="1"/>
        <v/>
      </c>
      <c r="C275" s="174" t="str">
        <f ca="1">IF(B275&lt;&gt;"",B275/STDEV(Errors),"")</f>
        <v/>
      </c>
      <c r="D275" s="15" t="str">
        <f ca="1"/>
        <v/>
      </c>
      <c r="E275" s="90" t="str">
        <f ca="1"/>
        <v/>
      </c>
      <c r="F275" s="172" t="str">
        <f ca="1"/>
        <v/>
      </c>
    </row>
    <row r="276" spans="1:6" x14ac:dyDescent="0.15">
      <c r="A276" s="80" t="str">
        <f t="shared" ca="1" si="4"/>
        <v/>
      </c>
      <c r="B276" s="177" t="str">
        <f ca="1"/>
        <v/>
      </c>
      <c r="C276" s="174" t="str">
        <f ca="1">IF(B276&lt;&gt;"",B276/STDEV(Errors),"")</f>
        <v/>
      </c>
      <c r="D276" s="15" t="str">
        <f ca="1"/>
        <v/>
      </c>
      <c r="E276" s="90" t="str">
        <f ca="1"/>
        <v/>
      </c>
      <c r="F276" s="172" t="str">
        <f ca="1"/>
        <v/>
      </c>
    </row>
    <row r="277" spans="1:6" x14ac:dyDescent="0.15">
      <c r="A277" s="80" t="str">
        <f t="shared" ca="1" si="4"/>
        <v/>
      </c>
      <c r="B277" s="177" t="str">
        <f ca="1"/>
        <v/>
      </c>
      <c r="C277" s="174" t="str">
        <f ca="1">IF(B277&lt;&gt;"",B277/STDEV(Errors),"")</f>
        <v/>
      </c>
      <c r="D277" s="15" t="str">
        <f ca="1"/>
        <v/>
      </c>
      <c r="E277" s="90" t="str">
        <f ca="1"/>
        <v/>
      </c>
      <c r="F277" s="172" t="str">
        <f ca="1"/>
        <v/>
      </c>
    </row>
    <row r="278" spans="1:6" x14ac:dyDescent="0.15">
      <c r="A278" s="80" t="str">
        <f t="shared" ca="1" si="4"/>
        <v/>
      </c>
      <c r="B278" s="177" t="str">
        <f ca="1"/>
        <v/>
      </c>
      <c r="C278" s="174" t="str">
        <f ca="1">IF(B278&lt;&gt;"",B278/STDEV(Errors),"")</f>
        <v/>
      </c>
      <c r="D278" s="15" t="str">
        <f ca="1"/>
        <v/>
      </c>
      <c r="E278" s="90" t="str">
        <f ca="1"/>
        <v/>
      </c>
      <c r="F278" s="172" t="str">
        <f ca="1"/>
        <v/>
      </c>
    </row>
    <row r="279" spans="1:6" x14ac:dyDescent="0.15">
      <c r="A279" s="80" t="str">
        <f t="shared" ca="1" si="4"/>
        <v/>
      </c>
      <c r="B279" s="177" t="str">
        <f ca="1"/>
        <v/>
      </c>
      <c r="C279" s="174" t="str">
        <f ca="1">IF(B279&lt;&gt;"",B279/STDEV(Errors),"")</f>
        <v/>
      </c>
      <c r="D279" s="15" t="str">
        <f ca="1"/>
        <v/>
      </c>
      <c r="E279" s="90" t="str">
        <f ca="1"/>
        <v/>
      </c>
      <c r="F279" s="172" t="str">
        <f ca="1"/>
        <v/>
      </c>
    </row>
    <row r="280" spans="1:6" x14ac:dyDescent="0.15">
      <c r="A280" s="80" t="str">
        <f t="shared" ca="1" si="4"/>
        <v/>
      </c>
      <c r="B280" s="177" t="str">
        <f ca="1"/>
        <v/>
      </c>
      <c r="C280" s="174" t="str">
        <f ca="1">IF(B280&lt;&gt;"",B280/STDEV(Errors),"")</f>
        <v/>
      </c>
      <c r="D280" s="15" t="str">
        <f ca="1"/>
        <v/>
      </c>
      <c r="E280" s="90" t="str">
        <f ca="1"/>
        <v/>
      </c>
      <c r="F280" s="172" t="str">
        <f ca="1"/>
        <v/>
      </c>
    </row>
    <row r="281" spans="1:6" x14ac:dyDescent="0.15">
      <c r="A281" s="80" t="str">
        <f t="shared" ca="1" si="4"/>
        <v/>
      </c>
      <c r="B281" s="177" t="str">
        <f ca="1"/>
        <v/>
      </c>
      <c r="C281" s="174" t="str">
        <f ca="1">IF(B281&lt;&gt;"",B281/STDEV(Errors),"")</f>
        <v/>
      </c>
      <c r="D281" s="15" t="str">
        <f ca="1"/>
        <v/>
      </c>
      <c r="E281" s="90" t="str">
        <f ca="1"/>
        <v/>
      </c>
      <c r="F281" s="172" t="str">
        <f ca="1"/>
        <v/>
      </c>
    </row>
    <row r="282" spans="1:6" x14ac:dyDescent="0.15">
      <c r="A282" s="80" t="str">
        <f t="shared" ca="1" si="4"/>
        <v/>
      </c>
      <c r="B282" s="177" t="str">
        <f ca="1"/>
        <v/>
      </c>
      <c r="C282" s="174" t="str">
        <f ca="1">IF(B282&lt;&gt;"",B282/STDEV(Errors),"")</f>
        <v/>
      </c>
      <c r="D282" s="15" t="str">
        <f ca="1"/>
        <v/>
      </c>
      <c r="E282" s="90" t="str">
        <f ca="1"/>
        <v/>
      </c>
      <c r="F282" s="172" t="str">
        <f ca="1"/>
        <v/>
      </c>
    </row>
    <row r="283" spans="1:6" x14ac:dyDescent="0.15">
      <c r="A283" s="80" t="str">
        <f t="shared" ca="1" si="4"/>
        <v/>
      </c>
      <c r="B283" s="177" t="str">
        <f ca="1"/>
        <v/>
      </c>
      <c r="C283" s="174" t="str">
        <f ca="1">IF(B283&lt;&gt;"",B283/STDEV(Errors),"")</f>
        <v/>
      </c>
      <c r="D283" s="15" t="str">
        <f ca="1"/>
        <v/>
      </c>
      <c r="E283" s="90" t="str">
        <f ca="1"/>
        <v/>
      </c>
      <c r="F283" s="172" t="str">
        <f ca="1"/>
        <v/>
      </c>
    </row>
    <row r="284" spans="1:6" x14ac:dyDescent="0.15">
      <c r="A284" s="80" t="str">
        <f t="shared" ca="1" si="4"/>
        <v/>
      </c>
      <c r="B284" s="177" t="str">
        <f ca="1"/>
        <v/>
      </c>
      <c r="C284" s="174" t="str">
        <f ca="1">IF(B284&lt;&gt;"",B284/STDEV(Errors),"")</f>
        <v/>
      </c>
      <c r="D284" s="15" t="str">
        <f ca="1"/>
        <v/>
      </c>
      <c r="E284" s="90" t="str">
        <f ca="1"/>
        <v/>
      </c>
      <c r="F284" s="172" t="str">
        <f ca="1"/>
        <v/>
      </c>
    </row>
    <row r="285" spans="1:6" x14ac:dyDescent="0.15">
      <c r="A285" s="80" t="str">
        <f t="shared" ca="1" si="4"/>
        <v/>
      </c>
      <c r="B285" s="177" t="str">
        <f ca="1"/>
        <v/>
      </c>
      <c r="C285" s="174" t="str">
        <f ca="1">IF(B285&lt;&gt;"",B285/STDEV(Errors),"")</f>
        <v/>
      </c>
      <c r="D285" s="15" t="str">
        <f ca="1"/>
        <v/>
      </c>
      <c r="E285" s="90" t="str">
        <f ca="1"/>
        <v/>
      </c>
      <c r="F285" s="172" t="str">
        <f ca="1"/>
        <v/>
      </c>
    </row>
    <row r="286" spans="1:6" x14ac:dyDescent="0.15">
      <c r="A286" s="80" t="str">
        <f t="shared" ca="1" si="4"/>
        <v/>
      </c>
      <c r="B286" s="177" t="str">
        <f ca="1"/>
        <v/>
      </c>
      <c r="C286" s="174" t="str">
        <f ca="1">IF(B286&lt;&gt;"",B286/STDEV(Errors),"")</f>
        <v/>
      </c>
      <c r="D286" s="15" t="str">
        <f ca="1"/>
        <v/>
      </c>
      <c r="E286" s="90" t="str">
        <f ca="1"/>
        <v/>
      </c>
      <c r="F286" s="172" t="str">
        <f ca="1"/>
        <v/>
      </c>
    </row>
    <row r="287" spans="1:6" x14ac:dyDescent="0.15">
      <c r="A287" s="80" t="str">
        <f t="shared" ca="1" si="4"/>
        <v/>
      </c>
      <c r="B287" s="177" t="str">
        <f ca="1"/>
        <v/>
      </c>
      <c r="C287" s="174" t="str">
        <f ca="1">IF(B287&lt;&gt;"",B287/STDEV(Errors),"")</f>
        <v/>
      </c>
      <c r="D287" s="15" t="str">
        <f ca="1"/>
        <v/>
      </c>
      <c r="E287" s="90" t="str">
        <f ca="1"/>
        <v/>
      </c>
      <c r="F287" s="172" t="str">
        <f ca="1"/>
        <v/>
      </c>
    </row>
    <row r="288" spans="1:6" x14ac:dyDescent="0.15">
      <c r="A288" s="80" t="str">
        <f t="shared" ca="1" si="4"/>
        <v/>
      </c>
      <c r="B288" s="177" t="str">
        <f ca="1"/>
        <v/>
      </c>
      <c r="C288" s="174" t="str">
        <f ca="1">IF(B288&lt;&gt;"",B288/STDEV(Errors),"")</f>
        <v/>
      </c>
      <c r="D288" s="15" t="str">
        <f ca="1"/>
        <v/>
      </c>
      <c r="E288" s="90" t="str">
        <f ca="1"/>
        <v/>
      </c>
      <c r="F288" s="172" t="str">
        <f ca="1"/>
        <v/>
      </c>
    </row>
    <row r="289" spans="1:6" x14ac:dyDescent="0.15">
      <c r="A289" s="80" t="str">
        <f t="shared" ca="1" si="4"/>
        <v/>
      </c>
      <c r="B289" s="177" t="str">
        <f ca="1"/>
        <v/>
      </c>
      <c r="C289" s="174" t="str">
        <f ca="1">IF(B289&lt;&gt;"",B289/STDEV(Errors),"")</f>
        <v/>
      </c>
      <c r="D289" s="15" t="str">
        <f ca="1"/>
        <v/>
      </c>
      <c r="E289" s="90" t="str">
        <f ca="1"/>
        <v/>
      </c>
      <c r="F289" s="172" t="str">
        <f ca="1"/>
        <v/>
      </c>
    </row>
    <row r="290" spans="1:6" x14ac:dyDescent="0.15">
      <c r="A290" s="80" t="str">
        <f t="shared" ca="1" si="4"/>
        <v/>
      </c>
      <c r="B290" s="177" t="str">
        <f ca="1"/>
        <v/>
      </c>
      <c r="C290" s="174" t="str">
        <f ca="1">IF(B290&lt;&gt;"",B290/STDEV(Errors),"")</f>
        <v/>
      </c>
      <c r="D290" s="15" t="str">
        <f ca="1"/>
        <v/>
      </c>
      <c r="E290" s="90" t="str">
        <f ca="1"/>
        <v/>
      </c>
      <c r="F290" s="172" t="str">
        <f ca="1"/>
        <v/>
      </c>
    </row>
    <row r="291" spans="1:6" x14ac:dyDescent="0.15">
      <c r="A291" s="80" t="str">
        <f t="shared" ca="1" si="4"/>
        <v/>
      </c>
      <c r="B291" s="177" t="str">
        <f ca="1"/>
        <v/>
      </c>
      <c r="C291" s="174" t="str">
        <f ca="1">IF(B291&lt;&gt;"",B291/STDEV(Errors),"")</f>
        <v/>
      </c>
      <c r="D291" s="15" t="str">
        <f ca="1"/>
        <v/>
      </c>
      <c r="E291" s="90" t="str">
        <f ca="1"/>
        <v/>
      </c>
      <c r="F291" s="172" t="str">
        <f ca="1"/>
        <v/>
      </c>
    </row>
    <row r="292" spans="1:6" x14ac:dyDescent="0.15">
      <c r="A292" s="80" t="str">
        <f t="shared" ca="1" si="4"/>
        <v/>
      </c>
      <c r="B292" s="177" t="str">
        <f ca="1"/>
        <v/>
      </c>
      <c r="C292" s="174" t="str">
        <f ca="1">IF(B292&lt;&gt;"",B292/STDEV(Errors),"")</f>
        <v/>
      </c>
      <c r="D292" s="15" t="str">
        <f ca="1"/>
        <v/>
      </c>
      <c r="E292" s="90" t="str">
        <f ca="1"/>
        <v/>
      </c>
      <c r="F292" s="172" t="str">
        <f ca="1"/>
        <v/>
      </c>
    </row>
    <row r="293" spans="1:6" x14ac:dyDescent="0.15">
      <c r="A293" s="80" t="str">
        <f t="shared" ca="1" si="4"/>
        <v/>
      </c>
      <c r="B293" s="177" t="str">
        <f ca="1"/>
        <v/>
      </c>
      <c r="C293" s="174" t="str">
        <f ca="1">IF(B293&lt;&gt;"",B293/STDEV(Errors),"")</f>
        <v/>
      </c>
      <c r="D293" s="15" t="str">
        <f ca="1"/>
        <v/>
      </c>
      <c r="E293" s="90" t="str">
        <f ca="1"/>
        <v/>
      </c>
      <c r="F293" s="172" t="str">
        <f ca="1"/>
        <v/>
      </c>
    </row>
    <row r="294" spans="1:6" x14ac:dyDescent="0.15">
      <c r="A294" s="80" t="str">
        <f t="shared" ca="1" si="4"/>
        <v/>
      </c>
      <c r="B294" s="177" t="str">
        <f ca="1"/>
        <v/>
      </c>
      <c r="C294" s="174" t="str">
        <f ca="1">IF(B294&lt;&gt;"",B294/STDEV(Errors),"")</f>
        <v/>
      </c>
      <c r="D294" s="15" t="str">
        <f ca="1"/>
        <v/>
      </c>
      <c r="E294" s="90" t="str">
        <f ca="1"/>
        <v/>
      </c>
      <c r="F294" s="172" t="str">
        <f ca="1"/>
        <v/>
      </c>
    </row>
    <row r="295" spans="1:6" x14ac:dyDescent="0.15">
      <c r="A295" s="80" t="str">
        <f t="shared" ca="1" si="4"/>
        <v/>
      </c>
      <c r="B295" s="177" t="str">
        <f ca="1"/>
        <v/>
      </c>
      <c r="C295" s="174" t="str">
        <f ca="1">IF(B295&lt;&gt;"",B295/STDEV(Errors),"")</f>
        <v/>
      </c>
      <c r="D295" s="15" t="str">
        <f ca="1"/>
        <v/>
      </c>
      <c r="E295" s="90" t="str">
        <f ca="1"/>
        <v/>
      </c>
      <c r="F295" s="172" t="str">
        <f ca="1"/>
        <v/>
      </c>
    </row>
    <row r="296" spans="1:6" x14ac:dyDescent="0.15">
      <c r="A296" s="80" t="str">
        <f t="shared" ca="1" si="4"/>
        <v/>
      </c>
      <c r="B296" s="177" t="str">
        <f ca="1"/>
        <v/>
      </c>
      <c r="C296" s="174" t="str">
        <f ca="1">IF(B296&lt;&gt;"",B296/STDEV(Errors),"")</f>
        <v/>
      </c>
      <c r="D296" s="15" t="str">
        <f ca="1"/>
        <v/>
      </c>
      <c r="E296" s="90" t="str">
        <f ca="1"/>
        <v/>
      </c>
      <c r="F296" s="172" t="str">
        <f ca="1"/>
        <v/>
      </c>
    </row>
    <row r="297" spans="1:6" x14ac:dyDescent="0.15">
      <c r="A297" s="80" t="str">
        <f t="shared" ca="1" si="4"/>
        <v/>
      </c>
      <c r="B297" s="177" t="str">
        <f ca="1"/>
        <v/>
      </c>
      <c r="C297" s="174" t="str">
        <f ca="1">IF(B297&lt;&gt;"",B297/STDEV(Errors),"")</f>
        <v/>
      </c>
      <c r="D297" s="15" t="str">
        <f ca="1"/>
        <v/>
      </c>
      <c r="E297" s="90" t="str">
        <f ca="1"/>
        <v/>
      </c>
      <c r="F297" s="172" t="str">
        <f ca="1"/>
        <v/>
      </c>
    </row>
    <row r="298" spans="1:6" x14ac:dyDescent="0.15">
      <c r="A298" s="80" t="str">
        <f t="shared" ca="1" si="4"/>
        <v/>
      </c>
      <c r="B298" s="177" t="str">
        <f ca="1"/>
        <v/>
      </c>
      <c r="C298" s="174" t="str">
        <f ca="1">IF(B298&lt;&gt;"",B298/STDEV(Errors),"")</f>
        <v/>
      </c>
      <c r="D298" s="15" t="str">
        <f ca="1"/>
        <v/>
      </c>
      <c r="E298" s="90" t="str">
        <f ca="1"/>
        <v/>
      </c>
      <c r="F298" s="172" t="str">
        <f ca="1"/>
        <v/>
      </c>
    </row>
    <row r="299" spans="1:6" x14ac:dyDescent="0.15">
      <c r="A299" s="80" t="str">
        <f t="shared" ca="1" si="4"/>
        <v/>
      </c>
      <c r="B299" s="177" t="str">
        <f ca="1"/>
        <v/>
      </c>
      <c r="C299" s="174" t="str">
        <f ca="1">IF(B299&lt;&gt;"",B299/STDEV(Errors),"")</f>
        <v/>
      </c>
      <c r="D299" s="15" t="str">
        <f ca="1"/>
        <v/>
      </c>
      <c r="E299" s="90" t="str">
        <f ca="1"/>
        <v/>
      </c>
      <c r="F299" s="172" t="str">
        <f ca="1"/>
        <v/>
      </c>
    </row>
    <row r="300" spans="1:6" x14ac:dyDescent="0.15">
      <c r="A300" s="80" t="str">
        <f t="shared" ca="1" si="4"/>
        <v/>
      </c>
      <c r="B300" s="177" t="str">
        <f ca="1"/>
        <v/>
      </c>
      <c r="C300" s="174" t="str">
        <f ca="1">IF(B300&lt;&gt;"",B300/STDEV(Errors),"")</f>
        <v/>
      </c>
      <c r="D300" s="15" t="str">
        <f ca="1"/>
        <v/>
      </c>
      <c r="E300" s="90" t="str">
        <f ca="1"/>
        <v/>
      </c>
      <c r="F300" s="172" t="str">
        <f ca="1"/>
        <v/>
      </c>
    </row>
    <row r="301" spans="1:6" x14ac:dyDescent="0.15">
      <c r="A301" s="80" t="str">
        <f t="shared" ca="1" si="4"/>
        <v/>
      </c>
      <c r="B301" s="177" t="str">
        <f ca="1"/>
        <v/>
      </c>
      <c r="C301" s="174" t="str">
        <f ca="1">IF(B301&lt;&gt;"",B301/STDEV(Errors),"")</f>
        <v/>
      </c>
      <c r="D301" s="15" t="str">
        <f ca="1"/>
        <v/>
      </c>
      <c r="E301" s="90" t="str">
        <f ca="1"/>
        <v/>
      </c>
      <c r="F301" s="172" t="str">
        <f ca="1"/>
        <v/>
      </c>
    </row>
    <row r="302" spans="1:6" x14ac:dyDescent="0.15">
      <c r="A302" s="80" t="str">
        <f t="shared" ca="1" si="4"/>
        <v/>
      </c>
      <c r="B302" s="177" t="str">
        <f ca="1"/>
        <v/>
      </c>
      <c r="C302" s="174" t="str">
        <f ca="1">IF(B302&lt;&gt;"",B302/STDEV(Errors),"")</f>
        <v/>
      </c>
      <c r="D302" s="15" t="str">
        <f ca="1"/>
        <v/>
      </c>
      <c r="E302" s="90" t="str">
        <f ca="1"/>
        <v/>
      </c>
      <c r="F302" s="172" t="str">
        <f ca="1"/>
        <v/>
      </c>
    </row>
    <row r="303" spans="1:6" x14ac:dyDescent="0.15">
      <c r="A303" s="80" t="str">
        <f t="shared" ca="1" si="4"/>
        <v/>
      </c>
      <c r="B303" s="177" t="str">
        <f ca="1"/>
        <v/>
      </c>
      <c r="C303" s="174" t="str">
        <f ca="1">IF(B303&lt;&gt;"",B303/STDEV(Errors),"")</f>
        <v/>
      </c>
      <c r="D303" s="15" t="str">
        <f ca="1"/>
        <v/>
      </c>
      <c r="E303" s="90" t="str">
        <f ca="1"/>
        <v/>
      </c>
      <c r="F303" s="172" t="str">
        <f ca="1"/>
        <v/>
      </c>
    </row>
    <row r="304" spans="1:6" x14ac:dyDescent="0.15">
      <c r="A304" s="80" t="str">
        <f t="shared" ca="1" si="4"/>
        <v/>
      </c>
      <c r="B304" s="177" t="str">
        <f ca="1"/>
        <v/>
      </c>
      <c r="C304" s="174" t="str">
        <f ca="1">IF(B304&lt;&gt;"",B304/STDEV(Errors),"")</f>
        <v/>
      </c>
      <c r="D304" s="15" t="str">
        <f ca="1"/>
        <v/>
      </c>
      <c r="E304" s="90" t="str">
        <f ca="1"/>
        <v/>
      </c>
      <c r="F304" s="172" t="str">
        <f ca="1"/>
        <v/>
      </c>
    </row>
    <row r="305" spans="1:6" x14ac:dyDescent="0.15">
      <c r="A305" s="80" t="str">
        <f t="shared" ca="1" si="4"/>
        <v/>
      </c>
      <c r="B305" s="177" t="str">
        <f ca="1"/>
        <v/>
      </c>
      <c r="C305" s="174" t="str">
        <f ca="1">IF(B305&lt;&gt;"",B305/STDEV(Errors),"")</f>
        <v/>
      </c>
      <c r="D305" s="15" t="str">
        <f ca="1"/>
        <v/>
      </c>
      <c r="E305" s="90" t="str">
        <f ca="1"/>
        <v/>
      </c>
      <c r="F305" s="172" t="str">
        <f ca="1"/>
        <v/>
      </c>
    </row>
    <row r="306" spans="1:6" x14ac:dyDescent="0.15">
      <c r="A306" s="80" t="str">
        <f t="shared" ca="1" si="4"/>
        <v/>
      </c>
      <c r="B306" s="177" t="str">
        <f ca="1"/>
        <v/>
      </c>
      <c r="C306" s="174" t="str">
        <f ca="1">IF(B306&lt;&gt;"",B306/STDEV(Errors),"")</f>
        <v/>
      </c>
      <c r="D306" s="15" t="str">
        <f ca="1"/>
        <v/>
      </c>
      <c r="E306" s="90" t="str">
        <f ca="1"/>
        <v/>
      </c>
      <c r="F306" s="172" t="str">
        <f ca="1"/>
        <v/>
      </c>
    </row>
    <row r="307" spans="1:6" x14ac:dyDescent="0.15">
      <c r="A307" s="80" t="str">
        <f t="shared" ca="1" si="4"/>
        <v/>
      </c>
      <c r="B307" s="177" t="str">
        <f ca="1"/>
        <v/>
      </c>
      <c r="C307" s="174" t="str">
        <f ca="1">IF(B307&lt;&gt;"",B307/STDEV(Errors),"")</f>
        <v/>
      </c>
      <c r="D307" s="15" t="str">
        <f ca="1"/>
        <v/>
      </c>
      <c r="E307" s="90" t="str">
        <f ca="1"/>
        <v/>
      </c>
      <c r="F307" s="172" t="str">
        <f ca="1"/>
        <v/>
      </c>
    </row>
    <row r="308" spans="1:6" x14ac:dyDescent="0.15">
      <c r="A308" s="80" t="str">
        <f t="shared" ca="1" si="4"/>
        <v/>
      </c>
      <c r="B308" s="177" t="str">
        <f ca="1"/>
        <v/>
      </c>
      <c r="C308" s="174" t="str">
        <f ca="1">IF(B308&lt;&gt;"",B308/STDEV(Errors),"")</f>
        <v/>
      </c>
      <c r="D308" s="15" t="str">
        <f ca="1"/>
        <v/>
      </c>
      <c r="E308" s="90" t="str">
        <f ca="1"/>
        <v/>
      </c>
      <c r="F308" s="172" t="str">
        <f ca="1"/>
        <v/>
      </c>
    </row>
    <row r="309" spans="1:6" x14ac:dyDescent="0.15">
      <c r="A309" s="80" t="str">
        <f t="shared" ca="1" si="4"/>
        <v/>
      </c>
      <c r="B309" s="177" t="str">
        <f ca="1"/>
        <v/>
      </c>
      <c r="C309" s="174" t="str">
        <f ca="1">IF(B309&lt;&gt;"",B309/STDEV(Errors),"")</f>
        <v/>
      </c>
      <c r="D309" s="15" t="str">
        <f ca="1"/>
        <v/>
      </c>
      <c r="E309" s="90" t="str">
        <f ca="1"/>
        <v/>
      </c>
      <c r="F309" s="172" t="str">
        <f ca="1"/>
        <v/>
      </c>
    </row>
    <row r="310" spans="1:6" x14ac:dyDescent="0.15">
      <c r="A310" s="80" t="str">
        <f t="shared" ca="1" si="4"/>
        <v/>
      </c>
      <c r="B310" s="177" t="str">
        <f ca="1"/>
        <v/>
      </c>
      <c r="C310" s="174" t="str">
        <f ca="1">IF(B310&lt;&gt;"",B310/STDEV(Errors),"")</f>
        <v/>
      </c>
      <c r="D310" s="15" t="str">
        <f ca="1"/>
        <v/>
      </c>
      <c r="E310" s="90" t="str">
        <f ca="1"/>
        <v/>
      </c>
      <c r="F310" s="172" t="str">
        <f ca="1"/>
        <v/>
      </c>
    </row>
    <row r="311" spans="1:6" x14ac:dyDescent="0.15">
      <c r="A311" s="80" t="str">
        <f t="shared" ca="1" si="4"/>
        <v/>
      </c>
      <c r="B311" s="177" t="str">
        <f ca="1"/>
        <v/>
      </c>
      <c r="C311" s="174" t="str">
        <f ca="1">IF(B311&lt;&gt;"",B311/STDEV(Errors),"")</f>
        <v/>
      </c>
      <c r="D311" s="15" t="str">
        <f ca="1"/>
        <v/>
      </c>
      <c r="E311" s="90" t="str">
        <f ca="1"/>
        <v/>
      </c>
      <c r="F311" s="172" t="str">
        <f ca="1"/>
        <v/>
      </c>
    </row>
    <row r="312" spans="1:6" x14ac:dyDescent="0.15">
      <c r="A312" s="80" t="str">
        <f t="shared" ca="1" si="4"/>
        <v/>
      </c>
      <c r="B312" s="177" t="str">
        <f ca="1"/>
        <v/>
      </c>
      <c r="C312" s="174" t="str">
        <f ca="1">IF(B312&lt;&gt;"",B312/STDEV(Errors),"")</f>
        <v/>
      </c>
      <c r="D312" s="15" t="str">
        <f ca="1"/>
        <v/>
      </c>
      <c r="E312" s="90" t="str">
        <f ca="1"/>
        <v/>
      </c>
      <c r="F312" s="172" t="str">
        <f ca="1"/>
        <v/>
      </c>
    </row>
    <row r="313" spans="1:6" x14ac:dyDescent="0.15">
      <c r="A313" s="80" t="str">
        <f t="shared" ca="1" si="4"/>
        <v/>
      </c>
      <c r="B313" s="177" t="str">
        <f ca="1"/>
        <v/>
      </c>
      <c r="C313" s="174" t="str">
        <f ca="1">IF(B313&lt;&gt;"",B313/STDEV(Errors),"")</f>
        <v/>
      </c>
      <c r="D313" s="15" t="str">
        <f ca="1"/>
        <v/>
      </c>
      <c r="E313" s="90" t="str">
        <f ca="1"/>
        <v/>
      </c>
      <c r="F313" s="172" t="str">
        <f ca="1"/>
        <v/>
      </c>
    </row>
    <row r="314" spans="1:6" x14ac:dyDescent="0.15">
      <c r="A314" s="80" t="str">
        <f t="shared" ca="1" si="4"/>
        <v/>
      </c>
      <c r="B314" s="177" t="str">
        <f ca="1"/>
        <v/>
      </c>
      <c r="C314" s="174" t="str">
        <f ca="1">IF(B314&lt;&gt;"",B314/STDEV(Errors),"")</f>
        <v/>
      </c>
      <c r="D314" s="15" t="str">
        <f ca="1"/>
        <v/>
      </c>
      <c r="E314" s="90" t="str">
        <f ca="1"/>
        <v/>
      </c>
      <c r="F314" s="172" t="str">
        <f ca="1"/>
        <v/>
      </c>
    </row>
    <row r="315" spans="1:6" x14ac:dyDescent="0.15">
      <c r="A315" s="80" t="str">
        <f t="shared" ca="1" si="4"/>
        <v/>
      </c>
      <c r="B315" s="177" t="str">
        <f ca="1"/>
        <v/>
      </c>
      <c r="C315" s="174" t="str">
        <f ca="1">IF(B315&lt;&gt;"",B315/STDEV(Errors),"")</f>
        <v/>
      </c>
      <c r="D315" s="15" t="str">
        <f ca="1"/>
        <v/>
      </c>
      <c r="E315" s="90" t="str">
        <f ca="1"/>
        <v/>
      </c>
      <c r="F315" s="172" t="str">
        <f ca="1"/>
        <v/>
      </c>
    </row>
    <row r="316" spans="1:6" x14ac:dyDescent="0.15">
      <c r="A316" s="80" t="str">
        <f t="shared" ca="1" si="4"/>
        <v/>
      </c>
      <c r="B316" s="177" t="str">
        <f ca="1"/>
        <v/>
      </c>
      <c r="C316" s="174" t="str">
        <f ca="1">IF(B316&lt;&gt;"",B316/STDEV(Errors),"")</f>
        <v/>
      </c>
      <c r="D316" s="15" t="str">
        <f ca="1"/>
        <v/>
      </c>
      <c r="E316" s="90" t="str">
        <f ca="1"/>
        <v/>
      </c>
      <c r="F316" s="172" t="str">
        <f ca="1"/>
        <v/>
      </c>
    </row>
    <row r="317" spans="1:6" x14ac:dyDescent="0.15">
      <c r="A317" s="80" t="str">
        <f t="shared" ca="1" si="4"/>
        <v/>
      </c>
      <c r="B317" s="177" t="str">
        <f ca="1"/>
        <v/>
      </c>
      <c r="C317" s="174" t="str">
        <f ca="1">IF(B317&lt;&gt;"",B317/STDEV(Errors),"")</f>
        <v/>
      </c>
      <c r="D317" s="15" t="str">
        <f ca="1"/>
        <v/>
      </c>
      <c r="E317" s="90" t="str">
        <f ca="1"/>
        <v/>
      </c>
      <c r="F317" s="172" t="str">
        <f ca="1"/>
        <v/>
      </c>
    </row>
    <row r="318" spans="1:6" x14ac:dyDescent="0.15">
      <c r="A318" s="80" t="str">
        <f t="shared" ca="1" si="4"/>
        <v/>
      </c>
      <c r="B318" s="177" t="str">
        <f ca="1"/>
        <v/>
      </c>
      <c r="C318" s="174" t="str">
        <f ca="1">IF(B318&lt;&gt;"",B318/STDEV(Errors),"")</f>
        <v/>
      </c>
      <c r="D318" s="15" t="str">
        <f ca="1"/>
        <v/>
      </c>
      <c r="E318" s="90" t="str">
        <f ca="1"/>
        <v/>
      </c>
      <c r="F318" s="172" t="str">
        <f ca="1"/>
        <v/>
      </c>
    </row>
    <row r="319" spans="1:6" x14ac:dyDescent="0.15">
      <c r="A319" s="80" t="str">
        <f t="shared" ca="1" si="4"/>
        <v/>
      </c>
      <c r="B319" s="177" t="str">
        <f ca="1"/>
        <v/>
      </c>
      <c r="C319" s="174" t="str">
        <f ca="1">IF(B319&lt;&gt;"",B319/STDEV(Errors),"")</f>
        <v/>
      </c>
      <c r="D319" s="15" t="str">
        <f ca="1"/>
        <v/>
      </c>
      <c r="E319" s="90" t="str">
        <f ca="1"/>
        <v/>
      </c>
      <c r="F319" s="172" t="str">
        <f ca="1"/>
        <v/>
      </c>
    </row>
    <row r="320" spans="1:6" x14ac:dyDescent="0.15">
      <c r="A320" s="80" t="str">
        <f t="shared" ca="1" si="4"/>
        <v/>
      </c>
      <c r="B320" s="177" t="str">
        <f ca="1"/>
        <v/>
      </c>
      <c r="C320" s="174" t="str">
        <f ca="1">IF(B320&lt;&gt;"",B320/STDEV(Errors),"")</f>
        <v/>
      </c>
      <c r="D320" s="15" t="str">
        <f ca="1"/>
        <v/>
      </c>
      <c r="E320" s="90" t="str">
        <f ca="1"/>
        <v/>
      </c>
      <c r="F320" s="172" t="str">
        <f ca="1"/>
        <v/>
      </c>
    </row>
    <row r="321" spans="1:6" x14ac:dyDescent="0.15">
      <c r="A321" s="80" t="str">
        <f t="shared" ca="1" si="4"/>
        <v/>
      </c>
      <c r="B321" s="177" t="str">
        <f ca="1"/>
        <v/>
      </c>
      <c r="C321" s="174" t="str">
        <f ca="1">IF(B321&lt;&gt;"",B321/STDEV(Errors),"")</f>
        <v/>
      </c>
      <c r="D321" s="15" t="str">
        <f ca="1"/>
        <v/>
      </c>
      <c r="E321" s="90" t="str">
        <f ca="1"/>
        <v/>
      </c>
      <c r="F321" s="172" t="str">
        <f ca="1"/>
        <v/>
      </c>
    </row>
    <row r="322" spans="1:6" x14ac:dyDescent="0.15">
      <c r="A322" s="80" t="str">
        <f t="shared" ca="1" si="4"/>
        <v/>
      </c>
      <c r="B322" s="177" t="str">
        <f ca="1"/>
        <v/>
      </c>
      <c r="C322" s="174" t="str">
        <f ca="1">IF(B322&lt;&gt;"",B322/STDEV(Errors),"")</f>
        <v/>
      </c>
      <c r="D322" s="15" t="str">
        <f ca="1"/>
        <v/>
      </c>
      <c r="E322" s="90" t="str">
        <f ca="1"/>
        <v/>
      </c>
      <c r="F322" s="172" t="str">
        <f ca="1"/>
        <v/>
      </c>
    </row>
    <row r="323" spans="1:6" x14ac:dyDescent="0.15">
      <c r="A323" s="80" t="str">
        <f t="shared" ca="1" si="4"/>
        <v/>
      </c>
      <c r="B323" s="177" t="str">
        <f ca="1"/>
        <v/>
      </c>
      <c r="C323" s="174" t="str">
        <f ca="1">IF(B323&lt;&gt;"",B323/STDEV(Errors),"")</f>
        <v/>
      </c>
      <c r="D323" s="15" t="str">
        <f ca="1"/>
        <v/>
      </c>
      <c r="E323" s="90" t="str">
        <f ca="1"/>
        <v/>
      </c>
      <c r="F323" s="172" t="str">
        <f ca="1"/>
        <v/>
      </c>
    </row>
    <row r="324" spans="1:6" x14ac:dyDescent="0.15">
      <c r="A324" s="80" t="str">
        <f t="shared" ca="1" si="4"/>
        <v/>
      </c>
      <c r="B324" s="177" t="str">
        <f ca="1"/>
        <v/>
      </c>
      <c r="C324" s="174" t="str">
        <f ca="1">IF(B324&lt;&gt;"",B324/STDEV(Errors),"")</f>
        <v/>
      </c>
      <c r="D324" s="15" t="str">
        <f ca="1"/>
        <v/>
      </c>
      <c r="E324" s="90" t="str">
        <f ca="1"/>
        <v/>
      </c>
      <c r="F324" s="172" t="str">
        <f ca="1"/>
        <v/>
      </c>
    </row>
    <row r="325" spans="1:6" x14ac:dyDescent="0.15">
      <c r="A325" s="80" t="str">
        <f t="shared" ca="1" si="4"/>
        <v/>
      </c>
      <c r="B325" s="177" t="str">
        <f ca="1"/>
        <v/>
      </c>
      <c r="C325" s="174" t="str">
        <f ca="1">IF(B325&lt;&gt;"",B325/STDEV(Errors),"")</f>
        <v/>
      </c>
      <c r="D325" s="15" t="str">
        <f ca="1"/>
        <v/>
      </c>
      <c r="E325" s="90" t="str">
        <f ca="1"/>
        <v/>
      </c>
      <c r="F325" s="172" t="str">
        <f ca="1"/>
        <v/>
      </c>
    </row>
    <row r="326" spans="1:6" x14ac:dyDescent="0.15">
      <c r="A326" s="80" t="str">
        <f t="shared" ref="A326:A389" ca="1" si="5">IF(B326&lt;&gt;"",1+A325,"")</f>
        <v/>
      </c>
      <c r="B326" s="177" t="str">
        <f ca="1"/>
        <v/>
      </c>
      <c r="C326" s="174" t="str">
        <f ca="1">IF(B326&lt;&gt;"",B326/STDEV(Errors),"")</f>
        <v/>
      </c>
      <c r="D326" s="15" t="str">
        <f ca="1"/>
        <v/>
      </c>
      <c r="E326" s="90" t="str">
        <f ca="1"/>
        <v/>
      </c>
      <c r="F326" s="172" t="str">
        <f ca="1"/>
        <v/>
      </c>
    </row>
    <row r="327" spans="1:6" x14ac:dyDescent="0.15">
      <c r="A327" s="80" t="str">
        <f t="shared" ca="1" si="5"/>
        <v/>
      </c>
      <c r="B327" s="177" t="str">
        <f ca="1"/>
        <v/>
      </c>
      <c r="C327" s="174" t="str">
        <f ca="1">IF(B327&lt;&gt;"",B327/STDEV(Errors),"")</f>
        <v/>
      </c>
      <c r="D327" s="15" t="str">
        <f ca="1"/>
        <v/>
      </c>
      <c r="E327" s="90" t="str">
        <f ca="1"/>
        <v/>
      </c>
      <c r="F327" s="172" t="str">
        <f ca="1"/>
        <v/>
      </c>
    </row>
    <row r="328" spans="1:6" x14ac:dyDescent="0.15">
      <c r="A328" s="80" t="str">
        <f t="shared" ca="1" si="5"/>
        <v/>
      </c>
      <c r="B328" s="177" t="str">
        <f ca="1"/>
        <v/>
      </c>
      <c r="C328" s="174" t="str">
        <f ca="1">IF(B328&lt;&gt;"",B328/STDEV(Errors),"")</f>
        <v/>
      </c>
      <c r="D328" s="15" t="str">
        <f ca="1"/>
        <v/>
      </c>
      <c r="E328" s="90" t="str">
        <f ca="1"/>
        <v/>
      </c>
      <c r="F328" s="172" t="str">
        <f ca="1"/>
        <v/>
      </c>
    </row>
    <row r="329" spans="1:6" x14ac:dyDescent="0.15">
      <c r="A329" s="80" t="str">
        <f t="shared" ca="1" si="5"/>
        <v/>
      </c>
      <c r="B329" s="177" t="str">
        <f ca="1"/>
        <v/>
      </c>
      <c r="C329" s="174" t="str">
        <f ca="1">IF(B329&lt;&gt;"",B329/STDEV(Errors),"")</f>
        <v/>
      </c>
      <c r="D329" s="15" t="str">
        <f ca="1"/>
        <v/>
      </c>
      <c r="E329" s="90" t="str">
        <f ca="1"/>
        <v/>
      </c>
      <c r="F329" s="172" t="str">
        <f ca="1"/>
        <v/>
      </c>
    </row>
    <row r="330" spans="1:6" x14ac:dyDescent="0.15">
      <c r="A330" s="80" t="str">
        <f t="shared" ca="1" si="5"/>
        <v/>
      </c>
      <c r="B330" s="177" t="str">
        <f ca="1"/>
        <v/>
      </c>
      <c r="C330" s="174" t="str">
        <f ca="1">IF(B330&lt;&gt;"",B330/STDEV(Errors),"")</f>
        <v/>
      </c>
      <c r="D330" s="15" t="str">
        <f ca="1"/>
        <v/>
      </c>
      <c r="E330" s="90" t="str">
        <f ca="1"/>
        <v/>
      </c>
      <c r="F330" s="172" t="str">
        <f ca="1"/>
        <v/>
      </c>
    </row>
    <row r="331" spans="1:6" x14ac:dyDescent="0.15">
      <c r="A331" s="80" t="str">
        <f t="shared" ca="1" si="5"/>
        <v/>
      </c>
      <c r="B331" s="177" t="str">
        <f ca="1"/>
        <v/>
      </c>
      <c r="C331" s="174" t="str">
        <f ca="1">IF(B331&lt;&gt;"",B331/STDEV(Errors),"")</f>
        <v/>
      </c>
      <c r="D331" s="15" t="str">
        <f ca="1"/>
        <v/>
      </c>
      <c r="E331" s="90" t="str">
        <f ca="1"/>
        <v/>
      </c>
      <c r="F331" s="172" t="str">
        <f ca="1"/>
        <v/>
      </c>
    </row>
    <row r="332" spans="1:6" x14ac:dyDescent="0.15">
      <c r="A332" s="80" t="str">
        <f t="shared" ca="1" si="5"/>
        <v/>
      </c>
      <c r="B332" s="177" t="str">
        <f ca="1"/>
        <v/>
      </c>
      <c r="C332" s="174" t="str">
        <f ca="1">IF(B332&lt;&gt;"",B332/STDEV(Errors),"")</f>
        <v/>
      </c>
      <c r="D332" s="15" t="str">
        <f ca="1"/>
        <v/>
      </c>
      <c r="E332" s="90" t="str">
        <f ca="1"/>
        <v/>
      </c>
      <c r="F332" s="172" t="str">
        <f ca="1"/>
        <v/>
      </c>
    </row>
    <row r="333" spans="1:6" x14ac:dyDescent="0.15">
      <c r="A333" s="80" t="str">
        <f t="shared" ca="1" si="5"/>
        <v/>
      </c>
      <c r="B333" s="177" t="str">
        <f ca="1"/>
        <v/>
      </c>
      <c r="C333" s="174" t="str">
        <f ca="1">IF(B333&lt;&gt;"",B333/STDEV(Errors),"")</f>
        <v/>
      </c>
      <c r="D333" s="15" t="str">
        <f ca="1"/>
        <v/>
      </c>
      <c r="E333" s="90" t="str">
        <f ca="1"/>
        <v/>
      </c>
      <c r="F333" s="172" t="str">
        <f ca="1"/>
        <v/>
      </c>
    </row>
    <row r="334" spans="1:6" x14ac:dyDescent="0.15">
      <c r="A334" s="80" t="str">
        <f t="shared" ca="1" si="5"/>
        <v/>
      </c>
      <c r="B334" s="177" t="str">
        <f ca="1"/>
        <v/>
      </c>
      <c r="C334" s="174" t="str">
        <f ca="1">IF(B334&lt;&gt;"",B334/STDEV(Errors),"")</f>
        <v/>
      </c>
      <c r="D334" s="15" t="str">
        <f ca="1"/>
        <v/>
      </c>
      <c r="E334" s="90" t="str">
        <f ca="1"/>
        <v/>
      </c>
      <c r="F334" s="172" t="str">
        <f ca="1"/>
        <v/>
      </c>
    </row>
    <row r="335" spans="1:6" x14ac:dyDescent="0.15">
      <c r="A335" s="80" t="str">
        <f t="shared" ca="1" si="5"/>
        <v/>
      </c>
      <c r="B335" s="177" t="str">
        <f ca="1"/>
        <v/>
      </c>
      <c r="C335" s="174" t="str">
        <f ca="1">IF(B335&lt;&gt;"",B335/STDEV(Errors),"")</f>
        <v/>
      </c>
      <c r="D335" s="15" t="str">
        <f ca="1"/>
        <v/>
      </c>
      <c r="E335" s="90" t="str">
        <f ca="1"/>
        <v/>
      </c>
      <c r="F335" s="172" t="str">
        <f ca="1"/>
        <v/>
      </c>
    </row>
    <row r="336" spans="1:6" x14ac:dyDescent="0.15">
      <c r="A336" s="80" t="str">
        <f t="shared" ca="1" si="5"/>
        <v/>
      </c>
      <c r="B336" s="177" t="str">
        <f ca="1"/>
        <v/>
      </c>
      <c r="C336" s="174" t="str">
        <f ca="1">IF(B336&lt;&gt;"",B336/STDEV(Errors),"")</f>
        <v/>
      </c>
      <c r="D336" s="15" t="str">
        <f ca="1"/>
        <v/>
      </c>
      <c r="E336" s="90" t="str">
        <f ca="1"/>
        <v/>
      </c>
      <c r="F336" s="172" t="str">
        <f ca="1"/>
        <v/>
      </c>
    </row>
    <row r="337" spans="1:6" x14ac:dyDescent="0.15">
      <c r="A337" s="80" t="str">
        <f t="shared" ca="1" si="5"/>
        <v/>
      </c>
      <c r="B337" s="177" t="str">
        <f ca="1"/>
        <v/>
      </c>
      <c r="C337" s="174" t="str">
        <f ca="1">IF(B337&lt;&gt;"",B337/STDEV(Errors),"")</f>
        <v/>
      </c>
      <c r="D337" s="15" t="str">
        <f ca="1"/>
        <v/>
      </c>
      <c r="E337" s="90" t="str">
        <f ca="1"/>
        <v/>
      </c>
      <c r="F337" s="172" t="str">
        <f ca="1"/>
        <v/>
      </c>
    </row>
    <row r="338" spans="1:6" x14ac:dyDescent="0.15">
      <c r="A338" s="80" t="str">
        <f t="shared" ca="1" si="5"/>
        <v/>
      </c>
      <c r="B338" s="177" t="str">
        <f ca="1"/>
        <v/>
      </c>
      <c r="C338" s="174" t="str">
        <f ca="1">IF(B338&lt;&gt;"",B338/STDEV(Errors),"")</f>
        <v/>
      </c>
      <c r="D338" s="15" t="str">
        <f ca="1"/>
        <v/>
      </c>
      <c r="E338" s="90" t="str">
        <f ca="1"/>
        <v/>
      </c>
      <c r="F338" s="172" t="str">
        <f ca="1"/>
        <v/>
      </c>
    </row>
    <row r="339" spans="1:6" x14ac:dyDescent="0.15">
      <c r="A339" s="80" t="str">
        <f t="shared" ca="1" si="5"/>
        <v/>
      </c>
      <c r="B339" s="177" t="str">
        <f ca="1"/>
        <v/>
      </c>
      <c r="C339" s="174" t="str">
        <f ca="1">IF(B339&lt;&gt;"",B339/STDEV(Errors),"")</f>
        <v/>
      </c>
      <c r="D339" s="15" t="str">
        <f ca="1"/>
        <v/>
      </c>
      <c r="E339" s="90" t="str">
        <f ca="1"/>
        <v/>
      </c>
      <c r="F339" s="172" t="str">
        <f ca="1"/>
        <v/>
      </c>
    </row>
    <row r="340" spans="1:6" x14ac:dyDescent="0.15">
      <c r="A340" s="80" t="str">
        <f t="shared" ca="1" si="5"/>
        <v/>
      </c>
      <c r="B340" s="177" t="str">
        <f ca="1"/>
        <v/>
      </c>
      <c r="C340" s="174" t="str">
        <f ca="1">IF(B340&lt;&gt;"",B340/STDEV(Errors),"")</f>
        <v/>
      </c>
      <c r="D340" s="15" t="str">
        <f ca="1"/>
        <v/>
      </c>
      <c r="E340" s="90" t="str">
        <f ca="1"/>
        <v/>
      </c>
      <c r="F340" s="172" t="str">
        <f ca="1"/>
        <v/>
      </c>
    </row>
    <row r="341" spans="1:6" x14ac:dyDescent="0.15">
      <c r="A341" s="80" t="str">
        <f t="shared" ca="1" si="5"/>
        <v/>
      </c>
      <c r="B341" s="177" t="str">
        <f ca="1"/>
        <v/>
      </c>
      <c r="C341" s="174" t="str">
        <f ca="1">IF(B341&lt;&gt;"",B341/STDEV(Errors),"")</f>
        <v/>
      </c>
      <c r="D341" s="15" t="str">
        <f ca="1"/>
        <v/>
      </c>
      <c r="E341" s="90" t="str">
        <f ca="1"/>
        <v/>
      </c>
      <c r="F341" s="172" t="str">
        <f ca="1"/>
        <v/>
      </c>
    </row>
    <row r="342" spans="1:6" x14ac:dyDescent="0.15">
      <c r="A342" s="80" t="str">
        <f t="shared" ca="1" si="5"/>
        <v/>
      </c>
      <c r="B342" s="177" t="str">
        <f ca="1"/>
        <v/>
      </c>
      <c r="C342" s="174" t="str">
        <f ca="1">IF(B342&lt;&gt;"",B342/STDEV(Errors),"")</f>
        <v/>
      </c>
      <c r="D342" s="15" t="str">
        <f ca="1"/>
        <v/>
      </c>
      <c r="E342" s="90" t="str">
        <f ca="1"/>
        <v/>
      </c>
      <c r="F342" s="172" t="str">
        <f ca="1"/>
        <v/>
      </c>
    </row>
    <row r="343" spans="1:6" x14ac:dyDescent="0.15">
      <c r="A343" s="80" t="str">
        <f t="shared" ca="1" si="5"/>
        <v/>
      </c>
      <c r="B343" s="177" t="str">
        <f ca="1"/>
        <v/>
      </c>
      <c r="C343" s="174" t="str">
        <f ca="1">IF(B343&lt;&gt;"",B343/STDEV(Errors),"")</f>
        <v/>
      </c>
      <c r="D343" s="15" t="str">
        <f ca="1"/>
        <v/>
      </c>
      <c r="E343" s="90" t="str">
        <f ca="1"/>
        <v/>
      </c>
      <c r="F343" s="172" t="str">
        <f ca="1"/>
        <v/>
      </c>
    </row>
    <row r="344" spans="1:6" x14ac:dyDescent="0.15">
      <c r="A344" s="80" t="str">
        <f t="shared" ca="1" si="5"/>
        <v/>
      </c>
      <c r="B344" s="177" t="str">
        <f ca="1"/>
        <v/>
      </c>
      <c r="C344" s="174" t="str">
        <f ca="1">IF(B344&lt;&gt;"",B344/STDEV(Errors),"")</f>
        <v/>
      </c>
      <c r="D344" s="15" t="str">
        <f ca="1"/>
        <v/>
      </c>
      <c r="E344" s="90" t="str">
        <f ca="1"/>
        <v/>
      </c>
      <c r="F344" s="172" t="str">
        <f ca="1"/>
        <v/>
      </c>
    </row>
    <row r="345" spans="1:6" x14ac:dyDescent="0.15">
      <c r="A345" s="80" t="str">
        <f t="shared" ca="1" si="5"/>
        <v/>
      </c>
      <c r="B345" s="177" t="str">
        <f ca="1"/>
        <v/>
      </c>
      <c r="C345" s="174" t="str">
        <f ca="1">IF(B345&lt;&gt;"",B345/STDEV(Errors),"")</f>
        <v/>
      </c>
      <c r="D345" s="15" t="str">
        <f ca="1"/>
        <v/>
      </c>
      <c r="E345" s="90" t="str">
        <f ca="1"/>
        <v/>
      </c>
      <c r="F345" s="172" t="str">
        <f ca="1"/>
        <v/>
      </c>
    </row>
    <row r="346" spans="1:6" x14ac:dyDescent="0.15">
      <c r="A346" s="80" t="str">
        <f t="shared" ca="1" si="5"/>
        <v/>
      </c>
      <c r="B346" s="177" t="str">
        <f ca="1"/>
        <v/>
      </c>
      <c r="C346" s="174" t="str">
        <f ca="1">IF(B346&lt;&gt;"",B346/STDEV(Errors),"")</f>
        <v/>
      </c>
      <c r="D346" s="15" t="str">
        <f ca="1"/>
        <v/>
      </c>
      <c r="E346" s="90" t="str">
        <f ca="1"/>
        <v/>
      </c>
      <c r="F346" s="172" t="str">
        <f ca="1"/>
        <v/>
      </c>
    </row>
    <row r="347" spans="1:6" x14ac:dyDescent="0.15">
      <c r="A347" s="80" t="str">
        <f t="shared" ca="1" si="5"/>
        <v/>
      </c>
      <c r="B347" s="177" t="str">
        <f ca="1"/>
        <v/>
      </c>
      <c r="C347" s="174" t="str">
        <f ca="1">IF(B347&lt;&gt;"",B347/STDEV(Errors),"")</f>
        <v/>
      </c>
      <c r="D347" s="15" t="str">
        <f ca="1"/>
        <v/>
      </c>
      <c r="E347" s="90" t="str">
        <f ca="1"/>
        <v/>
      </c>
      <c r="F347" s="172" t="str">
        <f ca="1"/>
        <v/>
      </c>
    </row>
    <row r="348" spans="1:6" x14ac:dyDescent="0.15">
      <c r="A348" s="80" t="str">
        <f t="shared" ca="1" si="5"/>
        <v/>
      </c>
      <c r="B348" s="177" t="str">
        <f ca="1"/>
        <v/>
      </c>
      <c r="C348" s="174" t="str">
        <f ca="1">IF(B348&lt;&gt;"",B348/STDEV(Errors),"")</f>
        <v/>
      </c>
      <c r="D348" s="15" t="str">
        <f ca="1"/>
        <v/>
      </c>
      <c r="E348" s="90" t="str">
        <f ca="1"/>
        <v/>
      </c>
      <c r="F348" s="172" t="str">
        <f ca="1"/>
        <v/>
      </c>
    </row>
    <row r="349" spans="1:6" x14ac:dyDescent="0.15">
      <c r="A349" s="80" t="str">
        <f t="shared" ca="1" si="5"/>
        <v/>
      </c>
      <c r="B349" s="177" t="str">
        <f ca="1"/>
        <v/>
      </c>
      <c r="C349" s="174" t="str">
        <f ca="1">IF(B349&lt;&gt;"",B349/STDEV(Errors),"")</f>
        <v/>
      </c>
      <c r="D349" s="15" t="str">
        <f ca="1"/>
        <v/>
      </c>
      <c r="E349" s="90" t="str">
        <f ca="1"/>
        <v/>
      </c>
      <c r="F349" s="172" t="str">
        <f ca="1"/>
        <v/>
      </c>
    </row>
    <row r="350" spans="1:6" x14ac:dyDescent="0.15">
      <c r="A350" s="80" t="str">
        <f t="shared" ca="1" si="5"/>
        <v/>
      </c>
      <c r="B350" s="177" t="str">
        <f ca="1"/>
        <v/>
      </c>
      <c r="C350" s="174" t="str">
        <f ca="1">IF(B350&lt;&gt;"",B350/STDEV(Errors),"")</f>
        <v/>
      </c>
      <c r="D350" s="15" t="str">
        <f ca="1"/>
        <v/>
      </c>
      <c r="E350" s="90" t="str">
        <f ca="1"/>
        <v/>
      </c>
      <c r="F350" s="172" t="str">
        <f ca="1"/>
        <v/>
      </c>
    </row>
    <row r="351" spans="1:6" x14ac:dyDescent="0.15">
      <c r="A351" s="80" t="str">
        <f t="shared" ca="1" si="5"/>
        <v/>
      </c>
      <c r="B351" s="177" t="str">
        <f ca="1"/>
        <v/>
      </c>
      <c r="C351" s="174" t="str">
        <f ca="1">IF(B351&lt;&gt;"",B351/STDEV(Errors),"")</f>
        <v/>
      </c>
      <c r="D351" s="15" t="str">
        <f ca="1"/>
        <v/>
      </c>
      <c r="E351" s="90" t="str">
        <f ca="1"/>
        <v/>
      </c>
      <c r="F351" s="172" t="str">
        <f ca="1"/>
        <v/>
      </c>
    </row>
    <row r="352" spans="1:6" x14ac:dyDescent="0.15">
      <c r="A352" s="80" t="str">
        <f t="shared" ca="1" si="5"/>
        <v/>
      </c>
      <c r="B352" s="177" t="str">
        <f ca="1"/>
        <v/>
      </c>
      <c r="C352" s="174" t="str">
        <f ca="1">IF(B352&lt;&gt;"",B352/STDEV(Errors),"")</f>
        <v/>
      </c>
      <c r="D352" s="15" t="str">
        <f ca="1"/>
        <v/>
      </c>
      <c r="E352" s="90" t="str">
        <f ca="1"/>
        <v/>
      </c>
      <c r="F352" s="172" t="str">
        <f ca="1"/>
        <v/>
      </c>
    </row>
    <row r="353" spans="1:6" x14ac:dyDescent="0.15">
      <c r="A353" s="80" t="str">
        <f t="shared" ca="1" si="5"/>
        <v/>
      </c>
      <c r="B353" s="177" t="str">
        <f ca="1"/>
        <v/>
      </c>
      <c r="C353" s="174" t="str">
        <f ca="1">IF(B353&lt;&gt;"",B353/STDEV(Errors),"")</f>
        <v/>
      </c>
      <c r="D353" s="15" t="str">
        <f ca="1"/>
        <v/>
      </c>
      <c r="E353" s="90" t="str">
        <f ca="1"/>
        <v/>
      </c>
      <c r="F353" s="172" t="str">
        <f ca="1"/>
        <v/>
      </c>
    </row>
    <row r="354" spans="1:6" x14ac:dyDescent="0.15">
      <c r="A354" s="80" t="str">
        <f t="shared" ca="1" si="5"/>
        <v/>
      </c>
      <c r="B354" s="177" t="str">
        <f ca="1"/>
        <v/>
      </c>
      <c r="C354" s="174" t="str">
        <f ca="1">IF(B354&lt;&gt;"",B354/STDEV(Errors),"")</f>
        <v/>
      </c>
      <c r="D354" s="15" t="str">
        <f ca="1"/>
        <v/>
      </c>
      <c r="E354" s="90" t="str">
        <f ca="1"/>
        <v/>
      </c>
      <c r="F354" s="172" t="str">
        <f ca="1"/>
        <v/>
      </c>
    </row>
    <row r="355" spans="1:6" x14ac:dyDescent="0.15">
      <c r="A355" s="80" t="str">
        <f t="shared" ca="1" si="5"/>
        <v/>
      </c>
      <c r="B355" s="177" t="str">
        <f ca="1"/>
        <v/>
      </c>
      <c r="C355" s="174" t="str">
        <f ca="1">IF(B355&lt;&gt;"",B355/STDEV(Errors),"")</f>
        <v/>
      </c>
      <c r="D355" s="15" t="str">
        <f ca="1"/>
        <v/>
      </c>
      <c r="E355" s="90" t="str">
        <f ca="1"/>
        <v/>
      </c>
      <c r="F355" s="172" t="str">
        <f ca="1"/>
        <v/>
      </c>
    </row>
    <row r="356" spans="1:6" x14ac:dyDescent="0.15">
      <c r="A356" s="80" t="str">
        <f t="shared" ca="1" si="5"/>
        <v/>
      </c>
      <c r="B356" s="177" t="str">
        <f ca="1"/>
        <v/>
      </c>
      <c r="C356" s="174" t="str">
        <f ca="1">IF(B356&lt;&gt;"",B356/STDEV(Errors),"")</f>
        <v/>
      </c>
      <c r="D356" s="15" t="str">
        <f ca="1"/>
        <v/>
      </c>
      <c r="E356" s="90" t="str">
        <f ca="1"/>
        <v/>
      </c>
      <c r="F356" s="172" t="str">
        <f ca="1"/>
        <v/>
      </c>
    </row>
    <row r="357" spans="1:6" x14ac:dyDescent="0.15">
      <c r="A357" s="80" t="str">
        <f t="shared" ca="1" si="5"/>
        <v/>
      </c>
      <c r="B357" s="177" t="str">
        <f ca="1"/>
        <v/>
      </c>
      <c r="C357" s="174" t="str">
        <f ca="1">IF(B357&lt;&gt;"",B357/STDEV(Errors),"")</f>
        <v/>
      </c>
      <c r="D357" s="15" t="str">
        <f ca="1"/>
        <v/>
      </c>
      <c r="E357" s="90" t="str">
        <f ca="1"/>
        <v/>
      </c>
      <c r="F357" s="172" t="str">
        <f ca="1"/>
        <v/>
      </c>
    </row>
    <row r="358" spans="1:6" x14ac:dyDescent="0.15">
      <c r="A358" s="80" t="str">
        <f t="shared" ca="1" si="5"/>
        <v/>
      </c>
      <c r="B358" s="177" t="str">
        <f ca="1"/>
        <v/>
      </c>
      <c r="C358" s="174" t="str">
        <f ca="1">IF(B358&lt;&gt;"",B358/STDEV(Errors),"")</f>
        <v/>
      </c>
      <c r="D358" s="15" t="str">
        <f ca="1"/>
        <v/>
      </c>
      <c r="E358" s="90" t="str">
        <f ca="1"/>
        <v/>
      </c>
      <c r="F358" s="172" t="str">
        <f ca="1"/>
        <v/>
      </c>
    </row>
    <row r="359" spans="1:6" x14ac:dyDescent="0.15">
      <c r="A359" s="80" t="str">
        <f t="shared" ca="1" si="5"/>
        <v/>
      </c>
      <c r="B359" s="177" t="str">
        <f ca="1"/>
        <v/>
      </c>
      <c r="C359" s="174" t="str">
        <f ca="1">IF(B359&lt;&gt;"",B359/STDEV(Errors),"")</f>
        <v/>
      </c>
      <c r="D359" s="15" t="str">
        <f ca="1"/>
        <v/>
      </c>
      <c r="E359" s="90" t="str">
        <f ca="1"/>
        <v/>
      </c>
      <c r="F359" s="172" t="str">
        <f ca="1"/>
        <v/>
      </c>
    </row>
    <row r="360" spans="1:6" x14ac:dyDescent="0.15">
      <c r="A360" s="80" t="str">
        <f t="shared" ca="1" si="5"/>
        <v/>
      </c>
      <c r="B360" s="177" t="str">
        <f ca="1"/>
        <v/>
      </c>
      <c r="C360" s="174" t="str">
        <f ca="1">IF(B360&lt;&gt;"",B360/STDEV(Errors),"")</f>
        <v/>
      </c>
      <c r="D360" s="15" t="str">
        <f ca="1"/>
        <v/>
      </c>
      <c r="E360" s="90" t="str">
        <f ca="1"/>
        <v/>
      </c>
      <c r="F360" s="172" t="str">
        <f ca="1"/>
        <v/>
      </c>
    </row>
    <row r="361" spans="1:6" x14ac:dyDescent="0.15">
      <c r="A361" s="80" t="str">
        <f t="shared" ca="1" si="5"/>
        <v/>
      </c>
      <c r="B361" s="177" t="str">
        <f ca="1"/>
        <v/>
      </c>
      <c r="C361" s="174" t="str">
        <f ca="1">IF(B361&lt;&gt;"",B361/STDEV(Errors),"")</f>
        <v/>
      </c>
      <c r="D361" s="15" t="str">
        <f ca="1"/>
        <v/>
      </c>
      <c r="E361" s="90" t="str">
        <f ca="1"/>
        <v/>
      </c>
      <c r="F361" s="172" t="str">
        <f ca="1"/>
        <v/>
      </c>
    </row>
    <row r="362" spans="1:6" x14ac:dyDescent="0.15">
      <c r="A362" s="80" t="str">
        <f t="shared" ca="1" si="5"/>
        <v/>
      </c>
      <c r="B362" s="177" t="str">
        <f ca="1"/>
        <v/>
      </c>
      <c r="C362" s="174" t="str">
        <f ca="1">IF(B362&lt;&gt;"",B362/STDEV(Errors),"")</f>
        <v/>
      </c>
      <c r="D362" s="15" t="str">
        <f ca="1"/>
        <v/>
      </c>
      <c r="E362" s="90" t="str">
        <f ca="1"/>
        <v/>
      </c>
      <c r="F362" s="172" t="str">
        <f ca="1"/>
        <v/>
      </c>
    </row>
    <row r="363" spans="1:6" x14ac:dyDescent="0.15">
      <c r="A363" s="80" t="str">
        <f t="shared" ca="1" si="5"/>
        <v/>
      </c>
      <c r="B363" s="177" t="str">
        <f ca="1"/>
        <v/>
      </c>
      <c r="C363" s="174" t="str">
        <f ca="1">IF(B363&lt;&gt;"",B363/STDEV(Errors),"")</f>
        <v/>
      </c>
      <c r="D363" s="15" t="str">
        <f ca="1"/>
        <v/>
      </c>
      <c r="E363" s="90" t="str">
        <f ca="1"/>
        <v/>
      </c>
      <c r="F363" s="172" t="str">
        <f ca="1"/>
        <v/>
      </c>
    </row>
    <row r="364" spans="1:6" x14ac:dyDescent="0.15">
      <c r="A364" s="80" t="str">
        <f t="shared" ca="1" si="5"/>
        <v/>
      </c>
      <c r="B364" s="177" t="str">
        <f ca="1"/>
        <v/>
      </c>
      <c r="C364" s="174" t="str">
        <f ca="1">IF(B364&lt;&gt;"",B364/STDEV(Errors),"")</f>
        <v/>
      </c>
      <c r="D364" s="15" t="str">
        <f ca="1"/>
        <v/>
      </c>
      <c r="E364" s="90" t="str">
        <f ca="1"/>
        <v/>
      </c>
      <c r="F364" s="172" t="str">
        <f ca="1"/>
        <v/>
      </c>
    </row>
    <row r="365" spans="1:6" x14ac:dyDescent="0.15">
      <c r="A365" s="80" t="str">
        <f t="shared" ca="1" si="5"/>
        <v/>
      </c>
      <c r="B365" s="177" t="str">
        <f ca="1"/>
        <v/>
      </c>
      <c r="C365" s="174" t="str">
        <f ca="1">IF(B365&lt;&gt;"",B365/STDEV(Errors),"")</f>
        <v/>
      </c>
      <c r="D365" s="15" t="str">
        <f ca="1"/>
        <v/>
      </c>
      <c r="E365" s="90" t="str">
        <f ca="1"/>
        <v/>
      </c>
      <c r="F365" s="172" t="str">
        <f ca="1"/>
        <v/>
      </c>
    </row>
    <row r="366" spans="1:6" x14ac:dyDescent="0.15">
      <c r="A366" s="80" t="str">
        <f t="shared" ca="1" si="5"/>
        <v/>
      </c>
      <c r="B366" s="177" t="str">
        <f ca="1"/>
        <v/>
      </c>
      <c r="C366" s="174" t="str">
        <f ca="1">IF(B366&lt;&gt;"",B366/STDEV(Errors),"")</f>
        <v/>
      </c>
      <c r="D366" s="15" t="str">
        <f ca="1"/>
        <v/>
      </c>
      <c r="E366" s="90" t="str">
        <f ca="1"/>
        <v/>
      </c>
      <c r="F366" s="172" t="str">
        <f ca="1"/>
        <v/>
      </c>
    </row>
    <row r="367" spans="1:6" x14ac:dyDescent="0.15">
      <c r="A367" s="80" t="str">
        <f t="shared" ca="1" si="5"/>
        <v/>
      </c>
      <c r="B367" s="177" t="str">
        <f ca="1"/>
        <v/>
      </c>
      <c r="C367" s="174" t="str">
        <f ca="1">IF(B367&lt;&gt;"",B367/STDEV(Errors),"")</f>
        <v/>
      </c>
      <c r="D367" s="15" t="str">
        <f ca="1"/>
        <v/>
      </c>
      <c r="E367" s="90" t="str">
        <f ca="1"/>
        <v/>
      </c>
      <c r="F367" s="172" t="str">
        <f ca="1"/>
        <v/>
      </c>
    </row>
    <row r="368" spans="1:6" x14ac:dyDescent="0.15">
      <c r="A368" s="80" t="str">
        <f t="shared" ca="1" si="5"/>
        <v/>
      </c>
      <c r="B368" s="177" t="str">
        <f ca="1"/>
        <v/>
      </c>
      <c r="C368" s="174" t="str">
        <f ca="1">IF(B368&lt;&gt;"",B368/STDEV(Errors),"")</f>
        <v/>
      </c>
      <c r="D368" s="15" t="str">
        <f ca="1"/>
        <v/>
      </c>
      <c r="E368" s="90" t="str">
        <f ca="1"/>
        <v/>
      </c>
      <c r="F368" s="172" t="str">
        <f ca="1"/>
        <v/>
      </c>
    </row>
    <row r="369" spans="1:6" x14ac:dyDescent="0.15">
      <c r="A369" s="80" t="str">
        <f t="shared" ca="1" si="5"/>
        <v/>
      </c>
      <c r="B369" s="177" t="str">
        <f ca="1"/>
        <v/>
      </c>
      <c r="C369" s="174" t="str">
        <f ca="1">IF(B369&lt;&gt;"",B369/STDEV(Errors),"")</f>
        <v/>
      </c>
      <c r="D369" s="15" t="str">
        <f ca="1"/>
        <v/>
      </c>
      <c r="E369" s="90" t="str">
        <f ca="1"/>
        <v/>
      </c>
      <c r="F369" s="172" t="str">
        <f ca="1"/>
        <v/>
      </c>
    </row>
    <row r="370" spans="1:6" x14ac:dyDescent="0.15">
      <c r="A370" s="80" t="str">
        <f t="shared" ca="1" si="5"/>
        <v/>
      </c>
      <c r="B370" s="177" t="str">
        <f ca="1"/>
        <v/>
      </c>
      <c r="C370" s="174" t="str">
        <f ca="1">IF(B370&lt;&gt;"",B370/STDEV(Errors),"")</f>
        <v/>
      </c>
      <c r="D370" s="15" t="str">
        <f ca="1"/>
        <v/>
      </c>
      <c r="E370" s="90" t="str">
        <f ca="1"/>
        <v/>
      </c>
      <c r="F370" s="172" t="str">
        <f ca="1"/>
        <v/>
      </c>
    </row>
    <row r="371" spans="1:6" x14ac:dyDescent="0.15">
      <c r="A371" s="80" t="str">
        <f t="shared" ca="1" si="5"/>
        <v/>
      </c>
      <c r="B371" s="177" t="str">
        <f ca="1"/>
        <v/>
      </c>
      <c r="C371" s="174" t="str">
        <f ca="1">IF(B371&lt;&gt;"",B371/STDEV(Errors),"")</f>
        <v/>
      </c>
      <c r="D371" s="15" t="str">
        <f ca="1"/>
        <v/>
      </c>
      <c r="E371" s="90" t="str">
        <f ca="1"/>
        <v/>
      </c>
      <c r="F371" s="172" t="str">
        <f ca="1"/>
        <v/>
      </c>
    </row>
    <row r="372" spans="1:6" x14ac:dyDescent="0.15">
      <c r="A372" s="80" t="str">
        <f t="shared" ca="1" si="5"/>
        <v/>
      </c>
      <c r="B372" s="177" t="str">
        <f ca="1"/>
        <v/>
      </c>
      <c r="C372" s="174" t="str">
        <f ca="1">IF(B372&lt;&gt;"",B372/STDEV(Errors),"")</f>
        <v/>
      </c>
      <c r="D372" s="15" t="str">
        <f ca="1"/>
        <v/>
      </c>
      <c r="E372" s="90" t="str">
        <f ca="1"/>
        <v/>
      </c>
      <c r="F372" s="172" t="str">
        <f ca="1"/>
        <v/>
      </c>
    </row>
    <row r="373" spans="1:6" x14ac:dyDescent="0.15">
      <c r="A373" s="80" t="str">
        <f t="shared" ca="1" si="5"/>
        <v/>
      </c>
      <c r="B373" s="177" t="str">
        <f ca="1"/>
        <v/>
      </c>
      <c r="C373" s="174" t="str">
        <f ca="1">IF(B373&lt;&gt;"",B373/STDEV(Errors),"")</f>
        <v/>
      </c>
      <c r="D373" s="15" t="str">
        <f ca="1"/>
        <v/>
      </c>
      <c r="E373" s="90" t="str">
        <f ca="1"/>
        <v/>
      </c>
      <c r="F373" s="172" t="str">
        <f ca="1"/>
        <v/>
      </c>
    </row>
    <row r="374" spans="1:6" x14ac:dyDescent="0.15">
      <c r="A374" s="80" t="str">
        <f t="shared" ca="1" si="5"/>
        <v/>
      </c>
      <c r="B374" s="177" t="str">
        <f ca="1"/>
        <v/>
      </c>
      <c r="C374" s="174" t="str">
        <f ca="1">IF(B374&lt;&gt;"",B374/STDEV(Errors),"")</f>
        <v/>
      </c>
      <c r="D374" s="15" t="str">
        <f ca="1"/>
        <v/>
      </c>
      <c r="E374" s="90" t="str">
        <f ca="1"/>
        <v/>
      </c>
      <c r="F374" s="172" t="str">
        <f ca="1"/>
        <v/>
      </c>
    </row>
    <row r="375" spans="1:6" x14ac:dyDescent="0.15">
      <c r="A375" s="80" t="str">
        <f t="shared" ca="1" si="5"/>
        <v/>
      </c>
      <c r="B375" s="177" t="str">
        <f ca="1"/>
        <v/>
      </c>
      <c r="C375" s="174" t="str">
        <f ca="1">IF(B375&lt;&gt;"",B375/STDEV(Errors),"")</f>
        <v/>
      </c>
      <c r="D375" s="15" t="str">
        <f ca="1"/>
        <v/>
      </c>
      <c r="E375" s="90" t="str">
        <f ca="1"/>
        <v/>
      </c>
      <c r="F375" s="172" t="str">
        <f ca="1"/>
        <v/>
      </c>
    </row>
    <row r="376" spans="1:6" x14ac:dyDescent="0.15">
      <c r="A376" s="80" t="str">
        <f t="shared" ca="1" si="5"/>
        <v/>
      </c>
      <c r="B376" s="177" t="str">
        <f ca="1"/>
        <v/>
      </c>
      <c r="C376" s="174" t="str">
        <f ca="1">IF(B376&lt;&gt;"",B376/STDEV(Errors),"")</f>
        <v/>
      </c>
      <c r="D376" s="15" t="str">
        <f ca="1"/>
        <v/>
      </c>
      <c r="E376" s="90" t="str">
        <f ca="1"/>
        <v/>
      </c>
      <c r="F376" s="172" t="str">
        <f ca="1"/>
        <v/>
      </c>
    </row>
    <row r="377" spans="1:6" x14ac:dyDescent="0.15">
      <c r="A377" s="80" t="str">
        <f t="shared" ca="1" si="5"/>
        <v/>
      </c>
      <c r="B377" s="177" t="str">
        <f ca="1"/>
        <v/>
      </c>
      <c r="C377" s="174" t="str">
        <f ca="1">IF(B377&lt;&gt;"",B377/STDEV(Errors),"")</f>
        <v/>
      </c>
      <c r="D377" s="15" t="str">
        <f ca="1"/>
        <v/>
      </c>
      <c r="E377" s="90" t="str">
        <f ca="1"/>
        <v/>
      </c>
      <c r="F377" s="172" t="str">
        <f ca="1"/>
        <v/>
      </c>
    </row>
    <row r="378" spans="1:6" x14ac:dyDescent="0.15">
      <c r="A378" s="80" t="str">
        <f t="shared" ca="1" si="5"/>
        <v/>
      </c>
      <c r="B378" s="177" t="str">
        <f ca="1"/>
        <v/>
      </c>
      <c r="C378" s="174" t="str">
        <f ca="1">IF(B378&lt;&gt;"",B378/STDEV(Errors),"")</f>
        <v/>
      </c>
      <c r="D378" s="15" t="str">
        <f ca="1"/>
        <v/>
      </c>
      <c r="E378" s="90" t="str">
        <f ca="1"/>
        <v/>
      </c>
      <c r="F378" s="172" t="str">
        <f ca="1"/>
        <v/>
      </c>
    </row>
    <row r="379" spans="1:6" x14ac:dyDescent="0.15">
      <c r="A379" s="80" t="str">
        <f t="shared" ca="1" si="5"/>
        <v/>
      </c>
      <c r="B379" s="177" t="str">
        <f ca="1"/>
        <v/>
      </c>
      <c r="C379" s="174" t="str">
        <f ca="1">IF(B379&lt;&gt;"",B379/STDEV(Errors),"")</f>
        <v/>
      </c>
      <c r="D379" s="15" t="str">
        <f ca="1"/>
        <v/>
      </c>
      <c r="E379" s="90" t="str">
        <f ca="1"/>
        <v/>
      </c>
      <c r="F379" s="172" t="str">
        <f ca="1"/>
        <v/>
      </c>
    </row>
    <row r="380" spans="1:6" x14ac:dyDescent="0.15">
      <c r="A380" s="80" t="str">
        <f t="shared" ca="1" si="5"/>
        <v/>
      </c>
      <c r="B380" s="177" t="str">
        <f ca="1"/>
        <v/>
      </c>
      <c r="C380" s="174" t="str">
        <f ca="1">IF(B380&lt;&gt;"",B380/STDEV(Errors),"")</f>
        <v/>
      </c>
      <c r="D380" s="15" t="str">
        <f ca="1"/>
        <v/>
      </c>
      <c r="E380" s="90" t="str">
        <f ca="1"/>
        <v/>
      </c>
      <c r="F380" s="172" t="str">
        <f ca="1"/>
        <v/>
      </c>
    </row>
    <row r="381" spans="1:6" x14ac:dyDescent="0.15">
      <c r="A381" s="80" t="str">
        <f t="shared" ca="1" si="5"/>
        <v/>
      </c>
      <c r="B381" s="177" t="str">
        <f ca="1"/>
        <v/>
      </c>
      <c r="C381" s="174" t="str">
        <f ca="1">IF(B381&lt;&gt;"",B381/STDEV(Errors),"")</f>
        <v/>
      </c>
      <c r="D381" s="15" t="str">
        <f ca="1"/>
        <v/>
      </c>
      <c r="E381" s="90" t="str">
        <f ca="1"/>
        <v/>
      </c>
      <c r="F381" s="172" t="str">
        <f ca="1"/>
        <v/>
      </c>
    </row>
    <row r="382" spans="1:6" x14ac:dyDescent="0.15">
      <c r="A382" s="80" t="str">
        <f t="shared" ca="1" si="5"/>
        <v/>
      </c>
      <c r="B382" s="177" t="str">
        <f ca="1"/>
        <v/>
      </c>
      <c r="C382" s="174" t="str">
        <f ca="1">IF(B382&lt;&gt;"",B382/STDEV(Errors),"")</f>
        <v/>
      </c>
      <c r="D382" s="15" t="str">
        <f ca="1"/>
        <v/>
      </c>
      <c r="E382" s="90" t="str">
        <f ca="1"/>
        <v/>
      </c>
      <c r="F382" s="172" t="str">
        <f ca="1"/>
        <v/>
      </c>
    </row>
    <row r="383" spans="1:6" x14ac:dyDescent="0.15">
      <c r="A383" s="80" t="str">
        <f t="shared" ca="1" si="5"/>
        <v/>
      </c>
      <c r="B383" s="177" t="str">
        <f ca="1"/>
        <v/>
      </c>
      <c r="C383" s="174" t="str">
        <f ca="1">IF(B383&lt;&gt;"",B383/STDEV(Errors),"")</f>
        <v/>
      </c>
      <c r="D383" s="15" t="str">
        <f ca="1"/>
        <v/>
      </c>
      <c r="E383" s="90" t="str">
        <f ca="1"/>
        <v/>
      </c>
      <c r="F383" s="172" t="str">
        <f ca="1"/>
        <v/>
      </c>
    </row>
    <row r="384" spans="1:6" x14ac:dyDescent="0.15">
      <c r="A384" s="80" t="str">
        <f t="shared" ca="1" si="5"/>
        <v/>
      </c>
      <c r="B384" s="177" t="str">
        <f ca="1"/>
        <v/>
      </c>
      <c r="C384" s="174" t="str">
        <f ca="1">IF(B384&lt;&gt;"",B384/STDEV(Errors),"")</f>
        <v/>
      </c>
      <c r="D384" s="15" t="str">
        <f ca="1"/>
        <v/>
      </c>
      <c r="E384" s="90" t="str">
        <f ca="1"/>
        <v/>
      </c>
      <c r="F384" s="172" t="str">
        <f ca="1"/>
        <v/>
      </c>
    </row>
    <row r="385" spans="1:6" x14ac:dyDescent="0.15">
      <c r="A385" s="80" t="str">
        <f t="shared" ca="1" si="5"/>
        <v/>
      </c>
      <c r="B385" s="177" t="str">
        <f ca="1"/>
        <v/>
      </c>
      <c r="C385" s="174" t="str">
        <f ca="1">IF(B385&lt;&gt;"",B385/STDEV(Errors),"")</f>
        <v/>
      </c>
      <c r="D385" s="15" t="str">
        <f ca="1"/>
        <v/>
      </c>
      <c r="E385" s="90" t="str">
        <f ca="1"/>
        <v/>
      </c>
      <c r="F385" s="172" t="str">
        <f ca="1"/>
        <v/>
      </c>
    </row>
    <row r="386" spans="1:6" x14ac:dyDescent="0.15">
      <c r="A386" s="80" t="str">
        <f t="shared" ca="1" si="5"/>
        <v/>
      </c>
      <c r="B386" s="177" t="str">
        <f ca="1"/>
        <v/>
      </c>
      <c r="C386" s="174" t="str">
        <f ca="1">IF(B386&lt;&gt;"",B386/STDEV(Errors),"")</f>
        <v/>
      </c>
      <c r="D386" s="15" t="str">
        <f ca="1"/>
        <v/>
      </c>
      <c r="E386" s="90" t="str">
        <f ca="1"/>
        <v/>
      </c>
      <c r="F386" s="172" t="str">
        <f ca="1"/>
        <v/>
      </c>
    </row>
    <row r="387" spans="1:6" x14ac:dyDescent="0.15">
      <c r="A387" s="80" t="str">
        <f t="shared" ca="1" si="5"/>
        <v/>
      </c>
      <c r="B387" s="177" t="str">
        <f ca="1"/>
        <v/>
      </c>
      <c r="C387" s="174" t="str">
        <f ca="1">IF(B387&lt;&gt;"",B387/STDEV(Errors),"")</f>
        <v/>
      </c>
      <c r="D387" s="15" t="str">
        <f ca="1"/>
        <v/>
      </c>
      <c r="E387" s="90" t="str">
        <f ca="1"/>
        <v/>
      </c>
      <c r="F387" s="172" t="str">
        <f ca="1"/>
        <v/>
      </c>
    </row>
    <row r="388" spans="1:6" x14ac:dyDescent="0.15">
      <c r="A388" s="80" t="str">
        <f t="shared" ca="1" si="5"/>
        <v/>
      </c>
      <c r="B388" s="177" t="str">
        <f ca="1"/>
        <v/>
      </c>
      <c r="C388" s="174" t="str">
        <f ca="1">IF(B388&lt;&gt;"",B388/STDEV(Errors),"")</f>
        <v/>
      </c>
      <c r="D388" s="15" t="str">
        <f ca="1"/>
        <v/>
      </c>
      <c r="E388" s="90" t="str">
        <f ca="1"/>
        <v/>
      </c>
      <c r="F388" s="172" t="str">
        <f ca="1"/>
        <v/>
      </c>
    </row>
    <row r="389" spans="1:6" x14ac:dyDescent="0.15">
      <c r="A389" s="80" t="str">
        <f t="shared" ca="1" si="5"/>
        <v/>
      </c>
      <c r="B389" s="177" t="str">
        <f ca="1"/>
        <v/>
      </c>
      <c r="C389" s="174" t="str">
        <f ca="1">IF(B389&lt;&gt;"",B389/STDEV(Errors),"")</f>
        <v/>
      </c>
      <c r="D389" s="15" t="str">
        <f ca="1"/>
        <v/>
      </c>
      <c r="E389" s="90" t="str">
        <f ca="1"/>
        <v/>
      </c>
      <c r="F389" s="172" t="str">
        <f ca="1"/>
        <v/>
      </c>
    </row>
    <row r="390" spans="1:6" x14ac:dyDescent="0.15">
      <c r="A390" s="80" t="str">
        <f t="shared" ref="A390:A453" ca="1" si="6">IF(B390&lt;&gt;"",1+A389,"")</f>
        <v/>
      </c>
      <c r="B390" s="177" t="str">
        <f ca="1"/>
        <v/>
      </c>
      <c r="C390" s="174" t="str">
        <f ca="1">IF(B390&lt;&gt;"",B390/STDEV(Errors),"")</f>
        <v/>
      </c>
      <c r="D390" s="15" t="str">
        <f ca="1"/>
        <v/>
      </c>
      <c r="E390" s="90" t="str">
        <f ca="1"/>
        <v/>
      </c>
      <c r="F390" s="172" t="str">
        <f ca="1"/>
        <v/>
      </c>
    </row>
    <row r="391" spans="1:6" x14ac:dyDescent="0.15">
      <c r="A391" s="80" t="str">
        <f t="shared" ca="1" si="6"/>
        <v/>
      </c>
      <c r="B391" s="177" t="str">
        <f ca="1"/>
        <v/>
      </c>
      <c r="C391" s="174" t="str">
        <f ca="1">IF(B391&lt;&gt;"",B391/STDEV(Errors),"")</f>
        <v/>
      </c>
      <c r="D391" s="15" t="str">
        <f ca="1"/>
        <v/>
      </c>
      <c r="E391" s="90" t="str">
        <f ca="1"/>
        <v/>
      </c>
      <c r="F391" s="172" t="str">
        <f ca="1"/>
        <v/>
      </c>
    </row>
    <row r="392" spans="1:6" x14ac:dyDescent="0.15">
      <c r="A392" s="80" t="str">
        <f t="shared" ca="1" si="6"/>
        <v/>
      </c>
      <c r="B392" s="177" t="str">
        <f ca="1"/>
        <v/>
      </c>
      <c r="C392" s="174" t="str">
        <f ca="1">IF(B392&lt;&gt;"",B392/STDEV(Errors),"")</f>
        <v/>
      </c>
      <c r="D392" s="15" t="str">
        <f ca="1"/>
        <v/>
      </c>
      <c r="E392" s="90" t="str">
        <f ca="1"/>
        <v/>
      </c>
      <c r="F392" s="172" t="str">
        <f ca="1"/>
        <v/>
      </c>
    </row>
    <row r="393" spans="1:6" x14ac:dyDescent="0.15">
      <c r="A393" s="80" t="str">
        <f t="shared" ca="1" si="6"/>
        <v/>
      </c>
      <c r="B393" s="177" t="str">
        <f ca="1"/>
        <v/>
      </c>
      <c r="C393" s="174" t="str">
        <f ca="1">IF(B393&lt;&gt;"",B393/STDEV(Errors),"")</f>
        <v/>
      </c>
      <c r="D393" s="15" t="str">
        <f ca="1"/>
        <v/>
      </c>
      <c r="E393" s="90" t="str">
        <f ca="1"/>
        <v/>
      </c>
      <c r="F393" s="172" t="str">
        <f ca="1"/>
        <v/>
      </c>
    </row>
    <row r="394" spans="1:6" x14ac:dyDescent="0.15">
      <c r="A394" s="80" t="str">
        <f t="shared" ca="1" si="6"/>
        <v/>
      </c>
      <c r="B394" s="177" t="str">
        <f ca="1"/>
        <v/>
      </c>
      <c r="C394" s="174" t="str">
        <f ca="1">IF(B394&lt;&gt;"",B394/STDEV(Errors),"")</f>
        <v/>
      </c>
      <c r="D394" s="15" t="str">
        <f ca="1"/>
        <v/>
      </c>
      <c r="E394" s="90" t="str">
        <f ca="1"/>
        <v/>
      </c>
      <c r="F394" s="172" t="str">
        <f ca="1"/>
        <v/>
      </c>
    </row>
    <row r="395" spans="1:6" x14ac:dyDescent="0.15">
      <c r="A395" s="80" t="str">
        <f t="shared" ca="1" si="6"/>
        <v/>
      </c>
      <c r="B395" s="177" t="str">
        <f ca="1"/>
        <v/>
      </c>
      <c r="C395" s="174" t="str">
        <f ca="1">IF(B395&lt;&gt;"",B395/STDEV(Errors),"")</f>
        <v/>
      </c>
      <c r="D395" s="15" t="str">
        <f ca="1"/>
        <v/>
      </c>
      <c r="E395" s="90" t="str">
        <f ca="1"/>
        <v/>
      </c>
      <c r="F395" s="172" t="str">
        <f ca="1"/>
        <v/>
      </c>
    </row>
    <row r="396" spans="1:6" x14ac:dyDescent="0.15">
      <c r="A396" s="80" t="str">
        <f t="shared" ca="1" si="6"/>
        <v/>
      </c>
      <c r="B396" s="177" t="str">
        <f ca="1"/>
        <v/>
      </c>
      <c r="C396" s="174" t="str">
        <f ca="1">IF(B396&lt;&gt;"",B396/STDEV(Errors),"")</f>
        <v/>
      </c>
      <c r="D396" s="15" t="str">
        <f ca="1"/>
        <v/>
      </c>
      <c r="E396" s="90" t="str">
        <f ca="1"/>
        <v/>
      </c>
      <c r="F396" s="172" t="str">
        <f ca="1"/>
        <v/>
      </c>
    </row>
    <row r="397" spans="1:6" x14ac:dyDescent="0.15">
      <c r="A397" s="80" t="str">
        <f t="shared" ca="1" si="6"/>
        <v/>
      </c>
      <c r="B397" s="177" t="str">
        <f ca="1"/>
        <v/>
      </c>
      <c r="C397" s="174" t="str">
        <f ca="1">IF(B397&lt;&gt;"",B397/STDEV(Errors),"")</f>
        <v/>
      </c>
      <c r="D397" s="15" t="str">
        <f ca="1"/>
        <v/>
      </c>
      <c r="E397" s="90" t="str">
        <f ca="1"/>
        <v/>
      </c>
      <c r="F397" s="172" t="str">
        <f ca="1"/>
        <v/>
      </c>
    </row>
    <row r="398" spans="1:6" x14ac:dyDescent="0.15">
      <c r="A398" s="80" t="str">
        <f t="shared" ca="1" si="6"/>
        <v/>
      </c>
      <c r="B398" s="177" t="str">
        <f ca="1"/>
        <v/>
      </c>
      <c r="C398" s="174" t="str">
        <f ca="1">IF(B398&lt;&gt;"",B398/STDEV(Errors),"")</f>
        <v/>
      </c>
      <c r="D398" s="15" t="str">
        <f ca="1"/>
        <v/>
      </c>
      <c r="E398" s="90" t="str">
        <f ca="1"/>
        <v/>
      </c>
      <c r="F398" s="172" t="str">
        <f ca="1"/>
        <v/>
      </c>
    </row>
    <row r="399" spans="1:6" x14ac:dyDescent="0.15">
      <c r="A399" s="80" t="str">
        <f t="shared" ca="1" si="6"/>
        <v/>
      </c>
      <c r="B399" s="177" t="str">
        <f ca="1"/>
        <v/>
      </c>
      <c r="C399" s="174" t="str">
        <f ca="1">IF(B399&lt;&gt;"",B399/STDEV(Errors),"")</f>
        <v/>
      </c>
      <c r="D399" s="15" t="str">
        <f ca="1"/>
        <v/>
      </c>
      <c r="E399" s="90" t="str">
        <f ca="1"/>
        <v/>
      </c>
      <c r="F399" s="172" t="str">
        <f ca="1"/>
        <v/>
      </c>
    </row>
    <row r="400" spans="1:6" x14ac:dyDescent="0.15">
      <c r="A400" s="80" t="str">
        <f t="shared" ca="1" si="6"/>
        <v/>
      </c>
      <c r="B400" s="177" t="str">
        <f ca="1"/>
        <v/>
      </c>
      <c r="C400" s="174" t="str">
        <f ca="1">IF(B400&lt;&gt;"",B400/STDEV(Errors),"")</f>
        <v/>
      </c>
      <c r="D400" s="15" t="str">
        <f ca="1"/>
        <v/>
      </c>
      <c r="E400" s="90" t="str">
        <f ca="1"/>
        <v/>
      </c>
      <c r="F400" s="172" t="str">
        <f ca="1"/>
        <v/>
      </c>
    </row>
    <row r="401" spans="1:6" x14ac:dyDescent="0.15">
      <c r="A401" s="80" t="str">
        <f t="shared" ca="1" si="6"/>
        <v/>
      </c>
      <c r="B401" s="177" t="str">
        <f ca="1"/>
        <v/>
      </c>
      <c r="C401" s="174" t="str">
        <f ca="1">IF(B401&lt;&gt;"",B401/STDEV(Errors),"")</f>
        <v/>
      </c>
      <c r="D401" s="15" t="str">
        <f ca="1"/>
        <v/>
      </c>
      <c r="E401" s="90" t="str">
        <f ca="1"/>
        <v/>
      </c>
      <c r="F401" s="172" t="str">
        <f ca="1"/>
        <v/>
      </c>
    </row>
    <row r="402" spans="1:6" x14ac:dyDescent="0.15">
      <c r="A402" s="80" t="str">
        <f t="shared" ca="1" si="6"/>
        <v/>
      </c>
      <c r="B402" s="177" t="str">
        <f ca="1"/>
        <v/>
      </c>
      <c r="C402" s="174" t="str">
        <f ca="1">IF(B402&lt;&gt;"",B402/STDEV(Errors),"")</f>
        <v/>
      </c>
      <c r="D402" s="15" t="str">
        <f ca="1"/>
        <v/>
      </c>
      <c r="E402" s="90" t="str">
        <f ca="1"/>
        <v/>
      </c>
      <c r="F402" s="172" t="str">
        <f ca="1"/>
        <v/>
      </c>
    </row>
    <row r="403" spans="1:6" x14ac:dyDescent="0.15">
      <c r="A403" s="80" t="str">
        <f t="shared" ca="1" si="6"/>
        <v/>
      </c>
      <c r="B403" s="177" t="str">
        <f ca="1"/>
        <v/>
      </c>
      <c r="C403" s="174" t="str">
        <f ca="1">IF(B403&lt;&gt;"",B403/STDEV(Errors),"")</f>
        <v/>
      </c>
      <c r="D403" s="15" t="str">
        <f ca="1"/>
        <v/>
      </c>
      <c r="E403" s="90" t="str">
        <f ca="1"/>
        <v/>
      </c>
      <c r="F403" s="172" t="str">
        <f ca="1"/>
        <v/>
      </c>
    </row>
    <row r="404" spans="1:6" x14ac:dyDescent="0.15">
      <c r="A404" s="80" t="str">
        <f t="shared" ca="1" si="6"/>
        <v/>
      </c>
      <c r="B404" s="177" t="str">
        <f ca="1"/>
        <v/>
      </c>
      <c r="C404" s="174" t="str">
        <f ca="1">IF(B404&lt;&gt;"",B404/STDEV(Errors),"")</f>
        <v/>
      </c>
      <c r="D404" s="15" t="str">
        <f ca="1"/>
        <v/>
      </c>
      <c r="E404" s="90" t="str">
        <f ca="1"/>
        <v/>
      </c>
      <c r="F404" s="172" t="str">
        <f ca="1"/>
        <v/>
      </c>
    </row>
    <row r="405" spans="1:6" x14ac:dyDescent="0.15">
      <c r="A405" s="80" t="str">
        <f t="shared" ca="1" si="6"/>
        <v/>
      </c>
      <c r="B405" s="177" t="str">
        <f ca="1"/>
        <v/>
      </c>
      <c r="C405" s="174" t="str">
        <f ca="1">IF(B405&lt;&gt;"",B405/STDEV(Errors),"")</f>
        <v/>
      </c>
      <c r="D405" s="15" t="str">
        <f ca="1"/>
        <v/>
      </c>
      <c r="E405" s="90" t="str">
        <f ca="1"/>
        <v/>
      </c>
      <c r="F405" s="172" t="str">
        <f ca="1"/>
        <v/>
      </c>
    </row>
    <row r="406" spans="1:6" x14ac:dyDescent="0.15">
      <c r="A406" s="80" t="str">
        <f t="shared" ca="1" si="6"/>
        <v/>
      </c>
      <c r="B406" s="177" t="str">
        <f ca="1"/>
        <v/>
      </c>
      <c r="C406" s="174" t="str">
        <f ca="1">IF(B406&lt;&gt;"",B406/STDEV(Errors),"")</f>
        <v/>
      </c>
      <c r="D406" s="15" t="str">
        <f ca="1"/>
        <v/>
      </c>
      <c r="E406" s="90" t="str">
        <f ca="1"/>
        <v/>
      </c>
      <c r="F406" s="172" t="str">
        <f ca="1"/>
        <v/>
      </c>
    </row>
    <row r="407" spans="1:6" x14ac:dyDescent="0.15">
      <c r="A407" s="80" t="str">
        <f t="shared" ca="1" si="6"/>
        <v/>
      </c>
      <c r="B407" s="177" t="str">
        <f ca="1"/>
        <v/>
      </c>
      <c r="C407" s="174" t="str">
        <f ca="1">IF(B407&lt;&gt;"",B407/STDEV(Errors),"")</f>
        <v/>
      </c>
      <c r="D407" s="15" t="str">
        <f ca="1"/>
        <v/>
      </c>
      <c r="E407" s="90" t="str">
        <f ca="1"/>
        <v/>
      </c>
      <c r="F407" s="172" t="str">
        <f ca="1"/>
        <v/>
      </c>
    </row>
    <row r="408" spans="1:6" x14ac:dyDescent="0.15">
      <c r="A408" s="80" t="str">
        <f t="shared" ca="1" si="6"/>
        <v/>
      </c>
      <c r="B408" s="177" t="str">
        <f ca="1"/>
        <v/>
      </c>
      <c r="C408" s="174" t="str">
        <f ca="1">IF(B408&lt;&gt;"",B408/STDEV(Errors),"")</f>
        <v/>
      </c>
      <c r="D408" s="15" t="str">
        <f ca="1"/>
        <v/>
      </c>
      <c r="E408" s="90" t="str">
        <f ca="1"/>
        <v/>
      </c>
      <c r="F408" s="172" t="str">
        <f ca="1"/>
        <v/>
      </c>
    </row>
    <row r="409" spans="1:6" x14ac:dyDescent="0.15">
      <c r="A409" s="80" t="str">
        <f t="shared" ca="1" si="6"/>
        <v/>
      </c>
      <c r="B409" s="177" t="str">
        <f ca="1"/>
        <v/>
      </c>
      <c r="C409" s="174" t="str">
        <f ca="1">IF(B409&lt;&gt;"",B409/STDEV(Errors),"")</f>
        <v/>
      </c>
      <c r="D409" s="15" t="str">
        <f ca="1"/>
        <v/>
      </c>
      <c r="E409" s="90" t="str">
        <f ca="1"/>
        <v/>
      </c>
      <c r="F409" s="172" t="str">
        <f ca="1"/>
        <v/>
      </c>
    </row>
    <row r="410" spans="1:6" x14ac:dyDescent="0.15">
      <c r="A410" s="80" t="str">
        <f t="shared" ca="1" si="6"/>
        <v/>
      </c>
      <c r="B410" s="177" t="str">
        <f ca="1"/>
        <v/>
      </c>
      <c r="C410" s="174" t="str">
        <f ca="1">IF(B410&lt;&gt;"",B410/STDEV(Errors),"")</f>
        <v/>
      </c>
      <c r="D410" s="15" t="str">
        <f ca="1"/>
        <v/>
      </c>
      <c r="E410" s="90" t="str">
        <f ca="1"/>
        <v/>
      </c>
      <c r="F410" s="172" t="str">
        <f ca="1"/>
        <v/>
      </c>
    </row>
    <row r="411" spans="1:6" x14ac:dyDescent="0.15">
      <c r="A411" s="80" t="str">
        <f t="shared" ca="1" si="6"/>
        <v/>
      </c>
      <c r="B411" s="177" t="str">
        <f ca="1"/>
        <v/>
      </c>
      <c r="C411" s="174" t="str">
        <f ca="1">IF(B411&lt;&gt;"",B411/STDEV(Errors),"")</f>
        <v/>
      </c>
      <c r="D411" s="15" t="str">
        <f ca="1"/>
        <v/>
      </c>
      <c r="E411" s="90" t="str">
        <f ca="1"/>
        <v/>
      </c>
      <c r="F411" s="172" t="str">
        <f ca="1"/>
        <v/>
      </c>
    </row>
    <row r="412" spans="1:6" x14ac:dyDescent="0.15">
      <c r="A412" s="80" t="str">
        <f t="shared" ca="1" si="6"/>
        <v/>
      </c>
      <c r="B412" s="177" t="str">
        <f ca="1"/>
        <v/>
      </c>
      <c r="C412" s="174" t="str">
        <f ca="1">IF(B412&lt;&gt;"",B412/STDEV(Errors),"")</f>
        <v/>
      </c>
      <c r="D412" s="15" t="str">
        <f ca="1"/>
        <v/>
      </c>
      <c r="E412" s="90" t="str">
        <f ca="1"/>
        <v/>
      </c>
      <c r="F412" s="172" t="str">
        <f ca="1"/>
        <v/>
      </c>
    </row>
    <row r="413" spans="1:6" x14ac:dyDescent="0.15">
      <c r="A413" s="80" t="str">
        <f t="shared" ca="1" si="6"/>
        <v/>
      </c>
      <c r="B413" s="177" t="str">
        <f ca="1"/>
        <v/>
      </c>
      <c r="C413" s="174" t="str">
        <f ca="1">IF(B413&lt;&gt;"",B413/STDEV(Errors),"")</f>
        <v/>
      </c>
      <c r="D413" s="15" t="str">
        <f ca="1"/>
        <v/>
      </c>
      <c r="E413" s="90" t="str">
        <f ca="1"/>
        <v/>
      </c>
      <c r="F413" s="172" t="str">
        <f ca="1"/>
        <v/>
      </c>
    </row>
    <row r="414" spans="1:6" x14ac:dyDescent="0.15">
      <c r="A414" s="80" t="str">
        <f t="shared" ca="1" si="6"/>
        <v/>
      </c>
      <c r="B414" s="177" t="str">
        <f ca="1"/>
        <v/>
      </c>
      <c r="C414" s="174" t="str">
        <f ca="1">IF(B414&lt;&gt;"",B414/STDEV(Errors),"")</f>
        <v/>
      </c>
      <c r="D414" s="15" t="str">
        <f ca="1"/>
        <v/>
      </c>
      <c r="E414" s="90" t="str">
        <f ca="1"/>
        <v/>
      </c>
      <c r="F414" s="172" t="str">
        <f ca="1"/>
        <v/>
      </c>
    </row>
    <row r="415" spans="1:6" x14ac:dyDescent="0.15">
      <c r="A415" s="80" t="str">
        <f t="shared" ca="1" si="6"/>
        <v/>
      </c>
      <c r="B415" s="177" t="str">
        <f ca="1"/>
        <v/>
      </c>
      <c r="C415" s="174" t="str">
        <f ca="1">IF(B415&lt;&gt;"",B415/STDEV(Errors),"")</f>
        <v/>
      </c>
      <c r="D415" s="15" t="str">
        <f ca="1"/>
        <v/>
      </c>
      <c r="E415" s="90" t="str">
        <f ca="1"/>
        <v/>
      </c>
      <c r="F415" s="172" t="str">
        <f ca="1"/>
        <v/>
      </c>
    </row>
    <row r="416" spans="1:6" x14ac:dyDescent="0.15">
      <c r="A416" s="80" t="str">
        <f t="shared" ca="1" si="6"/>
        <v/>
      </c>
      <c r="B416" s="177" t="str">
        <f ca="1"/>
        <v/>
      </c>
      <c r="C416" s="174" t="str">
        <f ca="1">IF(B416&lt;&gt;"",B416/STDEV(Errors),"")</f>
        <v/>
      </c>
      <c r="D416" s="15" t="str">
        <f ca="1"/>
        <v/>
      </c>
      <c r="E416" s="90" t="str">
        <f ca="1"/>
        <v/>
      </c>
      <c r="F416" s="172" t="str">
        <f ca="1"/>
        <v/>
      </c>
    </row>
    <row r="417" spans="1:6" x14ac:dyDescent="0.15">
      <c r="A417" s="80" t="str">
        <f t="shared" ca="1" si="6"/>
        <v/>
      </c>
      <c r="B417" s="177" t="str">
        <f ca="1"/>
        <v/>
      </c>
      <c r="C417" s="174" t="str">
        <f ca="1">IF(B417&lt;&gt;"",B417/STDEV(Errors),"")</f>
        <v/>
      </c>
      <c r="D417" s="15" t="str">
        <f ca="1"/>
        <v/>
      </c>
      <c r="E417" s="90" t="str">
        <f ca="1"/>
        <v/>
      </c>
      <c r="F417" s="172" t="str">
        <f ca="1"/>
        <v/>
      </c>
    </row>
    <row r="418" spans="1:6" x14ac:dyDescent="0.15">
      <c r="A418" s="80" t="str">
        <f t="shared" ca="1" si="6"/>
        <v/>
      </c>
      <c r="B418" s="177" t="str">
        <f ca="1"/>
        <v/>
      </c>
      <c r="C418" s="174" t="str">
        <f ca="1">IF(B418&lt;&gt;"",B418/STDEV(Errors),"")</f>
        <v/>
      </c>
      <c r="D418" s="15" t="str">
        <f ca="1"/>
        <v/>
      </c>
      <c r="E418" s="90" t="str">
        <f ca="1"/>
        <v/>
      </c>
      <c r="F418" s="172" t="str">
        <f ca="1"/>
        <v/>
      </c>
    </row>
    <row r="419" spans="1:6" x14ac:dyDescent="0.15">
      <c r="A419" s="80" t="str">
        <f t="shared" ca="1" si="6"/>
        <v/>
      </c>
      <c r="B419" s="177" t="str">
        <f ca="1"/>
        <v/>
      </c>
      <c r="C419" s="174" t="str">
        <f ca="1">IF(B419&lt;&gt;"",B419/STDEV(Errors),"")</f>
        <v/>
      </c>
      <c r="D419" s="15" t="str">
        <f ca="1"/>
        <v/>
      </c>
      <c r="E419" s="90" t="str">
        <f ca="1"/>
        <v/>
      </c>
      <c r="F419" s="172" t="str">
        <f ca="1"/>
        <v/>
      </c>
    </row>
    <row r="420" spans="1:6" x14ac:dyDescent="0.15">
      <c r="A420" s="80" t="str">
        <f t="shared" ca="1" si="6"/>
        <v/>
      </c>
      <c r="B420" s="177" t="str">
        <f ca="1"/>
        <v/>
      </c>
      <c r="C420" s="174" t="str">
        <f ca="1">IF(B420&lt;&gt;"",B420/STDEV(Errors),"")</f>
        <v/>
      </c>
      <c r="D420" s="15" t="str">
        <f ca="1"/>
        <v/>
      </c>
      <c r="E420" s="90" t="str">
        <f ca="1"/>
        <v/>
      </c>
      <c r="F420" s="172" t="str">
        <f ca="1"/>
        <v/>
      </c>
    </row>
    <row r="421" spans="1:6" x14ac:dyDescent="0.15">
      <c r="A421" s="80" t="str">
        <f t="shared" ca="1" si="6"/>
        <v/>
      </c>
      <c r="B421" s="177" t="str">
        <f ca="1"/>
        <v/>
      </c>
      <c r="C421" s="174" t="str">
        <f ca="1">IF(B421&lt;&gt;"",B421/STDEV(Errors),"")</f>
        <v/>
      </c>
      <c r="D421" s="15" t="str">
        <f ca="1"/>
        <v/>
      </c>
      <c r="E421" s="90" t="str">
        <f ca="1"/>
        <v/>
      </c>
      <c r="F421" s="172" t="str">
        <f ca="1"/>
        <v/>
      </c>
    </row>
    <row r="422" spans="1:6" x14ac:dyDescent="0.15">
      <c r="A422" s="80" t="str">
        <f t="shared" ca="1" si="6"/>
        <v/>
      </c>
      <c r="B422" s="177" t="str">
        <f ca="1"/>
        <v/>
      </c>
      <c r="C422" s="174" t="str">
        <f ca="1">IF(B422&lt;&gt;"",B422/STDEV(Errors),"")</f>
        <v/>
      </c>
      <c r="D422" s="15" t="str">
        <f ca="1"/>
        <v/>
      </c>
      <c r="E422" s="90" t="str">
        <f ca="1"/>
        <v/>
      </c>
      <c r="F422" s="172" t="str">
        <f ca="1"/>
        <v/>
      </c>
    </row>
    <row r="423" spans="1:6" x14ac:dyDescent="0.15">
      <c r="A423" s="80" t="str">
        <f t="shared" ca="1" si="6"/>
        <v/>
      </c>
      <c r="B423" s="177" t="str">
        <f ca="1"/>
        <v/>
      </c>
      <c r="C423" s="174" t="str">
        <f ca="1">IF(B423&lt;&gt;"",B423/STDEV(Errors),"")</f>
        <v/>
      </c>
      <c r="D423" s="15" t="str">
        <f ca="1"/>
        <v/>
      </c>
      <c r="E423" s="90" t="str">
        <f ca="1"/>
        <v/>
      </c>
      <c r="F423" s="172" t="str">
        <f ca="1"/>
        <v/>
      </c>
    </row>
    <row r="424" spans="1:6" x14ac:dyDescent="0.15">
      <c r="A424" s="80" t="str">
        <f t="shared" ca="1" si="6"/>
        <v/>
      </c>
      <c r="B424" s="177" t="str">
        <f ca="1"/>
        <v/>
      </c>
      <c r="C424" s="174" t="str">
        <f ca="1">IF(B424&lt;&gt;"",B424/STDEV(Errors),"")</f>
        <v/>
      </c>
      <c r="D424" s="15" t="str">
        <f ca="1"/>
        <v/>
      </c>
      <c r="E424" s="90" t="str">
        <f ca="1"/>
        <v/>
      </c>
      <c r="F424" s="172" t="str">
        <f ca="1"/>
        <v/>
      </c>
    </row>
    <row r="425" spans="1:6" x14ac:dyDescent="0.15">
      <c r="A425" s="80" t="str">
        <f t="shared" ca="1" si="6"/>
        <v/>
      </c>
      <c r="B425" s="177" t="str">
        <f ca="1"/>
        <v/>
      </c>
      <c r="C425" s="174" t="str">
        <f ca="1">IF(B425&lt;&gt;"",B425/STDEV(Errors),"")</f>
        <v/>
      </c>
      <c r="D425" s="15" t="str">
        <f ca="1"/>
        <v/>
      </c>
      <c r="E425" s="90" t="str">
        <f ca="1"/>
        <v/>
      </c>
      <c r="F425" s="172" t="str">
        <f ca="1"/>
        <v/>
      </c>
    </row>
    <row r="426" spans="1:6" x14ac:dyDescent="0.15">
      <c r="A426" s="80" t="str">
        <f t="shared" ca="1" si="6"/>
        <v/>
      </c>
      <c r="B426" s="177" t="str">
        <f ca="1"/>
        <v/>
      </c>
      <c r="C426" s="174" t="str">
        <f ca="1">IF(B426&lt;&gt;"",B426/STDEV(Errors),"")</f>
        <v/>
      </c>
      <c r="D426" s="15" t="str">
        <f ca="1"/>
        <v/>
      </c>
      <c r="E426" s="90" t="str">
        <f ca="1"/>
        <v/>
      </c>
      <c r="F426" s="172" t="str">
        <f ca="1"/>
        <v/>
      </c>
    </row>
    <row r="427" spans="1:6" x14ac:dyDescent="0.15">
      <c r="A427" s="80" t="str">
        <f t="shared" ca="1" si="6"/>
        <v/>
      </c>
      <c r="B427" s="177" t="str">
        <f ca="1"/>
        <v/>
      </c>
      <c r="C427" s="174" t="str">
        <f ca="1">IF(B427&lt;&gt;"",B427/STDEV(Errors),"")</f>
        <v/>
      </c>
      <c r="D427" s="15" t="str">
        <f ca="1"/>
        <v/>
      </c>
      <c r="E427" s="90" t="str">
        <f ca="1"/>
        <v/>
      </c>
      <c r="F427" s="172" t="str">
        <f ca="1"/>
        <v/>
      </c>
    </row>
    <row r="428" spans="1:6" x14ac:dyDescent="0.15">
      <c r="A428" s="80" t="str">
        <f t="shared" ca="1" si="6"/>
        <v/>
      </c>
      <c r="B428" s="177" t="str">
        <f ca="1"/>
        <v/>
      </c>
      <c r="C428" s="174" t="str">
        <f ca="1">IF(B428&lt;&gt;"",B428/STDEV(Errors),"")</f>
        <v/>
      </c>
      <c r="D428" s="15" t="str">
        <f ca="1"/>
        <v/>
      </c>
      <c r="E428" s="90" t="str">
        <f ca="1"/>
        <v/>
      </c>
      <c r="F428" s="172" t="str">
        <f ca="1"/>
        <v/>
      </c>
    </row>
    <row r="429" spans="1:6" x14ac:dyDescent="0.15">
      <c r="A429" s="80" t="str">
        <f t="shared" ca="1" si="6"/>
        <v/>
      </c>
      <c r="B429" s="177" t="str">
        <f ca="1"/>
        <v/>
      </c>
      <c r="C429" s="174" t="str">
        <f ca="1">IF(B429&lt;&gt;"",B429/STDEV(Errors),"")</f>
        <v/>
      </c>
      <c r="D429" s="15" t="str">
        <f ca="1"/>
        <v/>
      </c>
      <c r="E429" s="90" t="str">
        <f ca="1"/>
        <v/>
      </c>
      <c r="F429" s="172" t="str">
        <f ca="1"/>
        <v/>
      </c>
    </row>
    <row r="430" spans="1:6" x14ac:dyDescent="0.15">
      <c r="A430" s="80" t="str">
        <f t="shared" ca="1" si="6"/>
        <v/>
      </c>
      <c r="B430" s="177" t="str">
        <f ca="1"/>
        <v/>
      </c>
      <c r="C430" s="174" t="str">
        <f ca="1">IF(B430&lt;&gt;"",B430/STDEV(Errors),"")</f>
        <v/>
      </c>
      <c r="D430" s="15" t="str">
        <f ca="1"/>
        <v/>
      </c>
      <c r="E430" s="90" t="str">
        <f ca="1"/>
        <v/>
      </c>
      <c r="F430" s="172" t="str">
        <f ca="1"/>
        <v/>
      </c>
    </row>
    <row r="431" spans="1:6" x14ac:dyDescent="0.15">
      <c r="A431" s="80" t="str">
        <f t="shared" ca="1" si="6"/>
        <v/>
      </c>
      <c r="B431" s="177" t="str">
        <f ca="1"/>
        <v/>
      </c>
      <c r="C431" s="174" t="str">
        <f ca="1">IF(B431&lt;&gt;"",B431/STDEV(Errors),"")</f>
        <v/>
      </c>
      <c r="D431" s="15" t="str">
        <f ca="1"/>
        <v/>
      </c>
      <c r="E431" s="90" t="str">
        <f ca="1"/>
        <v/>
      </c>
      <c r="F431" s="172" t="str">
        <f ca="1"/>
        <v/>
      </c>
    </row>
    <row r="432" spans="1:6" x14ac:dyDescent="0.15">
      <c r="A432" s="80" t="str">
        <f t="shared" ca="1" si="6"/>
        <v/>
      </c>
      <c r="B432" s="177" t="str">
        <f ca="1"/>
        <v/>
      </c>
      <c r="C432" s="174" t="str">
        <f ca="1">IF(B432&lt;&gt;"",B432/STDEV(Errors),"")</f>
        <v/>
      </c>
      <c r="D432" s="15" t="str">
        <f ca="1"/>
        <v/>
      </c>
      <c r="E432" s="90" t="str">
        <f ca="1"/>
        <v/>
      </c>
      <c r="F432" s="172" t="str">
        <f ca="1"/>
        <v/>
      </c>
    </row>
    <row r="433" spans="1:6" x14ac:dyDescent="0.15">
      <c r="A433" s="80" t="str">
        <f t="shared" ca="1" si="6"/>
        <v/>
      </c>
      <c r="B433" s="177" t="str">
        <f ca="1"/>
        <v/>
      </c>
      <c r="C433" s="174" t="str">
        <f ca="1">IF(B433&lt;&gt;"",B433/STDEV(Errors),"")</f>
        <v/>
      </c>
      <c r="D433" s="15" t="str">
        <f ca="1"/>
        <v/>
      </c>
      <c r="E433" s="90" t="str">
        <f ca="1"/>
        <v/>
      </c>
      <c r="F433" s="172" t="str">
        <f ca="1"/>
        <v/>
      </c>
    </row>
    <row r="434" spans="1:6" x14ac:dyDescent="0.15">
      <c r="A434" s="80" t="str">
        <f t="shared" ca="1" si="6"/>
        <v/>
      </c>
      <c r="B434" s="177" t="str">
        <f ca="1"/>
        <v/>
      </c>
      <c r="C434" s="174" t="str">
        <f ca="1">IF(B434&lt;&gt;"",B434/STDEV(Errors),"")</f>
        <v/>
      </c>
      <c r="D434" s="15" t="str">
        <f ca="1"/>
        <v/>
      </c>
      <c r="E434" s="90" t="str">
        <f ca="1"/>
        <v/>
      </c>
      <c r="F434" s="172" t="str">
        <f ca="1"/>
        <v/>
      </c>
    </row>
    <row r="435" spans="1:6" x14ac:dyDescent="0.15">
      <c r="A435" s="80" t="str">
        <f t="shared" ca="1" si="6"/>
        <v/>
      </c>
      <c r="B435" s="177" t="str">
        <f ca="1"/>
        <v/>
      </c>
      <c r="C435" s="174" t="str">
        <f ca="1">IF(B435&lt;&gt;"",B435/STDEV(Errors),"")</f>
        <v/>
      </c>
      <c r="D435" s="15" t="str">
        <f ca="1"/>
        <v/>
      </c>
      <c r="E435" s="90" t="str">
        <f ca="1"/>
        <v/>
      </c>
      <c r="F435" s="172" t="str">
        <f ca="1"/>
        <v/>
      </c>
    </row>
    <row r="436" spans="1:6" x14ac:dyDescent="0.15">
      <c r="A436" s="80" t="str">
        <f t="shared" ca="1" si="6"/>
        <v/>
      </c>
      <c r="B436" s="177" t="str">
        <f ca="1"/>
        <v/>
      </c>
      <c r="C436" s="174" t="str">
        <f ca="1">IF(B436&lt;&gt;"",B436/STDEV(Errors),"")</f>
        <v/>
      </c>
      <c r="D436" s="15" t="str">
        <f ca="1"/>
        <v/>
      </c>
      <c r="E436" s="90" t="str">
        <f ca="1"/>
        <v/>
      </c>
      <c r="F436" s="172" t="str">
        <f ca="1"/>
        <v/>
      </c>
    </row>
    <row r="437" spans="1:6" x14ac:dyDescent="0.15">
      <c r="A437" s="80" t="str">
        <f t="shared" ca="1" si="6"/>
        <v/>
      </c>
      <c r="B437" s="177" t="str">
        <f ca="1"/>
        <v/>
      </c>
      <c r="C437" s="174" t="str">
        <f ca="1">IF(B437&lt;&gt;"",B437/STDEV(Errors),"")</f>
        <v/>
      </c>
      <c r="D437" s="15" t="str">
        <f ca="1"/>
        <v/>
      </c>
      <c r="E437" s="90" t="str">
        <f ca="1"/>
        <v/>
      </c>
      <c r="F437" s="172" t="str">
        <f ca="1"/>
        <v/>
      </c>
    </row>
    <row r="438" spans="1:6" x14ac:dyDescent="0.15">
      <c r="A438" s="80" t="str">
        <f t="shared" ca="1" si="6"/>
        <v/>
      </c>
      <c r="B438" s="177" t="str">
        <f ca="1"/>
        <v/>
      </c>
      <c r="C438" s="174" t="str">
        <f ca="1">IF(B438&lt;&gt;"",B438/STDEV(Errors),"")</f>
        <v/>
      </c>
      <c r="D438" s="15" t="str">
        <f ca="1"/>
        <v/>
      </c>
      <c r="E438" s="90" t="str">
        <f ca="1"/>
        <v/>
      </c>
      <c r="F438" s="172" t="str">
        <f ca="1"/>
        <v/>
      </c>
    </row>
    <row r="439" spans="1:6" x14ac:dyDescent="0.15">
      <c r="A439" s="80" t="str">
        <f t="shared" ca="1" si="6"/>
        <v/>
      </c>
      <c r="B439" s="177" t="str">
        <f ca="1"/>
        <v/>
      </c>
      <c r="C439" s="174" t="str">
        <f ca="1">IF(B439&lt;&gt;"",B439/STDEV(Errors),"")</f>
        <v/>
      </c>
      <c r="D439" s="15" t="str">
        <f ca="1"/>
        <v/>
      </c>
      <c r="E439" s="90" t="str">
        <f ca="1"/>
        <v/>
      </c>
      <c r="F439" s="172" t="str">
        <f ca="1"/>
        <v/>
      </c>
    </row>
    <row r="440" spans="1:6" x14ac:dyDescent="0.15">
      <c r="A440" s="80" t="str">
        <f t="shared" ca="1" si="6"/>
        <v/>
      </c>
      <c r="B440" s="177" t="str">
        <f ca="1"/>
        <v/>
      </c>
      <c r="C440" s="174" t="str">
        <f ca="1">IF(B440&lt;&gt;"",B440/STDEV(Errors),"")</f>
        <v/>
      </c>
      <c r="D440" s="15" t="str">
        <f ca="1"/>
        <v/>
      </c>
      <c r="E440" s="90" t="str">
        <f ca="1"/>
        <v/>
      </c>
      <c r="F440" s="172" t="str">
        <f ca="1"/>
        <v/>
      </c>
    </row>
    <row r="441" spans="1:6" x14ac:dyDescent="0.15">
      <c r="A441" s="80" t="str">
        <f t="shared" ca="1" si="6"/>
        <v/>
      </c>
      <c r="B441" s="177" t="str">
        <f ca="1"/>
        <v/>
      </c>
      <c r="C441" s="174" t="str">
        <f ca="1">IF(B441&lt;&gt;"",B441/STDEV(Errors),"")</f>
        <v/>
      </c>
      <c r="D441" s="15" t="str">
        <f ca="1"/>
        <v/>
      </c>
      <c r="E441" s="90" t="str">
        <f ca="1"/>
        <v/>
      </c>
      <c r="F441" s="172" t="str">
        <f ca="1"/>
        <v/>
      </c>
    </row>
    <row r="442" spans="1:6" x14ac:dyDescent="0.15">
      <c r="A442" s="80" t="str">
        <f t="shared" ca="1" si="6"/>
        <v/>
      </c>
      <c r="B442" s="177" t="str">
        <f ca="1"/>
        <v/>
      </c>
      <c r="C442" s="174" t="str">
        <f ca="1">IF(B442&lt;&gt;"",B442/STDEV(Errors),"")</f>
        <v/>
      </c>
      <c r="D442" s="15" t="str">
        <f ca="1"/>
        <v/>
      </c>
      <c r="E442" s="90" t="str">
        <f ca="1"/>
        <v/>
      </c>
      <c r="F442" s="172" t="str">
        <f ca="1"/>
        <v/>
      </c>
    </row>
    <row r="443" spans="1:6" x14ac:dyDescent="0.15">
      <c r="A443" s="80" t="str">
        <f t="shared" ca="1" si="6"/>
        <v/>
      </c>
      <c r="B443" s="177" t="str">
        <f ca="1"/>
        <v/>
      </c>
      <c r="C443" s="174" t="str">
        <f ca="1">IF(B443&lt;&gt;"",B443/STDEV(Errors),"")</f>
        <v/>
      </c>
      <c r="D443" s="15" t="str">
        <f ca="1"/>
        <v/>
      </c>
      <c r="E443" s="90" t="str">
        <f ca="1"/>
        <v/>
      </c>
      <c r="F443" s="172" t="str">
        <f ca="1"/>
        <v/>
      </c>
    </row>
    <row r="444" spans="1:6" x14ac:dyDescent="0.15">
      <c r="A444" s="80" t="str">
        <f t="shared" ca="1" si="6"/>
        <v/>
      </c>
      <c r="B444" s="177" t="str">
        <f ca="1"/>
        <v/>
      </c>
      <c r="C444" s="174" t="str">
        <f ca="1">IF(B444&lt;&gt;"",B444/STDEV(Errors),"")</f>
        <v/>
      </c>
      <c r="D444" s="15" t="str">
        <f ca="1"/>
        <v/>
      </c>
      <c r="E444" s="90" t="str">
        <f ca="1"/>
        <v/>
      </c>
      <c r="F444" s="172" t="str">
        <f ca="1"/>
        <v/>
      </c>
    </row>
    <row r="445" spans="1:6" x14ac:dyDescent="0.15">
      <c r="A445" s="80" t="str">
        <f t="shared" ca="1" si="6"/>
        <v/>
      </c>
      <c r="B445" s="177" t="str">
        <f ca="1"/>
        <v/>
      </c>
      <c r="C445" s="174" t="str">
        <f ca="1">IF(B445&lt;&gt;"",B445/STDEV(Errors),"")</f>
        <v/>
      </c>
      <c r="D445" s="15" t="str">
        <f ca="1"/>
        <v/>
      </c>
      <c r="E445" s="90" t="str">
        <f ca="1"/>
        <v/>
      </c>
      <c r="F445" s="172" t="str">
        <f ca="1"/>
        <v/>
      </c>
    </row>
    <row r="446" spans="1:6" x14ac:dyDescent="0.15">
      <c r="A446" s="80" t="str">
        <f t="shared" ca="1" si="6"/>
        <v/>
      </c>
      <c r="B446" s="177" t="str">
        <f ca="1"/>
        <v/>
      </c>
      <c r="C446" s="174" t="str">
        <f ca="1">IF(B446&lt;&gt;"",B446/STDEV(Errors),"")</f>
        <v/>
      </c>
      <c r="D446" s="15" t="str">
        <f ca="1"/>
        <v/>
      </c>
      <c r="E446" s="90" t="str">
        <f ca="1"/>
        <v/>
      </c>
      <c r="F446" s="172" t="str">
        <f ca="1"/>
        <v/>
      </c>
    </row>
    <row r="447" spans="1:6" x14ac:dyDescent="0.15">
      <c r="A447" s="80" t="str">
        <f t="shared" ca="1" si="6"/>
        <v/>
      </c>
      <c r="B447" s="177" t="str">
        <f ca="1"/>
        <v/>
      </c>
      <c r="C447" s="174" t="str">
        <f ca="1">IF(B447&lt;&gt;"",B447/STDEV(Errors),"")</f>
        <v/>
      </c>
      <c r="D447" s="15" t="str">
        <f ca="1"/>
        <v/>
      </c>
      <c r="E447" s="90" t="str">
        <f ca="1"/>
        <v/>
      </c>
      <c r="F447" s="172" t="str">
        <f ca="1"/>
        <v/>
      </c>
    </row>
    <row r="448" spans="1:6" x14ac:dyDescent="0.15">
      <c r="A448" s="80" t="str">
        <f t="shared" ca="1" si="6"/>
        <v/>
      </c>
      <c r="B448" s="177" t="str">
        <f ca="1"/>
        <v/>
      </c>
      <c r="C448" s="174" t="str">
        <f ca="1">IF(B448&lt;&gt;"",B448/STDEV(Errors),"")</f>
        <v/>
      </c>
      <c r="D448" s="15" t="str">
        <f ca="1"/>
        <v/>
      </c>
      <c r="E448" s="90" t="str">
        <f ca="1"/>
        <v/>
      </c>
      <c r="F448" s="172" t="str">
        <f ca="1"/>
        <v/>
      </c>
    </row>
    <row r="449" spans="1:6" x14ac:dyDescent="0.15">
      <c r="A449" s="80" t="str">
        <f t="shared" ca="1" si="6"/>
        <v/>
      </c>
      <c r="B449" s="177" t="str">
        <f ca="1"/>
        <v/>
      </c>
      <c r="C449" s="174" t="str">
        <f ca="1">IF(B449&lt;&gt;"",B449/STDEV(Errors),"")</f>
        <v/>
      </c>
      <c r="D449" s="15" t="str">
        <f ca="1"/>
        <v/>
      </c>
      <c r="E449" s="90" t="str">
        <f ca="1"/>
        <v/>
      </c>
      <c r="F449" s="172" t="str">
        <f ca="1"/>
        <v/>
      </c>
    </row>
    <row r="450" spans="1:6" x14ac:dyDescent="0.15">
      <c r="A450" s="80" t="str">
        <f t="shared" ca="1" si="6"/>
        <v/>
      </c>
      <c r="B450" s="177" t="str">
        <f ca="1"/>
        <v/>
      </c>
      <c r="C450" s="174" t="str">
        <f ca="1">IF(B450&lt;&gt;"",B450/STDEV(Errors),"")</f>
        <v/>
      </c>
      <c r="D450" s="15" t="str">
        <f ca="1"/>
        <v/>
      </c>
      <c r="E450" s="90" t="str">
        <f ca="1"/>
        <v/>
      </c>
      <c r="F450" s="172" t="str">
        <f ca="1"/>
        <v/>
      </c>
    </row>
    <row r="451" spans="1:6" x14ac:dyDescent="0.15">
      <c r="A451" s="80" t="str">
        <f t="shared" ca="1" si="6"/>
        <v/>
      </c>
      <c r="B451" s="177" t="str">
        <f ca="1"/>
        <v/>
      </c>
      <c r="C451" s="174" t="str">
        <f ca="1">IF(B451&lt;&gt;"",B451/STDEV(Errors),"")</f>
        <v/>
      </c>
      <c r="D451" s="15" t="str">
        <f ca="1"/>
        <v/>
      </c>
      <c r="E451" s="90" t="str">
        <f ca="1"/>
        <v/>
      </c>
      <c r="F451" s="172" t="str">
        <f ca="1"/>
        <v/>
      </c>
    </row>
    <row r="452" spans="1:6" x14ac:dyDescent="0.15">
      <c r="A452" s="80" t="str">
        <f t="shared" ca="1" si="6"/>
        <v/>
      </c>
      <c r="B452" s="177" t="str">
        <f ca="1"/>
        <v/>
      </c>
      <c r="C452" s="174" t="str">
        <f ca="1">IF(B452&lt;&gt;"",B452/STDEV(Errors),"")</f>
        <v/>
      </c>
      <c r="D452" s="15" t="str">
        <f ca="1"/>
        <v/>
      </c>
      <c r="E452" s="90" t="str">
        <f ca="1"/>
        <v/>
      </c>
      <c r="F452" s="172" t="str">
        <f ca="1"/>
        <v/>
      </c>
    </row>
    <row r="453" spans="1:6" x14ac:dyDescent="0.15">
      <c r="A453" s="80" t="str">
        <f t="shared" ca="1" si="6"/>
        <v/>
      </c>
      <c r="B453" s="177" t="str">
        <f ca="1"/>
        <v/>
      </c>
      <c r="C453" s="174" t="str">
        <f ca="1">IF(B453&lt;&gt;"",B453/STDEV(Errors),"")</f>
        <v/>
      </c>
      <c r="D453" s="15" t="str">
        <f ca="1"/>
        <v/>
      </c>
      <c r="E453" s="90" t="str">
        <f ca="1"/>
        <v/>
      </c>
      <c r="F453" s="172" t="str">
        <f ca="1"/>
        <v/>
      </c>
    </row>
    <row r="454" spans="1:6" x14ac:dyDescent="0.15">
      <c r="A454" s="80" t="str">
        <f t="shared" ref="A454:A517" ca="1" si="7">IF(B454&lt;&gt;"",1+A453,"")</f>
        <v/>
      </c>
      <c r="B454" s="177" t="str">
        <f ca="1"/>
        <v/>
      </c>
      <c r="C454" s="174" t="str">
        <f ca="1">IF(B454&lt;&gt;"",B454/STDEV(Errors),"")</f>
        <v/>
      </c>
      <c r="D454" s="15" t="str">
        <f ca="1"/>
        <v/>
      </c>
      <c r="E454" s="90" t="str">
        <f ca="1"/>
        <v/>
      </c>
      <c r="F454" s="172" t="str">
        <f ca="1"/>
        <v/>
      </c>
    </row>
    <row r="455" spans="1:6" x14ac:dyDescent="0.15">
      <c r="A455" s="80" t="str">
        <f t="shared" ca="1" si="7"/>
        <v/>
      </c>
      <c r="B455" s="177" t="str">
        <f ca="1"/>
        <v/>
      </c>
      <c r="C455" s="174" t="str">
        <f ca="1">IF(B455&lt;&gt;"",B455/STDEV(Errors),"")</f>
        <v/>
      </c>
      <c r="D455" s="15" t="str">
        <f ca="1"/>
        <v/>
      </c>
      <c r="E455" s="90" t="str">
        <f ca="1"/>
        <v/>
      </c>
      <c r="F455" s="172" t="str">
        <f ca="1"/>
        <v/>
      </c>
    </row>
    <row r="456" spans="1:6" x14ac:dyDescent="0.15">
      <c r="A456" s="80" t="str">
        <f t="shared" ca="1" si="7"/>
        <v/>
      </c>
      <c r="B456" s="177" t="str">
        <f ca="1"/>
        <v/>
      </c>
      <c r="C456" s="174" t="str">
        <f ca="1">IF(B456&lt;&gt;"",B456/STDEV(Errors),"")</f>
        <v/>
      </c>
      <c r="D456" s="15" t="str">
        <f ca="1"/>
        <v/>
      </c>
      <c r="E456" s="90" t="str">
        <f ca="1"/>
        <v/>
      </c>
      <c r="F456" s="172" t="str">
        <f ca="1"/>
        <v/>
      </c>
    </row>
    <row r="457" spans="1:6" x14ac:dyDescent="0.15">
      <c r="A457" s="80" t="str">
        <f t="shared" ca="1" si="7"/>
        <v/>
      </c>
      <c r="B457" s="177" t="str">
        <f ca="1"/>
        <v/>
      </c>
      <c r="C457" s="174" t="str">
        <f ca="1">IF(B457&lt;&gt;"",B457/STDEV(Errors),"")</f>
        <v/>
      </c>
      <c r="D457" s="15" t="str">
        <f ca="1"/>
        <v/>
      </c>
      <c r="E457" s="90" t="str">
        <f ca="1"/>
        <v/>
      </c>
      <c r="F457" s="172" t="str">
        <f ca="1"/>
        <v/>
      </c>
    </row>
    <row r="458" spans="1:6" x14ac:dyDescent="0.15">
      <c r="A458" s="80" t="str">
        <f t="shared" ca="1" si="7"/>
        <v/>
      </c>
      <c r="B458" s="177" t="str">
        <f ca="1"/>
        <v/>
      </c>
      <c r="C458" s="174" t="str">
        <f ca="1">IF(B458&lt;&gt;"",B458/STDEV(Errors),"")</f>
        <v/>
      </c>
      <c r="D458" s="15" t="str">
        <f ca="1"/>
        <v/>
      </c>
      <c r="E458" s="90" t="str">
        <f ca="1"/>
        <v/>
      </c>
      <c r="F458" s="172" t="str">
        <f ca="1"/>
        <v/>
      </c>
    </row>
    <row r="459" spans="1:6" x14ac:dyDescent="0.15">
      <c r="A459" s="80" t="str">
        <f t="shared" ca="1" si="7"/>
        <v/>
      </c>
      <c r="B459" s="177" t="str">
        <f ca="1"/>
        <v/>
      </c>
      <c r="C459" s="174" t="str">
        <f ca="1">IF(B459&lt;&gt;"",B459/STDEV(Errors),"")</f>
        <v/>
      </c>
      <c r="D459" s="15" t="str">
        <f ca="1"/>
        <v/>
      </c>
      <c r="E459" s="90" t="str">
        <f ca="1"/>
        <v/>
      </c>
      <c r="F459" s="172" t="str">
        <f ca="1"/>
        <v/>
      </c>
    </row>
    <row r="460" spans="1:6" x14ac:dyDescent="0.15">
      <c r="A460" s="80" t="str">
        <f t="shared" ca="1" si="7"/>
        <v/>
      </c>
      <c r="B460" s="177" t="str">
        <f ca="1"/>
        <v/>
      </c>
      <c r="C460" s="174" t="str">
        <f ca="1">IF(B460&lt;&gt;"",B460/STDEV(Errors),"")</f>
        <v/>
      </c>
      <c r="D460" s="15" t="str">
        <f ca="1"/>
        <v/>
      </c>
      <c r="E460" s="90" t="str">
        <f ca="1"/>
        <v/>
      </c>
      <c r="F460" s="172" t="str">
        <f ca="1"/>
        <v/>
      </c>
    </row>
    <row r="461" spans="1:6" x14ac:dyDescent="0.15">
      <c r="A461" s="80" t="str">
        <f t="shared" ca="1" si="7"/>
        <v/>
      </c>
      <c r="B461" s="177" t="str">
        <f ca="1"/>
        <v/>
      </c>
      <c r="C461" s="174" t="str">
        <f ca="1">IF(B461&lt;&gt;"",B461/STDEV(Errors),"")</f>
        <v/>
      </c>
      <c r="D461" s="15" t="str">
        <f ca="1"/>
        <v/>
      </c>
      <c r="E461" s="90" t="str">
        <f ca="1"/>
        <v/>
      </c>
      <c r="F461" s="172" t="str">
        <f ca="1"/>
        <v/>
      </c>
    </row>
    <row r="462" spans="1:6" x14ac:dyDescent="0.15">
      <c r="A462" s="80" t="str">
        <f t="shared" ca="1" si="7"/>
        <v/>
      </c>
      <c r="B462" s="177" t="str">
        <f ca="1"/>
        <v/>
      </c>
      <c r="C462" s="174" t="str">
        <f ca="1">IF(B462&lt;&gt;"",B462/STDEV(Errors),"")</f>
        <v/>
      </c>
      <c r="D462" s="15" t="str">
        <f ca="1"/>
        <v/>
      </c>
      <c r="E462" s="90" t="str">
        <f ca="1"/>
        <v/>
      </c>
      <c r="F462" s="172" t="str">
        <f ca="1"/>
        <v/>
      </c>
    </row>
    <row r="463" spans="1:6" x14ac:dyDescent="0.15">
      <c r="A463" s="80" t="str">
        <f t="shared" ca="1" si="7"/>
        <v/>
      </c>
      <c r="B463" s="177" t="str">
        <f ca="1"/>
        <v/>
      </c>
      <c r="C463" s="174" t="str">
        <f ca="1">IF(B463&lt;&gt;"",B463/STDEV(Errors),"")</f>
        <v/>
      </c>
      <c r="D463" s="15" t="str">
        <f ca="1"/>
        <v/>
      </c>
      <c r="E463" s="90" t="str">
        <f ca="1"/>
        <v/>
      </c>
      <c r="F463" s="172" t="str">
        <f ca="1"/>
        <v/>
      </c>
    </row>
    <row r="464" spans="1:6" x14ac:dyDescent="0.15">
      <c r="A464" s="80" t="str">
        <f t="shared" ca="1" si="7"/>
        <v/>
      </c>
      <c r="B464" s="177" t="str">
        <f ca="1"/>
        <v/>
      </c>
      <c r="C464" s="174" t="str">
        <f ca="1">IF(B464&lt;&gt;"",B464/STDEV(Errors),"")</f>
        <v/>
      </c>
      <c r="D464" s="15" t="str">
        <f ca="1"/>
        <v/>
      </c>
      <c r="E464" s="90" t="str">
        <f ca="1"/>
        <v/>
      </c>
      <c r="F464" s="172" t="str">
        <f ca="1"/>
        <v/>
      </c>
    </row>
    <row r="465" spans="1:6" x14ac:dyDescent="0.15">
      <c r="A465" s="80" t="str">
        <f t="shared" ca="1" si="7"/>
        <v/>
      </c>
      <c r="B465" s="177" t="str">
        <f ca="1"/>
        <v/>
      </c>
      <c r="C465" s="174" t="str">
        <f ca="1">IF(B465&lt;&gt;"",B465/STDEV(Errors),"")</f>
        <v/>
      </c>
      <c r="D465" s="15" t="str">
        <f ca="1"/>
        <v/>
      </c>
      <c r="E465" s="90" t="str">
        <f ca="1"/>
        <v/>
      </c>
      <c r="F465" s="172" t="str">
        <f ca="1"/>
        <v/>
      </c>
    </row>
    <row r="466" spans="1:6" x14ac:dyDescent="0.15">
      <c r="A466" s="80" t="str">
        <f t="shared" ca="1" si="7"/>
        <v/>
      </c>
      <c r="B466" s="177" t="str">
        <f ca="1"/>
        <v/>
      </c>
      <c r="C466" s="174" t="str">
        <f ca="1">IF(B466&lt;&gt;"",B466/STDEV(Errors),"")</f>
        <v/>
      </c>
      <c r="D466" s="15" t="str">
        <f ca="1"/>
        <v/>
      </c>
      <c r="E466" s="90" t="str">
        <f ca="1"/>
        <v/>
      </c>
      <c r="F466" s="172" t="str">
        <f ca="1"/>
        <v/>
      </c>
    </row>
    <row r="467" spans="1:6" x14ac:dyDescent="0.15">
      <c r="A467" s="80" t="str">
        <f t="shared" ca="1" si="7"/>
        <v/>
      </c>
      <c r="B467" s="177" t="str">
        <f ca="1"/>
        <v/>
      </c>
      <c r="C467" s="174" t="str">
        <f ca="1">IF(B467&lt;&gt;"",B467/STDEV(Errors),"")</f>
        <v/>
      </c>
      <c r="D467" s="15" t="str">
        <f ca="1"/>
        <v/>
      </c>
      <c r="E467" s="90" t="str">
        <f ca="1"/>
        <v/>
      </c>
      <c r="F467" s="172" t="str">
        <f ca="1"/>
        <v/>
      </c>
    </row>
    <row r="468" spans="1:6" x14ac:dyDescent="0.15">
      <c r="A468" s="80" t="str">
        <f t="shared" ca="1" si="7"/>
        <v/>
      </c>
      <c r="B468" s="177" t="str">
        <f ca="1"/>
        <v/>
      </c>
      <c r="C468" s="174" t="str">
        <f ca="1">IF(B468&lt;&gt;"",B468/STDEV(Errors),"")</f>
        <v/>
      </c>
      <c r="D468" s="15" t="str">
        <f ca="1"/>
        <v/>
      </c>
      <c r="E468" s="90" t="str">
        <f ca="1"/>
        <v/>
      </c>
      <c r="F468" s="172" t="str">
        <f ca="1"/>
        <v/>
      </c>
    </row>
    <row r="469" spans="1:6" x14ac:dyDescent="0.15">
      <c r="A469" s="80" t="str">
        <f t="shared" ca="1" si="7"/>
        <v/>
      </c>
      <c r="B469" s="177" t="str">
        <f ca="1"/>
        <v/>
      </c>
      <c r="C469" s="174" t="str">
        <f ca="1">IF(B469&lt;&gt;"",B469/STDEV(Errors),"")</f>
        <v/>
      </c>
      <c r="D469" s="15" t="str">
        <f ca="1"/>
        <v/>
      </c>
      <c r="E469" s="90" t="str">
        <f ca="1"/>
        <v/>
      </c>
      <c r="F469" s="172" t="str">
        <f ca="1"/>
        <v/>
      </c>
    </row>
    <row r="470" spans="1:6" x14ac:dyDescent="0.15">
      <c r="A470" s="80" t="str">
        <f t="shared" ca="1" si="7"/>
        <v/>
      </c>
      <c r="B470" s="177" t="str">
        <f ca="1"/>
        <v/>
      </c>
      <c r="C470" s="174" t="str">
        <f ca="1">IF(B470&lt;&gt;"",B470/STDEV(Errors),"")</f>
        <v/>
      </c>
      <c r="D470" s="15" t="str">
        <f ca="1"/>
        <v/>
      </c>
      <c r="E470" s="90" t="str">
        <f ca="1"/>
        <v/>
      </c>
      <c r="F470" s="172" t="str">
        <f ca="1"/>
        <v/>
      </c>
    </row>
    <row r="471" spans="1:6" x14ac:dyDescent="0.15">
      <c r="A471" s="80" t="str">
        <f t="shared" ca="1" si="7"/>
        <v/>
      </c>
      <c r="B471" s="177" t="str">
        <f ca="1"/>
        <v/>
      </c>
      <c r="C471" s="174" t="str">
        <f ca="1">IF(B471&lt;&gt;"",B471/STDEV(Errors),"")</f>
        <v/>
      </c>
      <c r="D471" s="15" t="str">
        <f ca="1"/>
        <v/>
      </c>
      <c r="E471" s="90" t="str">
        <f ca="1"/>
        <v/>
      </c>
      <c r="F471" s="172" t="str">
        <f ca="1"/>
        <v/>
      </c>
    </row>
    <row r="472" spans="1:6" x14ac:dyDescent="0.15">
      <c r="A472" s="80" t="str">
        <f t="shared" ca="1" si="7"/>
        <v/>
      </c>
      <c r="B472" s="177" t="str">
        <f ca="1"/>
        <v/>
      </c>
      <c r="C472" s="174" t="str">
        <f ca="1">IF(B472&lt;&gt;"",B472/STDEV(Errors),"")</f>
        <v/>
      </c>
      <c r="D472" s="15" t="str">
        <f ca="1"/>
        <v/>
      </c>
      <c r="E472" s="90" t="str">
        <f ca="1"/>
        <v/>
      </c>
      <c r="F472" s="172" t="str">
        <f ca="1"/>
        <v/>
      </c>
    </row>
    <row r="473" spans="1:6" x14ac:dyDescent="0.15">
      <c r="A473" s="80" t="str">
        <f t="shared" ca="1" si="7"/>
        <v/>
      </c>
      <c r="B473" s="177" t="str">
        <f ca="1"/>
        <v/>
      </c>
      <c r="C473" s="174" t="str">
        <f ca="1">IF(B473&lt;&gt;"",B473/STDEV(Errors),"")</f>
        <v/>
      </c>
      <c r="D473" s="15" t="str">
        <f ca="1"/>
        <v/>
      </c>
      <c r="E473" s="90" t="str">
        <f ca="1"/>
        <v/>
      </c>
      <c r="F473" s="172" t="str">
        <f ca="1"/>
        <v/>
      </c>
    </row>
    <row r="474" spans="1:6" x14ac:dyDescent="0.15">
      <c r="A474" s="80" t="str">
        <f t="shared" ca="1" si="7"/>
        <v/>
      </c>
      <c r="B474" s="177" t="str">
        <f ca="1"/>
        <v/>
      </c>
      <c r="C474" s="174" t="str">
        <f ca="1">IF(B474&lt;&gt;"",B474/STDEV(Errors),"")</f>
        <v/>
      </c>
      <c r="D474" s="15" t="str">
        <f ca="1"/>
        <v/>
      </c>
      <c r="E474" s="90" t="str">
        <f ca="1"/>
        <v/>
      </c>
      <c r="F474" s="172" t="str">
        <f ca="1"/>
        <v/>
      </c>
    </row>
    <row r="475" spans="1:6" x14ac:dyDescent="0.15">
      <c r="A475" s="80" t="str">
        <f t="shared" ca="1" si="7"/>
        <v/>
      </c>
      <c r="B475" s="177" t="str">
        <f ca="1"/>
        <v/>
      </c>
      <c r="C475" s="174" t="str">
        <f ca="1">IF(B475&lt;&gt;"",B475/STDEV(Errors),"")</f>
        <v/>
      </c>
      <c r="D475" s="15" t="str">
        <f ca="1"/>
        <v/>
      </c>
      <c r="E475" s="90" t="str">
        <f ca="1"/>
        <v/>
      </c>
      <c r="F475" s="172" t="str">
        <f ca="1"/>
        <v/>
      </c>
    </row>
    <row r="476" spans="1:6" x14ac:dyDescent="0.15">
      <c r="A476" s="80" t="str">
        <f t="shared" ca="1" si="7"/>
        <v/>
      </c>
      <c r="B476" s="177" t="str">
        <f ca="1"/>
        <v/>
      </c>
      <c r="C476" s="174" t="str">
        <f ca="1">IF(B476&lt;&gt;"",B476/STDEV(Errors),"")</f>
        <v/>
      </c>
      <c r="D476" s="15" t="str">
        <f ca="1"/>
        <v/>
      </c>
      <c r="E476" s="90" t="str">
        <f ca="1"/>
        <v/>
      </c>
      <c r="F476" s="172" t="str">
        <f ca="1"/>
        <v/>
      </c>
    </row>
    <row r="477" spans="1:6" x14ac:dyDescent="0.15">
      <c r="A477" s="80" t="str">
        <f t="shared" ca="1" si="7"/>
        <v/>
      </c>
      <c r="B477" s="177" t="str">
        <f ca="1"/>
        <v/>
      </c>
      <c r="C477" s="174" t="str">
        <f ca="1">IF(B477&lt;&gt;"",B477/STDEV(Errors),"")</f>
        <v/>
      </c>
      <c r="D477" s="15" t="str">
        <f ca="1"/>
        <v/>
      </c>
      <c r="E477" s="90" t="str">
        <f ca="1"/>
        <v/>
      </c>
      <c r="F477" s="172" t="str">
        <f ca="1"/>
        <v/>
      </c>
    </row>
    <row r="478" spans="1:6" x14ac:dyDescent="0.15">
      <c r="A478" s="80" t="str">
        <f t="shared" ca="1" si="7"/>
        <v/>
      </c>
      <c r="B478" s="177" t="str">
        <f ca="1"/>
        <v/>
      </c>
      <c r="C478" s="174" t="str">
        <f ca="1">IF(B478&lt;&gt;"",B478/STDEV(Errors),"")</f>
        <v/>
      </c>
      <c r="D478" s="15" t="str">
        <f ca="1"/>
        <v/>
      </c>
      <c r="E478" s="90" t="str">
        <f ca="1"/>
        <v/>
      </c>
      <c r="F478" s="172" t="str">
        <f ca="1"/>
        <v/>
      </c>
    </row>
    <row r="479" spans="1:6" x14ac:dyDescent="0.15">
      <c r="A479" s="80" t="str">
        <f t="shared" ca="1" si="7"/>
        <v/>
      </c>
      <c r="B479" s="177" t="str">
        <f ca="1"/>
        <v/>
      </c>
      <c r="C479" s="174" t="str">
        <f ca="1">IF(B479&lt;&gt;"",B479/STDEV(Errors),"")</f>
        <v/>
      </c>
      <c r="D479" s="15" t="str">
        <f ca="1"/>
        <v/>
      </c>
      <c r="E479" s="90" t="str">
        <f ca="1"/>
        <v/>
      </c>
      <c r="F479" s="172" t="str">
        <f ca="1"/>
        <v/>
      </c>
    </row>
    <row r="480" spans="1:6" x14ac:dyDescent="0.15">
      <c r="A480" s="80" t="str">
        <f t="shared" ca="1" si="7"/>
        <v/>
      </c>
      <c r="B480" s="177" t="str">
        <f ca="1"/>
        <v/>
      </c>
      <c r="C480" s="174" t="str">
        <f ca="1">IF(B480&lt;&gt;"",B480/STDEV(Errors),"")</f>
        <v/>
      </c>
      <c r="D480" s="15" t="str">
        <f ca="1"/>
        <v/>
      </c>
      <c r="E480" s="90" t="str">
        <f ca="1"/>
        <v/>
      </c>
      <c r="F480" s="172" t="str">
        <f ca="1"/>
        <v/>
      </c>
    </row>
    <row r="481" spans="1:6" x14ac:dyDescent="0.15">
      <c r="A481" s="80" t="str">
        <f t="shared" ca="1" si="7"/>
        <v/>
      </c>
      <c r="B481" s="177" t="str">
        <f ca="1"/>
        <v/>
      </c>
      <c r="C481" s="174" t="str">
        <f ca="1">IF(B481&lt;&gt;"",B481/STDEV(Errors),"")</f>
        <v/>
      </c>
      <c r="D481" s="15" t="str">
        <f ca="1"/>
        <v/>
      </c>
      <c r="E481" s="90" t="str">
        <f ca="1"/>
        <v/>
      </c>
      <c r="F481" s="172" t="str">
        <f ca="1"/>
        <v/>
      </c>
    </row>
    <row r="482" spans="1:6" x14ac:dyDescent="0.15">
      <c r="A482" s="80" t="str">
        <f t="shared" ca="1" si="7"/>
        <v/>
      </c>
      <c r="B482" s="177" t="str">
        <f ca="1"/>
        <v/>
      </c>
      <c r="C482" s="174" t="str">
        <f ca="1">IF(B482&lt;&gt;"",B482/STDEV(Errors),"")</f>
        <v/>
      </c>
      <c r="D482" s="15" t="str">
        <f ca="1"/>
        <v/>
      </c>
      <c r="E482" s="90" t="str">
        <f ca="1"/>
        <v/>
      </c>
      <c r="F482" s="172" t="str">
        <f ca="1"/>
        <v/>
      </c>
    </row>
    <row r="483" spans="1:6" x14ac:dyDescent="0.15">
      <c r="A483" s="80" t="str">
        <f t="shared" ca="1" si="7"/>
        <v/>
      </c>
      <c r="B483" s="177" t="str">
        <f ca="1"/>
        <v/>
      </c>
      <c r="C483" s="174" t="str">
        <f ca="1">IF(B483&lt;&gt;"",B483/STDEV(Errors),"")</f>
        <v/>
      </c>
      <c r="D483" s="15" t="str">
        <f ca="1"/>
        <v/>
      </c>
      <c r="E483" s="90" t="str">
        <f ca="1"/>
        <v/>
      </c>
      <c r="F483" s="172" t="str">
        <f ca="1"/>
        <v/>
      </c>
    </row>
    <row r="484" spans="1:6" x14ac:dyDescent="0.15">
      <c r="A484" s="80" t="str">
        <f t="shared" ca="1" si="7"/>
        <v/>
      </c>
      <c r="B484" s="177" t="str">
        <f ca="1"/>
        <v/>
      </c>
      <c r="C484" s="174" t="str">
        <f ca="1">IF(B484&lt;&gt;"",B484/STDEV(Errors),"")</f>
        <v/>
      </c>
      <c r="D484" s="15" t="str">
        <f ca="1"/>
        <v/>
      </c>
      <c r="E484" s="90" t="str">
        <f ca="1"/>
        <v/>
      </c>
      <c r="F484" s="172" t="str">
        <f ca="1"/>
        <v/>
      </c>
    </row>
    <row r="485" spans="1:6" x14ac:dyDescent="0.15">
      <c r="A485" s="80" t="str">
        <f t="shared" ca="1" si="7"/>
        <v/>
      </c>
      <c r="B485" s="177" t="str">
        <f ca="1"/>
        <v/>
      </c>
      <c r="C485" s="174" t="str">
        <f ca="1">IF(B485&lt;&gt;"",B485/STDEV(Errors),"")</f>
        <v/>
      </c>
      <c r="D485" s="15" t="str">
        <f ca="1"/>
        <v/>
      </c>
      <c r="E485" s="90" t="str">
        <f ca="1"/>
        <v/>
      </c>
      <c r="F485" s="172" t="str">
        <f ca="1"/>
        <v/>
      </c>
    </row>
    <row r="486" spans="1:6" x14ac:dyDescent="0.15">
      <c r="A486" s="80" t="str">
        <f t="shared" ca="1" si="7"/>
        <v/>
      </c>
      <c r="B486" s="177" t="str">
        <f ca="1"/>
        <v/>
      </c>
      <c r="C486" s="174" t="str">
        <f ca="1">IF(B486&lt;&gt;"",B486/STDEV(Errors),"")</f>
        <v/>
      </c>
      <c r="D486" s="15" t="str">
        <f ca="1"/>
        <v/>
      </c>
      <c r="E486" s="90" t="str">
        <f ca="1"/>
        <v/>
      </c>
      <c r="F486" s="172" t="str">
        <f ca="1"/>
        <v/>
      </c>
    </row>
    <row r="487" spans="1:6" x14ac:dyDescent="0.15">
      <c r="A487" s="80" t="str">
        <f t="shared" ca="1" si="7"/>
        <v/>
      </c>
      <c r="B487" s="177" t="str">
        <f ca="1"/>
        <v/>
      </c>
      <c r="C487" s="174" t="str">
        <f ca="1">IF(B487&lt;&gt;"",B487/STDEV(Errors),"")</f>
        <v/>
      </c>
      <c r="D487" s="15" t="str">
        <f ca="1"/>
        <v/>
      </c>
      <c r="E487" s="90" t="str">
        <f ca="1"/>
        <v/>
      </c>
      <c r="F487" s="172" t="str">
        <f ca="1"/>
        <v/>
      </c>
    </row>
    <row r="488" spans="1:6" x14ac:dyDescent="0.15">
      <c r="A488" s="80" t="str">
        <f t="shared" ca="1" si="7"/>
        <v/>
      </c>
      <c r="B488" s="177" t="str">
        <f ca="1"/>
        <v/>
      </c>
      <c r="C488" s="174" t="str">
        <f ca="1">IF(B488&lt;&gt;"",B488/STDEV(Errors),"")</f>
        <v/>
      </c>
      <c r="D488" s="15" t="str">
        <f ca="1"/>
        <v/>
      </c>
      <c r="E488" s="90" t="str">
        <f ca="1"/>
        <v/>
      </c>
      <c r="F488" s="172" t="str">
        <f ca="1"/>
        <v/>
      </c>
    </row>
    <row r="489" spans="1:6" x14ac:dyDescent="0.15">
      <c r="A489" s="80" t="str">
        <f t="shared" ca="1" si="7"/>
        <v/>
      </c>
      <c r="B489" s="177" t="str">
        <f ca="1"/>
        <v/>
      </c>
      <c r="C489" s="174" t="str">
        <f ca="1">IF(B489&lt;&gt;"",B489/STDEV(Errors),"")</f>
        <v/>
      </c>
      <c r="D489" s="15" t="str">
        <f ca="1"/>
        <v/>
      </c>
      <c r="E489" s="90" t="str">
        <f ca="1"/>
        <v/>
      </c>
      <c r="F489" s="172" t="str">
        <f ca="1"/>
        <v/>
      </c>
    </row>
    <row r="490" spans="1:6" x14ac:dyDescent="0.15">
      <c r="A490" s="80" t="str">
        <f t="shared" ca="1" si="7"/>
        <v/>
      </c>
      <c r="B490" s="177" t="str">
        <f ca="1"/>
        <v/>
      </c>
      <c r="C490" s="174" t="str">
        <f ca="1">IF(B490&lt;&gt;"",B490/STDEV(Errors),"")</f>
        <v/>
      </c>
      <c r="D490" s="15" t="str">
        <f ca="1"/>
        <v/>
      </c>
      <c r="E490" s="90" t="str">
        <f ca="1"/>
        <v/>
      </c>
      <c r="F490" s="172" t="str">
        <f ca="1"/>
        <v/>
      </c>
    </row>
    <row r="491" spans="1:6" x14ac:dyDescent="0.15">
      <c r="A491" s="80" t="str">
        <f t="shared" ca="1" si="7"/>
        <v/>
      </c>
      <c r="B491" s="177" t="str">
        <f ca="1"/>
        <v/>
      </c>
      <c r="C491" s="174" t="str">
        <f ca="1">IF(B491&lt;&gt;"",B491/STDEV(Errors),"")</f>
        <v/>
      </c>
      <c r="D491" s="15" t="str">
        <f ca="1"/>
        <v/>
      </c>
      <c r="E491" s="90" t="str">
        <f ca="1"/>
        <v/>
      </c>
      <c r="F491" s="172" t="str">
        <f ca="1"/>
        <v/>
      </c>
    </row>
    <row r="492" spans="1:6" x14ac:dyDescent="0.15">
      <c r="A492" s="80" t="str">
        <f t="shared" ca="1" si="7"/>
        <v/>
      </c>
      <c r="B492" s="177" t="str">
        <f ca="1"/>
        <v/>
      </c>
      <c r="C492" s="174" t="str">
        <f ca="1">IF(B492&lt;&gt;"",B492/STDEV(Errors),"")</f>
        <v/>
      </c>
      <c r="D492" s="15" t="str">
        <f ca="1"/>
        <v/>
      </c>
      <c r="E492" s="90" t="str">
        <f ca="1"/>
        <v/>
      </c>
      <c r="F492" s="172" t="str">
        <f ca="1"/>
        <v/>
      </c>
    </row>
    <row r="493" spans="1:6" x14ac:dyDescent="0.15">
      <c r="A493" s="80" t="str">
        <f t="shared" ca="1" si="7"/>
        <v/>
      </c>
      <c r="B493" s="177" t="str">
        <f ca="1"/>
        <v/>
      </c>
      <c r="C493" s="174" t="str">
        <f ca="1">IF(B493&lt;&gt;"",B493/STDEV(Errors),"")</f>
        <v/>
      </c>
      <c r="D493" s="15" t="str">
        <f ca="1"/>
        <v/>
      </c>
      <c r="E493" s="90" t="str">
        <f ca="1"/>
        <v/>
      </c>
      <c r="F493" s="172" t="str">
        <f ca="1"/>
        <v/>
      </c>
    </row>
    <row r="494" spans="1:6" x14ac:dyDescent="0.15">
      <c r="A494" s="80" t="str">
        <f t="shared" ca="1" si="7"/>
        <v/>
      </c>
      <c r="B494" s="177" t="str">
        <f ca="1"/>
        <v/>
      </c>
      <c r="C494" s="174" t="str">
        <f ca="1">IF(B494&lt;&gt;"",B494/STDEV(Errors),"")</f>
        <v/>
      </c>
      <c r="D494" s="15" t="str">
        <f ca="1"/>
        <v/>
      </c>
      <c r="E494" s="90" t="str">
        <f ca="1"/>
        <v/>
      </c>
      <c r="F494" s="172" t="str">
        <f ca="1"/>
        <v/>
      </c>
    </row>
    <row r="495" spans="1:6" x14ac:dyDescent="0.15">
      <c r="A495" s="80" t="str">
        <f t="shared" ca="1" si="7"/>
        <v/>
      </c>
      <c r="B495" s="177" t="str">
        <f ca="1"/>
        <v/>
      </c>
      <c r="C495" s="174" t="str">
        <f ca="1">IF(B495&lt;&gt;"",B495/STDEV(Errors),"")</f>
        <v/>
      </c>
      <c r="D495" s="15" t="str">
        <f ca="1"/>
        <v/>
      </c>
      <c r="E495" s="90" t="str">
        <f ca="1"/>
        <v/>
      </c>
      <c r="F495" s="172" t="str">
        <f ca="1"/>
        <v/>
      </c>
    </row>
    <row r="496" spans="1:6" x14ac:dyDescent="0.15">
      <c r="A496" s="80" t="str">
        <f t="shared" ca="1" si="7"/>
        <v/>
      </c>
      <c r="B496" s="177" t="str">
        <f ca="1"/>
        <v/>
      </c>
      <c r="C496" s="174" t="str">
        <f ca="1">IF(B496&lt;&gt;"",B496/STDEV(Errors),"")</f>
        <v/>
      </c>
      <c r="D496" s="15" t="str">
        <f ca="1"/>
        <v/>
      </c>
      <c r="E496" s="90" t="str">
        <f ca="1"/>
        <v/>
      </c>
      <c r="F496" s="172" t="str">
        <f ca="1"/>
        <v/>
      </c>
    </row>
    <row r="497" spans="1:6" x14ac:dyDescent="0.15">
      <c r="A497" s="80" t="str">
        <f t="shared" ca="1" si="7"/>
        <v/>
      </c>
      <c r="B497" s="177" t="str">
        <f ca="1"/>
        <v/>
      </c>
      <c r="C497" s="174" t="str">
        <f ca="1">IF(B497&lt;&gt;"",B497/STDEV(Errors),"")</f>
        <v/>
      </c>
      <c r="D497" s="15" t="str">
        <f ca="1"/>
        <v/>
      </c>
      <c r="E497" s="90" t="str">
        <f ca="1"/>
        <v/>
      </c>
      <c r="F497" s="172" t="str">
        <f ca="1"/>
        <v/>
      </c>
    </row>
    <row r="498" spans="1:6" x14ac:dyDescent="0.15">
      <c r="A498" s="80" t="str">
        <f t="shared" ca="1" si="7"/>
        <v/>
      </c>
      <c r="B498" s="177" t="str">
        <f ca="1"/>
        <v/>
      </c>
      <c r="C498" s="174" t="str">
        <f ca="1">IF(B498&lt;&gt;"",B498/STDEV(Errors),"")</f>
        <v/>
      </c>
      <c r="D498" s="15" t="str">
        <f ca="1"/>
        <v/>
      </c>
      <c r="E498" s="90" t="str">
        <f ca="1"/>
        <v/>
      </c>
      <c r="F498" s="172" t="str">
        <f ca="1"/>
        <v/>
      </c>
    </row>
    <row r="499" spans="1:6" x14ac:dyDescent="0.15">
      <c r="A499" s="80" t="str">
        <f t="shared" ca="1" si="7"/>
        <v/>
      </c>
      <c r="B499" s="177" t="str">
        <f ca="1"/>
        <v/>
      </c>
      <c r="C499" s="174" t="str">
        <f ca="1">IF(B499&lt;&gt;"",B499/STDEV(Errors),"")</f>
        <v/>
      </c>
      <c r="D499" s="15" t="str">
        <f ca="1"/>
        <v/>
      </c>
      <c r="E499" s="90" t="str">
        <f ca="1"/>
        <v/>
      </c>
      <c r="F499" s="172" t="str">
        <f ca="1"/>
        <v/>
      </c>
    </row>
    <row r="500" spans="1:6" x14ac:dyDescent="0.15">
      <c r="A500" s="80" t="str">
        <f t="shared" ca="1" si="7"/>
        <v/>
      </c>
      <c r="B500" s="177" t="str">
        <f ca="1"/>
        <v/>
      </c>
      <c r="C500" s="174" t="str">
        <f ca="1">IF(B500&lt;&gt;"",B500/STDEV(Errors),"")</f>
        <v/>
      </c>
      <c r="D500" s="15" t="str">
        <f ca="1"/>
        <v/>
      </c>
      <c r="E500" s="90" t="str">
        <f ca="1"/>
        <v/>
      </c>
      <c r="F500" s="172" t="str">
        <f ca="1"/>
        <v/>
      </c>
    </row>
    <row r="501" spans="1:6" x14ac:dyDescent="0.15">
      <c r="A501" s="80" t="str">
        <f t="shared" ca="1" si="7"/>
        <v/>
      </c>
      <c r="B501" s="177" t="str">
        <f ca="1"/>
        <v/>
      </c>
      <c r="C501" s="174" t="str">
        <f ca="1">IF(B501&lt;&gt;"",B501/STDEV(Errors),"")</f>
        <v/>
      </c>
      <c r="D501" s="15" t="str">
        <f ca="1"/>
        <v/>
      </c>
      <c r="E501" s="90" t="str">
        <f ca="1"/>
        <v/>
      </c>
      <c r="F501" s="172" t="str">
        <f ca="1"/>
        <v/>
      </c>
    </row>
    <row r="502" spans="1:6" x14ac:dyDescent="0.15">
      <c r="A502" s="80" t="str">
        <f t="shared" ca="1" si="7"/>
        <v/>
      </c>
      <c r="B502" s="177" t="str">
        <f ca="1"/>
        <v/>
      </c>
      <c r="C502" s="174" t="str">
        <f ca="1">IF(B502&lt;&gt;"",B502/STDEV(Errors),"")</f>
        <v/>
      </c>
      <c r="D502" s="15" t="str">
        <f ca="1"/>
        <v/>
      </c>
      <c r="E502" s="90" t="str">
        <f ca="1"/>
        <v/>
      </c>
      <c r="F502" s="172" t="str">
        <f ca="1"/>
        <v/>
      </c>
    </row>
    <row r="503" spans="1:6" x14ac:dyDescent="0.15">
      <c r="A503" s="80" t="str">
        <f t="shared" ca="1" si="7"/>
        <v/>
      </c>
      <c r="B503" s="177" t="str">
        <f ca="1"/>
        <v/>
      </c>
      <c r="C503" s="174" t="str">
        <f ca="1">IF(B503&lt;&gt;"",B503/STDEV(Errors),"")</f>
        <v/>
      </c>
      <c r="D503" s="15" t="str">
        <f ca="1"/>
        <v/>
      </c>
      <c r="E503" s="90" t="str">
        <f ca="1"/>
        <v/>
      </c>
      <c r="F503" s="172" t="str">
        <f ca="1"/>
        <v/>
      </c>
    </row>
    <row r="504" spans="1:6" x14ac:dyDescent="0.15">
      <c r="A504" s="80" t="str">
        <f t="shared" ca="1" si="7"/>
        <v/>
      </c>
      <c r="B504" s="177" t="str">
        <f ca="1"/>
        <v/>
      </c>
      <c r="C504" s="174" t="str">
        <f ca="1">IF(B504&lt;&gt;"",B504/STDEV(Errors),"")</f>
        <v/>
      </c>
      <c r="D504" s="15" t="str">
        <f ca="1"/>
        <v/>
      </c>
      <c r="E504" s="90" t="str">
        <f ca="1"/>
        <v/>
      </c>
      <c r="F504" s="172" t="str">
        <f ca="1"/>
        <v/>
      </c>
    </row>
    <row r="505" spans="1:6" x14ac:dyDescent="0.15">
      <c r="A505" s="80" t="str">
        <f t="shared" ca="1" si="7"/>
        <v/>
      </c>
      <c r="B505" s="177" t="str">
        <f ca="1"/>
        <v/>
      </c>
      <c r="C505" s="174" t="str">
        <f ca="1">IF(B505&lt;&gt;"",B505/STDEV(Errors),"")</f>
        <v/>
      </c>
      <c r="D505" s="15" t="str">
        <f ca="1"/>
        <v/>
      </c>
      <c r="E505" s="90" t="str">
        <f ca="1"/>
        <v/>
      </c>
      <c r="F505" s="172" t="str">
        <f ca="1"/>
        <v/>
      </c>
    </row>
    <row r="506" spans="1:6" x14ac:dyDescent="0.15">
      <c r="A506" s="80" t="str">
        <f t="shared" ca="1" si="7"/>
        <v/>
      </c>
      <c r="B506" s="177" t="str">
        <f ca="1"/>
        <v/>
      </c>
      <c r="C506" s="174" t="str">
        <f ca="1">IF(B506&lt;&gt;"",B506/STDEV(Errors),"")</f>
        <v/>
      </c>
      <c r="D506" s="15" t="str">
        <f ca="1"/>
        <v/>
      </c>
      <c r="E506" s="90" t="str">
        <f ca="1"/>
        <v/>
      </c>
      <c r="F506" s="172" t="str">
        <f ca="1"/>
        <v/>
      </c>
    </row>
    <row r="507" spans="1:6" x14ac:dyDescent="0.15">
      <c r="A507" s="80" t="str">
        <f t="shared" ca="1" si="7"/>
        <v/>
      </c>
      <c r="B507" s="177" t="str">
        <f ca="1"/>
        <v/>
      </c>
      <c r="C507" s="174" t="str">
        <f ca="1">IF(B507&lt;&gt;"",B507/STDEV(Errors),"")</f>
        <v/>
      </c>
      <c r="D507" s="15" t="str">
        <f ca="1"/>
        <v/>
      </c>
      <c r="E507" s="90" t="str">
        <f ca="1"/>
        <v/>
      </c>
      <c r="F507" s="172" t="str">
        <f ca="1"/>
        <v/>
      </c>
    </row>
    <row r="508" spans="1:6" x14ac:dyDescent="0.15">
      <c r="A508" s="80" t="str">
        <f t="shared" ca="1" si="7"/>
        <v/>
      </c>
      <c r="B508" s="177" t="str">
        <f ca="1"/>
        <v/>
      </c>
      <c r="C508" s="174" t="str">
        <f ca="1">IF(B508&lt;&gt;"",B508/STDEV(Errors),"")</f>
        <v/>
      </c>
      <c r="D508" s="15" t="str">
        <f ca="1"/>
        <v/>
      </c>
      <c r="E508" s="90" t="str">
        <f ca="1"/>
        <v/>
      </c>
      <c r="F508" s="172" t="str">
        <f ca="1"/>
        <v/>
      </c>
    </row>
    <row r="509" spans="1:6" x14ac:dyDescent="0.15">
      <c r="A509" s="80" t="str">
        <f t="shared" ca="1" si="7"/>
        <v/>
      </c>
      <c r="B509" s="177" t="str">
        <f ca="1"/>
        <v/>
      </c>
      <c r="C509" s="174" t="str">
        <f ca="1">IF(B509&lt;&gt;"",B509/STDEV(Errors),"")</f>
        <v/>
      </c>
      <c r="D509" s="15" t="str">
        <f ca="1"/>
        <v/>
      </c>
      <c r="E509" s="90" t="str">
        <f ca="1"/>
        <v/>
      </c>
      <c r="F509" s="172" t="str">
        <f ca="1"/>
        <v/>
      </c>
    </row>
    <row r="510" spans="1:6" x14ac:dyDescent="0.15">
      <c r="A510" s="80" t="str">
        <f t="shared" ca="1" si="7"/>
        <v/>
      </c>
      <c r="B510" s="177" t="str">
        <f ca="1"/>
        <v/>
      </c>
      <c r="C510" s="174" t="str">
        <f ca="1">IF(B510&lt;&gt;"",B510/STDEV(Errors),"")</f>
        <v/>
      </c>
      <c r="D510" s="15" t="str">
        <f ca="1"/>
        <v/>
      </c>
      <c r="E510" s="90" t="str">
        <f ca="1"/>
        <v/>
      </c>
      <c r="F510" s="172" t="str">
        <f ca="1"/>
        <v/>
      </c>
    </row>
    <row r="511" spans="1:6" x14ac:dyDescent="0.15">
      <c r="A511" s="80" t="str">
        <f t="shared" ca="1" si="7"/>
        <v/>
      </c>
      <c r="B511" s="177" t="str">
        <f ca="1"/>
        <v/>
      </c>
      <c r="C511" s="174" t="str">
        <f ca="1">IF(B511&lt;&gt;"",B511/STDEV(Errors),"")</f>
        <v/>
      </c>
      <c r="D511" s="15" t="str">
        <f ca="1"/>
        <v/>
      </c>
      <c r="E511" s="90" t="str">
        <f ca="1"/>
        <v/>
      </c>
      <c r="F511" s="172" t="str">
        <f ca="1"/>
        <v/>
      </c>
    </row>
    <row r="512" spans="1:6" x14ac:dyDescent="0.15">
      <c r="A512" s="80" t="str">
        <f t="shared" ca="1" si="7"/>
        <v/>
      </c>
      <c r="B512" s="177" t="str">
        <f ca="1"/>
        <v/>
      </c>
      <c r="C512" s="174" t="str">
        <f ca="1">IF(B512&lt;&gt;"",B512/STDEV(Errors),"")</f>
        <v/>
      </c>
      <c r="D512" s="15" t="str">
        <f ca="1"/>
        <v/>
      </c>
      <c r="E512" s="90" t="str">
        <f ca="1"/>
        <v/>
      </c>
      <c r="F512" s="172" t="str">
        <f ca="1"/>
        <v/>
      </c>
    </row>
    <row r="513" spans="1:6" x14ac:dyDescent="0.15">
      <c r="A513" s="80" t="str">
        <f t="shared" ca="1" si="7"/>
        <v/>
      </c>
      <c r="B513" s="177" t="str">
        <f ca="1"/>
        <v/>
      </c>
      <c r="C513" s="174" t="str">
        <f ca="1">IF(B513&lt;&gt;"",B513/STDEV(Errors),"")</f>
        <v/>
      </c>
      <c r="D513" s="15" t="str">
        <f ca="1"/>
        <v/>
      </c>
      <c r="E513" s="90" t="str">
        <f ca="1"/>
        <v/>
      </c>
      <c r="F513" s="172" t="str">
        <f ca="1"/>
        <v/>
      </c>
    </row>
    <row r="514" spans="1:6" x14ac:dyDescent="0.15">
      <c r="A514" s="80" t="str">
        <f t="shared" ca="1" si="7"/>
        <v/>
      </c>
      <c r="B514" s="177" t="str">
        <f ca="1"/>
        <v/>
      </c>
      <c r="C514" s="174" t="str">
        <f ca="1">IF(B514&lt;&gt;"",B514/STDEV(Errors),"")</f>
        <v/>
      </c>
      <c r="D514" s="15" t="str">
        <f ca="1"/>
        <v/>
      </c>
      <c r="E514" s="90" t="str">
        <f ca="1"/>
        <v/>
      </c>
      <c r="F514" s="172" t="str">
        <f ca="1"/>
        <v/>
      </c>
    </row>
    <row r="515" spans="1:6" x14ac:dyDescent="0.15">
      <c r="A515" s="80" t="str">
        <f t="shared" ca="1" si="7"/>
        <v/>
      </c>
      <c r="B515" s="177" t="str">
        <f ca="1"/>
        <v/>
      </c>
      <c r="C515" s="174" t="str">
        <f ca="1">IF(B515&lt;&gt;"",B515/STDEV(Errors),"")</f>
        <v/>
      </c>
      <c r="D515" s="15" t="str">
        <f ca="1"/>
        <v/>
      </c>
      <c r="E515" s="90" t="str">
        <f ca="1"/>
        <v/>
      </c>
      <c r="F515" s="172" t="str">
        <f ca="1"/>
        <v/>
      </c>
    </row>
    <row r="516" spans="1:6" x14ac:dyDescent="0.15">
      <c r="A516" s="80" t="str">
        <f t="shared" ca="1" si="7"/>
        <v/>
      </c>
      <c r="B516" s="177" t="str">
        <f ca="1"/>
        <v/>
      </c>
      <c r="C516" s="174" t="str">
        <f ca="1">IF(B516&lt;&gt;"",B516/STDEV(Errors),"")</f>
        <v/>
      </c>
      <c r="D516" s="15" t="str">
        <f ca="1"/>
        <v/>
      </c>
      <c r="E516" s="90" t="str">
        <f ca="1"/>
        <v/>
      </c>
      <c r="F516" s="172" t="str">
        <f ca="1"/>
        <v/>
      </c>
    </row>
    <row r="517" spans="1:6" x14ac:dyDescent="0.15">
      <c r="A517" s="80" t="str">
        <f t="shared" ca="1" si="7"/>
        <v/>
      </c>
      <c r="B517" s="177" t="str">
        <f ca="1"/>
        <v/>
      </c>
      <c r="C517" s="174" t="str">
        <f ca="1">IF(B517&lt;&gt;"",B517/STDEV(Errors),"")</f>
        <v/>
      </c>
      <c r="D517" s="15" t="str">
        <f ca="1"/>
        <v/>
      </c>
      <c r="E517" s="90" t="str">
        <f ca="1"/>
        <v/>
      </c>
      <c r="F517" s="172" t="str">
        <f ca="1"/>
        <v/>
      </c>
    </row>
    <row r="518" spans="1:6" x14ac:dyDescent="0.15">
      <c r="A518" s="80" t="str">
        <f t="shared" ref="A518:A581" ca="1" si="8">IF(B518&lt;&gt;"",1+A517,"")</f>
        <v/>
      </c>
      <c r="B518" s="177" t="str">
        <f ca="1"/>
        <v/>
      </c>
      <c r="C518" s="174" t="str">
        <f ca="1">IF(B518&lt;&gt;"",B518/STDEV(Errors),"")</f>
        <v/>
      </c>
      <c r="D518" s="15" t="str">
        <f ca="1"/>
        <v/>
      </c>
      <c r="E518" s="90" t="str">
        <f ca="1"/>
        <v/>
      </c>
      <c r="F518" s="172" t="str">
        <f ca="1"/>
        <v/>
      </c>
    </row>
    <row r="519" spans="1:6" x14ac:dyDescent="0.15">
      <c r="A519" s="80" t="str">
        <f t="shared" ca="1" si="8"/>
        <v/>
      </c>
      <c r="B519" s="177" t="str">
        <f ca="1"/>
        <v/>
      </c>
      <c r="C519" s="174" t="str">
        <f ca="1">IF(B519&lt;&gt;"",B519/STDEV(Errors),"")</f>
        <v/>
      </c>
      <c r="D519" s="15" t="str">
        <f ca="1"/>
        <v/>
      </c>
      <c r="E519" s="90" t="str">
        <f ca="1"/>
        <v/>
      </c>
      <c r="F519" s="172" t="str">
        <f ca="1"/>
        <v/>
      </c>
    </row>
    <row r="520" spans="1:6" x14ac:dyDescent="0.15">
      <c r="A520" s="80" t="str">
        <f t="shared" ca="1" si="8"/>
        <v/>
      </c>
      <c r="B520" s="177" t="str">
        <f ca="1"/>
        <v/>
      </c>
      <c r="C520" s="174" t="str">
        <f ca="1">IF(B520&lt;&gt;"",B520/STDEV(Errors),"")</f>
        <v/>
      </c>
      <c r="D520" s="15" t="str">
        <f ca="1"/>
        <v/>
      </c>
      <c r="E520" s="90" t="str">
        <f ca="1"/>
        <v/>
      </c>
      <c r="F520" s="172" t="str">
        <f ca="1"/>
        <v/>
      </c>
    </row>
    <row r="521" spans="1:6" x14ac:dyDescent="0.15">
      <c r="A521" s="80" t="str">
        <f t="shared" ca="1" si="8"/>
        <v/>
      </c>
      <c r="B521" s="177" t="str">
        <f ca="1"/>
        <v/>
      </c>
      <c r="C521" s="174" t="str">
        <f ca="1">IF(B521&lt;&gt;"",B521/STDEV(Errors),"")</f>
        <v/>
      </c>
      <c r="D521" s="15" t="str">
        <f ca="1"/>
        <v/>
      </c>
      <c r="E521" s="90" t="str">
        <f ca="1"/>
        <v/>
      </c>
      <c r="F521" s="172" t="str">
        <f ca="1"/>
        <v/>
      </c>
    </row>
    <row r="522" spans="1:6" x14ac:dyDescent="0.15">
      <c r="A522" s="80" t="str">
        <f t="shared" ca="1" si="8"/>
        <v/>
      </c>
      <c r="B522" s="177" t="str">
        <f ca="1"/>
        <v/>
      </c>
      <c r="C522" s="174" t="str">
        <f ca="1">IF(B522&lt;&gt;"",B522/STDEV(Errors),"")</f>
        <v/>
      </c>
      <c r="D522" s="15" t="str">
        <f ca="1"/>
        <v/>
      </c>
      <c r="E522" s="90" t="str">
        <f ca="1"/>
        <v/>
      </c>
      <c r="F522" s="172" t="str">
        <f ca="1"/>
        <v/>
      </c>
    </row>
    <row r="523" spans="1:6" x14ac:dyDescent="0.15">
      <c r="A523" s="80" t="str">
        <f t="shared" ca="1" si="8"/>
        <v/>
      </c>
      <c r="B523" s="177" t="str">
        <f ca="1"/>
        <v/>
      </c>
      <c r="C523" s="174" t="str">
        <f ca="1">IF(B523&lt;&gt;"",B523/STDEV(Errors),"")</f>
        <v/>
      </c>
      <c r="D523" s="15" t="str">
        <f ca="1"/>
        <v/>
      </c>
      <c r="E523" s="90" t="str">
        <f ca="1"/>
        <v/>
      </c>
      <c r="F523" s="172" t="str">
        <f ca="1"/>
        <v/>
      </c>
    </row>
    <row r="524" spans="1:6" x14ac:dyDescent="0.15">
      <c r="A524" s="80" t="str">
        <f t="shared" ca="1" si="8"/>
        <v/>
      </c>
      <c r="B524" s="177" t="str">
        <f ca="1"/>
        <v/>
      </c>
      <c r="C524" s="174" t="str">
        <f ca="1">IF(B524&lt;&gt;"",B524/STDEV(Errors),"")</f>
        <v/>
      </c>
      <c r="D524" s="15" t="str">
        <f ca="1"/>
        <v/>
      </c>
      <c r="E524" s="90" t="str">
        <f ca="1"/>
        <v/>
      </c>
      <c r="F524" s="172" t="str">
        <f ca="1"/>
        <v/>
      </c>
    </row>
    <row r="525" spans="1:6" x14ac:dyDescent="0.15">
      <c r="A525" s="80" t="str">
        <f t="shared" ca="1" si="8"/>
        <v/>
      </c>
      <c r="B525" s="177" t="str">
        <f ca="1"/>
        <v/>
      </c>
      <c r="C525" s="174" t="str">
        <f ca="1">IF(B525&lt;&gt;"",B525/STDEV(Errors),"")</f>
        <v/>
      </c>
      <c r="D525" s="15" t="str">
        <f ca="1"/>
        <v/>
      </c>
      <c r="E525" s="90" t="str">
        <f ca="1"/>
        <v/>
      </c>
      <c r="F525" s="172" t="str">
        <f ca="1"/>
        <v/>
      </c>
    </row>
    <row r="526" spans="1:6" x14ac:dyDescent="0.15">
      <c r="A526" s="80" t="str">
        <f t="shared" ca="1" si="8"/>
        <v/>
      </c>
      <c r="B526" s="177" t="str">
        <f ca="1"/>
        <v/>
      </c>
      <c r="C526" s="174" t="str">
        <f ca="1">IF(B526&lt;&gt;"",B526/STDEV(Errors),"")</f>
        <v/>
      </c>
      <c r="D526" s="15" t="str">
        <f ca="1"/>
        <v/>
      </c>
      <c r="E526" s="90" t="str">
        <f ca="1"/>
        <v/>
      </c>
      <c r="F526" s="172" t="str">
        <f ca="1"/>
        <v/>
      </c>
    </row>
    <row r="527" spans="1:6" x14ac:dyDescent="0.15">
      <c r="A527" s="80" t="str">
        <f t="shared" ca="1" si="8"/>
        <v/>
      </c>
      <c r="B527" s="177" t="str">
        <f ca="1"/>
        <v/>
      </c>
      <c r="C527" s="174" t="str">
        <f ca="1">IF(B527&lt;&gt;"",B527/STDEV(Errors),"")</f>
        <v/>
      </c>
      <c r="D527" s="15" t="str">
        <f ca="1"/>
        <v/>
      </c>
      <c r="E527" s="90" t="str">
        <f ca="1"/>
        <v/>
      </c>
      <c r="F527" s="172" t="str">
        <f ca="1"/>
        <v/>
      </c>
    </row>
    <row r="528" spans="1:6" x14ac:dyDescent="0.15">
      <c r="A528" s="80" t="str">
        <f t="shared" ca="1" si="8"/>
        <v/>
      </c>
      <c r="B528" s="177" t="str">
        <f ca="1"/>
        <v/>
      </c>
      <c r="C528" s="174" t="str">
        <f ca="1">IF(B528&lt;&gt;"",B528/STDEV(Errors),"")</f>
        <v/>
      </c>
      <c r="D528" s="15" t="str">
        <f ca="1"/>
        <v/>
      </c>
      <c r="E528" s="90" t="str">
        <f ca="1"/>
        <v/>
      </c>
      <c r="F528" s="172" t="str">
        <f ca="1"/>
        <v/>
      </c>
    </row>
    <row r="529" spans="1:6" x14ac:dyDescent="0.15">
      <c r="A529" s="80" t="str">
        <f t="shared" ca="1" si="8"/>
        <v/>
      </c>
      <c r="B529" s="177" t="str">
        <f ca="1"/>
        <v/>
      </c>
      <c r="C529" s="174" t="str">
        <f ca="1">IF(B529&lt;&gt;"",B529/STDEV(Errors),"")</f>
        <v/>
      </c>
      <c r="D529" s="15" t="str">
        <f ca="1"/>
        <v/>
      </c>
      <c r="E529" s="90" t="str">
        <f ca="1"/>
        <v/>
      </c>
      <c r="F529" s="172" t="str">
        <f ca="1"/>
        <v/>
      </c>
    </row>
    <row r="530" spans="1:6" x14ac:dyDescent="0.15">
      <c r="A530" s="80" t="str">
        <f t="shared" ca="1" si="8"/>
        <v/>
      </c>
      <c r="B530" s="177" t="str">
        <f ca="1"/>
        <v/>
      </c>
      <c r="C530" s="174" t="str">
        <f ca="1">IF(B530&lt;&gt;"",B530/STDEV(Errors),"")</f>
        <v/>
      </c>
      <c r="D530" s="15" t="str">
        <f ca="1"/>
        <v/>
      </c>
      <c r="E530" s="90" t="str">
        <f ca="1"/>
        <v/>
      </c>
      <c r="F530" s="172" t="str">
        <f ca="1"/>
        <v/>
      </c>
    </row>
    <row r="531" spans="1:6" x14ac:dyDescent="0.15">
      <c r="A531" s="80" t="str">
        <f t="shared" ca="1" si="8"/>
        <v/>
      </c>
      <c r="B531" s="177" t="str">
        <f ca="1"/>
        <v/>
      </c>
      <c r="C531" s="174" t="str">
        <f ca="1">IF(B531&lt;&gt;"",B531/STDEV(Errors),"")</f>
        <v/>
      </c>
      <c r="D531" s="15" t="str">
        <f ca="1"/>
        <v/>
      </c>
      <c r="E531" s="90" t="str">
        <f ca="1"/>
        <v/>
      </c>
      <c r="F531" s="172" t="str">
        <f ca="1"/>
        <v/>
      </c>
    </row>
    <row r="532" spans="1:6" x14ac:dyDescent="0.15">
      <c r="A532" s="80" t="str">
        <f t="shared" ca="1" si="8"/>
        <v/>
      </c>
      <c r="B532" s="177" t="str">
        <f ca="1"/>
        <v/>
      </c>
      <c r="C532" s="174" t="str">
        <f ca="1">IF(B532&lt;&gt;"",B532/STDEV(Errors),"")</f>
        <v/>
      </c>
      <c r="D532" s="15" t="str">
        <f ca="1"/>
        <v/>
      </c>
      <c r="E532" s="90" t="str">
        <f ca="1"/>
        <v/>
      </c>
      <c r="F532" s="172" t="str">
        <f ca="1"/>
        <v/>
      </c>
    </row>
    <row r="533" spans="1:6" x14ac:dyDescent="0.15">
      <c r="A533" s="80" t="str">
        <f t="shared" ca="1" si="8"/>
        <v/>
      </c>
      <c r="B533" s="177" t="str">
        <f ca="1"/>
        <v/>
      </c>
      <c r="C533" s="174" t="str">
        <f ca="1">IF(B533&lt;&gt;"",B533/STDEV(Errors),"")</f>
        <v/>
      </c>
      <c r="D533" s="15" t="str">
        <f ca="1"/>
        <v/>
      </c>
      <c r="E533" s="90" t="str">
        <f ca="1"/>
        <v/>
      </c>
      <c r="F533" s="172" t="str">
        <f ca="1"/>
        <v/>
      </c>
    </row>
    <row r="534" spans="1:6" x14ac:dyDescent="0.15">
      <c r="A534" s="80" t="str">
        <f t="shared" ca="1" si="8"/>
        <v/>
      </c>
      <c r="B534" s="177" t="str">
        <f ca="1"/>
        <v/>
      </c>
      <c r="C534" s="174" t="str">
        <f ca="1">IF(B534&lt;&gt;"",B534/STDEV(Errors),"")</f>
        <v/>
      </c>
      <c r="D534" s="15" t="str">
        <f ca="1"/>
        <v/>
      </c>
      <c r="E534" s="90" t="str">
        <f ca="1"/>
        <v/>
      </c>
      <c r="F534" s="172" t="str">
        <f ca="1"/>
        <v/>
      </c>
    </row>
    <row r="535" spans="1:6" x14ac:dyDescent="0.15">
      <c r="A535" s="80" t="str">
        <f t="shared" ca="1" si="8"/>
        <v/>
      </c>
      <c r="B535" s="177" t="str">
        <f ca="1"/>
        <v/>
      </c>
      <c r="C535" s="174" t="str">
        <f ca="1">IF(B535&lt;&gt;"",B535/STDEV(Errors),"")</f>
        <v/>
      </c>
      <c r="D535" s="15" t="str">
        <f ca="1"/>
        <v/>
      </c>
      <c r="E535" s="90" t="str">
        <f ca="1"/>
        <v/>
      </c>
      <c r="F535" s="172" t="str">
        <f ca="1"/>
        <v/>
      </c>
    </row>
    <row r="536" spans="1:6" x14ac:dyDescent="0.15">
      <c r="A536" s="80" t="str">
        <f t="shared" ca="1" si="8"/>
        <v/>
      </c>
      <c r="B536" s="177" t="str">
        <f ca="1"/>
        <v/>
      </c>
      <c r="C536" s="174" t="str">
        <f ca="1">IF(B536&lt;&gt;"",B536/STDEV(Errors),"")</f>
        <v/>
      </c>
      <c r="D536" s="15" t="str">
        <f ca="1"/>
        <v/>
      </c>
      <c r="E536" s="90" t="str">
        <f ca="1"/>
        <v/>
      </c>
      <c r="F536" s="172" t="str">
        <f ca="1"/>
        <v/>
      </c>
    </row>
    <row r="537" spans="1:6" x14ac:dyDescent="0.15">
      <c r="A537" s="80" t="str">
        <f t="shared" ca="1" si="8"/>
        <v/>
      </c>
      <c r="B537" s="177" t="str">
        <f ca="1"/>
        <v/>
      </c>
      <c r="C537" s="174" t="str">
        <f ca="1">IF(B537&lt;&gt;"",B537/STDEV(Errors),"")</f>
        <v/>
      </c>
      <c r="D537" s="15" t="str">
        <f ca="1"/>
        <v/>
      </c>
      <c r="E537" s="90" t="str">
        <f ca="1"/>
        <v/>
      </c>
      <c r="F537" s="172" t="str">
        <f ca="1"/>
        <v/>
      </c>
    </row>
    <row r="538" spans="1:6" x14ac:dyDescent="0.15">
      <c r="A538" s="80" t="str">
        <f t="shared" ca="1" si="8"/>
        <v/>
      </c>
      <c r="B538" s="177" t="str">
        <f ca="1"/>
        <v/>
      </c>
      <c r="C538" s="174" t="str">
        <f ca="1">IF(B538&lt;&gt;"",B538/STDEV(Errors),"")</f>
        <v/>
      </c>
      <c r="D538" s="15" t="str">
        <f ca="1"/>
        <v/>
      </c>
      <c r="E538" s="90" t="str">
        <f ca="1"/>
        <v/>
      </c>
      <c r="F538" s="172" t="str">
        <f ca="1"/>
        <v/>
      </c>
    </row>
    <row r="539" spans="1:6" x14ac:dyDescent="0.15">
      <c r="A539" s="80" t="str">
        <f t="shared" ca="1" si="8"/>
        <v/>
      </c>
      <c r="B539" s="177" t="str">
        <f ca="1"/>
        <v/>
      </c>
      <c r="C539" s="174" t="str">
        <f ca="1">IF(B539&lt;&gt;"",B539/STDEV(Errors),"")</f>
        <v/>
      </c>
      <c r="D539" s="15" t="str">
        <f ca="1"/>
        <v/>
      </c>
      <c r="E539" s="90" t="str">
        <f ca="1"/>
        <v/>
      </c>
      <c r="F539" s="172" t="str">
        <f ca="1"/>
        <v/>
      </c>
    </row>
    <row r="540" spans="1:6" x14ac:dyDescent="0.15">
      <c r="A540" s="80" t="str">
        <f t="shared" ca="1" si="8"/>
        <v/>
      </c>
      <c r="B540" s="177" t="str">
        <f ca="1"/>
        <v/>
      </c>
      <c r="C540" s="174" t="str">
        <f ca="1">IF(B540&lt;&gt;"",B540/STDEV(Errors),"")</f>
        <v/>
      </c>
      <c r="D540" s="15" t="str">
        <f ca="1"/>
        <v/>
      </c>
      <c r="E540" s="90" t="str">
        <f ca="1"/>
        <v/>
      </c>
      <c r="F540" s="172" t="str">
        <f ca="1"/>
        <v/>
      </c>
    </row>
    <row r="541" spans="1:6" x14ac:dyDescent="0.15">
      <c r="A541" s="80" t="str">
        <f t="shared" ca="1" si="8"/>
        <v/>
      </c>
      <c r="B541" s="177" t="str">
        <f ca="1"/>
        <v/>
      </c>
      <c r="C541" s="174" t="str">
        <f ca="1">IF(B541&lt;&gt;"",B541/STDEV(Errors),"")</f>
        <v/>
      </c>
      <c r="D541" s="15" t="str">
        <f ca="1"/>
        <v/>
      </c>
      <c r="E541" s="90" t="str">
        <f ca="1"/>
        <v/>
      </c>
      <c r="F541" s="172" t="str">
        <f ca="1"/>
        <v/>
      </c>
    </row>
    <row r="542" spans="1:6" x14ac:dyDescent="0.15">
      <c r="A542" s="80" t="str">
        <f t="shared" ca="1" si="8"/>
        <v/>
      </c>
      <c r="B542" s="177" t="str">
        <f ca="1"/>
        <v/>
      </c>
      <c r="C542" s="174" t="str">
        <f ca="1">IF(B542&lt;&gt;"",B542/STDEV(Errors),"")</f>
        <v/>
      </c>
      <c r="D542" s="15" t="str">
        <f ca="1"/>
        <v/>
      </c>
      <c r="E542" s="90" t="str">
        <f ca="1"/>
        <v/>
      </c>
      <c r="F542" s="172" t="str">
        <f ca="1"/>
        <v/>
      </c>
    </row>
    <row r="543" spans="1:6" x14ac:dyDescent="0.15">
      <c r="A543" s="80" t="str">
        <f t="shared" ca="1" si="8"/>
        <v/>
      </c>
      <c r="B543" s="177" t="str">
        <f ca="1"/>
        <v/>
      </c>
      <c r="C543" s="174" t="str">
        <f ca="1">IF(B543&lt;&gt;"",B543/STDEV(Errors),"")</f>
        <v/>
      </c>
      <c r="D543" s="15" t="str">
        <f ca="1"/>
        <v/>
      </c>
      <c r="E543" s="90" t="str">
        <f ca="1"/>
        <v/>
      </c>
      <c r="F543" s="172" t="str">
        <f ca="1"/>
        <v/>
      </c>
    </row>
    <row r="544" spans="1:6" x14ac:dyDescent="0.15">
      <c r="A544" s="80" t="str">
        <f t="shared" ca="1" si="8"/>
        <v/>
      </c>
      <c r="B544" s="177" t="str">
        <f ca="1"/>
        <v/>
      </c>
      <c r="C544" s="174" t="str">
        <f ca="1">IF(B544&lt;&gt;"",B544/STDEV(Errors),"")</f>
        <v/>
      </c>
      <c r="D544" s="15" t="str">
        <f ca="1"/>
        <v/>
      </c>
      <c r="E544" s="90" t="str">
        <f ca="1"/>
        <v/>
      </c>
      <c r="F544" s="172" t="str">
        <f ca="1"/>
        <v/>
      </c>
    </row>
    <row r="545" spans="1:6" x14ac:dyDescent="0.15">
      <c r="A545" s="80" t="str">
        <f t="shared" ca="1" si="8"/>
        <v/>
      </c>
      <c r="B545" s="177" t="str">
        <f ca="1"/>
        <v/>
      </c>
      <c r="C545" s="174" t="str">
        <f ca="1">IF(B545&lt;&gt;"",B545/STDEV(Errors),"")</f>
        <v/>
      </c>
      <c r="D545" s="15" t="str">
        <f ca="1"/>
        <v/>
      </c>
      <c r="E545" s="90" t="str">
        <f ca="1"/>
        <v/>
      </c>
      <c r="F545" s="172" t="str">
        <f ca="1"/>
        <v/>
      </c>
    </row>
    <row r="546" spans="1:6" x14ac:dyDescent="0.15">
      <c r="A546" s="80" t="str">
        <f t="shared" ca="1" si="8"/>
        <v/>
      </c>
      <c r="B546" s="177" t="str">
        <f ca="1"/>
        <v/>
      </c>
      <c r="C546" s="174" t="str">
        <f ca="1">IF(B546&lt;&gt;"",B546/STDEV(Errors),"")</f>
        <v/>
      </c>
      <c r="D546" s="15" t="str">
        <f ca="1"/>
        <v/>
      </c>
      <c r="E546" s="90" t="str">
        <f ca="1"/>
        <v/>
      </c>
      <c r="F546" s="172" t="str">
        <f ca="1"/>
        <v/>
      </c>
    </row>
    <row r="547" spans="1:6" x14ac:dyDescent="0.15">
      <c r="A547" s="80" t="str">
        <f t="shared" ca="1" si="8"/>
        <v/>
      </c>
      <c r="B547" s="177" t="str">
        <f ca="1"/>
        <v/>
      </c>
      <c r="C547" s="174" t="str">
        <f ca="1">IF(B547&lt;&gt;"",B547/STDEV(Errors),"")</f>
        <v/>
      </c>
      <c r="D547" s="15" t="str">
        <f ca="1"/>
        <v/>
      </c>
      <c r="E547" s="90" t="str">
        <f ca="1"/>
        <v/>
      </c>
      <c r="F547" s="172" t="str">
        <f ca="1"/>
        <v/>
      </c>
    </row>
    <row r="548" spans="1:6" x14ac:dyDescent="0.15">
      <c r="A548" s="80" t="str">
        <f t="shared" ca="1" si="8"/>
        <v/>
      </c>
      <c r="B548" s="177" t="str">
        <f ca="1"/>
        <v/>
      </c>
      <c r="C548" s="174" t="str">
        <f ca="1">IF(B548&lt;&gt;"",B548/STDEV(Errors),"")</f>
        <v/>
      </c>
      <c r="D548" s="15" t="str">
        <f ca="1"/>
        <v/>
      </c>
      <c r="E548" s="90" t="str">
        <f ca="1"/>
        <v/>
      </c>
      <c r="F548" s="172" t="str">
        <f ca="1"/>
        <v/>
      </c>
    </row>
    <row r="549" spans="1:6" x14ac:dyDescent="0.15">
      <c r="A549" s="80" t="str">
        <f t="shared" ca="1" si="8"/>
        <v/>
      </c>
      <c r="B549" s="177" t="str">
        <f ca="1"/>
        <v/>
      </c>
      <c r="C549" s="174" t="str">
        <f ca="1">IF(B549&lt;&gt;"",B549/STDEV(Errors),"")</f>
        <v/>
      </c>
      <c r="D549" s="15" t="str">
        <f ca="1"/>
        <v/>
      </c>
      <c r="E549" s="90" t="str">
        <f ca="1"/>
        <v/>
      </c>
      <c r="F549" s="172" t="str">
        <f ca="1"/>
        <v/>
      </c>
    </row>
    <row r="550" spans="1:6" x14ac:dyDescent="0.15">
      <c r="A550" s="80" t="str">
        <f t="shared" ca="1" si="8"/>
        <v/>
      </c>
      <c r="B550" s="177" t="str">
        <f ca="1"/>
        <v/>
      </c>
      <c r="C550" s="174" t="str">
        <f ca="1">IF(B550&lt;&gt;"",B550/STDEV(Errors),"")</f>
        <v/>
      </c>
      <c r="D550" s="15" t="str">
        <f ca="1"/>
        <v/>
      </c>
      <c r="E550" s="90" t="str">
        <f ca="1"/>
        <v/>
      </c>
      <c r="F550" s="172" t="str">
        <f ca="1"/>
        <v/>
      </c>
    </row>
    <row r="551" spans="1:6" x14ac:dyDescent="0.15">
      <c r="A551" s="80" t="str">
        <f t="shared" ca="1" si="8"/>
        <v/>
      </c>
      <c r="B551" s="177" t="str">
        <f ca="1"/>
        <v/>
      </c>
      <c r="C551" s="174" t="str">
        <f ca="1">IF(B551&lt;&gt;"",B551/STDEV(Errors),"")</f>
        <v/>
      </c>
      <c r="D551" s="15" t="str">
        <f ca="1"/>
        <v/>
      </c>
      <c r="E551" s="90" t="str">
        <f ca="1"/>
        <v/>
      </c>
      <c r="F551" s="172" t="str">
        <f ca="1"/>
        <v/>
      </c>
    </row>
    <row r="552" spans="1:6" x14ac:dyDescent="0.15">
      <c r="A552" s="80" t="str">
        <f t="shared" ca="1" si="8"/>
        <v/>
      </c>
      <c r="B552" s="177" t="str">
        <f ca="1"/>
        <v/>
      </c>
      <c r="C552" s="174" t="str">
        <f ca="1">IF(B552&lt;&gt;"",B552/STDEV(Errors),"")</f>
        <v/>
      </c>
      <c r="D552" s="15" t="str">
        <f ca="1"/>
        <v/>
      </c>
      <c r="E552" s="90" t="str">
        <f ca="1"/>
        <v/>
      </c>
      <c r="F552" s="172" t="str">
        <f ca="1"/>
        <v/>
      </c>
    </row>
    <row r="553" spans="1:6" x14ac:dyDescent="0.15">
      <c r="A553" s="80" t="str">
        <f t="shared" ca="1" si="8"/>
        <v/>
      </c>
      <c r="B553" s="177" t="str">
        <f ca="1"/>
        <v/>
      </c>
      <c r="C553" s="174" t="str">
        <f ca="1">IF(B553&lt;&gt;"",B553/STDEV(Errors),"")</f>
        <v/>
      </c>
      <c r="D553" s="15" t="str">
        <f ca="1"/>
        <v/>
      </c>
      <c r="E553" s="90" t="str">
        <f ca="1"/>
        <v/>
      </c>
      <c r="F553" s="172" t="str">
        <f ca="1"/>
        <v/>
      </c>
    </row>
    <row r="554" spans="1:6" x14ac:dyDescent="0.15">
      <c r="A554" s="80" t="str">
        <f t="shared" ca="1" si="8"/>
        <v/>
      </c>
      <c r="B554" s="177" t="str">
        <f ca="1"/>
        <v/>
      </c>
      <c r="C554" s="174" t="str">
        <f ca="1">IF(B554&lt;&gt;"",B554/STDEV(Errors),"")</f>
        <v/>
      </c>
      <c r="D554" s="15" t="str">
        <f ca="1"/>
        <v/>
      </c>
      <c r="E554" s="90" t="str">
        <f ca="1"/>
        <v/>
      </c>
      <c r="F554" s="172" t="str">
        <f ca="1"/>
        <v/>
      </c>
    </row>
    <row r="555" spans="1:6" x14ac:dyDescent="0.15">
      <c r="A555" s="80" t="str">
        <f t="shared" ca="1" si="8"/>
        <v/>
      </c>
      <c r="B555" s="177" t="str">
        <f ca="1"/>
        <v/>
      </c>
      <c r="C555" s="174" t="str">
        <f ca="1">IF(B555&lt;&gt;"",B555/STDEV(Errors),"")</f>
        <v/>
      </c>
      <c r="D555" s="15" t="str">
        <f ca="1"/>
        <v/>
      </c>
      <c r="E555" s="90" t="str">
        <f ca="1"/>
        <v/>
      </c>
      <c r="F555" s="172" t="str">
        <f ca="1"/>
        <v/>
      </c>
    </row>
    <row r="556" spans="1:6" x14ac:dyDescent="0.15">
      <c r="A556" s="80" t="str">
        <f t="shared" ca="1" si="8"/>
        <v/>
      </c>
      <c r="B556" s="177" t="str">
        <f ca="1"/>
        <v/>
      </c>
      <c r="C556" s="174" t="str">
        <f ca="1">IF(B556&lt;&gt;"",B556/STDEV(Errors),"")</f>
        <v/>
      </c>
      <c r="D556" s="15" t="str">
        <f ca="1"/>
        <v/>
      </c>
      <c r="E556" s="90" t="str">
        <f ca="1"/>
        <v/>
      </c>
      <c r="F556" s="172" t="str">
        <f ca="1"/>
        <v/>
      </c>
    </row>
    <row r="557" spans="1:6" x14ac:dyDescent="0.15">
      <c r="A557" s="80" t="str">
        <f t="shared" ca="1" si="8"/>
        <v/>
      </c>
      <c r="B557" s="177" t="str">
        <f ca="1"/>
        <v/>
      </c>
      <c r="C557" s="174" t="str">
        <f ca="1">IF(B557&lt;&gt;"",B557/STDEV(Errors),"")</f>
        <v/>
      </c>
      <c r="D557" s="15" t="str">
        <f ca="1"/>
        <v/>
      </c>
      <c r="E557" s="90" t="str">
        <f ca="1"/>
        <v/>
      </c>
      <c r="F557" s="172" t="str">
        <f ca="1"/>
        <v/>
      </c>
    </row>
    <row r="558" spans="1:6" x14ac:dyDescent="0.15">
      <c r="A558" s="80" t="str">
        <f t="shared" ca="1" si="8"/>
        <v/>
      </c>
      <c r="B558" s="177" t="str">
        <f ca="1"/>
        <v/>
      </c>
      <c r="C558" s="174" t="str">
        <f ca="1">IF(B558&lt;&gt;"",B558/STDEV(Errors),"")</f>
        <v/>
      </c>
      <c r="D558" s="15" t="str">
        <f ca="1"/>
        <v/>
      </c>
      <c r="E558" s="90" t="str">
        <f ca="1"/>
        <v/>
      </c>
      <c r="F558" s="172" t="str">
        <f ca="1"/>
        <v/>
      </c>
    </row>
    <row r="559" spans="1:6" x14ac:dyDescent="0.15">
      <c r="A559" s="80" t="str">
        <f t="shared" ca="1" si="8"/>
        <v/>
      </c>
      <c r="B559" s="177" t="str">
        <f ca="1"/>
        <v/>
      </c>
      <c r="C559" s="174" t="str">
        <f ca="1">IF(B559&lt;&gt;"",B559/STDEV(Errors),"")</f>
        <v/>
      </c>
      <c r="D559" s="15" t="str">
        <f ca="1"/>
        <v/>
      </c>
      <c r="E559" s="90" t="str">
        <f ca="1"/>
        <v/>
      </c>
      <c r="F559" s="172" t="str">
        <f ca="1"/>
        <v/>
      </c>
    </row>
    <row r="560" spans="1:6" x14ac:dyDescent="0.15">
      <c r="A560" s="80" t="str">
        <f t="shared" ca="1" si="8"/>
        <v/>
      </c>
      <c r="B560" s="177" t="str">
        <f ca="1"/>
        <v/>
      </c>
      <c r="C560" s="174" t="str">
        <f ca="1">IF(B560&lt;&gt;"",B560/STDEV(Errors),"")</f>
        <v/>
      </c>
      <c r="D560" s="15" t="str">
        <f ca="1"/>
        <v/>
      </c>
      <c r="E560" s="90" t="str">
        <f ca="1"/>
        <v/>
      </c>
      <c r="F560" s="172" t="str">
        <f ca="1"/>
        <v/>
      </c>
    </row>
    <row r="561" spans="1:6" x14ac:dyDescent="0.15">
      <c r="A561" s="80" t="str">
        <f t="shared" ca="1" si="8"/>
        <v/>
      </c>
      <c r="B561" s="177" t="str">
        <f ca="1"/>
        <v/>
      </c>
      <c r="C561" s="174" t="str">
        <f ca="1">IF(B561&lt;&gt;"",B561/STDEV(Errors),"")</f>
        <v/>
      </c>
      <c r="D561" s="15" t="str">
        <f ca="1"/>
        <v/>
      </c>
      <c r="E561" s="90" t="str">
        <f ca="1"/>
        <v/>
      </c>
      <c r="F561" s="172" t="str">
        <f ca="1"/>
        <v/>
      </c>
    </row>
    <row r="562" spans="1:6" x14ac:dyDescent="0.15">
      <c r="A562" s="80" t="str">
        <f t="shared" ca="1" si="8"/>
        <v/>
      </c>
      <c r="B562" s="177" t="str">
        <f ca="1"/>
        <v/>
      </c>
      <c r="C562" s="174" t="str">
        <f ca="1">IF(B562&lt;&gt;"",B562/STDEV(Errors),"")</f>
        <v/>
      </c>
      <c r="D562" s="15" t="str">
        <f ca="1"/>
        <v/>
      </c>
      <c r="E562" s="90" t="str">
        <f ca="1"/>
        <v/>
      </c>
      <c r="F562" s="172" t="str">
        <f ca="1"/>
        <v/>
      </c>
    </row>
    <row r="563" spans="1:6" x14ac:dyDescent="0.15">
      <c r="A563" s="80" t="str">
        <f t="shared" ca="1" si="8"/>
        <v/>
      </c>
      <c r="B563" s="177" t="str">
        <f ca="1"/>
        <v/>
      </c>
      <c r="C563" s="174" t="str">
        <f ca="1">IF(B563&lt;&gt;"",B563/STDEV(Errors),"")</f>
        <v/>
      </c>
      <c r="D563" s="15" t="str">
        <f ca="1"/>
        <v/>
      </c>
      <c r="E563" s="90" t="str">
        <f ca="1"/>
        <v/>
      </c>
      <c r="F563" s="172" t="str">
        <f ca="1"/>
        <v/>
      </c>
    </row>
    <row r="564" spans="1:6" x14ac:dyDescent="0.15">
      <c r="A564" s="80" t="str">
        <f t="shared" ca="1" si="8"/>
        <v/>
      </c>
      <c r="B564" s="177" t="str">
        <f ca="1"/>
        <v/>
      </c>
      <c r="C564" s="174" t="str">
        <f ca="1">IF(B564&lt;&gt;"",B564/STDEV(Errors),"")</f>
        <v/>
      </c>
      <c r="D564" s="15" t="str">
        <f ca="1"/>
        <v/>
      </c>
      <c r="E564" s="90" t="str">
        <f ca="1"/>
        <v/>
      </c>
      <c r="F564" s="172" t="str">
        <f ca="1"/>
        <v/>
      </c>
    </row>
    <row r="565" spans="1:6" x14ac:dyDescent="0.15">
      <c r="A565" s="80" t="str">
        <f t="shared" ca="1" si="8"/>
        <v/>
      </c>
      <c r="B565" s="177" t="str">
        <f ca="1"/>
        <v/>
      </c>
      <c r="C565" s="174" t="str">
        <f ca="1">IF(B565&lt;&gt;"",B565/STDEV(Errors),"")</f>
        <v/>
      </c>
      <c r="D565" s="15" t="str">
        <f ca="1"/>
        <v/>
      </c>
      <c r="E565" s="90" t="str">
        <f ca="1"/>
        <v/>
      </c>
      <c r="F565" s="172" t="str">
        <f ca="1"/>
        <v/>
      </c>
    </row>
    <row r="566" spans="1:6" x14ac:dyDescent="0.15">
      <c r="A566" s="80" t="str">
        <f t="shared" ca="1" si="8"/>
        <v/>
      </c>
      <c r="B566" s="177" t="str">
        <f ca="1"/>
        <v/>
      </c>
      <c r="C566" s="174" t="str">
        <f ca="1">IF(B566&lt;&gt;"",B566/STDEV(Errors),"")</f>
        <v/>
      </c>
      <c r="D566" s="15" t="str">
        <f ca="1"/>
        <v/>
      </c>
      <c r="E566" s="90" t="str">
        <f ca="1"/>
        <v/>
      </c>
      <c r="F566" s="172" t="str">
        <f ca="1"/>
        <v/>
      </c>
    </row>
    <row r="567" spans="1:6" x14ac:dyDescent="0.15">
      <c r="A567" s="80" t="str">
        <f t="shared" ca="1" si="8"/>
        <v/>
      </c>
      <c r="B567" s="177" t="str">
        <f ca="1"/>
        <v/>
      </c>
      <c r="C567" s="174" t="str">
        <f ca="1">IF(B567&lt;&gt;"",B567/STDEV(Errors),"")</f>
        <v/>
      </c>
      <c r="D567" s="15" t="str">
        <f ca="1"/>
        <v/>
      </c>
      <c r="E567" s="90" t="str">
        <f ca="1"/>
        <v/>
      </c>
      <c r="F567" s="172" t="str">
        <f ca="1"/>
        <v/>
      </c>
    </row>
    <row r="568" spans="1:6" x14ac:dyDescent="0.15">
      <c r="A568" s="80" t="str">
        <f t="shared" ca="1" si="8"/>
        <v/>
      </c>
      <c r="B568" s="177" t="str">
        <f ca="1"/>
        <v/>
      </c>
      <c r="C568" s="174" t="str">
        <f ca="1">IF(B568&lt;&gt;"",B568/STDEV(Errors),"")</f>
        <v/>
      </c>
      <c r="D568" s="15" t="str">
        <f ca="1"/>
        <v/>
      </c>
      <c r="E568" s="90" t="str">
        <f ca="1"/>
        <v/>
      </c>
      <c r="F568" s="172" t="str">
        <f ca="1"/>
        <v/>
      </c>
    </row>
    <row r="569" spans="1:6" x14ac:dyDescent="0.15">
      <c r="A569" s="80" t="str">
        <f t="shared" ca="1" si="8"/>
        <v/>
      </c>
      <c r="B569" s="177" t="str">
        <f ca="1"/>
        <v/>
      </c>
      <c r="C569" s="174" t="str">
        <f ca="1">IF(B569&lt;&gt;"",B569/STDEV(Errors),"")</f>
        <v/>
      </c>
      <c r="D569" s="15" t="str">
        <f ca="1"/>
        <v/>
      </c>
      <c r="E569" s="90" t="str">
        <f ca="1"/>
        <v/>
      </c>
      <c r="F569" s="172" t="str">
        <f ca="1"/>
        <v/>
      </c>
    </row>
    <row r="570" spans="1:6" x14ac:dyDescent="0.15">
      <c r="A570" s="80" t="str">
        <f t="shared" ca="1" si="8"/>
        <v/>
      </c>
      <c r="B570" s="177" t="str">
        <f ca="1"/>
        <v/>
      </c>
      <c r="C570" s="174" t="str">
        <f ca="1">IF(B570&lt;&gt;"",B570/STDEV(Errors),"")</f>
        <v/>
      </c>
      <c r="D570" s="15" t="str">
        <f ca="1"/>
        <v/>
      </c>
      <c r="E570" s="90" t="str">
        <f ca="1"/>
        <v/>
      </c>
      <c r="F570" s="172" t="str">
        <f ca="1"/>
        <v/>
      </c>
    </row>
    <row r="571" spans="1:6" x14ac:dyDescent="0.15">
      <c r="A571" s="80" t="str">
        <f t="shared" ca="1" si="8"/>
        <v/>
      </c>
      <c r="B571" s="177" t="str">
        <f ca="1"/>
        <v/>
      </c>
      <c r="C571" s="174" t="str">
        <f ca="1">IF(B571&lt;&gt;"",B571/STDEV(Errors),"")</f>
        <v/>
      </c>
      <c r="D571" s="15" t="str">
        <f ca="1"/>
        <v/>
      </c>
      <c r="E571" s="90" t="str">
        <f ca="1"/>
        <v/>
      </c>
      <c r="F571" s="172" t="str">
        <f ca="1"/>
        <v/>
      </c>
    </row>
    <row r="572" spans="1:6" x14ac:dyDescent="0.15">
      <c r="A572" s="80" t="str">
        <f t="shared" ca="1" si="8"/>
        <v/>
      </c>
      <c r="B572" s="177" t="str">
        <f ca="1"/>
        <v/>
      </c>
      <c r="C572" s="174" t="str">
        <f ca="1">IF(B572&lt;&gt;"",B572/STDEV(Errors),"")</f>
        <v/>
      </c>
      <c r="D572" s="15" t="str">
        <f ca="1"/>
        <v/>
      </c>
      <c r="E572" s="90" t="str">
        <f ca="1"/>
        <v/>
      </c>
      <c r="F572" s="172" t="str">
        <f ca="1"/>
        <v/>
      </c>
    </row>
    <row r="573" spans="1:6" x14ac:dyDescent="0.15">
      <c r="A573" s="80" t="str">
        <f t="shared" ca="1" si="8"/>
        <v/>
      </c>
      <c r="B573" s="177" t="str">
        <f ca="1"/>
        <v/>
      </c>
      <c r="C573" s="174" t="str">
        <f ca="1">IF(B573&lt;&gt;"",B573/STDEV(Errors),"")</f>
        <v/>
      </c>
      <c r="D573" s="15" t="str">
        <f ca="1"/>
        <v/>
      </c>
      <c r="E573" s="90" t="str">
        <f ca="1"/>
        <v/>
      </c>
      <c r="F573" s="172" t="str">
        <f ca="1"/>
        <v/>
      </c>
    </row>
    <row r="574" spans="1:6" x14ac:dyDescent="0.15">
      <c r="A574" s="80" t="str">
        <f t="shared" ca="1" si="8"/>
        <v/>
      </c>
      <c r="B574" s="177" t="str">
        <f ca="1"/>
        <v/>
      </c>
      <c r="C574" s="174" t="str">
        <f ca="1">IF(B574&lt;&gt;"",B574/STDEV(Errors),"")</f>
        <v/>
      </c>
      <c r="D574" s="15" t="str">
        <f ca="1"/>
        <v/>
      </c>
      <c r="E574" s="90" t="str">
        <f ca="1"/>
        <v/>
      </c>
      <c r="F574" s="172" t="str">
        <f ca="1"/>
        <v/>
      </c>
    </row>
    <row r="575" spans="1:6" x14ac:dyDescent="0.15">
      <c r="A575" s="80" t="str">
        <f t="shared" ca="1" si="8"/>
        <v/>
      </c>
      <c r="B575" s="177" t="str">
        <f ca="1"/>
        <v/>
      </c>
      <c r="C575" s="174" t="str">
        <f ca="1">IF(B575&lt;&gt;"",B575/STDEV(Errors),"")</f>
        <v/>
      </c>
      <c r="D575" s="15" t="str">
        <f ca="1"/>
        <v/>
      </c>
      <c r="E575" s="90" t="str">
        <f ca="1"/>
        <v/>
      </c>
      <c r="F575" s="172" t="str">
        <f ca="1"/>
        <v/>
      </c>
    </row>
    <row r="576" spans="1:6" x14ac:dyDescent="0.15">
      <c r="A576" s="80" t="str">
        <f t="shared" ca="1" si="8"/>
        <v/>
      </c>
      <c r="B576" s="177" t="str">
        <f ca="1"/>
        <v/>
      </c>
      <c r="C576" s="174" t="str">
        <f ca="1">IF(B576&lt;&gt;"",B576/STDEV(Errors),"")</f>
        <v/>
      </c>
      <c r="D576" s="15" t="str">
        <f ca="1"/>
        <v/>
      </c>
      <c r="E576" s="90" t="str">
        <f ca="1"/>
        <v/>
      </c>
      <c r="F576" s="172" t="str">
        <f ca="1"/>
        <v/>
      </c>
    </row>
    <row r="577" spans="1:6" x14ac:dyDescent="0.15">
      <c r="A577" s="80" t="str">
        <f t="shared" ca="1" si="8"/>
        <v/>
      </c>
      <c r="B577" s="177" t="str">
        <f ca="1"/>
        <v/>
      </c>
      <c r="C577" s="174" t="str">
        <f ca="1">IF(B577&lt;&gt;"",B577/STDEV(Errors),"")</f>
        <v/>
      </c>
      <c r="D577" s="15" t="str">
        <f ca="1"/>
        <v/>
      </c>
      <c r="E577" s="90" t="str">
        <f ca="1"/>
        <v/>
      </c>
      <c r="F577" s="172" t="str">
        <f ca="1"/>
        <v/>
      </c>
    </row>
    <row r="578" spans="1:6" x14ac:dyDescent="0.15">
      <c r="A578" s="80" t="str">
        <f t="shared" ca="1" si="8"/>
        <v/>
      </c>
      <c r="B578" s="177" t="str">
        <f ca="1"/>
        <v/>
      </c>
      <c r="C578" s="174" t="str">
        <f ca="1">IF(B578&lt;&gt;"",B578/STDEV(Errors),"")</f>
        <v/>
      </c>
      <c r="D578" s="15" t="str">
        <f ca="1"/>
        <v/>
      </c>
      <c r="E578" s="90" t="str">
        <f ca="1"/>
        <v/>
      </c>
      <c r="F578" s="172" t="str">
        <f ca="1"/>
        <v/>
      </c>
    </row>
    <row r="579" spans="1:6" x14ac:dyDescent="0.15">
      <c r="A579" s="80" t="str">
        <f t="shared" ca="1" si="8"/>
        <v/>
      </c>
      <c r="B579" s="177" t="str">
        <f ca="1"/>
        <v/>
      </c>
      <c r="C579" s="174" t="str">
        <f ca="1">IF(B579&lt;&gt;"",B579/STDEV(Errors),"")</f>
        <v/>
      </c>
      <c r="D579" s="15" t="str">
        <f ca="1"/>
        <v/>
      </c>
      <c r="E579" s="90" t="str">
        <f ca="1"/>
        <v/>
      </c>
      <c r="F579" s="172" t="str">
        <f ca="1"/>
        <v/>
      </c>
    </row>
    <row r="580" spans="1:6" x14ac:dyDescent="0.15">
      <c r="A580" s="80" t="str">
        <f t="shared" ca="1" si="8"/>
        <v/>
      </c>
      <c r="B580" s="177" t="str">
        <f ca="1"/>
        <v/>
      </c>
      <c r="C580" s="174" t="str">
        <f ca="1">IF(B580&lt;&gt;"",B580/STDEV(Errors),"")</f>
        <v/>
      </c>
      <c r="D580" s="15" t="str">
        <f ca="1"/>
        <v/>
      </c>
      <c r="E580" s="90" t="str">
        <f ca="1"/>
        <v/>
      </c>
      <c r="F580" s="172" t="str">
        <f ca="1"/>
        <v/>
      </c>
    </row>
    <row r="581" spans="1:6" x14ac:dyDescent="0.15">
      <c r="A581" s="80" t="str">
        <f t="shared" ca="1" si="8"/>
        <v/>
      </c>
      <c r="B581" s="177" t="str">
        <f ca="1"/>
        <v/>
      </c>
      <c r="C581" s="174" t="str">
        <f ca="1">IF(B581&lt;&gt;"",B581/STDEV(Errors),"")</f>
        <v/>
      </c>
      <c r="D581" s="15" t="str">
        <f ca="1"/>
        <v/>
      </c>
      <c r="E581" s="90" t="str">
        <f ca="1"/>
        <v/>
      </c>
      <c r="F581" s="172" t="str">
        <f ca="1"/>
        <v/>
      </c>
    </row>
    <row r="582" spans="1:6" x14ac:dyDescent="0.15">
      <c r="A582" s="80" t="str">
        <f t="shared" ref="A582:A645" ca="1" si="9">IF(B582&lt;&gt;"",1+A581,"")</f>
        <v/>
      </c>
      <c r="B582" s="177" t="str">
        <f ca="1"/>
        <v/>
      </c>
      <c r="C582" s="174" t="str">
        <f ca="1">IF(B582&lt;&gt;"",B582/STDEV(Errors),"")</f>
        <v/>
      </c>
      <c r="D582" s="15" t="str">
        <f ca="1"/>
        <v/>
      </c>
      <c r="E582" s="90" t="str">
        <f ca="1"/>
        <v/>
      </c>
      <c r="F582" s="172" t="str">
        <f ca="1"/>
        <v/>
      </c>
    </row>
    <row r="583" spans="1:6" x14ac:dyDescent="0.15">
      <c r="A583" s="80" t="str">
        <f t="shared" ca="1" si="9"/>
        <v/>
      </c>
      <c r="B583" s="177" t="str">
        <f ca="1"/>
        <v/>
      </c>
      <c r="C583" s="174" t="str">
        <f ca="1">IF(B583&lt;&gt;"",B583/STDEV(Errors),"")</f>
        <v/>
      </c>
      <c r="D583" s="15" t="str">
        <f ca="1"/>
        <v/>
      </c>
      <c r="E583" s="90" t="str">
        <f ca="1"/>
        <v/>
      </c>
      <c r="F583" s="172" t="str">
        <f ca="1"/>
        <v/>
      </c>
    </row>
    <row r="584" spans="1:6" x14ac:dyDescent="0.15">
      <c r="A584" s="80" t="str">
        <f t="shared" ca="1" si="9"/>
        <v/>
      </c>
      <c r="B584" s="177" t="str">
        <f ca="1"/>
        <v/>
      </c>
      <c r="C584" s="174" t="str">
        <f ca="1">IF(B584&lt;&gt;"",B584/STDEV(Errors),"")</f>
        <v/>
      </c>
      <c r="D584" s="15" t="str">
        <f ca="1"/>
        <v/>
      </c>
      <c r="E584" s="90" t="str">
        <f ca="1"/>
        <v/>
      </c>
      <c r="F584" s="172" t="str">
        <f ca="1"/>
        <v/>
      </c>
    </row>
    <row r="585" spans="1:6" x14ac:dyDescent="0.15">
      <c r="A585" s="80" t="str">
        <f t="shared" ca="1" si="9"/>
        <v/>
      </c>
      <c r="B585" s="177" t="str">
        <f ca="1"/>
        <v/>
      </c>
      <c r="C585" s="174" t="str">
        <f ca="1">IF(B585&lt;&gt;"",B585/STDEV(Errors),"")</f>
        <v/>
      </c>
      <c r="D585" s="15" t="str">
        <f ca="1"/>
        <v/>
      </c>
      <c r="E585" s="90" t="str">
        <f ca="1"/>
        <v/>
      </c>
      <c r="F585" s="172" t="str">
        <f ca="1"/>
        <v/>
      </c>
    </row>
    <row r="586" spans="1:6" x14ac:dyDescent="0.15">
      <c r="A586" s="80" t="str">
        <f t="shared" ca="1" si="9"/>
        <v/>
      </c>
      <c r="B586" s="177" t="str">
        <f ca="1"/>
        <v/>
      </c>
      <c r="C586" s="174" t="str">
        <f ca="1">IF(B586&lt;&gt;"",B586/STDEV(Errors),"")</f>
        <v/>
      </c>
      <c r="D586" s="15" t="str">
        <f ca="1"/>
        <v/>
      </c>
      <c r="E586" s="90" t="str">
        <f ca="1"/>
        <v/>
      </c>
      <c r="F586" s="172" t="str">
        <f ca="1"/>
        <v/>
      </c>
    </row>
    <row r="587" spans="1:6" x14ac:dyDescent="0.15">
      <c r="A587" s="80" t="str">
        <f t="shared" ca="1" si="9"/>
        <v/>
      </c>
      <c r="B587" s="177" t="str">
        <f ca="1"/>
        <v/>
      </c>
      <c r="C587" s="174" t="str">
        <f ca="1">IF(B587&lt;&gt;"",B587/STDEV(Errors),"")</f>
        <v/>
      </c>
      <c r="D587" s="15" t="str">
        <f ca="1"/>
        <v/>
      </c>
      <c r="E587" s="90" t="str">
        <f ca="1"/>
        <v/>
      </c>
      <c r="F587" s="172" t="str">
        <f ca="1"/>
        <v/>
      </c>
    </row>
    <row r="588" spans="1:6" x14ac:dyDescent="0.15">
      <c r="A588" s="80" t="str">
        <f t="shared" ca="1" si="9"/>
        <v/>
      </c>
      <c r="B588" s="177" t="str">
        <f ca="1"/>
        <v/>
      </c>
      <c r="C588" s="174" t="str">
        <f ca="1">IF(B588&lt;&gt;"",B588/STDEV(Errors),"")</f>
        <v/>
      </c>
      <c r="D588" s="15" t="str">
        <f ca="1"/>
        <v/>
      </c>
      <c r="E588" s="90" t="str">
        <f ca="1"/>
        <v/>
      </c>
      <c r="F588" s="172" t="str">
        <f ca="1"/>
        <v/>
      </c>
    </row>
    <row r="589" spans="1:6" x14ac:dyDescent="0.15">
      <c r="A589" s="80" t="str">
        <f t="shared" ca="1" si="9"/>
        <v/>
      </c>
      <c r="B589" s="177" t="str">
        <f ca="1"/>
        <v/>
      </c>
      <c r="C589" s="174" t="str">
        <f ca="1">IF(B589&lt;&gt;"",B589/STDEV(Errors),"")</f>
        <v/>
      </c>
      <c r="D589" s="15" t="str">
        <f ca="1"/>
        <v/>
      </c>
      <c r="E589" s="90" t="str">
        <f ca="1"/>
        <v/>
      </c>
      <c r="F589" s="172" t="str">
        <f ca="1"/>
        <v/>
      </c>
    </row>
    <row r="590" spans="1:6" x14ac:dyDescent="0.15">
      <c r="A590" s="80" t="str">
        <f t="shared" ca="1" si="9"/>
        <v/>
      </c>
      <c r="B590" s="177" t="str">
        <f ca="1"/>
        <v/>
      </c>
      <c r="C590" s="174" t="str">
        <f ca="1">IF(B590&lt;&gt;"",B590/STDEV(Errors),"")</f>
        <v/>
      </c>
      <c r="D590" s="15" t="str">
        <f ca="1"/>
        <v/>
      </c>
      <c r="E590" s="90" t="str">
        <f ca="1"/>
        <v/>
      </c>
      <c r="F590" s="172" t="str">
        <f ca="1"/>
        <v/>
      </c>
    </row>
    <row r="591" spans="1:6" x14ac:dyDescent="0.15">
      <c r="A591" s="80" t="str">
        <f t="shared" ca="1" si="9"/>
        <v/>
      </c>
      <c r="B591" s="177" t="str">
        <f ca="1"/>
        <v/>
      </c>
      <c r="C591" s="174" t="str">
        <f ca="1">IF(B591&lt;&gt;"",B591/STDEV(Errors),"")</f>
        <v/>
      </c>
      <c r="D591" s="15" t="str">
        <f ca="1"/>
        <v/>
      </c>
      <c r="E591" s="90" t="str">
        <f ca="1"/>
        <v/>
      </c>
      <c r="F591" s="172" t="str">
        <f ca="1"/>
        <v/>
      </c>
    </row>
    <row r="592" spans="1:6" x14ac:dyDescent="0.15">
      <c r="A592" s="80" t="str">
        <f t="shared" ca="1" si="9"/>
        <v/>
      </c>
      <c r="B592" s="177" t="str">
        <f ca="1"/>
        <v/>
      </c>
      <c r="C592" s="174" t="str">
        <f ca="1">IF(B592&lt;&gt;"",B592/STDEV(Errors),"")</f>
        <v/>
      </c>
      <c r="D592" s="15" t="str">
        <f ca="1"/>
        <v/>
      </c>
      <c r="E592" s="90" t="str">
        <f ca="1"/>
        <v/>
      </c>
      <c r="F592" s="172" t="str">
        <f ca="1"/>
        <v/>
      </c>
    </row>
    <row r="593" spans="1:6" x14ac:dyDescent="0.15">
      <c r="A593" s="80" t="str">
        <f t="shared" ca="1" si="9"/>
        <v/>
      </c>
      <c r="B593" s="177" t="str">
        <f ca="1"/>
        <v/>
      </c>
      <c r="C593" s="174" t="str">
        <f ca="1">IF(B593&lt;&gt;"",B593/STDEV(Errors),"")</f>
        <v/>
      </c>
      <c r="D593" s="15" t="str">
        <f ca="1"/>
        <v/>
      </c>
      <c r="E593" s="90" t="str">
        <f ca="1"/>
        <v/>
      </c>
      <c r="F593" s="172" t="str">
        <f ca="1"/>
        <v/>
      </c>
    </row>
    <row r="594" spans="1:6" x14ac:dyDescent="0.15">
      <c r="A594" s="80" t="str">
        <f t="shared" ca="1" si="9"/>
        <v/>
      </c>
      <c r="B594" s="177" t="str">
        <f ca="1"/>
        <v/>
      </c>
      <c r="C594" s="174" t="str">
        <f ca="1">IF(B594&lt;&gt;"",B594/STDEV(Errors),"")</f>
        <v/>
      </c>
      <c r="D594" s="15" t="str">
        <f ca="1"/>
        <v/>
      </c>
      <c r="E594" s="90" t="str">
        <f ca="1"/>
        <v/>
      </c>
      <c r="F594" s="172" t="str">
        <f ca="1"/>
        <v/>
      </c>
    </row>
    <row r="595" spans="1:6" x14ac:dyDescent="0.15">
      <c r="A595" s="80" t="str">
        <f t="shared" ca="1" si="9"/>
        <v/>
      </c>
      <c r="B595" s="177" t="str">
        <f ca="1"/>
        <v/>
      </c>
      <c r="C595" s="174" t="str">
        <f ca="1">IF(B595&lt;&gt;"",B595/STDEV(Errors),"")</f>
        <v/>
      </c>
      <c r="D595" s="15" t="str">
        <f ca="1"/>
        <v/>
      </c>
      <c r="E595" s="90" t="str">
        <f ca="1"/>
        <v/>
      </c>
      <c r="F595" s="172" t="str">
        <f ca="1"/>
        <v/>
      </c>
    </row>
    <row r="596" spans="1:6" x14ac:dyDescent="0.15">
      <c r="A596" s="80" t="str">
        <f t="shared" ca="1" si="9"/>
        <v/>
      </c>
      <c r="B596" s="177" t="str">
        <f ca="1"/>
        <v/>
      </c>
      <c r="C596" s="174" t="str">
        <f ca="1">IF(B596&lt;&gt;"",B596/STDEV(Errors),"")</f>
        <v/>
      </c>
      <c r="D596" s="15" t="str">
        <f ca="1"/>
        <v/>
      </c>
      <c r="E596" s="90" t="str">
        <f ca="1"/>
        <v/>
      </c>
      <c r="F596" s="172" t="str">
        <f ca="1"/>
        <v/>
      </c>
    </row>
    <row r="597" spans="1:6" x14ac:dyDescent="0.15">
      <c r="A597" s="80" t="str">
        <f t="shared" ca="1" si="9"/>
        <v/>
      </c>
      <c r="B597" s="177" t="str">
        <f ca="1"/>
        <v/>
      </c>
      <c r="C597" s="174" t="str">
        <f ca="1">IF(B597&lt;&gt;"",B597/STDEV(Errors),"")</f>
        <v/>
      </c>
      <c r="D597" s="15" t="str">
        <f ca="1"/>
        <v/>
      </c>
      <c r="E597" s="90" t="str">
        <f ca="1"/>
        <v/>
      </c>
      <c r="F597" s="172" t="str">
        <f ca="1"/>
        <v/>
      </c>
    </row>
    <row r="598" spans="1:6" x14ac:dyDescent="0.15">
      <c r="A598" s="80" t="str">
        <f t="shared" ca="1" si="9"/>
        <v/>
      </c>
      <c r="B598" s="177" t="str">
        <f ca="1"/>
        <v/>
      </c>
      <c r="C598" s="174" t="str">
        <f ca="1">IF(B598&lt;&gt;"",B598/STDEV(Errors),"")</f>
        <v/>
      </c>
      <c r="D598" s="15" t="str">
        <f ca="1"/>
        <v/>
      </c>
      <c r="E598" s="90" t="str">
        <f ca="1"/>
        <v/>
      </c>
      <c r="F598" s="172" t="str">
        <f ca="1"/>
        <v/>
      </c>
    </row>
    <row r="599" spans="1:6" x14ac:dyDescent="0.15">
      <c r="A599" s="80" t="str">
        <f t="shared" ca="1" si="9"/>
        <v/>
      </c>
      <c r="B599" s="177" t="str">
        <f ca="1"/>
        <v/>
      </c>
      <c r="C599" s="174" t="str">
        <f ca="1">IF(B599&lt;&gt;"",B599/STDEV(Errors),"")</f>
        <v/>
      </c>
      <c r="D599" s="15" t="str">
        <f ca="1"/>
        <v/>
      </c>
      <c r="E599" s="90" t="str">
        <f ca="1"/>
        <v/>
      </c>
      <c r="F599" s="172" t="str">
        <f ca="1"/>
        <v/>
      </c>
    </row>
    <row r="600" spans="1:6" x14ac:dyDescent="0.15">
      <c r="A600" s="80" t="str">
        <f t="shared" ca="1" si="9"/>
        <v/>
      </c>
      <c r="B600" s="177" t="str">
        <f ca="1"/>
        <v/>
      </c>
      <c r="C600" s="174" t="str">
        <f ca="1">IF(B600&lt;&gt;"",B600/STDEV(Errors),"")</f>
        <v/>
      </c>
      <c r="D600" s="15" t="str">
        <f ca="1"/>
        <v/>
      </c>
      <c r="E600" s="90" t="str">
        <f ca="1"/>
        <v/>
      </c>
      <c r="F600" s="172" t="str">
        <f ca="1"/>
        <v/>
      </c>
    </row>
    <row r="601" spans="1:6" x14ac:dyDescent="0.15">
      <c r="A601" s="80" t="str">
        <f t="shared" ca="1" si="9"/>
        <v/>
      </c>
      <c r="B601" s="177" t="str">
        <f ca="1"/>
        <v/>
      </c>
      <c r="C601" s="174" t="str">
        <f ca="1">IF(B601&lt;&gt;"",B601/STDEV(Errors),"")</f>
        <v/>
      </c>
      <c r="D601" s="15" t="str">
        <f ca="1"/>
        <v/>
      </c>
      <c r="E601" s="90" t="str">
        <f ca="1"/>
        <v/>
      </c>
      <c r="F601" s="172" t="str">
        <f ca="1"/>
        <v/>
      </c>
    </row>
    <row r="602" spans="1:6" x14ac:dyDescent="0.15">
      <c r="A602" s="80" t="str">
        <f t="shared" ca="1" si="9"/>
        <v/>
      </c>
      <c r="B602" s="177" t="str">
        <f ca="1"/>
        <v/>
      </c>
      <c r="C602" s="174" t="str">
        <f ca="1">IF(B602&lt;&gt;"",B602/STDEV(Errors),"")</f>
        <v/>
      </c>
      <c r="D602" s="15" t="str">
        <f ca="1"/>
        <v/>
      </c>
      <c r="E602" s="90" t="str">
        <f ca="1"/>
        <v/>
      </c>
      <c r="F602" s="172" t="str">
        <f ca="1"/>
        <v/>
      </c>
    </row>
    <row r="603" spans="1:6" x14ac:dyDescent="0.15">
      <c r="A603" s="80" t="str">
        <f t="shared" ca="1" si="9"/>
        <v/>
      </c>
      <c r="B603" s="177" t="str">
        <f ca="1"/>
        <v/>
      </c>
      <c r="C603" s="174" t="str">
        <f ca="1">IF(B603&lt;&gt;"",B603/STDEV(Errors),"")</f>
        <v/>
      </c>
      <c r="D603" s="15" t="str">
        <f ca="1"/>
        <v/>
      </c>
      <c r="E603" s="90" t="str">
        <f ca="1"/>
        <v/>
      </c>
      <c r="F603" s="172" t="str">
        <f ca="1"/>
        <v/>
      </c>
    </row>
    <row r="604" spans="1:6" x14ac:dyDescent="0.15">
      <c r="A604" s="80" t="str">
        <f t="shared" ca="1" si="9"/>
        <v/>
      </c>
      <c r="B604" s="177" t="str">
        <f ca="1"/>
        <v/>
      </c>
      <c r="C604" s="174" t="str">
        <f ca="1">IF(B604&lt;&gt;"",B604/STDEV(Errors),"")</f>
        <v/>
      </c>
      <c r="D604" s="15" t="str">
        <f ca="1"/>
        <v/>
      </c>
      <c r="E604" s="90" t="str">
        <f ca="1"/>
        <v/>
      </c>
      <c r="F604" s="172" t="str">
        <f ca="1"/>
        <v/>
      </c>
    </row>
    <row r="605" spans="1:6" x14ac:dyDescent="0.15">
      <c r="A605" s="80" t="str">
        <f t="shared" ca="1" si="9"/>
        <v/>
      </c>
      <c r="B605" s="177" t="str">
        <f ca="1"/>
        <v/>
      </c>
      <c r="C605" s="174" t="str">
        <f ca="1">IF(B605&lt;&gt;"",B605/STDEV(Errors),"")</f>
        <v/>
      </c>
      <c r="D605" s="15" t="str">
        <f ca="1"/>
        <v/>
      </c>
      <c r="E605" s="90" t="str">
        <f ca="1"/>
        <v/>
      </c>
      <c r="F605" s="172" t="str">
        <f ca="1"/>
        <v/>
      </c>
    </row>
    <row r="606" spans="1:6" x14ac:dyDescent="0.15">
      <c r="A606" s="80" t="str">
        <f t="shared" ca="1" si="9"/>
        <v/>
      </c>
      <c r="B606" s="177" t="str">
        <f ca="1"/>
        <v/>
      </c>
      <c r="C606" s="174" t="str">
        <f ca="1">IF(B606&lt;&gt;"",B606/STDEV(Errors),"")</f>
        <v/>
      </c>
      <c r="D606" s="15" t="str">
        <f ca="1"/>
        <v/>
      </c>
      <c r="E606" s="90" t="str">
        <f ca="1"/>
        <v/>
      </c>
      <c r="F606" s="172" t="str">
        <f ca="1"/>
        <v/>
      </c>
    </row>
    <row r="607" spans="1:6" x14ac:dyDescent="0.15">
      <c r="A607" s="80" t="str">
        <f t="shared" ca="1" si="9"/>
        <v/>
      </c>
      <c r="B607" s="177" t="str">
        <f ca="1"/>
        <v/>
      </c>
      <c r="C607" s="174" t="str">
        <f ca="1">IF(B607&lt;&gt;"",B607/STDEV(Errors),"")</f>
        <v/>
      </c>
      <c r="D607" s="15" t="str">
        <f ca="1"/>
        <v/>
      </c>
      <c r="E607" s="90" t="str">
        <f ca="1"/>
        <v/>
      </c>
      <c r="F607" s="172" t="str">
        <f ca="1"/>
        <v/>
      </c>
    </row>
    <row r="608" spans="1:6" x14ac:dyDescent="0.15">
      <c r="A608" s="80" t="str">
        <f t="shared" ca="1" si="9"/>
        <v/>
      </c>
      <c r="B608" s="177" t="str">
        <f ca="1"/>
        <v/>
      </c>
      <c r="C608" s="174" t="str">
        <f ca="1">IF(B608&lt;&gt;"",B608/STDEV(Errors),"")</f>
        <v/>
      </c>
      <c r="D608" s="15" t="str">
        <f ca="1"/>
        <v/>
      </c>
      <c r="E608" s="90" t="str">
        <f ca="1"/>
        <v/>
      </c>
      <c r="F608" s="172" t="str">
        <f ca="1"/>
        <v/>
      </c>
    </row>
    <row r="609" spans="1:6" x14ac:dyDescent="0.15">
      <c r="A609" s="80" t="str">
        <f t="shared" ca="1" si="9"/>
        <v/>
      </c>
      <c r="B609" s="177" t="str">
        <f ca="1"/>
        <v/>
      </c>
      <c r="C609" s="174" t="str">
        <f ca="1">IF(B609&lt;&gt;"",B609/STDEV(Errors),"")</f>
        <v/>
      </c>
      <c r="D609" s="15" t="str">
        <f ca="1"/>
        <v/>
      </c>
      <c r="E609" s="90" t="str">
        <f ca="1"/>
        <v/>
      </c>
      <c r="F609" s="172" t="str">
        <f ca="1"/>
        <v/>
      </c>
    </row>
    <row r="610" spans="1:6" x14ac:dyDescent="0.15">
      <c r="A610" s="80" t="str">
        <f t="shared" ca="1" si="9"/>
        <v/>
      </c>
      <c r="B610" s="177" t="str">
        <f ca="1"/>
        <v/>
      </c>
      <c r="C610" s="174" t="str">
        <f ca="1">IF(B610&lt;&gt;"",B610/STDEV(Errors),"")</f>
        <v/>
      </c>
      <c r="D610" s="15" t="str">
        <f ca="1"/>
        <v/>
      </c>
      <c r="E610" s="90" t="str">
        <f ca="1"/>
        <v/>
      </c>
      <c r="F610" s="172" t="str">
        <f ca="1"/>
        <v/>
      </c>
    </row>
    <row r="611" spans="1:6" x14ac:dyDescent="0.15">
      <c r="A611" s="80" t="str">
        <f t="shared" ca="1" si="9"/>
        <v/>
      </c>
      <c r="B611" s="177" t="str">
        <f ca="1"/>
        <v/>
      </c>
      <c r="C611" s="174" t="str">
        <f ca="1">IF(B611&lt;&gt;"",B611/STDEV(Errors),"")</f>
        <v/>
      </c>
      <c r="D611" s="15" t="str">
        <f ca="1"/>
        <v/>
      </c>
      <c r="E611" s="90" t="str">
        <f ca="1"/>
        <v/>
      </c>
      <c r="F611" s="172" t="str">
        <f ca="1"/>
        <v/>
      </c>
    </row>
    <row r="612" spans="1:6" x14ac:dyDescent="0.15">
      <c r="A612" s="80" t="str">
        <f t="shared" ca="1" si="9"/>
        <v/>
      </c>
      <c r="B612" s="177" t="str">
        <f ca="1"/>
        <v/>
      </c>
      <c r="C612" s="174" t="str">
        <f ca="1">IF(B612&lt;&gt;"",B612/STDEV(Errors),"")</f>
        <v/>
      </c>
      <c r="D612" s="15" t="str">
        <f ca="1"/>
        <v/>
      </c>
      <c r="E612" s="90" t="str">
        <f ca="1"/>
        <v/>
      </c>
      <c r="F612" s="172" t="str">
        <f ca="1"/>
        <v/>
      </c>
    </row>
    <row r="613" spans="1:6" x14ac:dyDescent="0.15">
      <c r="A613" s="80" t="str">
        <f t="shared" ca="1" si="9"/>
        <v/>
      </c>
      <c r="B613" s="177" t="str">
        <f ca="1"/>
        <v/>
      </c>
      <c r="C613" s="174" t="str">
        <f ca="1">IF(B613&lt;&gt;"",B613/STDEV(Errors),"")</f>
        <v/>
      </c>
      <c r="D613" s="15" t="str">
        <f ca="1"/>
        <v/>
      </c>
      <c r="E613" s="90" t="str">
        <f ca="1"/>
        <v/>
      </c>
      <c r="F613" s="172" t="str">
        <f ca="1"/>
        <v/>
      </c>
    </row>
    <row r="614" spans="1:6" x14ac:dyDescent="0.15">
      <c r="A614" s="80" t="str">
        <f t="shared" ca="1" si="9"/>
        <v/>
      </c>
      <c r="B614" s="177" t="str">
        <f ca="1"/>
        <v/>
      </c>
      <c r="C614" s="174" t="str">
        <f ca="1">IF(B614&lt;&gt;"",B614/STDEV(Errors),"")</f>
        <v/>
      </c>
      <c r="D614" s="15" t="str">
        <f ca="1"/>
        <v/>
      </c>
      <c r="E614" s="90" t="str">
        <f ca="1"/>
        <v/>
      </c>
      <c r="F614" s="172" t="str">
        <f ca="1"/>
        <v/>
      </c>
    </row>
    <row r="615" spans="1:6" x14ac:dyDescent="0.15">
      <c r="A615" s="80" t="str">
        <f t="shared" ca="1" si="9"/>
        <v/>
      </c>
      <c r="B615" s="177" t="str">
        <f ca="1"/>
        <v/>
      </c>
      <c r="C615" s="174" t="str">
        <f ca="1">IF(B615&lt;&gt;"",B615/STDEV(Errors),"")</f>
        <v/>
      </c>
      <c r="D615" s="15" t="str">
        <f ca="1"/>
        <v/>
      </c>
      <c r="E615" s="90" t="str">
        <f ca="1"/>
        <v/>
      </c>
      <c r="F615" s="172" t="str">
        <f ca="1"/>
        <v/>
      </c>
    </row>
    <row r="616" spans="1:6" x14ac:dyDescent="0.15">
      <c r="A616" s="80" t="str">
        <f t="shared" ca="1" si="9"/>
        <v/>
      </c>
      <c r="B616" s="177" t="str">
        <f ca="1"/>
        <v/>
      </c>
      <c r="C616" s="174" t="str">
        <f ca="1">IF(B616&lt;&gt;"",B616/STDEV(Errors),"")</f>
        <v/>
      </c>
      <c r="D616" s="15" t="str">
        <f ca="1"/>
        <v/>
      </c>
      <c r="E616" s="90" t="str">
        <f ca="1"/>
        <v/>
      </c>
      <c r="F616" s="172" t="str">
        <f ca="1"/>
        <v/>
      </c>
    </row>
    <row r="617" spans="1:6" x14ac:dyDescent="0.15">
      <c r="A617" s="80" t="str">
        <f t="shared" ca="1" si="9"/>
        <v/>
      </c>
      <c r="B617" s="177" t="str">
        <f ca="1"/>
        <v/>
      </c>
      <c r="C617" s="174" t="str">
        <f ca="1">IF(B617&lt;&gt;"",B617/STDEV(Errors),"")</f>
        <v/>
      </c>
      <c r="D617" s="15" t="str">
        <f ca="1"/>
        <v/>
      </c>
      <c r="E617" s="90" t="str">
        <f ca="1"/>
        <v/>
      </c>
      <c r="F617" s="172" t="str">
        <f ca="1"/>
        <v/>
      </c>
    </row>
    <row r="618" spans="1:6" x14ac:dyDescent="0.15">
      <c r="A618" s="80" t="str">
        <f t="shared" ca="1" si="9"/>
        <v/>
      </c>
      <c r="B618" s="177" t="str">
        <f ca="1"/>
        <v/>
      </c>
      <c r="C618" s="174" t="str">
        <f ca="1">IF(B618&lt;&gt;"",B618/STDEV(Errors),"")</f>
        <v/>
      </c>
      <c r="D618" s="15" t="str">
        <f ca="1"/>
        <v/>
      </c>
      <c r="E618" s="90" t="str">
        <f ca="1"/>
        <v/>
      </c>
      <c r="F618" s="172" t="str">
        <f ca="1"/>
        <v/>
      </c>
    </row>
    <row r="619" spans="1:6" x14ac:dyDescent="0.15">
      <c r="A619" s="80" t="str">
        <f t="shared" ca="1" si="9"/>
        <v/>
      </c>
      <c r="B619" s="177" t="str">
        <f ca="1"/>
        <v/>
      </c>
      <c r="C619" s="174" t="str">
        <f ca="1">IF(B619&lt;&gt;"",B619/STDEV(Errors),"")</f>
        <v/>
      </c>
      <c r="D619" s="15" t="str">
        <f ca="1"/>
        <v/>
      </c>
      <c r="E619" s="90" t="str">
        <f ca="1"/>
        <v/>
      </c>
      <c r="F619" s="172" t="str">
        <f ca="1"/>
        <v/>
      </c>
    </row>
    <row r="620" spans="1:6" x14ac:dyDescent="0.15">
      <c r="A620" s="80" t="str">
        <f t="shared" ca="1" si="9"/>
        <v/>
      </c>
      <c r="B620" s="177" t="str">
        <f ca="1"/>
        <v/>
      </c>
      <c r="C620" s="174" t="str">
        <f ca="1">IF(B620&lt;&gt;"",B620/STDEV(Errors),"")</f>
        <v/>
      </c>
      <c r="D620" s="15" t="str">
        <f ca="1"/>
        <v/>
      </c>
      <c r="E620" s="90" t="str">
        <f ca="1"/>
        <v/>
      </c>
      <c r="F620" s="172" t="str">
        <f ca="1"/>
        <v/>
      </c>
    </row>
    <row r="621" spans="1:6" x14ac:dyDescent="0.15">
      <c r="A621" s="80" t="str">
        <f t="shared" ca="1" si="9"/>
        <v/>
      </c>
      <c r="B621" s="177" t="str">
        <f ca="1"/>
        <v/>
      </c>
      <c r="C621" s="174" t="str">
        <f ca="1">IF(B621&lt;&gt;"",B621/STDEV(Errors),"")</f>
        <v/>
      </c>
      <c r="D621" s="15" t="str">
        <f ca="1"/>
        <v/>
      </c>
      <c r="E621" s="90" t="str">
        <f ca="1"/>
        <v/>
      </c>
      <c r="F621" s="172" t="str">
        <f ca="1"/>
        <v/>
      </c>
    </row>
    <row r="622" spans="1:6" x14ac:dyDescent="0.15">
      <c r="A622" s="80" t="str">
        <f t="shared" ca="1" si="9"/>
        <v/>
      </c>
      <c r="B622" s="177" t="str">
        <f ca="1"/>
        <v/>
      </c>
      <c r="C622" s="174" t="str">
        <f ca="1">IF(B622&lt;&gt;"",B622/STDEV(Errors),"")</f>
        <v/>
      </c>
      <c r="D622" s="15" t="str">
        <f ca="1"/>
        <v/>
      </c>
      <c r="E622" s="90" t="str">
        <f ca="1"/>
        <v/>
      </c>
      <c r="F622" s="172" t="str">
        <f ca="1"/>
        <v/>
      </c>
    </row>
    <row r="623" spans="1:6" x14ac:dyDescent="0.15">
      <c r="A623" s="80" t="str">
        <f t="shared" ca="1" si="9"/>
        <v/>
      </c>
      <c r="B623" s="177" t="str">
        <f ca="1"/>
        <v/>
      </c>
      <c r="C623" s="174" t="str">
        <f ca="1">IF(B623&lt;&gt;"",B623/STDEV(Errors),"")</f>
        <v/>
      </c>
      <c r="D623" s="15" t="str">
        <f ca="1"/>
        <v/>
      </c>
      <c r="E623" s="90" t="str">
        <f ca="1"/>
        <v/>
      </c>
      <c r="F623" s="172" t="str">
        <f ca="1"/>
        <v/>
      </c>
    </row>
    <row r="624" spans="1:6" x14ac:dyDescent="0.15">
      <c r="A624" s="80" t="str">
        <f t="shared" ca="1" si="9"/>
        <v/>
      </c>
      <c r="B624" s="177" t="str">
        <f ca="1"/>
        <v/>
      </c>
      <c r="C624" s="174" t="str">
        <f ca="1">IF(B624&lt;&gt;"",B624/STDEV(Errors),"")</f>
        <v/>
      </c>
      <c r="D624" s="15" t="str">
        <f ca="1"/>
        <v/>
      </c>
      <c r="E624" s="90" t="str">
        <f ca="1"/>
        <v/>
      </c>
      <c r="F624" s="172" t="str">
        <f ca="1"/>
        <v/>
      </c>
    </row>
    <row r="625" spans="1:6" x14ac:dyDescent="0.15">
      <c r="A625" s="80" t="str">
        <f t="shared" ca="1" si="9"/>
        <v/>
      </c>
      <c r="B625" s="177" t="str">
        <f ca="1"/>
        <v/>
      </c>
      <c r="C625" s="174" t="str">
        <f ca="1">IF(B625&lt;&gt;"",B625/STDEV(Errors),"")</f>
        <v/>
      </c>
      <c r="D625" s="15" t="str">
        <f ca="1"/>
        <v/>
      </c>
      <c r="E625" s="90" t="str">
        <f ca="1"/>
        <v/>
      </c>
      <c r="F625" s="172" t="str">
        <f ca="1"/>
        <v/>
      </c>
    </row>
    <row r="626" spans="1:6" x14ac:dyDescent="0.15">
      <c r="A626" s="80" t="str">
        <f t="shared" ca="1" si="9"/>
        <v/>
      </c>
      <c r="B626" s="177" t="str">
        <f ca="1"/>
        <v/>
      </c>
      <c r="C626" s="174" t="str">
        <f ca="1">IF(B626&lt;&gt;"",B626/STDEV(Errors),"")</f>
        <v/>
      </c>
      <c r="D626" s="15" t="str">
        <f ca="1"/>
        <v/>
      </c>
      <c r="E626" s="90" t="str">
        <f ca="1"/>
        <v/>
      </c>
      <c r="F626" s="172" t="str">
        <f ca="1"/>
        <v/>
      </c>
    </row>
    <row r="627" spans="1:6" x14ac:dyDescent="0.15">
      <c r="A627" s="80" t="str">
        <f t="shared" ca="1" si="9"/>
        <v/>
      </c>
      <c r="B627" s="177" t="str">
        <f ca="1"/>
        <v/>
      </c>
      <c r="C627" s="174" t="str">
        <f ca="1">IF(B627&lt;&gt;"",B627/STDEV(Errors),"")</f>
        <v/>
      </c>
      <c r="D627" s="15" t="str">
        <f ca="1"/>
        <v/>
      </c>
      <c r="E627" s="90" t="str">
        <f ca="1"/>
        <v/>
      </c>
      <c r="F627" s="172" t="str">
        <f ca="1"/>
        <v/>
      </c>
    </row>
    <row r="628" spans="1:6" x14ac:dyDescent="0.15">
      <c r="A628" s="80" t="str">
        <f t="shared" ca="1" si="9"/>
        <v/>
      </c>
      <c r="B628" s="177" t="str">
        <f ca="1"/>
        <v/>
      </c>
      <c r="C628" s="174" t="str">
        <f ca="1">IF(B628&lt;&gt;"",B628/STDEV(Errors),"")</f>
        <v/>
      </c>
      <c r="D628" s="15" t="str">
        <f ca="1"/>
        <v/>
      </c>
      <c r="E628" s="90" t="str">
        <f ca="1"/>
        <v/>
      </c>
      <c r="F628" s="172" t="str">
        <f ca="1"/>
        <v/>
      </c>
    </row>
    <row r="629" spans="1:6" x14ac:dyDescent="0.15">
      <c r="A629" s="80" t="str">
        <f t="shared" ca="1" si="9"/>
        <v/>
      </c>
      <c r="B629" s="177" t="str">
        <f ca="1"/>
        <v/>
      </c>
      <c r="C629" s="174" t="str">
        <f ca="1">IF(B629&lt;&gt;"",B629/STDEV(Errors),"")</f>
        <v/>
      </c>
      <c r="D629" s="15" t="str">
        <f ca="1"/>
        <v/>
      </c>
      <c r="E629" s="90" t="str">
        <f ca="1"/>
        <v/>
      </c>
      <c r="F629" s="172" t="str">
        <f ca="1"/>
        <v/>
      </c>
    </row>
    <row r="630" spans="1:6" x14ac:dyDescent="0.15">
      <c r="A630" s="80" t="str">
        <f t="shared" ca="1" si="9"/>
        <v/>
      </c>
      <c r="B630" s="177" t="str">
        <f ca="1"/>
        <v/>
      </c>
      <c r="C630" s="174" t="str">
        <f ca="1">IF(B630&lt;&gt;"",B630/STDEV(Errors),"")</f>
        <v/>
      </c>
      <c r="D630" s="15" t="str">
        <f ca="1"/>
        <v/>
      </c>
      <c r="E630" s="90" t="str">
        <f ca="1"/>
        <v/>
      </c>
      <c r="F630" s="172" t="str">
        <f ca="1"/>
        <v/>
      </c>
    </row>
    <row r="631" spans="1:6" x14ac:dyDescent="0.15">
      <c r="A631" s="80" t="str">
        <f t="shared" ca="1" si="9"/>
        <v/>
      </c>
      <c r="B631" s="177" t="str">
        <f ca="1"/>
        <v/>
      </c>
      <c r="C631" s="174" t="str">
        <f ca="1">IF(B631&lt;&gt;"",B631/STDEV(Errors),"")</f>
        <v/>
      </c>
      <c r="D631" s="15" t="str">
        <f ca="1"/>
        <v/>
      </c>
      <c r="E631" s="90" t="str">
        <f ca="1"/>
        <v/>
      </c>
      <c r="F631" s="172" t="str">
        <f ca="1"/>
        <v/>
      </c>
    </row>
    <row r="632" spans="1:6" x14ac:dyDescent="0.15">
      <c r="A632" s="80" t="str">
        <f t="shared" ca="1" si="9"/>
        <v/>
      </c>
      <c r="B632" s="177" t="str">
        <f ca="1"/>
        <v/>
      </c>
      <c r="C632" s="174" t="str">
        <f ca="1">IF(B632&lt;&gt;"",B632/STDEV(Errors),"")</f>
        <v/>
      </c>
      <c r="D632" s="15" t="str">
        <f ca="1"/>
        <v/>
      </c>
      <c r="E632" s="90" t="str">
        <f ca="1"/>
        <v/>
      </c>
      <c r="F632" s="172" t="str">
        <f ca="1"/>
        <v/>
      </c>
    </row>
    <row r="633" spans="1:6" x14ac:dyDescent="0.15">
      <c r="A633" s="80" t="str">
        <f t="shared" ca="1" si="9"/>
        <v/>
      </c>
      <c r="B633" s="177" t="str">
        <f ca="1"/>
        <v/>
      </c>
      <c r="C633" s="174" t="str">
        <f ca="1">IF(B633&lt;&gt;"",B633/STDEV(Errors),"")</f>
        <v/>
      </c>
      <c r="D633" s="15" t="str">
        <f ca="1"/>
        <v/>
      </c>
      <c r="E633" s="90" t="str">
        <f ca="1"/>
        <v/>
      </c>
      <c r="F633" s="172" t="str">
        <f ca="1"/>
        <v/>
      </c>
    </row>
    <row r="634" spans="1:6" x14ac:dyDescent="0.15">
      <c r="A634" s="80" t="str">
        <f t="shared" ca="1" si="9"/>
        <v/>
      </c>
      <c r="B634" s="177" t="str">
        <f ca="1"/>
        <v/>
      </c>
      <c r="C634" s="174" t="str">
        <f ca="1">IF(B634&lt;&gt;"",B634/STDEV(Errors),"")</f>
        <v/>
      </c>
      <c r="D634" s="15" t="str">
        <f ca="1"/>
        <v/>
      </c>
      <c r="E634" s="90" t="str">
        <f ca="1"/>
        <v/>
      </c>
      <c r="F634" s="172" t="str">
        <f ca="1"/>
        <v/>
      </c>
    </row>
    <row r="635" spans="1:6" x14ac:dyDescent="0.15">
      <c r="A635" s="80" t="str">
        <f t="shared" ca="1" si="9"/>
        <v/>
      </c>
      <c r="B635" s="177" t="str">
        <f ca="1"/>
        <v/>
      </c>
      <c r="C635" s="174" t="str">
        <f ca="1">IF(B635&lt;&gt;"",B635/STDEV(Errors),"")</f>
        <v/>
      </c>
      <c r="D635" s="15" t="str">
        <f ca="1"/>
        <v/>
      </c>
      <c r="E635" s="90" t="str">
        <f ca="1"/>
        <v/>
      </c>
      <c r="F635" s="172" t="str">
        <f ca="1"/>
        <v/>
      </c>
    </row>
    <row r="636" spans="1:6" x14ac:dyDescent="0.15">
      <c r="A636" s="80" t="str">
        <f t="shared" ca="1" si="9"/>
        <v/>
      </c>
      <c r="B636" s="177" t="str">
        <f ca="1"/>
        <v/>
      </c>
      <c r="C636" s="174" t="str">
        <f ca="1">IF(B636&lt;&gt;"",B636/STDEV(Errors),"")</f>
        <v/>
      </c>
      <c r="D636" s="15" t="str">
        <f ca="1"/>
        <v/>
      </c>
      <c r="E636" s="90" t="str">
        <f ca="1"/>
        <v/>
      </c>
      <c r="F636" s="172" t="str">
        <f ca="1"/>
        <v/>
      </c>
    </row>
    <row r="637" spans="1:6" x14ac:dyDescent="0.15">
      <c r="A637" s="80" t="str">
        <f t="shared" ca="1" si="9"/>
        <v/>
      </c>
      <c r="B637" s="177" t="str">
        <f ca="1"/>
        <v/>
      </c>
      <c r="C637" s="174" t="str">
        <f ca="1">IF(B637&lt;&gt;"",B637/STDEV(Errors),"")</f>
        <v/>
      </c>
      <c r="D637" s="15" t="str">
        <f ca="1"/>
        <v/>
      </c>
      <c r="E637" s="90" t="str">
        <f ca="1"/>
        <v/>
      </c>
      <c r="F637" s="172" t="str">
        <f ca="1"/>
        <v/>
      </c>
    </row>
    <row r="638" spans="1:6" x14ac:dyDescent="0.15">
      <c r="A638" s="80" t="str">
        <f t="shared" ca="1" si="9"/>
        <v/>
      </c>
      <c r="B638" s="177" t="str">
        <f ca="1"/>
        <v/>
      </c>
      <c r="C638" s="174" t="str">
        <f ca="1">IF(B638&lt;&gt;"",B638/STDEV(Errors),"")</f>
        <v/>
      </c>
      <c r="D638" s="15" t="str">
        <f ca="1"/>
        <v/>
      </c>
      <c r="E638" s="90" t="str">
        <f ca="1"/>
        <v/>
      </c>
      <c r="F638" s="172" t="str">
        <f ca="1"/>
        <v/>
      </c>
    </row>
    <row r="639" spans="1:6" x14ac:dyDescent="0.15">
      <c r="A639" s="80" t="str">
        <f t="shared" ca="1" si="9"/>
        <v/>
      </c>
      <c r="B639" s="177" t="str">
        <f ca="1"/>
        <v/>
      </c>
      <c r="C639" s="174" t="str">
        <f ca="1">IF(B639&lt;&gt;"",B639/STDEV(Errors),"")</f>
        <v/>
      </c>
      <c r="D639" s="15" t="str">
        <f ca="1"/>
        <v/>
      </c>
      <c r="E639" s="90" t="str">
        <f ca="1"/>
        <v/>
      </c>
      <c r="F639" s="172" t="str">
        <f ca="1"/>
        <v/>
      </c>
    </row>
    <row r="640" spans="1:6" x14ac:dyDescent="0.15">
      <c r="A640" s="80" t="str">
        <f t="shared" ca="1" si="9"/>
        <v/>
      </c>
      <c r="B640" s="177" t="str">
        <f ca="1"/>
        <v/>
      </c>
      <c r="C640" s="174" t="str">
        <f ca="1">IF(B640&lt;&gt;"",B640/STDEV(Errors),"")</f>
        <v/>
      </c>
      <c r="D640" s="15" t="str">
        <f ca="1"/>
        <v/>
      </c>
      <c r="E640" s="90" t="str">
        <f ca="1"/>
        <v/>
      </c>
      <c r="F640" s="172" t="str">
        <f ca="1"/>
        <v/>
      </c>
    </row>
    <row r="641" spans="1:6" x14ac:dyDescent="0.15">
      <c r="A641" s="80" t="str">
        <f t="shared" ca="1" si="9"/>
        <v/>
      </c>
      <c r="B641" s="177" t="str">
        <f ca="1"/>
        <v/>
      </c>
      <c r="C641" s="174" t="str">
        <f ca="1">IF(B641&lt;&gt;"",B641/STDEV(Errors),"")</f>
        <v/>
      </c>
      <c r="D641" s="15" t="str">
        <f ca="1"/>
        <v/>
      </c>
      <c r="E641" s="90" t="str">
        <f ca="1"/>
        <v/>
      </c>
      <c r="F641" s="172" t="str">
        <f ca="1"/>
        <v/>
      </c>
    </row>
    <row r="642" spans="1:6" x14ac:dyDescent="0.15">
      <c r="A642" s="80" t="str">
        <f t="shared" ca="1" si="9"/>
        <v/>
      </c>
      <c r="B642" s="177" t="str">
        <f ca="1"/>
        <v/>
      </c>
      <c r="C642" s="174" t="str">
        <f ca="1">IF(B642&lt;&gt;"",B642/STDEV(Errors),"")</f>
        <v/>
      </c>
      <c r="D642" s="15" t="str">
        <f ca="1"/>
        <v/>
      </c>
      <c r="E642" s="90" t="str">
        <f ca="1"/>
        <v/>
      </c>
      <c r="F642" s="172" t="str">
        <f ca="1"/>
        <v/>
      </c>
    </row>
    <row r="643" spans="1:6" x14ac:dyDescent="0.15">
      <c r="A643" s="80" t="str">
        <f t="shared" ca="1" si="9"/>
        <v/>
      </c>
      <c r="B643" s="177" t="str">
        <f ca="1"/>
        <v/>
      </c>
      <c r="C643" s="174" t="str">
        <f ca="1">IF(B643&lt;&gt;"",B643/STDEV(Errors),"")</f>
        <v/>
      </c>
      <c r="D643" s="15" t="str">
        <f ca="1"/>
        <v/>
      </c>
      <c r="E643" s="90" t="str">
        <f ca="1"/>
        <v/>
      </c>
      <c r="F643" s="172" t="str">
        <f ca="1"/>
        <v/>
      </c>
    </row>
    <row r="644" spans="1:6" x14ac:dyDescent="0.15">
      <c r="A644" s="80" t="str">
        <f t="shared" ca="1" si="9"/>
        <v/>
      </c>
      <c r="B644" s="177" t="str">
        <f ca="1"/>
        <v/>
      </c>
      <c r="C644" s="174" t="str">
        <f ca="1">IF(B644&lt;&gt;"",B644/STDEV(Errors),"")</f>
        <v/>
      </c>
      <c r="D644" s="15" t="str">
        <f ca="1"/>
        <v/>
      </c>
      <c r="E644" s="90" t="str">
        <f ca="1"/>
        <v/>
      </c>
      <c r="F644" s="172" t="str">
        <f ca="1"/>
        <v/>
      </c>
    </row>
    <row r="645" spans="1:6" x14ac:dyDescent="0.15">
      <c r="A645" s="80" t="str">
        <f t="shared" ca="1" si="9"/>
        <v/>
      </c>
      <c r="B645" s="177" t="str">
        <f ca="1"/>
        <v/>
      </c>
      <c r="C645" s="174" t="str">
        <f ca="1">IF(B645&lt;&gt;"",B645/STDEV(Errors),"")</f>
        <v/>
      </c>
      <c r="D645" s="15" t="str">
        <f ca="1"/>
        <v/>
      </c>
      <c r="E645" s="90" t="str">
        <f ca="1"/>
        <v/>
      </c>
      <c r="F645" s="172" t="str">
        <f ca="1"/>
        <v/>
      </c>
    </row>
    <row r="646" spans="1:6" x14ac:dyDescent="0.15">
      <c r="A646" s="80" t="str">
        <f t="shared" ref="A646:A709" ca="1" si="10">IF(B646&lt;&gt;"",1+A645,"")</f>
        <v/>
      </c>
      <c r="B646" s="177" t="str">
        <f ca="1"/>
        <v/>
      </c>
      <c r="C646" s="174" t="str">
        <f ca="1">IF(B646&lt;&gt;"",B646/STDEV(Errors),"")</f>
        <v/>
      </c>
      <c r="D646" s="15" t="str">
        <f ca="1"/>
        <v/>
      </c>
      <c r="E646" s="90" t="str">
        <f ca="1"/>
        <v/>
      </c>
      <c r="F646" s="172" t="str">
        <f ca="1"/>
        <v/>
      </c>
    </row>
    <row r="647" spans="1:6" x14ac:dyDescent="0.15">
      <c r="A647" s="80" t="str">
        <f t="shared" ca="1" si="10"/>
        <v/>
      </c>
      <c r="B647" s="177" t="str">
        <f ca="1"/>
        <v/>
      </c>
      <c r="C647" s="174" t="str">
        <f ca="1">IF(B647&lt;&gt;"",B647/STDEV(Errors),"")</f>
        <v/>
      </c>
      <c r="D647" s="15" t="str">
        <f ca="1"/>
        <v/>
      </c>
      <c r="E647" s="90" t="str">
        <f ca="1"/>
        <v/>
      </c>
      <c r="F647" s="172" t="str">
        <f ca="1"/>
        <v/>
      </c>
    </row>
    <row r="648" spans="1:6" x14ac:dyDescent="0.15">
      <c r="A648" s="80" t="str">
        <f t="shared" ca="1" si="10"/>
        <v/>
      </c>
      <c r="B648" s="177" t="str">
        <f ca="1"/>
        <v/>
      </c>
      <c r="C648" s="174" t="str">
        <f ca="1">IF(B648&lt;&gt;"",B648/STDEV(Errors),"")</f>
        <v/>
      </c>
      <c r="D648" s="15" t="str">
        <f ca="1"/>
        <v/>
      </c>
      <c r="E648" s="90" t="str">
        <f ca="1"/>
        <v/>
      </c>
      <c r="F648" s="172" t="str">
        <f ca="1"/>
        <v/>
      </c>
    </row>
    <row r="649" spans="1:6" x14ac:dyDescent="0.15">
      <c r="A649" s="80" t="str">
        <f t="shared" ca="1" si="10"/>
        <v/>
      </c>
      <c r="B649" s="177" t="str">
        <f ca="1"/>
        <v/>
      </c>
      <c r="C649" s="174" t="str">
        <f ca="1">IF(B649&lt;&gt;"",B649/STDEV(Errors),"")</f>
        <v/>
      </c>
      <c r="D649" s="15" t="str">
        <f ca="1"/>
        <v/>
      </c>
      <c r="E649" s="90" t="str">
        <f ca="1"/>
        <v/>
      </c>
      <c r="F649" s="172" t="str">
        <f ca="1"/>
        <v/>
      </c>
    </row>
    <row r="650" spans="1:6" x14ac:dyDescent="0.15">
      <c r="A650" s="80" t="str">
        <f t="shared" ca="1" si="10"/>
        <v/>
      </c>
      <c r="B650" s="177" t="str">
        <f ca="1"/>
        <v/>
      </c>
      <c r="C650" s="174" t="str">
        <f ca="1">IF(B650&lt;&gt;"",B650/STDEV(Errors),"")</f>
        <v/>
      </c>
      <c r="D650" s="15" t="str">
        <f ca="1"/>
        <v/>
      </c>
      <c r="E650" s="90" t="str">
        <f ca="1"/>
        <v/>
      </c>
      <c r="F650" s="172" t="str">
        <f ca="1"/>
        <v/>
      </c>
    </row>
    <row r="651" spans="1:6" x14ac:dyDescent="0.15">
      <c r="A651" s="80" t="str">
        <f t="shared" ca="1" si="10"/>
        <v/>
      </c>
      <c r="B651" s="177" t="str">
        <f ca="1"/>
        <v/>
      </c>
      <c r="C651" s="174" t="str">
        <f ca="1">IF(B651&lt;&gt;"",B651/STDEV(Errors),"")</f>
        <v/>
      </c>
      <c r="D651" s="15" t="str">
        <f ca="1"/>
        <v/>
      </c>
      <c r="E651" s="90" t="str">
        <f ca="1"/>
        <v/>
      </c>
      <c r="F651" s="172" t="str">
        <f ca="1"/>
        <v/>
      </c>
    </row>
    <row r="652" spans="1:6" x14ac:dyDescent="0.15">
      <c r="A652" s="80" t="str">
        <f t="shared" ca="1" si="10"/>
        <v/>
      </c>
      <c r="B652" s="177" t="str">
        <f ca="1"/>
        <v/>
      </c>
      <c r="C652" s="174" t="str">
        <f ca="1">IF(B652&lt;&gt;"",B652/STDEV(Errors),"")</f>
        <v/>
      </c>
      <c r="D652" s="15" t="str">
        <f ca="1"/>
        <v/>
      </c>
      <c r="E652" s="90" t="str">
        <f ca="1"/>
        <v/>
      </c>
      <c r="F652" s="172" t="str">
        <f ca="1"/>
        <v/>
      </c>
    </row>
    <row r="653" spans="1:6" x14ac:dyDescent="0.15">
      <c r="A653" s="80" t="str">
        <f t="shared" ca="1" si="10"/>
        <v/>
      </c>
      <c r="B653" s="177" t="str">
        <f ca="1"/>
        <v/>
      </c>
      <c r="C653" s="174" t="str">
        <f ca="1">IF(B653&lt;&gt;"",B653/STDEV(Errors),"")</f>
        <v/>
      </c>
      <c r="D653" s="15" t="str">
        <f ca="1"/>
        <v/>
      </c>
      <c r="E653" s="90" t="str">
        <f ca="1"/>
        <v/>
      </c>
      <c r="F653" s="172" t="str">
        <f ca="1"/>
        <v/>
      </c>
    </row>
    <row r="654" spans="1:6" x14ac:dyDescent="0.15">
      <c r="A654" s="80" t="str">
        <f t="shared" ca="1" si="10"/>
        <v/>
      </c>
      <c r="B654" s="177" t="str">
        <f ca="1"/>
        <v/>
      </c>
      <c r="C654" s="174" t="str">
        <f ca="1">IF(B654&lt;&gt;"",B654/STDEV(Errors),"")</f>
        <v/>
      </c>
      <c r="D654" s="15" t="str">
        <f ca="1"/>
        <v/>
      </c>
      <c r="E654" s="90" t="str">
        <f ca="1"/>
        <v/>
      </c>
      <c r="F654" s="172" t="str">
        <f ca="1"/>
        <v/>
      </c>
    </row>
    <row r="655" spans="1:6" x14ac:dyDescent="0.15">
      <c r="A655" s="80" t="str">
        <f t="shared" ca="1" si="10"/>
        <v/>
      </c>
      <c r="B655" s="177" t="str">
        <f ca="1"/>
        <v/>
      </c>
      <c r="C655" s="174" t="str">
        <f ca="1">IF(B655&lt;&gt;"",B655/STDEV(Errors),"")</f>
        <v/>
      </c>
      <c r="D655" s="15" t="str">
        <f ca="1"/>
        <v/>
      </c>
      <c r="E655" s="90" t="str">
        <f ca="1"/>
        <v/>
      </c>
      <c r="F655" s="172" t="str">
        <f ca="1"/>
        <v/>
      </c>
    </row>
    <row r="656" spans="1:6" x14ac:dyDescent="0.15">
      <c r="A656" s="80" t="str">
        <f t="shared" ca="1" si="10"/>
        <v/>
      </c>
      <c r="B656" s="177" t="str">
        <f ca="1"/>
        <v/>
      </c>
      <c r="C656" s="174" t="str">
        <f ca="1">IF(B656&lt;&gt;"",B656/STDEV(Errors),"")</f>
        <v/>
      </c>
      <c r="D656" s="15" t="str">
        <f ca="1"/>
        <v/>
      </c>
      <c r="E656" s="90" t="str">
        <f ca="1"/>
        <v/>
      </c>
      <c r="F656" s="172" t="str">
        <f ca="1"/>
        <v/>
      </c>
    </row>
    <row r="657" spans="1:6" x14ac:dyDescent="0.15">
      <c r="A657" s="80" t="str">
        <f t="shared" ca="1" si="10"/>
        <v/>
      </c>
      <c r="B657" s="177" t="str">
        <f ca="1"/>
        <v/>
      </c>
      <c r="C657" s="174" t="str">
        <f ca="1">IF(B657&lt;&gt;"",B657/STDEV(Errors),"")</f>
        <v/>
      </c>
      <c r="D657" s="15" t="str">
        <f ca="1"/>
        <v/>
      </c>
      <c r="E657" s="90" t="str">
        <f ca="1"/>
        <v/>
      </c>
      <c r="F657" s="172" t="str">
        <f ca="1"/>
        <v/>
      </c>
    </row>
    <row r="658" spans="1:6" x14ac:dyDescent="0.15">
      <c r="A658" s="80" t="str">
        <f t="shared" ca="1" si="10"/>
        <v/>
      </c>
      <c r="B658" s="177" t="str">
        <f ca="1"/>
        <v/>
      </c>
      <c r="C658" s="174" t="str">
        <f ca="1">IF(B658&lt;&gt;"",B658/STDEV(Errors),"")</f>
        <v/>
      </c>
      <c r="D658" s="15" t="str">
        <f ca="1"/>
        <v/>
      </c>
      <c r="E658" s="90" t="str">
        <f ca="1"/>
        <v/>
      </c>
      <c r="F658" s="172" t="str">
        <f ca="1"/>
        <v/>
      </c>
    </row>
    <row r="659" spans="1:6" x14ac:dyDescent="0.15">
      <c r="A659" s="80" t="str">
        <f t="shared" ca="1" si="10"/>
        <v/>
      </c>
      <c r="B659" s="177" t="str">
        <f ca="1"/>
        <v/>
      </c>
      <c r="C659" s="174" t="str">
        <f ca="1">IF(B659&lt;&gt;"",B659/STDEV(Errors),"")</f>
        <v/>
      </c>
      <c r="D659" s="15" t="str">
        <f ca="1"/>
        <v/>
      </c>
      <c r="E659" s="90" t="str">
        <f ca="1"/>
        <v/>
      </c>
      <c r="F659" s="172" t="str">
        <f ca="1"/>
        <v/>
      </c>
    </row>
    <row r="660" spans="1:6" x14ac:dyDescent="0.15">
      <c r="A660" s="80" t="str">
        <f t="shared" ca="1" si="10"/>
        <v/>
      </c>
      <c r="B660" s="177" t="str">
        <f ca="1"/>
        <v/>
      </c>
      <c r="C660" s="174" t="str">
        <f ca="1">IF(B660&lt;&gt;"",B660/STDEV(Errors),"")</f>
        <v/>
      </c>
      <c r="D660" s="15" t="str">
        <f ca="1"/>
        <v/>
      </c>
      <c r="E660" s="90" t="str">
        <f ca="1"/>
        <v/>
      </c>
      <c r="F660" s="172" t="str">
        <f ca="1"/>
        <v/>
      </c>
    </row>
    <row r="661" spans="1:6" x14ac:dyDescent="0.15">
      <c r="A661" s="80" t="str">
        <f t="shared" ca="1" si="10"/>
        <v/>
      </c>
      <c r="B661" s="177" t="str">
        <f ca="1"/>
        <v/>
      </c>
      <c r="C661" s="174" t="str">
        <f ca="1">IF(B661&lt;&gt;"",B661/STDEV(Errors),"")</f>
        <v/>
      </c>
      <c r="D661" s="15" t="str">
        <f ca="1"/>
        <v/>
      </c>
      <c r="E661" s="90" t="str">
        <f ca="1"/>
        <v/>
      </c>
      <c r="F661" s="172" t="str">
        <f ca="1"/>
        <v/>
      </c>
    </row>
    <row r="662" spans="1:6" x14ac:dyDescent="0.15">
      <c r="A662" s="80" t="str">
        <f t="shared" ca="1" si="10"/>
        <v/>
      </c>
      <c r="B662" s="177" t="str">
        <f ca="1"/>
        <v/>
      </c>
      <c r="C662" s="174" t="str">
        <f ca="1">IF(B662&lt;&gt;"",B662/STDEV(Errors),"")</f>
        <v/>
      </c>
      <c r="D662" s="15" t="str">
        <f ca="1"/>
        <v/>
      </c>
      <c r="E662" s="90" t="str">
        <f ca="1"/>
        <v/>
      </c>
      <c r="F662" s="172" t="str">
        <f ca="1"/>
        <v/>
      </c>
    </row>
    <row r="663" spans="1:6" x14ac:dyDescent="0.15">
      <c r="A663" s="80" t="str">
        <f t="shared" ca="1" si="10"/>
        <v/>
      </c>
      <c r="B663" s="177" t="str">
        <f ca="1"/>
        <v/>
      </c>
      <c r="C663" s="174" t="str">
        <f ca="1">IF(B663&lt;&gt;"",B663/STDEV(Errors),"")</f>
        <v/>
      </c>
      <c r="D663" s="15" t="str">
        <f ca="1"/>
        <v/>
      </c>
      <c r="E663" s="90" t="str">
        <f ca="1"/>
        <v/>
      </c>
      <c r="F663" s="172" t="str">
        <f ca="1"/>
        <v/>
      </c>
    </row>
    <row r="664" spans="1:6" x14ac:dyDescent="0.15">
      <c r="A664" s="80" t="str">
        <f t="shared" ca="1" si="10"/>
        <v/>
      </c>
      <c r="B664" s="177" t="str">
        <f ca="1"/>
        <v/>
      </c>
      <c r="C664" s="174" t="str">
        <f ca="1">IF(B664&lt;&gt;"",B664/STDEV(Errors),"")</f>
        <v/>
      </c>
      <c r="D664" s="15" t="str">
        <f ca="1"/>
        <v/>
      </c>
      <c r="E664" s="90" t="str">
        <f ca="1"/>
        <v/>
      </c>
      <c r="F664" s="172" t="str">
        <f ca="1"/>
        <v/>
      </c>
    </row>
    <row r="665" spans="1:6" x14ac:dyDescent="0.15">
      <c r="A665" s="80" t="str">
        <f t="shared" ca="1" si="10"/>
        <v/>
      </c>
      <c r="B665" s="177" t="str">
        <f ca="1"/>
        <v/>
      </c>
      <c r="C665" s="174" t="str">
        <f ca="1">IF(B665&lt;&gt;"",B665/STDEV(Errors),"")</f>
        <v/>
      </c>
      <c r="D665" s="15" t="str">
        <f ca="1"/>
        <v/>
      </c>
      <c r="E665" s="90" t="str">
        <f ca="1"/>
        <v/>
      </c>
      <c r="F665" s="172" t="str">
        <f ca="1"/>
        <v/>
      </c>
    </row>
    <row r="666" spans="1:6" x14ac:dyDescent="0.15">
      <c r="A666" s="80" t="str">
        <f t="shared" ca="1" si="10"/>
        <v/>
      </c>
      <c r="B666" s="177" t="str">
        <f ca="1"/>
        <v/>
      </c>
      <c r="C666" s="174" t="str">
        <f ca="1">IF(B666&lt;&gt;"",B666/STDEV(Errors),"")</f>
        <v/>
      </c>
      <c r="D666" s="15" t="str">
        <f ca="1"/>
        <v/>
      </c>
      <c r="E666" s="90" t="str">
        <f ca="1"/>
        <v/>
      </c>
      <c r="F666" s="172" t="str">
        <f ca="1"/>
        <v/>
      </c>
    </row>
    <row r="667" spans="1:6" x14ac:dyDescent="0.15">
      <c r="A667" s="80" t="str">
        <f t="shared" ca="1" si="10"/>
        <v/>
      </c>
      <c r="B667" s="177" t="str">
        <f ca="1"/>
        <v/>
      </c>
      <c r="C667" s="174" t="str">
        <f ca="1">IF(B667&lt;&gt;"",B667/STDEV(Errors),"")</f>
        <v/>
      </c>
      <c r="D667" s="15" t="str">
        <f ca="1"/>
        <v/>
      </c>
      <c r="E667" s="90" t="str">
        <f ca="1"/>
        <v/>
      </c>
      <c r="F667" s="172" t="str">
        <f ca="1"/>
        <v/>
      </c>
    </row>
    <row r="668" spans="1:6" x14ac:dyDescent="0.15">
      <c r="A668" s="80" t="str">
        <f t="shared" ca="1" si="10"/>
        <v/>
      </c>
      <c r="B668" s="177" t="str">
        <f ca="1"/>
        <v/>
      </c>
      <c r="C668" s="174" t="str">
        <f ca="1">IF(B668&lt;&gt;"",B668/STDEV(Errors),"")</f>
        <v/>
      </c>
      <c r="D668" s="15" t="str">
        <f ca="1"/>
        <v/>
      </c>
      <c r="E668" s="90" t="str">
        <f ca="1"/>
        <v/>
      </c>
      <c r="F668" s="172" t="str">
        <f ca="1"/>
        <v/>
      </c>
    </row>
    <row r="669" spans="1:6" x14ac:dyDescent="0.15">
      <c r="A669" s="80" t="str">
        <f t="shared" ca="1" si="10"/>
        <v/>
      </c>
      <c r="B669" s="177" t="str">
        <f ca="1"/>
        <v/>
      </c>
      <c r="C669" s="174" t="str">
        <f ca="1">IF(B669&lt;&gt;"",B669/STDEV(Errors),"")</f>
        <v/>
      </c>
      <c r="D669" s="15" t="str">
        <f ca="1"/>
        <v/>
      </c>
      <c r="E669" s="90" t="str">
        <f ca="1"/>
        <v/>
      </c>
      <c r="F669" s="172" t="str">
        <f ca="1"/>
        <v/>
      </c>
    </row>
    <row r="670" spans="1:6" x14ac:dyDescent="0.15">
      <c r="A670" s="80" t="str">
        <f t="shared" ca="1" si="10"/>
        <v/>
      </c>
      <c r="B670" s="177" t="str">
        <f ca="1"/>
        <v/>
      </c>
      <c r="C670" s="174" t="str">
        <f ca="1">IF(B670&lt;&gt;"",B670/STDEV(Errors),"")</f>
        <v/>
      </c>
      <c r="D670" s="15" t="str">
        <f ca="1"/>
        <v/>
      </c>
      <c r="E670" s="90" t="str">
        <f ca="1"/>
        <v/>
      </c>
      <c r="F670" s="172" t="str">
        <f ca="1"/>
        <v/>
      </c>
    </row>
    <row r="671" spans="1:6" x14ac:dyDescent="0.15">
      <c r="A671" s="80" t="str">
        <f t="shared" ca="1" si="10"/>
        <v/>
      </c>
      <c r="B671" s="177" t="str">
        <f ca="1"/>
        <v/>
      </c>
      <c r="C671" s="174" t="str">
        <f ca="1">IF(B671&lt;&gt;"",B671/STDEV(Errors),"")</f>
        <v/>
      </c>
      <c r="D671" s="15" t="str">
        <f ca="1"/>
        <v/>
      </c>
      <c r="E671" s="90" t="str">
        <f ca="1"/>
        <v/>
      </c>
      <c r="F671" s="172" t="str">
        <f ca="1"/>
        <v/>
      </c>
    </row>
    <row r="672" spans="1:6" x14ac:dyDescent="0.15">
      <c r="A672" s="80" t="str">
        <f t="shared" ca="1" si="10"/>
        <v/>
      </c>
      <c r="B672" s="177" t="str">
        <f ca="1"/>
        <v/>
      </c>
      <c r="C672" s="174" t="str">
        <f ca="1">IF(B672&lt;&gt;"",B672/STDEV(Errors),"")</f>
        <v/>
      </c>
      <c r="D672" s="15" t="str">
        <f ca="1"/>
        <v/>
      </c>
      <c r="E672" s="90" t="str">
        <f ca="1"/>
        <v/>
      </c>
      <c r="F672" s="172" t="str">
        <f ca="1"/>
        <v/>
      </c>
    </row>
    <row r="673" spans="1:6" x14ac:dyDescent="0.15">
      <c r="A673" s="80" t="str">
        <f t="shared" ca="1" si="10"/>
        <v/>
      </c>
      <c r="B673" s="177" t="str">
        <f ca="1"/>
        <v/>
      </c>
      <c r="C673" s="174" t="str">
        <f ca="1">IF(B673&lt;&gt;"",B673/STDEV(Errors),"")</f>
        <v/>
      </c>
      <c r="D673" s="15" t="str">
        <f ca="1"/>
        <v/>
      </c>
      <c r="E673" s="90" t="str">
        <f ca="1"/>
        <v/>
      </c>
      <c r="F673" s="172" t="str">
        <f ca="1"/>
        <v/>
      </c>
    </row>
    <row r="674" spans="1:6" x14ac:dyDescent="0.15">
      <c r="A674" s="80" t="str">
        <f t="shared" ca="1" si="10"/>
        <v/>
      </c>
      <c r="B674" s="177" t="str">
        <f ca="1"/>
        <v/>
      </c>
      <c r="C674" s="174" t="str">
        <f ca="1">IF(B674&lt;&gt;"",B674/STDEV(Errors),"")</f>
        <v/>
      </c>
      <c r="D674" s="15" t="str">
        <f ca="1"/>
        <v/>
      </c>
      <c r="E674" s="90" t="str">
        <f ca="1"/>
        <v/>
      </c>
      <c r="F674" s="172" t="str">
        <f ca="1"/>
        <v/>
      </c>
    </row>
    <row r="675" spans="1:6" x14ac:dyDescent="0.15">
      <c r="A675" s="80" t="str">
        <f t="shared" ca="1" si="10"/>
        <v/>
      </c>
      <c r="B675" s="177" t="str">
        <f ca="1"/>
        <v/>
      </c>
      <c r="C675" s="174" t="str">
        <f ca="1">IF(B675&lt;&gt;"",B675/STDEV(Errors),"")</f>
        <v/>
      </c>
      <c r="D675" s="15" t="str">
        <f ca="1"/>
        <v/>
      </c>
      <c r="E675" s="90" t="str">
        <f ca="1"/>
        <v/>
      </c>
      <c r="F675" s="172" t="str">
        <f ca="1"/>
        <v/>
      </c>
    </row>
    <row r="676" spans="1:6" x14ac:dyDescent="0.15">
      <c r="A676" s="80" t="str">
        <f t="shared" ca="1" si="10"/>
        <v/>
      </c>
      <c r="B676" s="177" t="str">
        <f ca="1"/>
        <v/>
      </c>
      <c r="C676" s="174" t="str">
        <f ca="1">IF(B676&lt;&gt;"",B676/STDEV(Errors),"")</f>
        <v/>
      </c>
      <c r="D676" s="15" t="str">
        <f ca="1"/>
        <v/>
      </c>
      <c r="E676" s="90" t="str">
        <f ca="1"/>
        <v/>
      </c>
      <c r="F676" s="172" t="str">
        <f ca="1"/>
        <v/>
      </c>
    </row>
    <row r="677" spans="1:6" x14ac:dyDescent="0.15">
      <c r="A677" s="80" t="str">
        <f t="shared" ca="1" si="10"/>
        <v/>
      </c>
      <c r="B677" s="177" t="str">
        <f ca="1"/>
        <v/>
      </c>
      <c r="C677" s="174" t="str">
        <f ca="1">IF(B677&lt;&gt;"",B677/STDEV(Errors),"")</f>
        <v/>
      </c>
      <c r="D677" s="15" t="str">
        <f ca="1"/>
        <v/>
      </c>
      <c r="E677" s="90" t="str">
        <f ca="1"/>
        <v/>
      </c>
      <c r="F677" s="172" t="str">
        <f ca="1"/>
        <v/>
      </c>
    </row>
    <row r="678" spans="1:6" x14ac:dyDescent="0.15">
      <c r="A678" s="80" t="str">
        <f t="shared" ca="1" si="10"/>
        <v/>
      </c>
      <c r="B678" s="177" t="str">
        <f ca="1"/>
        <v/>
      </c>
      <c r="C678" s="174" t="str">
        <f ca="1">IF(B678&lt;&gt;"",B678/STDEV(Errors),"")</f>
        <v/>
      </c>
      <c r="D678" s="15" t="str">
        <f ca="1"/>
        <v/>
      </c>
      <c r="E678" s="90" t="str">
        <f ca="1"/>
        <v/>
      </c>
      <c r="F678" s="172" t="str">
        <f ca="1"/>
        <v/>
      </c>
    </row>
    <row r="679" spans="1:6" x14ac:dyDescent="0.15">
      <c r="A679" s="80" t="str">
        <f t="shared" ca="1" si="10"/>
        <v/>
      </c>
      <c r="B679" s="177" t="str">
        <f ca="1"/>
        <v/>
      </c>
      <c r="C679" s="174" t="str">
        <f ca="1">IF(B679&lt;&gt;"",B679/STDEV(Errors),"")</f>
        <v/>
      </c>
      <c r="D679" s="15" t="str">
        <f ca="1"/>
        <v/>
      </c>
      <c r="E679" s="90" t="str">
        <f ca="1"/>
        <v/>
      </c>
      <c r="F679" s="172" t="str">
        <f ca="1"/>
        <v/>
      </c>
    </row>
    <row r="680" spans="1:6" x14ac:dyDescent="0.15">
      <c r="A680" s="80" t="str">
        <f t="shared" ca="1" si="10"/>
        <v/>
      </c>
      <c r="B680" s="177" t="str">
        <f ca="1"/>
        <v/>
      </c>
      <c r="C680" s="174" t="str">
        <f ca="1">IF(B680&lt;&gt;"",B680/STDEV(Errors),"")</f>
        <v/>
      </c>
      <c r="D680" s="15" t="str">
        <f ca="1"/>
        <v/>
      </c>
      <c r="E680" s="90" t="str">
        <f ca="1"/>
        <v/>
      </c>
      <c r="F680" s="172" t="str">
        <f ca="1"/>
        <v/>
      </c>
    </row>
    <row r="681" spans="1:6" x14ac:dyDescent="0.15">
      <c r="A681" s="80" t="str">
        <f t="shared" ca="1" si="10"/>
        <v/>
      </c>
      <c r="B681" s="177" t="str">
        <f ca="1"/>
        <v/>
      </c>
      <c r="C681" s="174" t="str">
        <f ca="1">IF(B681&lt;&gt;"",B681/STDEV(Errors),"")</f>
        <v/>
      </c>
      <c r="D681" s="15" t="str">
        <f ca="1"/>
        <v/>
      </c>
      <c r="E681" s="90" t="str">
        <f ca="1"/>
        <v/>
      </c>
      <c r="F681" s="172" t="str">
        <f ca="1"/>
        <v/>
      </c>
    </row>
    <row r="682" spans="1:6" x14ac:dyDescent="0.15">
      <c r="A682" s="80" t="str">
        <f t="shared" ca="1" si="10"/>
        <v/>
      </c>
      <c r="B682" s="177" t="str">
        <f ca="1"/>
        <v/>
      </c>
      <c r="C682" s="174" t="str">
        <f ca="1">IF(B682&lt;&gt;"",B682/STDEV(Errors),"")</f>
        <v/>
      </c>
      <c r="D682" s="15" t="str">
        <f ca="1"/>
        <v/>
      </c>
      <c r="E682" s="90" t="str">
        <f ca="1"/>
        <v/>
      </c>
      <c r="F682" s="172" t="str">
        <f ca="1"/>
        <v/>
      </c>
    </row>
    <row r="683" spans="1:6" x14ac:dyDescent="0.15">
      <c r="A683" s="80" t="str">
        <f t="shared" ca="1" si="10"/>
        <v/>
      </c>
      <c r="B683" s="177" t="str">
        <f ca="1"/>
        <v/>
      </c>
      <c r="C683" s="174" t="str">
        <f ca="1">IF(B683&lt;&gt;"",B683/STDEV(Errors),"")</f>
        <v/>
      </c>
      <c r="D683" s="15" t="str">
        <f ca="1"/>
        <v/>
      </c>
      <c r="E683" s="90" t="str">
        <f ca="1"/>
        <v/>
      </c>
      <c r="F683" s="172" t="str">
        <f ca="1"/>
        <v/>
      </c>
    </row>
    <row r="684" spans="1:6" x14ac:dyDescent="0.15">
      <c r="A684" s="80" t="str">
        <f t="shared" ca="1" si="10"/>
        <v/>
      </c>
      <c r="B684" s="177" t="str">
        <f ca="1"/>
        <v/>
      </c>
      <c r="C684" s="174" t="str">
        <f ca="1">IF(B684&lt;&gt;"",B684/STDEV(Errors),"")</f>
        <v/>
      </c>
      <c r="D684" s="15" t="str">
        <f ca="1"/>
        <v/>
      </c>
      <c r="E684" s="90" t="str">
        <f ca="1"/>
        <v/>
      </c>
      <c r="F684" s="172" t="str">
        <f ca="1"/>
        <v/>
      </c>
    </row>
    <row r="685" spans="1:6" x14ac:dyDescent="0.15">
      <c r="A685" s="80" t="str">
        <f t="shared" ca="1" si="10"/>
        <v/>
      </c>
      <c r="B685" s="177" t="str">
        <f ca="1"/>
        <v/>
      </c>
      <c r="C685" s="174" t="str">
        <f ca="1">IF(B685&lt;&gt;"",B685/STDEV(Errors),"")</f>
        <v/>
      </c>
      <c r="D685" s="15" t="str">
        <f ca="1"/>
        <v/>
      </c>
      <c r="E685" s="90" t="str">
        <f ca="1"/>
        <v/>
      </c>
      <c r="F685" s="172" t="str">
        <f ca="1"/>
        <v/>
      </c>
    </row>
    <row r="686" spans="1:6" x14ac:dyDescent="0.15">
      <c r="A686" s="80" t="str">
        <f t="shared" ca="1" si="10"/>
        <v/>
      </c>
      <c r="B686" s="177" t="str">
        <f ca="1"/>
        <v/>
      </c>
      <c r="C686" s="174" t="str">
        <f ca="1">IF(B686&lt;&gt;"",B686/STDEV(Errors),"")</f>
        <v/>
      </c>
      <c r="D686" s="15" t="str">
        <f ca="1"/>
        <v/>
      </c>
      <c r="E686" s="90" t="str">
        <f ca="1"/>
        <v/>
      </c>
      <c r="F686" s="172" t="str">
        <f ca="1"/>
        <v/>
      </c>
    </row>
    <row r="687" spans="1:6" x14ac:dyDescent="0.15">
      <c r="A687" s="80" t="str">
        <f t="shared" ca="1" si="10"/>
        <v/>
      </c>
      <c r="B687" s="177" t="str">
        <f ca="1"/>
        <v/>
      </c>
      <c r="C687" s="174" t="str">
        <f ca="1">IF(B687&lt;&gt;"",B687/STDEV(Errors),"")</f>
        <v/>
      </c>
      <c r="D687" s="15" t="str">
        <f ca="1"/>
        <v/>
      </c>
      <c r="E687" s="90" t="str">
        <f ca="1"/>
        <v/>
      </c>
      <c r="F687" s="172" t="str">
        <f ca="1"/>
        <v/>
      </c>
    </row>
    <row r="688" spans="1:6" x14ac:dyDescent="0.15">
      <c r="A688" s="80" t="str">
        <f t="shared" ca="1" si="10"/>
        <v/>
      </c>
      <c r="B688" s="177" t="str">
        <f ca="1"/>
        <v/>
      </c>
      <c r="C688" s="174" t="str">
        <f ca="1">IF(B688&lt;&gt;"",B688/STDEV(Errors),"")</f>
        <v/>
      </c>
      <c r="D688" s="15" t="str">
        <f ca="1"/>
        <v/>
      </c>
      <c r="E688" s="90" t="str">
        <f ca="1"/>
        <v/>
      </c>
      <c r="F688" s="172" t="str">
        <f ca="1"/>
        <v/>
      </c>
    </row>
    <row r="689" spans="1:6" x14ac:dyDescent="0.15">
      <c r="A689" s="80" t="str">
        <f t="shared" ca="1" si="10"/>
        <v/>
      </c>
      <c r="B689" s="177" t="str">
        <f ca="1"/>
        <v/>
      </c>
      <c r="C689" s="174" t="str">
        <f ca="1">IF(B689&lt;&gt;"",B689/STDEV(Errors),"")</f>
        <v/>
      </c>
      <c r="D689" s="15" t="str">
        <f ca="1"/>
        <v/>
      </c>
      <c r="E689" s="90" t="str">
        <f ca="1"/>
        <v/>
      </c>
      <c r="F689" s="172" t="str">
        <f ca="1"/>
        <v/>
      </c>
    </row>
    <row r="690" spans="1:6" x14ac:dyDescent="0.15">
      <c r="A690" s="80" t="str">
        <f t="shared" ca="1" si="10"/>
        <v/>
      </c>
      <c r="B690" s="177" t="str">
        <f ca="1"/>
        <v/>
      </c>
      <c r="C690" s="174" t="str">
        <f ca="1">IF(B690&lt;&gt;"",B690/STDEV(Errors),"")</f>
        <v/>
      </c>
      <c r="D690" s="15" t="str">
        <f ca="1"/>
        <v/>
      </c>
      <c r="E690" s="90" t="str">
        <f ca="1"/>
        <v/>
      </c>
      <c r="F690" s="172" t="str">
        <f ca="1"/>
        <v/>
      </c>
    </row>
    <row r="691" spans="1:6" x14ac:dyDescent="0.15">
      <c r="A691" s="80" t="str">
        <f t="shared" ca="1" si="10"/>
        <v/>
      </c>
      <c r="B691" s="177" t="str">
        <f ca="1"/>
        <v/>
      </c>
      <c r="C691" s="174" t="str">
        <f ca="1">IF(B691&lt;&gt;"",B691/STDEV(Errors),"")</f>
        <v/>
      </c>
      <c r="D691" s="15" t="str">
        <f ca="1"/>
        <v/>
      </c>
      <c r="E691" s="90" t="str">
        <f ca="1"/>
        <v/>
      </c>
      <c r="F691" s="172" t="str">
        <f ca="1"/>
        <v/>
      </c>
    </row>
    <row r="692" spans="1:6" x14ac:dyDescent="0.15">
      <c r="A692" s="80" t="str">
        <f t="shared" ca="1" si="10"/>
        <v/>
      </c>
      <c r="B692" s="177" t="str">
        <f ca="1"/>
        <v/>
      </c>
      <c r="C692" s="174" t="str">
        <f ca="1">IF(B692&lt;&gt;"",B692/STDEV(Errors),"")</f>
        <v/>
      </c>
      <c r="D692" s="15" t="str">
        <f ca="1"/>
        <v/>
      </c>
      <c r="E692" s="90" t="str">
        <f ca="1"/>
        <v/>
      </c>
      <c r="F692" s="172" t="str">
        <f ca="1"/>
        <v/>
      </c>
    </row>
    <row r="693" spans="1:6" x14ac:dyDescent="0.15">
      <c r="A693" s="80" t="str">
        <f t="shared" ca="1" si="10"/>
        <v/>
      </c>
      <c r="B693" s="177" t="str">
        <f ca="1"/>
        <v/>
      </c>
      <c r="C693" s="174" t="str">
        <f ca="1">IF(B693&lt;&gt;"",B693/STDEV(Errors),"")</f>
        <v/>
      </c>
      <c r="D693" s="15" t="str">
        <f ca="1"/>
        <v/>
      </c>
      <c r="E693" s="90" t="str">
        <f ca="1"/>
        <v/>
      </c>
      <c r="F693" s="172" t="str">
        <f ca="1"/>
        <v/>
      </c>
    </row>
    <row r="694" spans="1:6" x14ac:dyDescent="0.15">
      <c r="A694" s="80" t="str">
        <f t="shared" ca="1" si="10"/>
        <v/>
      </c>
      <c r="B694" s="177" t="str">
        <f ca="1"/>
        <v/>
      </c>
      <c r="C694" s="174" t="str">
        <f ca="1">IF(B694&lt;&gt;"",B694/STDEV(Errors),"")</f>
        <v/>
      </c>
      <c r="D694" s="15" t="str">
        <f ca="1"/>
        <v/>
      </c>
      <c r="E694" s="90" t="str">
        <f ca="1"/>
        <v/>
      </c>
      <c r="F694" s="172" t="str">
        <f ca="1"/>
        <v/>
      </c>
    </row>
    <row r="695" spans="1:6" x14ac:dyDescent="0.15">
      <c r="A695" s="80" t="str">
        <f t="shared" ca="1" si="10"/>
        <v/>
      </c>
      <c r="B695" s="177" t="str">
        <f ca="1"/>
        <v/>
      </c>
      <c r="C695" s="174" t="str">
        <f ca="1">IF(B695&lt;&gt;"",B695/STDEV(Errors),"")</f>
        <v/>
      </c>
      <c r="D695" s="15" t="str">
        <f ca="1"/>
        <v/>
      </c>
      <c r="E695" s="90" t="str">
        <f ca="1"/>
        <v/>
      </c>
      <c r="F695" s="172" t="str">
        <f ca="1"/>
        <v/>
      </c>
    </row>
    <row r="696" spans="1:6" x14ac:dyDescent="0.15">
      <c r="A696" s="80" t="str">
        <f t="shared" ca="1" si="10"/>
        <v/>
      </c>
      <c r="B696" s="177" t="str">
        <f ca="1"/>
        <v/>
      </c>
      <c r="C696" s="174" t="str">
        <f ca="1">IF(B696&lt;&gt;"",B696/STDEV(Errors),"")</f>
        <v/>
      </c>
      <c r="D696" s="15" t="str">
        <f ca="1"/>
        <v/>
      </c>
      <c r="E696" s="90" t="str">
        <f ca="1"/>
        <v/>
      </c>
      <c r="F696" s="172" t="str">
        <f ca="1"/>
        <v/>
      </c>
    </row>
    <row r="697" spans="1:6" x14ac:dyDescent="0.15">
      <c r="A697" s="80" t="str">
        <f t="shared" ca="1" si="10"/>
        <v/>
      </c>
      <c r="B697" s="177" t="str">
        <f ca="1"/>
        <v/>
      </c>
      <c r="C697" s="174" t="str">
        <f ca="1">IF(B697&lt;&gt;"",B697/STDEV(Errors),"")</f>
        <v/>
      </c>
      <c r="D697" s="15" t="str">
        <f ca="1"/>
        <v/>
      </c>
      <c r="E697" s="90" t="str">
        <f ca="1"/>
        <v/>
      </c>
      <c r="F697" s="172" t="str">
        <f ca="1"/>
        <v/>
      </c>
    </row>
    <row r="698" spans="1:6" x14ac:dyDescent="0.15">
      <c r="A698" s="80" t="str">
        <f t="shared" ca="1" si="10"/>
        <v/>
      </c>
      <c r="B698" s="177" t="str">
        <f ca="1"/>
        <v/>
      </c>
      <c r="C698" s="174" t="str">
        <f ca="1">IF(B698&lt;&gt;"",B698/STDEV(Errors),"")</f>
        <v/>
      </c>
      <c r="D698" s="15" t="str">
        <f ca="1"/>
        <v/>
      </c>
      <c r="E698" s="90" t="str">
        <f ca="1"/>
        <v/>
      </c>
      <c r="F698" s="172" t="str">
        <f ca="1"/>
        <v/>
      </c>
    </row>
    <row r="699" spans="1:6" x14ac:dyDescent="0.15">
      <c r="A699" s="80" t="str">
        <f t="shared" ca="1" si="10"/>
        <v/>
      </c>
      <c r="B699" s="177" t="str">
        <f ca="1"/>
        <v/>
      </c>
      <c r="C699" s="174" t="str">
        <f ca="1">IF(B699&lt;&gt;"",B699/STDEV(Errors),"")</f>
        <v/>
      </c>
      <c r="D699" s="15" t="str">
        <f ca="1"/>
        <v/>
      </c>
      <c r="E699" s="90" t="str">
        <f ca="1"/>
        <v/>
      </c>
      <c r="F699" s="172" t="str">
        <f ca="1"/>
        <v/>
      </c>
    </row>
    <row r="700" spans="1:6" x14ac:dyDescent="0.15">
      <c r="A700" s="80" t="str">
        <f t="shared" ca="1" si="10"/>
        <v/>
      </c>
      <c r="B700" s="177" t="str">
        <f ca="1"/>
        <v/>
      </c>
      <c r="C700" s="174" t="str">
        <f ca="1">IF(B700&lt;&gt;"",B700/STDEV(Errors),"")</f>
        <v/>
      </c>
      <c r="D700" s="15" t="str">
        <f ca="1"/>
        <v/>
      </c>
      <c r="E700" s="90" t="str">
        <f ca="1"/>
        <v/>
      </c>
      <c r="F700" s="172" t="str">
        <f ca="1"/>
        <v/>
      </c>
    </row>
    <row r="701" spans="1:6" x14ac:dyDescent="0.15">
      <c r="A701" s="80" t="str">
        <f t="shared" ca="1" si="10"/>
        <v/>
      </c>
      <c r="B701" s="177" t="str">
        <f ca="1"/>
        <v/>
      </c>
      <c r="C701" s="174" t="str">
        <f ca="1">IF(B701&lt;&gt;"",B701/STDEV(Errors),"")</f>
        <v/>
      </c>
      <c r="D701" s="15" t="str">
        <f ca="1"/>
        <v/>
      </c>
      <c r="E701" s="90" t="str">
        <f ca="1"/>
        <v/>
      </c>
      <c r="F701" s="172" t="str">
        <f ca="1"/>
        <v/>
      </c>
    </row>
    <row r="702" spans="1:6" x14ac:dyDescent="0.15">
      <c r="A702" s="80" t="str">
        <f t="shared" ca="1" si="10"/>
        <v/>
      </c>
      <c r="B702" s="177" t="str">
        <f ca="1"/>
        <v/>
      </c>
      <c r="C702" s="174" t="str">
        <f ca="1">IF(B702&lt;&gt;"",B702/STDEV(Errors),"")</f>
        <v/>
      </c>
      <c r="D702" s="15" t="str">
        <f ca="1"/>
        <v/>
      </c>
      <c r="E702" s="90" t="str">
        <f ca="1"/>
        <v/>
      </c>
      <c r="F702" s="172" t="str">
        <f ca="1"/>
        <v/>
      </c>
    </row>
    <row r="703" spans="1:6" x14ac:dyDescent="0.15">
      <c r="A703" s="80" t="str">
        <f t="shared" ca="1" si="10"/>
        <v/>
      </c>
      <c r="B703" s="177" t="str">
        <f ca="1"/>
        <v/>
      </c>
      <c r="C703" s="174" t="str">
        <f ca="1">IF(B703&lt;&gt;"",B703/STDEV(Errors),"")</f>
        <v/>
      </c>
      <c r="D703" s="15" t="str">
        <f ca="1"/>
        <v/>
      </c>
      <c r="E703" s="90" t="str">
        <f ca="1"/>
        <v/>
      </c>
      <c r="F703" s="172" t="str">
        <f ca="1"/>
        <v/>
      </c>
    </row>
    <row r="704" spans="1:6" x14ac:dyDescent="0.15">
      <c r="A704" s="80" t="str">
        <f t="shared" ca="1" si="10"/>
        <v/>
      </c>
      <c r="B704" s="177" t="str">
        <f ca="1"/>
        <v/>
      </c>
      <c r="C704" s="174" t="str">
        <f ca="1">IF(B704&lt;&gt;"",B704/STDEV(Errors),"")</f>
        <v/>
      </c>
      <c r="D704" s="15" t="str">
        <f ca="1"/>
        <v/>
      </c>
      <c r="E704" s="90" t="str">
        <f ca="1"/>
        <v/>
      </c>
      <c r="F704" s="172" t="str">
        <f ca="1"/>
        <v/>
      </c>
    </row>
    <row r="705" spans="1:6" x14ac:dyDescent="0.15">
      <c r="A705" s="80" t="str">
        <f t="shared" ca="1" si="10"/>
        <v/>
      </c>
      <c r="B705" s="177" t="str">
        <f ca="1"/>
        <v/>
      </c>
      <c r="C705" s="174" t="str">
        <f ca="1">IF(B705&lt;&gt;"",B705/STDEV(Errors),"")</f>
        <v/>
      </c>
      <c r="D705" s="15" t="str">
        <f ca="1"/>
        <v/>
      </c>
      <c r="E705" s="90" t="str">
        <f ca="1"/>
        <v/>
      </c>
      <c r="F705" s="172" t="str">
        <f ca="1"/>
        <v/>
      </c>
    </row>
    <row r="706" spans="1:6" x14ac:dyDescent="0.15">
      <c r="A706" s="80" t="str">
        <f t="shared" ca="1" si="10"/>
        <v/>
      </c>
      <c r="B706" s="177" t="str">
        <f ca="1"/>
        <v/>
      </c>
      <c r="C706" s="174" t="str">
        <f ca="1">IF(B706&lt;&gt;"",B706/STDEV(Errors),"")</f>
        <v/>
      </c>
      <c r="D706" s="15" t="str">
        <f ca="1"/>
        <v/>
      </c>
      <c r="E706" s="90" t="str">
        <f ca="1"/>
        <v/>
      </c>
      <c r="F706" s="172" t="str">
        <f ca="1"/>
        <v/>
      </c>
    </row>
    <row r="707" spans="1:6" x14ac:dyDescent="0.15">
      <c r="A707" s="80" t="str">
        <f t="shared" ca="1" si="10"/>
        <v/>
      </c>
      <c r="B707" s="177" t="str">
        <f ca="1"/>
        <v/>
      </c>
      <c r="C707" s="174" t="str">
        <f ca="1">IF(B707&lt;&gt;"",B707/STDEV(Errors),"")</f>
        <v/>
      </c>
      <c r="D707" s="15" t="str">
        <f ca="1"/>
        <v/>
      </c>
      <c r="E707" s="90" t="str">
        <f ca="1"/>
        <v/>
      </c>
      <c r="F707" s="172" t="str">
        <f ca="1"/>
        <v/>
      </c>
    </row>
    <row r="708" spans="1:6" x14ac:dyDescent="0.15">
      <c r="A708" s="80" t="str">
        <f t="shared" ca="1" si="10"/>
        <v/>
      </c>
      <c r="B708" s="177" t="str">
        <f ca="1"/>
        <v/>
      </c>
      <c r="C708" s="174" t="str">
        <f ca="1">IF(B708&lt;&gt;"",B708/STDEV(Errors),"")</f>
        <v/>
      </c>
      <c r="D708" s="15" t="str">
        <f ca="1"/>
        <v/>
      </c>
      <c r="E708" s="90" t="str">
        <f ca="1"/>
        <v/>
      </c>
      <c r="F708" s="172" t="str">
        <f ca="1"/>
        <v/>
      </c>
    </row>
    <row r="709" spans="1:6" x14ac:dyDescent="0.15">
      <c r="A709" s="80" t="str">
        <f t="shared" ca="1" si="10"/>
        <v/>
      </c>
      <c r="B709" s="177" t="str">
        <f ca="1"/>
        <v/>
      </c>
      <c r="C709" s="174" t="str">
        <f ca="1">IF(B709&lt;&gt;"",B709/STDEV(Errors),"")</f>
        <v/>
      </c>
      <c r="D709" s="15" t="str">
        <f ca="1"/>
        <v/>
      </c>
      <c r="E709" s="90" t="str">
        <f ca="1"/>
        <v/>
      </c>
      <c r="F709" s="172" t="str">
        <f ca="1"/>
        <v/>
      </c>
    </row>
    <row r="710" spans="1:6" x14ac:dyDescent="0.15">
      <c r="A710" s="80" t="str">
        <f t="shared" ref="A710:A773" ca="1" si="11">IF(B710&lt;&gt;"",1+A709,"")</f>
        <v/>
      </c>
      <c r="B710" s="177" t="str">
        <f ca="1"/>
        <v/>
      </c>
      <c r="C710" s="174" t="str">
        <f ca="1">IF(B710&lt;&gt;"",B710/STDEV(Errors),"")</f>
        <v/>
      </c>
      <c r="D710" s="15" t="str">
        <f ca="1"/>
        <v/>
      </c>
      <c r="E710" s="90" t="str">
        <f ca="1"/>
        <v/>
      </c>
      <c r="F710" s="172" t="str">
        <f ca="1"/>
        <v/>
      </c>
    </row>
    <row r="711" spans="1:6" x14ac:dyDescent="0.15">
      <c r="A711" s="80" t="str">
        <f t="shared" ca="1" si="11"/>
        <v/>
      </c>
      <c r="B711" s="177" t="str">
        <f ca="1"/>
        <v/>
      </c>
      <c r="C711" s="174" t="str">
        <f ca="1">IF(B711&lt;&gt;"",B711/STDEV(Errors),"")</f>
        <v/>
      </c>
      <c r="D711" s="15" t="str">
        <f ca="1"/>
        <v/>
      </c>
      <c r="E711" s="90" t="str">
        <f ca="1"/>
        <v/>
      </c>
      <c r="F711" s="172" t="str">
        <f ca="1"/>
        <v/>
      </c>
    </row>
    <row r="712" spans="1:6" x14ac:dyDescent="0.15">
      <c r="A712" s="80" t="str">
        <f t="shared" ca="1" si="11"/>
        <v/>
      </c>
      <c r="B712" s="177" t="str">
        <f ca="1"/>
        <v/>
      </c>
      <c r="C712" s="174" t="str">
        <f ca="1">IF(B712&lt;&gt;"",B712/STDEV(Errors),"")</f>
        <v/>
      </c>
      <c r="D712" s="15" t="str">
        <f ca="1"/>
        <v/>
      </c>
      <c r="E712" s="90" t="str">
        <f ca="1"/>
        <v/>
      </c>
      <c r="F712" s="172" t="str">
        <f ca="1"/>
        <v/>
      </c>
    </row>
    <row r="713" spans="1:6" x14ac:dyDescent="0.15">
      <c r="A713" s="80" t="str">
        <f t="shared" ca="1" si="11"/>
        <v/>
      </c>
      <c r="B713" s="177" t="str">
        <f ca="1"/>
        <v/>
      </c>
      <c r="C713" s="174" t="str">
        <f ca="1">IF(B713&lt;&gt;"",B713/STDEV(Errors),"")</f>
        <v/>
      </c>
      <c r="D713" s="15" t="str">
        <f ca="1"/>
        <v/>
      </c>
      <c r="E713" s="90" t="str">
        <f ca="1"/>
        <v/>
      </c>
      <c r="F713" s="172" t="str">
        <f ca="1"/>
        <v/>
      </c>
    </row>
    <row r="714" spans="1:6" x14ac:dyDescent="0.15">
      <c r="A714" s="80" t="str">
        <f t="shared" ca="1" si="11"/>
        <v/>
      </c>
      <c r="B714" s="177" t="str">
        <f ca="1"/>
        <v/>
      </c>
      <c r="C714" s="174" t="str">
        <f ca="1">IF(B714&lt;&gt;"",B714/STDEV(Errors),"")</f>
        <v/>
      </c>
      <c r="D714" s="15" t="str">
        <f ca="1"/>
        <v/>
      </c>
      <c r="E714" s="90" t="str">
        <f ca="1"/>
        <v/>
      </c>
      <c r="F714" s="172" t="str">
        <f ca="1"/>
        <v/>
      </c>
    </row>
    <row r="715" spans="1:6" x14ac:dyDescent="0.15">
      <c r="A715" s="80" t="str">
        <f t="shared" ca="1" si="11"/>
        <v/>
      </c>
      <c r="B715" s="177" t="str">
        <f ca="1"/>
        <v/>
      </c>
      <c r="C715" s="174" t="str">
        <f ca="1">IF(B715&lt;&gt;"",B715/STDEV(Errors),"")</f>
        <v/>
      </c>
      <c r="D715" s="15" t="str">
        <f ca="1"/>
        <v/>
      </c>
      <c r="E715" s="90" t="str">
        <f ca="1"/>
        <v/>
      </c>
      <c r="F715" s="172" t="str">
        <f ca="1"/>
        <v/>
      </c>
    </row>
    <row r="716" spans="1:6" x14ac:dyDescent="0.15">
      <c r="A716" s="80" t="str">
        <f t="shared" ca="1" si="11"/>
        <v/>
      </c>
      <c r="B716" s="177" t="str">
        <f ca="1"/>
        <v/>
      </c>
      <c r="C716" s="174" t="str">
        <f ca="1">IF(B716&lt;&gt;"",B716/STDEV(Errors),"")</f>
        <v/>
      </c>
      <c r="D716" s="15" t="str">
        <f ca="1"/>
        <v/>
      </c>
      <c r="E716" s="90" t="str">
        <f ca="1"/>
        <v/>
      </c>
      <c r="F716" s="172" t="str">
        <f ca="1"/>
        <v/>
      </c>
    </row>
    <row r="717" spans="1:6" x14ac:dyDescent="0.15">
      <c r="A717" s="80" t="str">
        <f t="shared" ca="1" si="11"/>
        <v/>
      </c>
      <c r="B717" s="177" t="str">
        <f ca="1"/>
        <v/>
      </c>
      <c r="C717" s="174" t="str">
        <f ca="1">IF(B717&lt;&gt;"",B717/STDEV(Errors),"")</f>
        <v/>
      </c>
      <c r="D717" s="15" t="str">
        <f ca="1"/>
        <v/>
      </c>
      <c r="E717" s="90" t="str">
        <f ca="1"/>
        <v/>
      </c>
      <c r="F717" s="172" t="str">
        <f ca="1"/>
        <v/>
      </c>
    </row>
    <row r="718" spans="1:6" x14ac:dyDescent="0.15">
      <c r="A718" s="80" t="str">
        <f t="shared" ca="1" si="11"/>
        <v/>
      </c>
      <c r="B718" s="177" t="str">
        <f ca="1"/>
        <v/>
      </c>
      <c r="C718" s="174" t="str">
        <f ca="1">IF(B718&lt;&gt;"",B718/STDEV(Errors),"")</f>
        <v/>
      </c>
      <c r="D718" s="15" t="str">
        <f ca="1"/>
        <v/>
      </c>
      <c r="E718" s="90" t="str">
        <f ca="1"/>
        <v/>
      </c>
      <c r="F718" s="172" t="str">
        <f ca="1"/>
        <v/>
      </c>
    </row>
    <row r="719" spans="1:6" x14ac:dyDescent="0.15">
      <c r="A719" s="80" t="str">
        <f t="shared" ca="1" si="11"/>
        <v/>
      </c>
      <c r="B719" s="177" t="str">
        <f ca="1"/>
        <v/>
      </c>
      <c r="C719" s="174" t="str">
        <f ca="1">IF(B719&lt;&gt;"",B719/STDEV(Errors),"")</f>
        <v/>
      </c>
      <c r="D719" s="15" t="str">
        <f ca="1"/>
        <v/>
      </c>
      <c r="E719" s="90" t="str">
        <f ca="1"/>
        <v/>
      </c>
      <c r="F719" s="172" t="str">
        <f ca="1"/>
        <v/>
      </c>
    </row>
    <row r="720" spans="1:6" x14ac:dyDescent="0.15">
      <c r="A720" s="80" t="str">
        <f t="shared" ca="1" si="11"/>
        <v/>
      </c>
      <c r="B720" s="177" t="str">
        <f ca="1"/>
        <v/>
      </c>
      <c r="C720" s="174" t="str">
        <f ca="1">IF(B720&lt;&gt;"",B720/STDEV(Errors),"")</f>
        <v/>
      </c>
      <c r="D720" s="15" t="str">
        <f ca="1"/>
        <v/>
      </c>
      <c r="E720" s="90" t="str">
        <f ca="1"/>
        <v/>
      </c>
      <c r="F720" s="172" t="str">
        <f ca="1"/>
        <v/>
      </c>
    </row>
    <row r="721" spans="1:6" x14ac:dyDescent="0.15">
      <c r="A721" s="80" t="str">
        <f t="shared" ca="1" si="11"/>
        <v/>
      </c>
      <c r="B721" s="177" t="str">
        <f ca="1"/>
        <v/>
      </c>
      <c r="C721" s="174" t="str">
        <f ca="1">IF(B721&lt;&gt;"",B721/STDEV(Errors),"")</f>
        <v/>
      </c>
      <c r="D721" s="15" t="str">
        <f ca="1"/>
        <v/>
      </c>
      <c r="E721" s="90" t="str">
        <f ca="1"/>
        <v/>
      </c>
      <c r="F721" s="172" t="str">
        <f ca="1"/>
        <v/>
      </c>
    </row>
    <row r="722" spans="1:6" x14ac:dyDescent="0.15">
      <c r="A722" s="80" t="str">
        <f t="shared" ca="1" si="11"/>
        <v/>
      </c>
      <c r="B722" s="177" t="str">
        <f ca="1"/>
        <v/>
      </c>
      <c r="C722" s="174" t="str">
        <f ca="1">IF(B722&lt;&gt;"",B722/STDEV(Errors),"")</f>
        <v/>
      </c>
      <c r="D722" s="15" t="str">
        <f ca="1"/>
        <v/>
      </c>
      <c r="E722" s="90" t="str">
        <f ca="1"/>
        <v/>
      </c>
      <c r="F722" s="172" t="str">
        <f ca="1"/>
        <v/>
      </c>
    </row>
    <row r="723" spans="1:6" x14ac:dyDescent="0.15">
      <c r="A723" s="80" t="str">
        <f t="shared" ca="1" si="11"/>
        <v/>
      </c>
      <c r="B723" s="177" t="str">
        <f ca="1"/>
        <v/>
      </c>
      <c r="C723" s="174" t="str">
        <f ca="1">IF(B723&lt;&gt;"",B723/STDEV(Errors),"")</f>
        <v/>
      </c>
      <c r="D723" s="15" t="str">
        <f ca="1"/>
        <v/>
      </c>
      <c r="E723" s="90" t="str">
        <f ca="1"/>
        <v/>
      </c>
      <c r="F723" s="172" t="str">
        <f ca="1"/>
        <v/>
      </c>
    </row>
    <row r="724" spans="1:6" x14ac:dyDescent="0.15">
      <c r="A724" s="80" t="str">
        <f t="shared" ca="1" si="11"/>
        <v/>
      </c>
      <c r="B724" s="177" t="str">
        <f ca="1"/>
        <v/>
      </c>
      <c r="C724" s="174" t="str">
        <f ca="1">IF(B724&lt;&gt;"",B724/STDEV(Errors),"")</f>
        <v/>
      </c>
      <c r="D724" s="15" t="str">
        <f ca="1"/>
        <v/>
      </c>
      <c r="E724" s="90" t="str">
        <f ca="1"/>
        <v/>
      </c>
      <c r="F724" s="172" t="str">
        <f ca="1"/>
        <v/>
      </c>
    </row>
    <row r="725" spans="1:6" x14ac:dyDescent="0.15">
      <c r="A725" s="80" t="str">
        <f t="shared" ca="1" si="11"/>
        <v/>
      </c>
      <c r="B725" s="177" t="str">
        <f ca="1"/>
        <v/>
      </c>
      <c r="C725" s="174" t="str">
        <f ca="1">IF(B725&lt;&gt;"",B725/STDEV(Errors),"")</f>
        <v/>
      </c>
      <c r="D725" s="15" t="str">
        <f ca="1"/>
        <v/>
      </c>
      <c r="E725" s="90" t="str">
        <f ca="1"/>
        <v/>
      </c>
      <c r="F725" s="172" t="str">
        <f ca="1"/>
        <v/>
      </c>
    </row>
    <row r="726" spans="1:6" x14ac:dyDescent="0.15">
      <c r="A726" s="80" t="str">
        <f t="shared" ca="1" si="11"/>
        <v/>
      </c>
      <c r="B726" s="177" t="str">
        <f ca="1"/>
        <v/>
      </c>
      <c r="C726" s="174" t="str">
        <f ca="1">IF(B726&lt;&gt;"",B726/STDEV(Errors),"")</f>
        <v/>
      </c>
      <c r="D726" s="15" t="str">
        <f ca="1"/>
        <v/>
      </c>
      <c r="E726" s="90" t="str">
        <f ca="1"/>
        <v/>
      </c>
      <c r="F726" s="172" t="str">
        <f ca="1"/>
        <v/>
      </c>
    </row>
    <row r="727" spans="1:6" x14ac:dyDescent="0.15">
      <c r="A727" s="80" t="str">
        <f t="shared" ca="1" si="11"/>
        <v/>
      </c>
      <c r="B727" s="177" t="str">
        <f ca="1"/>
        <v/>
      </c>
      <c r="C727" s="174" t="str">
        <f ca="1">IF(B727&lt;&gt;"",B727/STDEV(Errors),"")</f>
        <v/>
      </c>
      <c r="D727" s="15" t="str">
        <f ca="1"/>
        <v/>
      </c>
      <c r="E727" s="90" t="str">
        <f ca="1"/>
        <v/>
      </c>
      <c r="F727" s="172" t="str">
        <f ca="1"/>
        <v/>
      </c>
    </row>
    <row r="728" spans="1:6" x14ac:dyDescent="0.15">
      <c r="A728" s="80" t="str">
        <f t="shared" ca="1" si="11"/>
        <v/>
      </c>
      <c r="B728" s="177" t="str">
        <f ca="1"/>
        <v/>
      </c>
      <c r="C728" s="174" t="str">
        <f ca="1">IF(B728&lt;&gt;"",B728/STDEV(Errors),"")</f>
        <v/>
      </c>
      <c r="D728" s="15" t="str">
        <f ca="1"/>
        <v/>
      </c>
      <c r="E728" s="90" t="str">
        <f ca="1"/>
        <v/>
      </c>
      <c r="F728" s="172" t="str">
        <f ca="1"/>
        <v/>
      </c>
    </row>
    <row r="729" spans="1:6" x14ac:dyDescent="0.15">
      <c r="A729" s="80" t="str">
        <f t="shared" ca="1" si="11"/>
        <v/>
      </c>
      <c r="B729" s="177" t="str">
        <f ca="1"/>
        <v/>
      </c>
      <c r="C729" s="174" t="str">
        <f ca="1">IF(B729&lt;&gt;"",B729/STDEV(Errors),"")</f>
        <v/>
      </c>
      <c r="D729" s="15" t="str">
        <f ca="1"/>
        <v/>
      </c>
      <c r="E729" s="90" t="str">
        <f ca="1"/>
        <v/>
      </c>
      <c r="F729" s="172" t="str">
        <f ca="1"/>
        <v/>
      </c>
    </row>
    <row r="730" spans="1:6" x14ac:dyDescent="0.15">
      <c r="A730" s="80" t="str">
        <f t="shared" ca="1" si="11"/>
        <v/>
      </c>
      <c r="B730" s="177" t="str">
        <f ca="1"/>
        <v/>
      </c>
      <c r="C730" s="174" t="str">
        <f ca="1">IF(B730&lt;&gt;"",B730/STDEV(Errors),"")</f>
        <v/>
      </c>
      <c r="D730" s="15" t="str">
        <f ca="1"/>
        <v/>
      </c>
      <c r="E730" s="90" t="str">
        <f ca="1"/>
        <v/>
      </c>
      <c r="F730" s="172" t="str">
        <f ca="1"/>
        <v/>
      </c>
    </row>
    <row r="731" spans="1:6" x14ac:dyDescent="0.15">
      <c r="A731" s="80" t="str">
        <f t="shared" ca="1" si="11"/>
        <v/>
      </c>
      <c r="B731" s="177" t="str">
        <f ca="1"/>
        <v/>
      </c>
      <c r="C731" s="174" t="str">
        <f ca="1">IF(B731&lt;&gt;"",B731/STDEV(Errors),"")</f>
        <v/>
      </c>
      <c r="D731" s="15" t="str">
        <f ca="1"/>
        <v/>
      </c>
      <c r="E731" s="90" t="str">
        <f ca="1"/>
        <v/>
      </c>
      <c r="F731" s="172" t="str">
        <f ca="1"/>
        <v/>
      </c>
    </row>
    <row r="732" spans="1:6" x14ac:dyDescent="0.15">
      <c r="A732" s="80" t="str">
        <f t="shared" ca="1" si="11"/>
        <v/>
      </c>
      <c r="B732" s="177" t="str">
        <f ca="1"/>
        <v/>
      </c>
      <c r="C732" s="174" t="str">
        <f ca="1">IF(B732&lt;&gt;"",B732/STDEV(Errors),"")</f>
        <v/>
      </c>
      <c r="D732" s="15" t="str">
        <f ca="1"/>
        <v/>
      </c>
      <c r="E732" s="90" t="str">
        <f ca="1"/>
        <v/>
      </c>
      <c r="F732" s="172" t="str">
        <f ca="1"/>
        <v/>
      </c>
    </row>
    <row r="733" spans="1:6" x14ac:dyDescent="0.15">
      <c r="A733" s="80" t="str">
        <f t="shared" ca="1" si="11"/>
        <v/>
      </c>
      <c r="B733" s="177" t="str">
        <f ca="1"/>
        <v/>
      </c>
      <c r="C733" s="174" t="str">
        <f ca="1">IF(B733&lt;&gt;"",B733/STDEV(Errors),"")</f>
        <v/>
      </c>
      <c r="D733" s="15" t="str">
        <f ca="1"/>
        <v/>
      </c>
      <c r="E733" s="90" t="str">
        <f ca="1"/>
        <v/>
      </c>
      <c r="F733" s="172" t="str">
        <f ca="1"/>
        <v/>
      </c>
    </row>
    <row r="734" spans="1:6" x14ac:dyDescent="0.15">
      <c r="A734" s="80" t="str">
        <f t="shared" ca="1" si="11"/>
        <v/>
      </c>
      <c r="B734" s="177" t="str">
        <f ca="1"/>
        <v/>
      </c>
      <c r="C734" s="174" t="str">
        <f ca="1">IF(B734&lt;&gt;"",B734/STDEV(Errors),"")</f>
        <v/>
      </c>
      <c r="D734" s="15" t="str">
        <f ca="1"/>
        <v/>
      </c>
      <c r="E734" s="90" t="str">
        <f ca="1"/>
        <v/>
      </c>
      <c r="F734" s="172" t="str">
        <f ca="1"/>
        <v/>
      </c>
    </row>
    <row r="735" spans="1:6" x14ac:dyDescent="0.15">
      <c r="A735" s="80" t="str">
        <f t="shared" ca="1" si="11"/>
        <v/>
      </c>
      <c r="B735" s="177" t="str">
        <f ca="1"/>
        <v/>
      </c>
      <c r="C735" s="174" t="str">
        <f ca="1">IF(B735&lt;&gt;"",B735/STDEV(Errors),"")</f>
        <v/>
      </c>
      <c r="D735" s="15" t="str">
        <f ca="1"/>
        <v/>
      </c>
      <c r="E735" s="90" t="str">
        <f ca="1"/>
        <v/>
      </c>
      <c r="F735" s="172" t="str">
        <f ca="1"/>
        <v/>
      </c>
    </row>
    <row r="736" spans="1:6" x14ac:dyDescent="0.15">
      <c r="A736" s="80" t="str">
        <f t="shared" ca="1" si="11"/>
        <v/>
      </c>
      <c r="B736" s="177" t="str">
        <f ca="1"/>
        <v/>
      </c>
      <c r="C736" s="174" t="str">
        <f ca="1">IF(B736&lt;&gt;"",B736/STDEV(Errors),"")</f>
        <v/>
      </c>
      <c r="D736" s="15" t="str">
        <f ca="1"/>
        <v/>
      </c>
      <c r="E736" s="90" t="str">
        <f ca="1"/>
        <v/>
      </c>
      <c r="F736" s="172" t="str">
        <f ca="1"/>
        <v/>
      </c>
    </row>
    <row r="737" spans="1:6" x14ac:dyDescent="0.15">
      <c r="A737" s="80" t="str">
        <f t="shared" ca="1" si="11"/>
        <v/>
      </c>
      <c r="B737" s="177" t="str">
        <f ca="1"/>
        <v/>
      </c>
      <c r="C737" s="174" t="str">
        <f ca="1">IF(B737&lt;&gt;"",B737/STDEV(Errors),"")</f>
        <v/>
      </c>
      <c r="D737" s="15" t="str">
        <f ca="1"/>
        <v/>
      </c>
      <c r="E737" s="90" t="str">
        <f ca="1"/>
        <v/>
      </c>
      <c r="F737" s="172" t="str">
        <f ca="1"/>
        <v/>
      </c>
    </row>
    <row r="738" spans="1:6" x14ac:dyDescent="0.15">
      <c r="A738" s="80" t="str">
        <f t="shared" ca="1" si="11"/>
        <v/>
      </c>
      <c r="B738" s="177" t="str">
        <f ca="1"/>
        <v/>
      </c>
      <c r="C738" s="174" t="str">
        <f ca="1">IF(B738&lt;&gt;"",B738/STDEV(Errors),"")</f>
        <v/>
      </c>
      <c r="D738" s="15" t="str">
        <f ca="1"/>
        <v/>
      </c>
      <c r="E738" s="90" t="str">
        <f ca="1"/>
        <v/>
      </c>
      <c r="F738" s="172" t="str">
        <f ca="1"/>
        <v/>
      </c>
    </row>
    <row r="739" spans="1:6" x14ac:dyDescent="0.15">
      <c r="A739" s="80" t="str">
        <f t="shared" ca="1" si="11"/>
        <v/>
      </c>
      <c r="B739" s="177" t="str">
        <f ca="1"/>
        <v/>
      </c>
      <c r="C739" s="174" t="str">
        <f ca="1">IF(B739&lt;&gt;"",B739/STDEV(Errors),"")</f>
        <v/>
      </c>
      <c r="D739" s="15" t="str">
        <f ca="1"/>
        <v/>
      </c>
      <c r="E739" s="90" t="str">
        <f ca="1"/>
        <v/>
      </c>
      <c r="F739" s="172" t="str">
        <f ca="1"/>
        <v/>
      </c>
    </row>
    <row r="740" spans="1:6" x14ac:dyDescent="0.15">
      <c r="A740" s="80" t="str">
        <f t="shared" ca="1" si="11"/>
        <v/>
      </c>
      <c r="B740" s="177" t="str">
        <f ca="1"/>
        <v/>
      </c>
      <c r="C740" s="174" t="str">
        <f ca="1">IF(B740&lt;&gt;"",B740/STDEV(Errors),"")</f>
        <v/>
      </c>
      <c r="D740" s="15" t="str">
        <f ca="1"/>
        <v/>
      </c>
      <c r="E740" s="90" t="str">
        <f ca="1"/>
        <v/>
      </c>
      <c r="F740" s="172" t="str">
        <f ca="1"/>
        <v/>
      </c>
    </row>
    <row r="741" spans="1:6" x14ac:dyDescent="0.15">
      <c r="A741" s="80" t="str">
        <f t="shared" ca="1" si="11"/>
        <v/>
      </c>
      <c r="B741" s="177" t="str">
        <f ca="1"/>
        <v/>
      </c>
      <c r="C741" s="174" t="str">
        <f ca="1">IF(B741&lt;&gt;"",B741/STDEV(Errors),"")</f>
        <v/>
      </c>
      <c r="D741" s="15" t="str">
        <f ca="1"/>
        <v/>
      </c>
      <c r="E741" s="90" t="str">
        <f ca="1"/>
        <v/>
      </c>
      <c r="F741" s="172" t="str">
        <f ca="1"/>
        <v/>
      </c>
    </row>
    <row r="742" spans="1:6" x14ac:dyDescent="0.15">
      <c r="A742" s="80" t="str">
        <f t="shared" ca="1" si="11"/>
        <v/>
      </c>
      <c r="B742" s="177" t="str">
        <f ca="1"/>
        <v/>
      </c>
      <c r="C742" s="174" t="str">
        <f ca="1">IF(B742&lt;&gt;"",B742/STDEV(Errors),"")</f>
        <v/>
      </c>
      <c r="D742" s="15" t="str">
        <f ca="1"/>
        <v/>
      </c>
      <c r="E742" s="90" t="str">
        <f ca="1"/>
        <v/>
      </c>
      <c r="F742" s="172" t="str">
        <f ca="1"/>
        <v/>
      </c>
    </row>
    <row r="743" spans="1:6" x14ac:dyDescent="0.15">
      <c r="A743" s="80" t="str">
        <f t="shared" ca="1" si="11"/>
        <v/>
      </c>
      <c r="B743" s="177" t="str">
        <f ca="1"/>
        <v/>
      </c>
      <c r="C743" s="174" t="str">
        <f ca="1">IF(B743&lt;&gt;"",B743/STDEV(Errors),"")</f>
        <v/>
      </c>
      <c r="D743" s="15" t="str">
        <f ca="1"/>
        <v/>
      </c>
      <c r="E743" s="90" t="str">
        <f ca="1"/>
        <v/>
      </c>
      <c r="F743" s="172" t="str">
        <f ca="1"/>
        <v/>
      </c>
    </row>
    <row r="744" spans="1:6" x14ac:dyDescent="0.15">
      <c r="A744" s="80" t="str">
        <f t="shared" ca="1" si="11"/>
        <v/>
      </c>
      <c r="B744" s="177" t="str">
        <f ca="1"/>
        <v/>
      </c>
      <c r="C744" s="174" t="str">
        <f ca="1">IF(B744&lt;&gt;"",B744/STDEV(Errors),"")</f>
        <v/>
      </c>
      <c r="D744" s="15" t="str">
        <f ca="1"/>
        <v/>
      </c>
      <c r="E744" s="90" t="str">
        <f ca="1"/>
        <v/>
      </c>
      <c r="F744" s="172" t="str">
        <f ca="1"/>
        <v/>
      </c>
    </row>
    <row r="745" spans="1:6" x14ac:dyDescent="0.15">
      <c r="A745" s="80" t="str">
        <f t="shared" ca="1" si="11"/>
        <v/>
      </c>
      <c r="B745" s="177" t="str">
        <f ca="1"/>
        <v/>
      </c>
      <c r="C745" s="174" t="str">
        <f ca="1">IF(B745&lt;&gt;"",B745/STDEV(Errors),"")</f>
        <v/>
      </c>
      <c r="D745" s="15" t="str">
        <f ca="1"/>
        <v/>
      </c>
      <c r="E745" s="90" t="str">
        <f ca="1"/>
        <v/>
      </c>
      <c r="F745" s="172" t="str">
        <f ca="1"/>
        <v/>
      </c>
    </row>
    <row r="746" spans="1:6" x14ac:dyDescent="0.15">
      <c r="A746" s="80" t="str">
        <f t="shared" ca="1" si="11"/>
        <v/>
      </c>
      <c r="B746" s="177" t="str">
        <f ca="1"/>
        <v/>
      </c>
      <c r="C746" s="174" t="str">
        <f ca="1">IF(B746&lt;&gt;"",B746/STDEV(Errors),"")</f>
        <v/>
      </c>
      <c r="D746" s="15" t="str">
        <f ca="1"/>
        <v/>
      </c>
      <c r="E746" s="90" t="str">
        <f ca="1"/>
        <v/>
      </c>
      <c r="F746" s="172" t="str">
        <f ca="1"/>
        <v/>
      </c>
    </row>
    <row r="747" spans="1:6" x14ac:dyDescent="0.15">
      <c r="A747" s="80" t="str">
        <f t="shared" ca="1" si="11"/>
        <v/>
      </c>
      <c r="B747" s="177" t="str">
        <f ca="1"/>
        <v/>
      </c>
      <c r="C747" s="174" t="str">
        <f ca="1">IF(B747&lt;&gt;"",B747/STDEV(Errors),"")</f>
        <v/>
      </c>
      <c r="D747" s="15" t="str">
        <f ca="1"/>
        <v/>
      </c>
      <c r="E747" s="90" t="str">
        <f ca="1"/>
        <v/>
      </c>
      <c r="F747" s="172" t="str">
        <f ca="1"/>
        <v/>
      </c>
    </row>
    <row r="748" spans="1:6" x14ac:dyDescent="0.15">
      <c r="A748" s="80" t="str">
        <f t="shared" ca="1" si="11"/>
        <v/>
      </c>
      <c r="B748" s="177" t="str">
        <f ca="1"/>
        <v/>
      </c>
      <c r="C748" s="174" t="str">
        <f ca="1">IF(B748&lt;&gt;"",B748/STDEV(Errors),"")</f>
        <v/>
      </c>
      <c r="D748" s="15" t="str">
        <f ca="1"/>
        <v/>
      </c>
      <c r="E748" s="90" t="str">
        <f ca="1"/>
        <v/>
      </c>
      <c r="F748" s="172" t="str">
        <f ca="1"/>
        <v/>
      </c>
    </row>
    <row r="749" spans="1:6" x14ac:dyDescent="0.15">
      <c r="A749" s="80" t="str">
        <f t="shared" ca="1" si="11"/>
        <v/>
      </c>
      <c r="B749" s="177" t="str">
        <f ca="1"/>
        <v/>
      </c>
      <c r="C749" s="174" t="str">
        <f ca="1">IF(B749&lt;&gt;"",B749/STDEV(Errors),"")</f>
        <v/>
      </c>
      <c r="D749" s="15" t="str">
        <f ca="1"/>
        <v/>
      </c>
      <c r="E749" s="90" t="str">
        <f ca="1"/>
        <v/>
      </c>
      <c r="F749" s="172" t="str">
        <f ca="1"/>
        <v/>
      </c>
    </row>
    <row r="750" spans="1:6" x14ac:dyDescent="0.15">
      <c r="A750" s="80" t="str">
        <f t="shared" ca="1" si="11"/>
        <v/>
      </c>
      <c r="B750" s="177" t="str">
        <f ca="1"/>
        <v/>
      </c>
      <c r="C750" s="174" t="str">
        <f ca="1">IF(B750&lt;&gt;"",B750/STDEV(Errors),"")</f>
        <v/>
      </c>
      <c r="D750" s="15" t="str">
        <f ca="1"/>
        <v/>
      </c>
      <c r="E750" s="90" t="str">
        <f ca="1"/>
        <v/>
      </c>
      <c r="F750" s="172" t="str">
        <f ca="1"/>
        <v/>
      </c>
    </row>
    <row r="751" spans="1:6" x14ac:dyDescent="0.15">
      <c r="A751" s="80" t="str">
        <f t="shared" ca="1" si="11"/>
        <v/>
      </c>
      <c r="B751" s="177" t="str">
        <f ca="1"/>
        <v/>
      </c>
      <c r="C751" s="174" t="str">
        <f ca="1">IF(B751&lt;&gt;"",B751/STDEV(Errors),"")</f>
        <v/>
      </c>
      <c r="D751" s="15" t="str">
        <f ca="1"/>
        <v/>
      </c>
      <c r="E751" s="90" t="str">
        <f ca="1"/>
        <v/>
      </c>
      <c r="F751" s="172" t="str">
        <f ca="1"/>
        <v/>
      </c>
    </row>
    <row r="752" spans="1:6" x14ac:dyDescent="0.15">
      <c r="A752" s="80" t="str">
        <f t="shared" ca="1" si="11"/>
        <v/>
      </c>
      <c r="B752" s="177" t="str">
        <f ca="1"/>
        <v/>
      </c>
      <c r="C752" s="174" t="str">
        <f ca="1">IF(B752&lt;&gt;"",B752/STDEV(Errors),"")</f>
        <v/>
      </c>
      <c r="D752" s="15" t="str">
        <f ca="1"/>
        <v/>
      </c>
      <c r="E752" s="90" t="str">
        <f ca="1"/>
        <v/>
      </c>
      <c r="F752" s="172" t="str">
        <f ca="1"/>
        <v/>
      </c>
    </row>
    <row r="753" spans="1:6" x14ac:dyDescent="0.15">
      <c r="A753" s="80" t="str">
        <f t="shared" ca="1" si="11"/>
        <v/>
      </c>
      <c r="B753" s="177" t="str">
        <f ca="1"/>
        <v/>
      </c>
      <c r="C753" s="174" t="str">
        <f ca="1">IF(B753&lt;&gt;"",B753/STDEV(Errors),"")</f>
        <v/>
      </c>
      <c r="D753" s="15" t="str">
        <f ca="1"/>
        <v/>
      </c>
      <c r="E753" s="90" t="str">
        <f ca="1"/>
        <v/>
      </c>
      <c r="F753" s="172" t="str">
        <f ca="1"/>
        <v/>
      </c>
    </row>
    <row r="754" spans="1:6" x14ac:dyDescent="0.15">
      <c r="A754" s="80" t="str">
        <f t="shared" ca="1" si="11"/>
        <v/>
      </c>
      <c r="B754" s="177" t="str">
        <f ca="1"/>
        <v/>
      </c>
      <c r="C754" s="174" t="str">
        <f ca="1">IF(B754&lt;&gt;"",B754/STDEV(Errors),"")</f>
        <v/>
      </c>
      <c r="D754" s="15" t="str">
        <f ca="1"/>
        <v/>
      </c>
      <c r="E754" s="90" t="str">
        <f ca="1"/>
        <v/>
      </c>
      <c r="F754" s="172" t="str">
        <f ca="1"/>
        <v/>
      </c>
    </row>
    <row r="755" spans="1:6" x14ac:dyDescent="0.15">
      <c r="A755" s="80" t="str">
        <f t="shared" ca="1" si="11"/>
        <v/>
      </c>
      <c r="B755" s="177" t="str">
        <f ca="1"/>
        <v/>
      </c>
      <c r="C755" s="174" t="str">
        <f ca="1">IF(B755&lt;&gt;"",B755/STDEV(Errors),"")</f>
        <v/>
      </c>
      <c r="D755" s="15" t="str">
        <f ca="1"/>
        <v/>
      </c>
      <c r="E755" s="90" t="str">
        <f ca="1"/>
        <v/>
      </c>
      <c r="F755" s="172" t="str">
        <f ca="1"/>
        <v/>
      </c>
    </row>
    <row r="756" spans="1:6" x14ac:dyDescent="0.15">
      <c r="A756" s="80" t="str">
        <f t="shared" ca="1" si="11"/>
        <v/>
      </c>
      <c r="B756" s="177" t="str">
        <f ca="1"/>
        <v/>
      </c>
      <c r="C756" s="174" t="str">
        <f ca="1">IF(B756&lt;&gt;"",B756/STDEV(Errors),"")</f>
        <v/>
      </c>
      <c r="D756" s="15" t="str">
        <f ca="1"/>
        <v/>
      </c>
      <c r="E756" s="90" t="str">
        <f ca="1"/>
        <v/>
      </c>
      <c r="F756" s="172" t="str">
        <f ca="1"/>
        <v/>
      </c>
    </row>
    <row r="757" spans="1:6" x14ac:dyDescent="0.15">
      <c r="A757" s="80" t="str">
        <f t="shared" ca="1" si="11"/>
        <v/>
      </c>
      <c r="B757" s="177" t="str">
        <f ca="1"/>
        <v/>
      </c>
      <c r="C757" s="174" t="str">
        <f ca="1">IF(B757&lt;&gt;"",B757/STDEV(Errors),"")</f>
        <v/>
      </c>
      <c r="D757" s="15" t="str">
        <f ca="1"/>
        <v/>
      </c>
      <c r="E757" s="90" t="str">
        <f ca="1"/>
        <v/>
      </c>
      <c r="F757" s="172" t="str">
        <f ca="1"/>
        <v/>
      </c>
    </row>
    <row r="758" spans="1:6" x14ac:dyDescent="0.15">
      <c r="A758" s="80" t="str">
        <f t="shared" ca="1" si="11"/>
        <v/>
      </c>
      <c r="B758" s="177" t="str">
        <f ca="1"/>
        <v/>
      </c>
      <c r="C758" s="174" t="str">
        <f ca="1">IF(B758&lt;&gt;"",B758/STDEV(Errors),"")</f>
        <v/>
      </c>
      <c r="D758" s="15" t="str">
        <f ca="1"/>
        <v/>
      </c>
      <c r="E758" s="90" t="str">
        <f ca="1"/>
        <v/>
      </c>
      <c r="F758" s="172" t="str">
        <f ca="1"/>
        <v/>
      </c>
    </row>
    <row r="759" spans="1:6" x14ac:dyDescent="0.15">
      <c r="A759" s="80" t="str">
        <f t="shared" ca="1" si="11"/>
        <v/>
      </c>
      <c r="B759" s="177" t="str">
        <f ca="1"/>
        <v/>
      </c>
      <c r="C759" s="174" t="str">
        <f ca="1">IF(B759&lt;&gt;"",B759/STDEV(Errors),"")</f>
        <v/>
      </c>
      <c r="D759" s="15" t="str">
        <f ca="1"/>
        <v/>
      </c>
      <c r="E759" s="90" t="str">
        <f ca="1"/>
        <v/>
      </c>
      <c r="F759" s="172" t="str">
        <f ca="1"/>
        <v/>
      </c>
    </row>
    <row r="760" spans="1:6" x14ac:dyDescent="0.15">
      <c r="A760" s="80" t="str">
        <f t="shared" ca="1" si="11"/>
        <v/>
      </c>
      <c r="B760" s="177" t="str">
        <f ca="1"/>
        <v/>
      </c>
      <c r="C760" s="174" t="str">
        <f ca="1">IF(B760&lt;&gt;"",B760/STDEV(Errors),"")</f>
        <v/>
      </c>
      <c r="D760" s="15" t="str">
        <f ca="1"/>
        <v/>
      </c>
      <c r="E760" s="90" t="str">
        <f ca="1"/>
        <v/>
      </c>
      <c r="F760" s="172" t="str">
        <f ca="1"/>
        <v/>
      </c>
    </row>
    <row r="761" spans="1:6" x14ac:dyDescent="0.15">
      <c r="A761" s="80" t="str">
        <f t="shared" ca="1" si="11"/>
        <v/>
      </c>
      <c r="B761" s="177" t="str">
        <f ca="1"/>
        <v/>
      </c>
      <c r="C761" s="174" t="str">
        <f ca="1">IF(B761&lt;&gt;"",B761/STDEV(Errors),"")</f>
        <v/>
      </c>
      <c r="D761" s="15" t="str">
        <f ca="1"/>
        <v/>
      </c>
      <c r="E761" s="90" t="str">
        <f ca="1"/>
        <v/>
      </c>
      <c r="F761" s="172" t="str">
        <f ca="1"/>
        <v/>
      </c>
    </row>
    <row r="762" spans="1:6" x14ac:dyDescent="0.15">
      <c r="A762" s="80" t="str">
        <f t="shared" ca="1" si="11"/>
        <v/>
      </c>
      <c r="B762" s="177" t="str">
        <f ca="1"/>
        <v/>
      </c>
      <c r="C762" s="174" t="str">
        <f ca="1">IF(B762&lt;&gt;"",B762/STDEV(Errors),"")</f>
        <v/>
      </c>
      <c r="D762" s="15" t="str">
        <f ca="1"/>
        <v/>
      </c>
      <c r="E762" s="90" t="str">
        <f ca="1"/>
        <v/>
      </c>
      <c r="F762" s="172" t="str">
        <f ca="1"/>
        <v/>
      </c>
    </row>
    <row r="763" spans="1:6" x14ac:dyDescent="0.15">
      <c r="A763" s="80" t="str">
        <f t="shared" ca="1" si="11"/>
        <v/>
      </c>
      <c r="B763" s="177" t="str">
        <f ca="1"/>
        <v/>
      </c>
      <c r="C763" s="174" t="str">
        <f ca="1">IF(B763&lt;&gt;"",B763/STDEV(Errors),"")</f>
        <v/>
      </c>
      <c r="D763" s="15" t="str">
        <f ca="1"/>
        <v/>
      </c>
      <c r="E763" s="90" t="str">
        <f ca="1"/>
        <v/>
      </c>
      <c r="F763" s="172" t="str">
        <f ca="1"/>
        <v/>
      </c>
    </row>
    <row r="764" spans="1:6" x14ac:dyDescent="0.15">
      <c r="A764" s="80" t="str">
        <f t="shared" ca="1" si="11"/>
        <v/>
      </c>
      <c r="B764" s="177" t="str">
        <f ca="1"/>
        <v/>
      </c>
      <c r="C764" s="174" t="str">
        <f ca="1">IF(B764&lt;&gt;"",B764/STDEV(Errors),"")</f>
        <v/>
      </c>
      <c r="D764" s="15" t="str">
        <f ca="1"/>
        <v/>
      </c>
      <c r="E764" s="90" t="str">
        <f ca="1"/>
        <v/>
      </c>
      <c r="F764" s="172" t="str">
        <f ca="1"/>
        <v/>
      </c>
    </row>
    <row r="765" spans="1:6" x14ac:dyDescent="0.15">
      <c r="A765" s="80" t="str">
        <f t="shared" ca="1" si="11"/>
        <v/>
      </c>
      <c r="B765" s="177" t="str">
        <f ca="1"/>
        <v/>
      </c>
      <c r="C765" s="174" t="str">
        <f ca="1">IF(B765&lt;&gt;"",B765/STDEV(Errors),"")</f>
        <v/>
      </c>
      <c r="D765" s="15" t="str">
        <f ca="1"/>
        <v/>
      </c>
      <c r="E765" s="90" t="str">
        <f ca="1"/>
        <v/>
      </c>
      <c r="F765" s="172" t="str">
        <f ca="1"/>
        <v/>
      </c>
    </row>
    <row r="766" spans="1:6" x14ac:dyDescent="0.15">
      <c r="A766" s="80" t="str">
        <f t="shared" ca="1" si="11"/>
        <v/>
      </c>
      <c r="B766" s="177" t="str">
        <f ca="1"/>
        <v/>
      </c>
      <c r="C766" s="174" t="str">
        <f ca="1">IF(B766&lt;&gt;"",B766/STDEV(Errors),"")</f>
        <v/>
      </c>
      <c r="D766" s="15" t="str">
        <f ca="1"/>
        <v/>
      </c>
      <c r="E766" s="90" t="str">
        <f ca="1"/>
        <v/>
      </c>
      <c r="F766" s="172" t="str">
        <f ca="1"/>
        <v/>
      </c>
    </row>
    <row r="767" spans="1:6" x14ac:dyDescent="0.15">
      <c r="A767" s="80" t="str">
        <f t="shared" ca="1" si="11"/>
        <v/>
      </c>
      <c r="B767" s="177" t="str">
        <f ca="1"/>
        <v/>
      </c>
      <c r="C767" s="174" t="str">
        <f ca="1">IF(B767&lt;&gt;"",B767/STDEV(Errors),"")</f>
        <v/>
      </c>
      <c r="D767" s="15" t="str">
        <f ca="1"/>
        <v/>
      </c>
      <c r="E767" s="90" t="str">
        <f ca="1"/>
        <v/>
      </c>
      <c r="F767" s="172" t="str">
        <f ca="1"/>
        <v/>
      </c>
    </row>
    <row r="768" spans="1:6" x14ac:dyDescent="0.15">
      <c r="A768" s="80" t="str">
        <f t="shared" ca="1" si="11"/>
        <v/>
      </c>
      <c r="B768" s="177" t="str">
        <f ca="1"/>
        <v/>
      </c>
      <c r="C768" s="174" t="str">
        <f ca="1">IF(B768&lt;&gt;"",B768/STDEV(Errors),"")</f>
        <v/>
      </c>
      <c r="D768" s="15" t="str">
        <f ca="1"/>
        <v/>
      </c>
      <c r="E768" s="90" t="str">
        <f ca="1"/>
        <v/>
      </c>
      <c r="F768" s="172" t="str">
        <f ca="1"/>
        <v/>
      </c>
    </row>
    <row r="769" spans="1:6" x14ac:dyDescent="0.15">
      <c r="A769" s="80" t="str">
        <f t="shared" ca="1" si="11"/>
        <v/>
      </c>
      <c r="B769" s="177" t="str">
        <f ca="1"/>
        <v/>
      </c>
      <c r="C769" s="174" t="str">
        <f ca="1">IF(B769&lt;&gt;"",B769/STDEV(Errors),"")</f>
        <v/>
      </c>
      <c r="D769" s="15" t="str">
        <f ca="1"/>
        <v/>
      </c>
      <c r="E769" s="90" t="str">
        <f ca="1"/>
        <v/>
      </c>
      <c r="F769" s="172" t="str">
        <f ca="1"/>
        <v/>
      </c>
    </row>
    <row r="770" spans="1:6" x14ac:dyDescent="0.15">
      <c r="A770" s="80" t="str">
        <f t="shared" ca="1" si="11"/>
        <v/>
      </c>
      <c r="B770" s="177" t="str">
        <f ca="1"/>
        <v/>
      </c>
      <c r="C770" s="174" t="str">
        <f ca="1">IF(B770&lt;&gt;"",B770/STDEV(Errors),"")</f>
        <v/>
      </c>
      <c r="D770" s="15" t="str">
        <f ca="1"/>
        <v/>
      </c>
      <c r="E770" s="90" t="str">
        <f ca="1"/>
        <v/>
      </c>
      <c r="F770" s="172" t="str">
        <f ca="1"/>
        <v/>
      </c>
    </row>
    <row r="771" spans="1:6" x14ac:dyDescent="0.15">
      <c r="A771" s="80" t="str">
        <f t="shared" ca="1" si="11"/>
        <v/>
      </c>
      <c r="B771" s="177" t="str">
        <f ca="1"/>
        <v/>
      </c>
      <c r="C771" s="174" t="str">
        <f ca="1">IF(B771&lt;&gt;"",B771/STDEV(Errors),"")</f>
        <v/>
      </c>
      <c r="D771" s="15" t="str">
        <f ca="1"/>
        <v/>
      </c>
      <c r="E771" s="90" t="str">
        <f ca="1"/>
        <v/>
      </c>
      <c r="F771" s="172" t="str">
        <f ca="1"/>
        <v/>
      </c>
    </row>
    <row r="772" spans="1:6" x14ac:dyDescent="0.15">
      <c r="A772" s="80" t="str">
        <f t="shared" ca="1" si="11"/>
        <v/>
      </c>
      <c r="B772" s="177" t="str">
        <f ca="1"/>
        <v/>
      </c>
      <c r="C772" s="174" t="str">
        <f ca="1">IF(B772&lt;&gt;"",B772/STDEV(Errors),"")</f>
        <v/>
      </c>
      <c r="D772" s="15" t="str">
        <f ca="1"/>
        <v/>
      </c>
      <c r="E772" s="90" t="str">
        <f ca="1"/>
        <v/>
      </c>
      <c r="F772" s="172" t="str">
        <f ca="1"/>
        <v/>
      </c>
    </row>
    <row r="773" spans="1:6" x14ac:dyDescent="0.15">
      <c r="A773" s="80" t="str">
        <f t="shared" ca="1" si="11"/>
        <v/>
      </c>
      <c r="B773" s="177" t="str">
        <f ca="1"/>
        <v/>
      </c>
      <c r="C773" s="174" t="str">
        <f ca="1">IF(B773&lt;&gt;"",B773/STDEV(Errors),"")</f>
        <v/>
      </c>
      <c r="D773" s="15" t="str">
        <f ca="1"/>
        <v/>
      </c>
      <c r="E773" s="90" t="str">
        <f ca="1"/>
        <v/>
      </c>
      <c r="F773" s="172" t="str">
        <f ca="1"/>
        <v/>
      </c>
    </row>
    <row r="774" spans="1:6" x14ac:dyDescent="0.15">
      <c r="A774" s="80" t="str">
        <f t="shared" ref="A774:A837" ca="1" si="12">IF(B774&lt;&gt;"",1+A773,"")</f>
        <v/>
      </c>
      <c r="B774" s="177" t="str">
        <f ca="1"/>
        <v/>
      </c>
      <c r="C774" s="174" t="str">
        <f ca="1">IF(B774&lt;&gt;"",B774/STDEV(Errors),"")</f>
        <v/>
      </c>
      <c r="D774" s="15" t="str">
        <f ca="1"/>
        <v/>
      </c>
      <c r="E774" s="90" t="str">
        <f ca="1"/>
        <v/>
      </c>
      <c r="F774" s="172" t="str">
        <f ca="1"/>
        <v/>
      </c>
    </row>
    <row r="775" spans="1:6" x14ac:dyDescent="0.15">
      <c r="A775" s="80" t="str">
        <f t="shared" ca="1" si="12"/>
        <v/>
      </c>
      <c r="B775" s="177" t="str">
        <f ca="1"/>
        <v/>
      </c>
      <c r="C775" s="174" t="str">
        <f ca="1">IF(B775&lt;&gt;"",B775/STDEV(Errors),"")</f>
        <v/>
      </c>
      <c r="D775" s="15" t="str">
        <f ca="1"/>
        <v/>
      </c>
      <c r="E775" s="90" t="str">
        <f ca="1"/>
        <v/>
      </c>
      <c r="F775" s="172" t="str">
        <f ca="1"/>
        <v/>
      </c>
    </row>
    <row r="776" spans="1:6" x14ac:dyDescent="0.15">
      <c r="A776" s="80" t="str">
        <f t="shared" ca="1" si="12"/>
        <v/>
      </c>
      <c r="B776" s="177" t="str">
        <f ca="1"/>
        <v/>
      </c>
      <c r="C776" s="174" t="str">
        <f ca="1">IF(B776&lt;&gt;"",B776/STDEV(Errors),"")</f>
        <v/>
      </c>
      <c r="D776" s="15" t="str">
        <f ca="1"/>
        <v/>
      </c>
      <c r="E776" s="90" t="str">
        <f ca="1"/>
        <v/>
      </c>
      <c r="F776" s="172" t="str">
        <f ca="1"/>
        <v/>
      </c>
    </row>
    <row r="777" spans="1:6" x14ac:dyDescent="0.15">
      <c r="A777" s="80" t="str">
        <f t="shared" ca="1" si="12"/>
        <v/>
      </c>
      <c r="B777" s="177" t="str">
        <f ca="1"/>
        <v/>
      </c>
      <c r="C777" s="174" t="str">
        <f ca="1">IF(B777&lt;&gt;"",B777/STDEV(Errors),"")</f>
        <v/>
      </c>
      <c r="D777" s="15" t="str">
        <f ca="1"/>
        <v/>
      </c>
      <c r="E777" s="90" t="str">
        <f ca="1"/>
        <v/>
      </c>
      <c r="F777" s="172" t="str">
        <f ca="1"/>
        <v/>
      </c>
    </row>
    <row r="778" spans="1:6" x14ac:dyDescent="0.15">
      <c r="A778" s="80" t="str">
        <f t="shared" ca="1" si="12"/>
        <v/>
      </c>
      <c r="B778" s="177" t="str">
        <f ca="1"/>
        <v/>
      </c>
      <c r="C778" s="174" t="str">
        <f ca="1">IF(B778&lt;&gt;"",B778/STDEV(Errors),"")</f>
        <v/>
      </c>
      <c r="D778" s="15" t="str">
        <f ca="1"/>
        <v/>
      </c>
      <c r="E778" s="90" t="str">
        <f ca="1"/>
        <v/>
      </c>
      <c r="F778" s="172" t="str">
        <f ca="1"/>
        <v/>
      </c>
    </row>
    <row r="779" spans="1:6" x14ac:dyDescent="0.15">
      <c r="A779" s="80" t="str">
        <f t="shared" ca="1" si="12"/>
        <v/>
      </c>
      <c r="B779" s="177" t="str">
        <f ca="1"/>
        <v/>
      </c>
      <c r="C779" s="174" t="str">
        <f ca="1">IF(B779&lt;&gt;"",B779/STDEV(Errors),"")</f>
        <v/>
      </c>
      <c r="D779" s="15" t="str">
        <f ca="1"/>
        <v/>
      </c>
      <c r="E779" s="90" t="str">
        <f ca="1"/>
        <v/>
      </c>
      <c r="F779" s="172" t="str">
        <f ca="1"/>
        <v/>
      </c>
    </row>
    <row r="780" spans="1:6" x14ac:dyDescent="0.15">
      <c r="A780" s="80" t="str">
        <f t="shared" ca="1" si="12"/>
        <v/>
      </c>
      <c r="B780" s="177" t="str">
        <f ca="1"/>
        <v/>
      </c>
      <c r="C780" s="174" t="str">
        <f ca="1">IF(B780&lt;&gt;"",B780/STDEV(Errors),"")</f>
        <v/>
      </c>
      <c r="D780" s="15" t="str">
        <f ca="1"/>
        <v/>
      </c>
      <c r="E780" s="90" t="str">
        <f ca="1"/>
        <v/>
      </c>
      <c r="F780" s="172" t="str">
        <f ca="1"/>
        <v/>
      </c>
    </row>
    <row r="781" spans="1:6" x14ac:dyDescent="0.15">
      <c r="A781" s="80" t="str">
        <f t="shared" ca="1" si="12"/>
        <v/>
      </c>
      <c r="B781" s="177" t="str">
        <f ca="1"/>
        <v/>
      </c>
      <c r="C781" s="174" t="str">
        <f ca="1">IF(B781&lt;&gt;"",B781/STDEV(Errors),"")</f>
        <v/>
      </c>
      <c r="D781" s="15" t="str">
        <f ca="1"/>
        <v/>
      </c>
      <c r="E781" s="90" t="str">
        <f ca="1"/>
        <v/>
      </c>
      <c r="F781" s="172" t="str">
        <f ca="1"/>
        <v/>
      </c>
    </row>
    <row r="782" spans="1:6" x14ac:dyDescent="0.15">
      <c r="A782" s="80" t="str">
        <f t="shared" ca="1" si="12"/>
        <v/>
      </c>
      <c r="B782" s="177" t="str">
        <f ca="1"/>
        <v/>
      </c>
      <c r="C782" s="174" t="str">
        <f ca="1">IF(B782&lt;&gt;"",B782/STDEV(Errors),"")</f>
        <v/>
      </c>
      <c r="D782" s="15" t="str">
        <f ca="1"/>
        <v/>
      </c>
      <c r="E782" s="90" t="str">
        <f ca="1"/>
        <v/>
      </c>
      <c r="F782" s="172" t="str">
        <f ca="1"/>
        <v/>
      </c>
    </row>
    <row r="783" spans="1:6" x14ac:dyDescent="0.15">
      <c r="A783" s="80" t="str">
        <f t="shared" ca="1" si="12"/>
        <v/>
      </c>
      <c r="B783" s="177" t="str">
        <f ca="1"/>
        <v/>
      </c>
      <c r="C783" s="174" t="str">
        <f ca="1">IF(B783&lt;&gt;"",B783/STDEV(Errors),"")</f>
        <v/>
      </c>
      <c r="D783" s="15" t="str">
        <f ca="1"/>
        <v/>
      </c>
      <c r="E783" s="90" t="str">
        <f ca="1"/>
        <v/>
      </c>
      <c r="F783" s="172" t="str">
        <f ca="1"/>
        <v/>
      </c>
    </row>
    <row r="784" spans="1:6" x14ac:dyDescent="0.15">
      <c r="A784" s="80" t="str">
        <f t="shared" ca="1" si="12"/>
        <v/>
      </c>
      <c r="B784" s="177" t="str">
        <f ca="1"/>
        <v/>
      </c>
      <c r="C784" s="174" t="str">
        <f ca="1">IF(B784&lt;&gt;"",B784/STDEV(Errors),"")</f>
        <v/>
      </c>
      <c r="D784" s="15" t="str">
        <f ca="1"/>
        <v/>
      </c>
      <c r="E784" s="90" t="str">
        <f ca="1"/>
        <v/>
      </c>
      <c r="F784" s="172" t="str">
        <f ca="1"/>
        <v/>
      </c>
    </row>
    <row r="785" spans="1:6" x14ac:dyDescent="0.15">
      <c r="A785" s="80" t="str">
        <f t="shared" ca="1" si="12"/>
        <v/>
      </c>
      <c r="B785" s="177" t="str">
        <f ca="1"/>
        <v/>
      </c>
      <c r="C785" s="174" t="str">
        <f ca="1">IF(B785&lt;&gt;"",B785/STDEV(Errors),"")</f>
        <v/>
      </c>
      <c r="D785" s="15" t="str">
        <f ca="1"/>
        <v/>
      </c>
      <c r="E785" s="90" t="str">
        <f ca="1"/>
        <v/>
      </c>
      <c r="F785" s="172" t="str">
        <f ca="1"/>
        <v/>
      </c>
    </row>
    <row r="786" spans="1:6" x14ac:dyDescent="0.15">
      <c r="A786" s="80" t="str">
        <f t="shared" ca="1" si="12"/>
        <v/>
      </c>
      <c r="B786" s="177" t="str">
        <f ca="1"/>
        <v/>
      </c>
      <c r="C786" s="174" t="str">
        <f ca="1">IF(B786&lt;&gt;"",B786/STDEV(Errors),"")</f>
        <v/>
      </c>
      <c r="D786" s="15" t="str">
        <f ca="1"/>
        <v/>
      </c>
      <c r="E786" s="90" t="str">
        <f ca="1"/>
        <v/>
      </c>
      <c r="F786" s="172" t="str">
        <f ca="1"/>
        <v/>
      </c>
    </row>
    <row r="787" spans="1:6" x14ac:dyDescent="0.15">
      <c r="A787" s="80" t="str">
        <f t="shared" ca="1" si="12"/>
        <v/>
      </c>
      <c r="B787" s="177" t="str">
        <f ca="1"/>
        <v/>
      </c>
      <c r="C787" s="174" t="str">
        <f ca="1">IF(B787&lt;&gt;"",B787/STDEV(Errors),"")</f>
        <v/>
      </c>
      <c r="D787" s="15" t="str">
        <f ca="1"/>
        <v/>
      </c>
      <c r="E787" s="90" t="str">
        <f ca="1"/>
        <v/>
      </c>
      <c r="F787" s="172" t="str">
        <f ca="1"/>
        <v/>
      </c>
    </row>
    <row r="788" spans="1:6" x14ac:dyDescent="0.15">
      <c r="A788" s="80" t="str">
        <f t="shared" ca="1" si="12"/>
        <v/>
      </c>
      <c r="B788" s="177" t="str">
        <f ca="1"/>
        <v/>
      </c>
      <c r="C788" s="174" t="str">
        <f ca="1">IF(B788&lt;&gt;"",B788/STDEV(Errors),"")</f>
        <v/>
      </c>
      <c r="D788" s="15" t="str">
        <f ca="1"/>
        <v/>
      </c>
      <c r="E788" s="90" t="str">
        <f ca="1"/>
        <v/>
      </c>
      <c r="F788" s="172" t="str">
        <f ca="1"/>
        <v/>
      </c>
    </row>
    <row r="789" spans="1:6" x14ac:dyDescent="0.15">
      <c r="A789" s="80" t="str">
        <f t="shared" ca="1" si="12"/>
        <v/>
      </c>
      <c r="B789" s="177" t="str">
        <f ca="1"/>
        <v/>
      </c>
      <c r="C789" s="174" t="str">
        <f ca="1">IF(B789&lt;&gt;"",B789/STDEV(Errors),"")</f>
        <v/>
      </c>
      <c r="D789" s="15" t="str">
        <f ca="1"/>
        <v/>
      </c>
      <c r="E789" s="90" t="str">
        <f ca="1"/>
        <v/>
      </c>
      <c r="F789" s="172" t="str">
        <f ca="1"/>
        <v/>
      </c>
    </row>
    <row r="790" spans="1:6" x14ac:dyDescent="0.15">
      <c r="A790" s="80" t="str">
        <f t="shared" ca="1" si="12"/>
        <v/>
      </c>
      <c r="B790" s="177" t="str">
        <f ca="1"/>
        <v/>
      </c>
      <c r="C790" s="174" t="str">
        <f ca="1">IF(B790&lt;&gt;"",B790/STDEV(Errors),"")</f>
        <v/>
      </c>
      <c r="D790" s="15" t="str">
        <f ca="1"/>
        <v/>
      </c>
      <c r="E790" s="90" t="str">
        <f ca="1"/>
        <v/>
      </c>
      <c r="F790" s="172" t="str">
        <f ca="1"/>
        <v/>
      </c>
    </row>
    <row r="791" spans="1:6" x14ac:dyDescent="0.15">
      <c r="A791" s="80" t="str">
        <f t="shared" ca="1" si="12"/>
        <v/>
      </c>
      <c r="B791" s="177" t="str">
        <f ca="1"/>
        <v/>
      </c>
      <c r="C791" s="174" t="str">
        <f ca="1">IF(B791&lt;&gt;"",B791/STDEV(Errors),"")</f>
        <v/>
      </c>
      <c r="D791" s="15" t="str">
        <f ca="1"/>
        <v/>
      </c>
      <c r="E791" s="90" t="str">
        <f ca="1"/>
        <v/>
      </c>
      <c r="F791" s="172" t="str">
        <f ca="1"/>
        <v/>
      </c>
    </row>
    <row r="792" spans="1:6" x14ac:dyDescent="0.15">
      <c r="A792" s="80" t="str">
        <f t="shared" ca="1" si="12"/>
        <v/>
      </c>
      <c r="B792" s="177" t="str">
        <f ca="1"/>
        <v/>
      </c>
      <c r="C792" s="174" t="str">
        <f ca="1">IF(B792&lt;&gt;"",B792/STDEV(Errors),"")</f>
        <v/>
      </c>
      <c r="D792" s="15" t="str">
        <f ca="1"/>
        <v/>
      </c>
      <c r="E792" s="90" t="str">
        <f ca="1"/>
        <v/>
      </c>
      <c r="F792" s="172" t="str">
        <f ca="1"/>
        <v/>
      </c>
    </row>
    <row r="793" spans="1:6" x14ac:dyDescent="0.15">
      <c r="A793" s="80" t="str">
        <f t="shared" ca="1" si="12"/>
        <v/>
      </c>
      <c r="B793" s="177" t="str">
        <f ca="1"/>
        <v/>
      </c>
      <c r="C793" s="174" t="str">
        <f ca="1">IF(B793&lt;&gt;"",B793/STDEV(Errors),"")</f>
        <v/>
      </c>
      <c r="D793" s="15" t="str">
        <f ca="1"/>
        <v/>
      </c>
      <c r="E793" s="90" t="str">
        <f ca="1"/>
        <v/>
      </c>
      <c r="F793" s="172" t="str">
        <f ca="1"/>
        <v/>
      </c>
    </row>
    <row r="794" spans="1:6" x14ac:dyDescent="0.15">
      <c r="A794" s="80" t="str">
        <f t="shared" ca="1" si="12"/>
        <v/>
      </c>
      <c r="B794" s="177" t="str">
        <f ca="1"/>
        <v/>
      </c>
      <c r="C794" s="174" t="str">
        <f ca="1">IF(B794&lt;&gt;"",B794/STDEV(Errors),"")</f>
        <v/>
      </c>
      <c r="D794" s="15" t="str">
        <f ca="1"/>
        <v/>
      </c>
      <c r="E794" s="90" t="str">
        <f ca="1"/>
        <v/>
      </c>
      <c r="F794" s="172" t="str">
        <f ca="1"/>
        <v/>
      </c>
    </row>
    <row r="795" spans="1:6" x14ac:dyDescent="0.15">
      <c r="A795" s="80" t="str">
        <f t="shared" ca="1" si="12"/>
        <v/>
      </c>
      <c r="B795" s="177" t="str">
        <f ca="1"/>
        <v/>
      </c>
      <c r="C795" s="174" t="str">
        <f ca="1">IF(B795&lt;&gt;"",B795/STDEV(Errors),"")</f>
        <v/>
      </c>
      <c r="D795" s="15" t="str">
        <f ca="1"/>
        <v/>
      </c>
      <c r="E795" s="90" t="str">
        <f ca="1"/>
        <v/>
      </c>
      <c r="F795" s="172" t="str">
        <f ca="1"/>
        <v/>
      </c>
    </row>
    <row r="796" spans="1:6" x14ac:dyDescent="0.15">
      <c r="A796" s="80" t="str">
        <f t="shared" ca="1" si="12"/>
        <v/>
      </c>
      <c r="B796" s="177" t="str">
        <f ca="1"/>
        <v/>
      </c>
      <c r="C796" s="174" t="str">
        <f ca="1">IF(B796&lt;&gt;"",B796/STDEV(Errors),"")</f>
        <v/>
      </c>
      <c r="D796" s="15" t="str">
        <f ca="1"/>
        <v/>
      </c>
      <c r="E796" s="90" t="str">
        <f ca="1"/>
        <v/>
      </c>
      <c r="F796" s="172" t="str">
        <f ca="1"/>
        <v/>
      </c>
    </row>
    <row r="797" spans="1:6" x14ac:dyDescent="0.15">
      <c r="A797" s="80" t="str">
        <f t="shared" ca="1" si="12"/>
        <v/>
      </c>
      <c r="B797" s="177" t="str">
        <f ca="1"/>
        <v/>
      </c>
      <c r="C797" s="174" t="str">
        <f ca="1">IF(B797&lt;&gt;"",B797/STDEV(Errors),"")</f>
        <v/>
      </c>
      <c r="D797" s="15" t="str">
        <f ca="1"/>
        <v/>
      </c>
      <c r="E797" s="90" t="str">
        <f ca="1"/>
        <v/>
      </c>
      <c r="F797" s="172" t="str">
        <f ca="1"/>
        <v/>
      </c>
    </row>
    <row r="798" spans="1:6" x14ac:dyDescent="0.15">
      <c r="A798" s="80" t="str">
        <f t="shared" ca="1" si="12"/>
        <v/>
      </c>
      <c r="B798" s="177" t="str">
        <f ca="1"/>
        <v/>
      </c>
      <c r="C798" s="174" t="str">
        <f ca="1">IF(B798&lt;&gt;"",B798/STDEV(Errors),"")</f>
        <v/>
      </c>
      <c r="D798" s="15" t="str">
        <f ca="1"/>
        <v/>
      </c>
      <c r="E798" s="90" t="str">
        <f ca="1"/>
        <v/>
      </c>
      <c r="F798" s="172" t="str">
        <f ca="1"/>
        <v/>
      </c>
    </row>
    <row r="799" spans="1:6" x14ac:dyDescent="0.15">
      <c r="A799" s="80" t="str">
        <f t="shared" ca="1" si="12"/>
        <v/>
      </c>
      <c r="B799" s="177" t="str">
        <f ca="1"/>
        <v/>
      </c>
      <c r="C799" s="174" t="str">
        <f ca="1">IF(B799&lt;&gt;"",B799/STDEV(Errors),"")</f>
        <v/>
      </c>
      <c r="D799" s="15" t="str">
        <f ca="1"/>
        <v/>
      </c>
      <c r="E799" s="90" t="str">
        <f ca="1"/>
        <v/>
      </c>
      <c r="F799" s="172" t="str">
        <f ca="1"/>
        <v/>
      </c>
    </row>
    <row r="800" spans="1:6" x14ac:dyDescent="0.15">
      <c r="A800" s="80" t="str">
        <f t="shared" ca="1" si="12"/>
        <v/>
      </c>
      <c r="B800" s="177" t="str">
        <f ca="1"/>
        <v/>
      </c>
      <c r="C800" s="174" t="str">
        <f ca="1">IF(B800&lt;&gt;"",B800/STDEV(Errors),"")</f>
        <v/>
      </c>
      <c r="D800" s="15" t="str">
        <f ca="1"/>
        <v/>
      </c>
      <c r="E800" s="90" t="str">
        <f ca="1"/>
        <v/>
      </c>
      <c r="F800" s="172" t="str">
        <f ca="1"/>
        <v/>
      </c>
    </row>
    <row r="801" spans="1:6" x14ac:dyDescent="0.15">
      <c r="A801" s="80" t="str">
        <f t="shared" ca="1" si="12"/>
        <v/>
      </c>
      <c r="B801" s="177" t="str">
        <f ca="1"/>
        <v/>
      </c>
      <c r="C801" s="174" t="str">
        <f ca="1">IF(B801&lt;&gt;"",B801/STDEV(Errors),"")</f>
        <v/>
      </c>
      <c r="D801" s="15" t="str">
        <f ca="1"/>
        <v/>
      </c>
      <c r="E801" s="90" t="str">
        <f ca="1"/>
        <v/>
      </c>
      <c r="F801" s="172" t="str">
        <f ca="1"/>
        <v/>
      </c>
    </row>
    <row r="802" spans="1:6" x14ac:dyDescent="0.15">
      <c r="A802" s="80" t="str">
        <f t="shared" ca="1" si="12"/>
        <v/>
      </c>
      <c r="B802" s="177" t="str">
        <f ca="1"/>
        <v/>
      </c>
      <c r="C802" s="174" t="str">
        <f ca="1">IF(B802&lt;&gt;"",B802/STDEV(Errors),"")</f>
        <v/>
      </c>
      <c r="D802" s="15" t="str">
        <f ca="1"/>
        <v/>
      </c>
      <c r="E802" s="90" t="str">
        <f ca="1"/>
        <v/>
      </c>
      <c r="F802" s="172" t="str">
        <f ca="1"/>
        <v/>
      </c>
    </row>
    <row r="803" spans="1:6" x14ac:dyDescent="0.15">
      <c r="A803" s="80" t="str">
        <f t="shared" ca="1" si="12"/>
        <v/>
      </c>
      <c r="B803" s="177" t="str">
        <f ca="1"/>
        <v/>
      </c>
      <c r="C803" s="174" t="str">
        <f ca="1">IF(B803&lt;&gt;"",B803/STDEV(Errors),"")</f>
        <v/>
      </c>
      <c r="D803" s="15" t="str">
        <f ca="1"/>
        <v/>
      </c>
      <c r="E803" s="90" t="str">
        <f ca="1"/>
        <v/>
      </c>
      <c r="F803" s="172" t="str">
        <f ca="1"/>
        <v/>
      </c>
    </row>
    <row r="804" spans="1:6" x14ac:dyDescent="0.15">
      <c r="A804" s="80" t="str">
        <f t="shared" ca="1" si="12"/>
        <v/>
      </c>
      <c r="B804" s="177" t="str">
        <f ca="1"/>
        <v/>
      </c>
      <c r="C804" s="174" t="str">
        <f ca="1">IF(B804&lt;&gt;"",B804/STDEV(Errors),"")</f>
        <v/>
      </c>
      <c r="D804" s="15" t="str">
        <f ca="1"/>
        <v/>
      </c>
      <c r="E804" s="90" t="str">
        <f ca="1"/>
        <v/>
      </c>
      <c r="F804" s="172" t="str">
        <f ca="1"/>
        <v/>
      </c>
    </row>
    <row r="805" spans="1:6" x14ac:dyDescent="0.15">
      <c r="A805" s="80" t="str">
        <f t="shared" ca="1" si="12"/>
        <v/>
      </c>
      <c r="B805" s="177" t="str">
        <f ca="1"/>
        <v/>
      </c>
      <c r="C805" s="174" t="str">
        <f ca="1">IF(B805&lt;&gt;"",B805/STDEV(Errors),"")</f>
        <v/>
      </c>
      <c r="D805" s="15" t="str">
        <f ca="1"/>
        <v/>
      </c>
      <c r="E805" s="90" t="str">
        <f ca="1"/>
        <v/>
      </c>
      <c r="F805" s="172" t="str">
        <f ca="1"/>
        <v/>
      </c>
    </row>
    <row r="806" spans="1:6" x14ac:dyDescent="0.15">
      <c r="A806" s="80" t="str">
        <f t="shared" ca="1" si="12"/>
        <v/>
      </c>
      <c r="B806" s="177" t="str">
        <f ca="1"/>
        <v/>
      </c>
      <c r="C806" s="174" t="str">
        <f ca="1">IF(B806&lt;&gt;"",B806/STDEV(Errors),"")</f>
        <v/>
      </c>
      <c r="D806" s="15" t="str">
        <f ca="1"/>
        <v/>
      </c>
      <c r="E806" s="90" t="str">
        <f ca="1"/>
        <v/>
      </c>
      <c r="F806" s="172" t="str">
        <f ca="1"/>
        <v/>
      </c>
    </row>
    <row r="807" spans="1:6" x14ac:dyDescent="0.15">
      <c r="A807" s="80" t="str">
        <f t="shared" ca="1" si="12"/>
        <v/>
      </c>
      <c r="B807" s="177" t="str">
        <f ca="1"/>
        <v/>
      </c>
      <c r="C807" s="174" t="str">
        <f ca="1">IF(B807&lt;&gt;"",B807/STDEV(Errors),"")</f>
        <v/>
      </c>
      <c r="D807" s="15" t="str">
        <f ca="1"/>
        <v/>
      </c>
      <c r="E807" s="90" t="str">
        <f ca="1"/>
        <v/>
      </c>
      <c r="F807" s="172" t="str">
        <f ca="1"/>
        <v/>
      </c>
    </row>
    <row r="808" spans="1:6" x14ac:dyDescent="0.15">
      <c r="A808" s="80" t="str">
        <f t="shared" ca="1" si="12"/>
        <v/>
      </c>
      <c r="B808" s="177" t="str">
        <f ca="1"/>
        <v/>
      </c>
      <c r="C808" s="174" t="str">
        <f ca="1">IF(B808&lt;&gt;"",B808/STDEV(Errors),"")</f>
        <v/>
      </c>
      <c r="D808" s="15" t="str">
        <f ca="1"/>
        <v/>
      </c>
      <c r="E808" s="90" t="str">
        <f ca="1"/>
        <v/>
      </c>
      <c r="F808" s="172" t="str">
        <f ca="1"/>
        <v/>
      </c>
    </row>
    <row r="809" spans="1:6" x14ac:dyDescent="0.15">
      <c r="A809" s="80" t="str">
        <f t="shared" ca="1" si="12"/>
        <v/>
      </c>
      <c r="B809" s="177" t="str">
        <f ca="1"/>
        <v/>
      </c>
      <c r="C809" s="174" t="str">
        <f ca="1">IF(B809&lt;&gt;"",B809/STDEV(Errors),"")</f>
        <v/>
      </c>
      <c r="D809" s="15" t="str">
        <f ca="1"/>
        <v/>
      </c>
      <c r="E809" s="90" t="str">
        <f ca="1"/>
        <v/>
      </c>
      <c r="F809" s="172" t="str">
        <f ca="1"/>
        <v/>
      </c>
    </row>
    <row r="810" spans="1:6" x14ac:dyDescent="0.15">
      <c r="A810" s="80" t="str">
        <f t="shared" ca="1" si="12"/>
        <v/>
      </c>
      <c r="B810" s="177" t="str">
        <f ca="1"/>
        <v/>
      </c>
      <c r="C810" s="174" t="str">
        <f ca="1">IF(B810&lt;&gt;"",B810/STDEV(Errors),"")</f>
        <v/>
      </c>
      <c r="D810" s="15" t="str">
        <f ca="1"/>
        <v/>
      </c>
      <c r="E810" s="90" t="str">
        <f ca="1"/>
        <v/>
      </c>
      <c r="F810" s="172" t="str">
        <f ca="1"/>
        <v/>
      </c>
    </row>
    <row r="811" spans="1:6" x14ac:dyDescent="0.15">
      <c r="A811" s="80" t="str">
        <f t="shared" ca="1" si="12"/>
        <v/>
      </c>
      <c r="B811" s="177" t="str">
        <f ca="1"/>
        <v/>
      </c>
      <c r="C811" s="174" t="str">
        <f ca="1">IF(B811&lt;&gt;"",B811/STDEV(Errors),"")</f>
        <v/>
      </c>
      <c r="D811" s="15" t="str">
        <f ca="1"/>
        <v/>
      </c>
      <c r="E811" s="90" t="str">
        <f ca="1"/>
        <v/>
      </c>
      <c r="F811" s="172" t="str">
        <f ca="1"/>
        <v/>
      </c>
    </row>
    <row r="812" spans="1:6" x14ac:dyDescent="0.15">
      <c r="A812" s="80" t="str">
        <f t="shared" ca="1" si="12"/>
        <v/>
      </c>
      <c r="B812" s="177" t="str">
        <f ca="1"/>
        <v/>
      </c>
      <c r="C812" s="174" t="str">
        <f ca="1">IF(B812&lt;&gt;"",B812/STDEV(Errors),"")</f>
        <v/>
      </c>
      <c r="D812" s="15" t="str">
        <f ca="1"/>
        <v/>
      </c>
      <c r="E812" s="90" t="str">
        <f ca="1"/>
        <v/>
      </c>
      <c r="F812" s="172" t="str">
        <f ca="1"/>
        <v/>
      </c>
    </row>
    <row r="813" spans="1:6" x14ac:dyDescent="0.15">
      <c r="A813" s="80" t="str">
        <f t="shared" ca="1" si="12"/>
        <v/>
      </c>
      <c r="B813" s="177" t="str">
        <f ca="1"/>
        <v/>
      </c>
      <c r="C813" s="174" t="str">
        <f ca="1">IF(B813&lt;&gt;"",B813/STDEV(Errors),"")</f>
        <v/>
      </c>
      <c r="D813" s="15" t="str">
        <f ca="1"/>
        <v/>
      </c>
      <c r="E813" s="90" t="str">
        <f ca="1"/>
        <v/>
      </c>
      <c r="F813" s="172" t="str">
        <f ca="1"/>
        <v/>
      </c>
    </row>
    <row r="814" spans="1:6" x14ac:dyDescent="0.15">
      <c r="A814" s="80" t="str">
        <f t="shared" ca="1" si="12"/>
        <v/>
      </c>
      <c r="B814" s="177" t="str">
        <f ca="1"/>
        <v/>
      </c>
      <c r="C814" s="174" t="str">
        <f ca="1">IF(B814&lt;&gt;"",B814/STDEV(Errors),"")</f>
        <v/>
      </c>
      <c r="D814" s="15" t="str">
        <f ca="1"/>
        <v/>
      </c>
      <c r="E814" s="90" t="str">
        <f ca="1"/>
        <v/>
      </c>
      <c r="F814" s="172" t="str">
        <f ca="1"/>
        <v/>
      </c>
    </row>
    <row r="815" spans="1:6" x14ac:dyDescent="0.15">
      <c r="A815" s="80" t="str">
        <f t="shared" ca="1" si="12"/>
        <v/>
      </c>
      <c r="B815" s="177" t="str">
        <f ca="1"/>
        <v/>
      </c>
      <c r="C815" s="174" t="str">
        <f ca="1">IF(B815&lt;&gt;"",B815/STDEV(Errors),"")</f>
        <v/>
      </c>
      <c r="D815" s="15" t="str">
        <f ca="1"/>
        <v/>
      </c>
      <c r="E815" s="90" t="str">
        <f ca="1"/>
        <v/>
      </c>
      <c r="F815" s="172" t="str">
        <f ca="1"/>
        <v/>
      </c>
    </row>
    <row r="816" spans="1:6" x14ac:dyDescent="0.15">
      <c r="A816" s="80" t="str">
        <f t="shared" ca="1" si="12"/>
        <v/>
      </c>
      <c r="B816" s="177" t="str">
        <f ca="1"/>
        <v/>
      </c>
      <c r="C816" s="174" t="str">
        <f ca="1">IF(B816&lt;&gt;"",B816/STDEV(Errors),"")</f>
        <v/>
      </c>
      <c r="D816" s="15" t="str">
        <f ca="1"/>
        <v/>
      </c>
      <c r="E816" s="90" t="str">
        <f ca="1"/>
        <v/>
      </c>
      <c r="F816" s="172" t="str">
        <f ca="1"/>
        <v/>
      </c>
    </row>
    <row r="817" spans="1:6" x14ac:dyDescent="0.15">
      <c r="A817" s="80" t="str">
        <f t="shared" ca="1" si="12"/>
        <v/>
      </c>
      <c r="B817" s="177" t="str">
        <f ca="1"/>
        <v/>
      </c>
      <c r="C817" s="174" t="str">
        <f ca="1">IF(B817&lt;&gt;"",B817/STDEV(Errors),"")</f>
        <v/>
      </c>
      <c r="D817" s="15" t="str">
        <f ca="1"/>
        <v/>
      </c>
      <c r="E817" s="90" t="str">
        <f ca="1"/>
        <v/>
      </c>
      <c r="F817" s="172" t="str">
        <f ca="1"/>
        <v/>
      </c>
    </row>
    <row r="818" spans="1:6" x14ac:dyDescent="0.15">
      <c r="A818" s="80" t="str">
        <f t="shared" ca="1" si="12"/>
        <v/>
      </c>
      <c r="B818" s="177" t="str">
        <f ca="1"/>
        <v/>
      </c>
      <c r="C818" s="174" t="str">
        <f ca="1">IF(B818&lt;&gt;"",B818/STDEV(Errors),"")</f>
        <v/>
      </c>
      <c r="D818" s="15" t="str">
        <f ca="1"/>
        <v/>
      </c>
      <c r="E818" s="90" t="str">
        <f ca="1"/>
        <v/>
      </c>
      <c r="F818" s="172" t="str">
        <f ca="1"/>
        <v/>
      </c>
    </row>
    <row r="819" spans="1:6" x14ac:dyDescent="0.15">
      <c r="A819" s="80" t="str">
        <f t="shared" ca="1" si="12"/>
        <v/>
      </c>
      <c r="B819" s="177" t="str">
        <f ca="1"/>
        <v/>
      </c>
      <c r="C819" s="174" t="str">
        <f ca="1">IF(B819&lt;&gt;"",B819/STDEV(Errors),"")</f>
        <v/>
      </c>
      <c r="D819" s="15" t="str">
        <f ca="1"/>
        <v/>
      </c>
      <c r="E819" s="90" t="str">
        <f ca="1"/>
        <v/>
      </c>
      <c r="F819" s="172" t="str">
        <f ca="1"/>
        <v/>
      </c>
    </row>
    <row r="820" spans="1:6" x14ac:dyDescent="0.15">
      <c r="A820" s="80" t="str">
        <f t="shared" ca="1" si="12"/>
        <v/>
      </c>
      <c r="B820" s="177" t="str">
        <f ca="1"/>
        <v/>
      </c>
      <c r="C820" s="174" t="str">
        <f ca="1">IF(B820&lt;&gt;"",B820/STDEV(Errors),"")</f>
        <v/>
      </c>
      <c r="D820" s="15" t="str">
        <f ca="1"/>
        <v/>
      </c>
      <c r="E820" s="90" t="str">
        <f ca="1"/>
        <v/>
      </c>
      <c r="F820" s="172" t="str">
        <f ca="1"/>
        <v/>
      </c>
    </row>
    <row r="821" spans="1:6" x14ac:dyDescent="0.15">
      <c r="A821" s="80" t="str">
        <f t="shared" ca="1" si="12"/>
        <v/>
      </c>
      <c r="B821" s="177" t="str">
        <f ca="1"/>
        <v/>
      </c>
      <c r="C821" s="174" t="str">
        <f ca="1">IF(B821&lt;&gt;"",B821/STDEV(Errors),"")</f>
        <v/>
      </c>
      <c r="D821" s="15" t="str">
        <f ca="1"/>
        <v/>
      </c>
      <c r="E821" s="90" t="str">
        <f ca="1"/>
        <v/>
      </c>
      <c r="F821" s="172" t="str">
        <f ca="1"/>
        <v/>
      </c>
    </row>
    <row r="822" spans="1:6" x14ac:dyDescent="0.15">
      <c r="A822" s="80" t="str">
        <f t="shared" ca="1" si="12"/>
        <v/>
      </c>
      <c r="B822" s="177" t="str">
        <f ca="1"/>
        <v/>
      </c>
      <c r="C822" s="174" t="str">
        <f ca="1">IF(B822&lt;&gt;"",B822/STDEV(Errors),"")</f>
        <v/>
      </c>
      <c r="D822" s="15" t="str">
        <f ca="1"/>
        <v/>
      </c>
      <c r="E822" s="90" t="str">
        <f ca="1"/>
        <v/>
      </c>
      <c r="F822" s="172" t="str">
        <f ca="1"/>
        <v/>
      </c>
    </row>
    <row r="823" spans="1:6" x14ac:dyDescent="0.15">
      <c r="A823" s="80" t="str">
        <f t="shared" ca="1" si="12"/>
        <v/>
      </c>
      <c r="B823" s="177" t="str">
        <f ca="1"/>
        <v/>
      </c>
      <c r="C823" s="174" t="str">
        <f ca="1">IF(B823&lt;&gt;"",B823/STDEV(Errors),"")</f>
        <v/>
      </c>
      <c r="D823" s="15" t="str">
        <f ca="1"/>
        <v/>
      </c>
      <c r="E823" s="90" t="str">
        <f ca="1"/>
        <v/>
      </c>
      <c r="F823" s="172" t="str">
        <f ca="1"/>
        <v/>
      </c>
    </row>
    <row r="824" spans="1:6" x14ac:dyDescent="0.15">
      <c r="A824" s="80" t="str">
        <f t="shared" ca="1" si="12"/>
        <v/>
      </c>
      <c r="B824" s="177" t="str">
        <f ca="1"/>
        <v/>
      </c>
      <c r="C824" s="174" t="str">
        <f ca="1">IF(B824&lt;&gt;"",B824/STDEV(Errors),"")</f>
        <v/>
      </c>
      <c r="D824" s="15" t="str">
        <f ca="1"/>
        <v/>
      </c>
      <c r="E824" s="90" t="str">
        <f ca="1"/>
        <v/>
      </c>
      <c r="F824" s="172" t="str">
        <f ca="1"/>
        <v/>
      </c>
    </row>
    <row r="825" spans="1:6" x14ac:dyDescent="0.15">
      <c r="A825" s="80" t="str">
        <f t="shared" ca="1" si="12"/>
        <v/>
      </c>
      <c r="B825" s="177" t="str">
        <f ca="1"/>
        <v/>
      </c>
      <c r="C825" s="174" t="str">
        <f ca="1">IF(B825&lt;&gt;"",B825/STDEV(Errors),"")</f>
        <v/>
      </c>
      <c r="D825" s="15" t="str">
        <f ca="1"/>
        <v/>
      </c>
      <c r="E825" s="90" t="str">
        <f ca="1"/>
        <v/>
      </c>
      <c r="F825" s="172" t="str">
        <f ca="1"/>
        <v/>
      </c>
    </row>
    <row r="826" spans="1:6" x14ac:dyDescent="0.15">
      <c r="A826" s="80" t="str">
        <f t="shared" ca="1" si="12"/>
        <v/>
      </c>
      <c r="B826" s="177" t="str">
        <f ca="1"/>
        <v/>
      </c>
      <c r="C826" s="174" t="str">
        <f ca="1">IF(B826&lt;&gt;"",B826/STDEV(Errors),"")</f>
        <v/>
      </c>
      <c r="D826" s="15" t="str">
        <f ca="1"/>
        <v/>
      </c>
      <c r="E826" s="90" t="str">
        <f ca="1"/>
        <v/>
      </c>
      <c r="F826" s="172" t="str">
        <f ca="1"/>
        <v/>
      </c>
    </row>
    <row r="827" spans="1:6" x14ac:dyDescent="0.15">
      <c r="A827" s="80" t="str">
        <f t="shared" ca="1" si="12"/>
        <v/>
      </c>
      <c r="B827" s="177" t="str">
        <f ca="1"/>
        <v/>
      </c>
      <c r="C827" s="174" t="str">
        <f ca="1">IF(B827&lt;&gt;"",B827/STDEV(Errors),"")</f>
        <v/>
      </c>
      <c r="D827" s="15" t="str">
        <f ca="1"/>
        <v/>
      </c>
      <c r="E827" s="90" t="str">
        <f ca="1"/>
        <v/>
      </c>
      <c r="F827" s="172" t="str">
        <f ca="1"/>
        <v/>
      </c>
    </row>
    <row r="828" spans="1:6" x14ac:dyDescent="0.15">
      <c r="A828" s="80" t="str">
        <f t="shared" ca="1" si="12"/>
        <v/>
      </c>
      <c r="B828" s="177" t="str">
        <f ca="1"/>
        <v/>
      </c>
      <c r="C828" s="174" t="str">
        <f ca="1">IF(B828&lt;&gt;"",B828/STDEV(Errors),"")</f>
        <v/>
      </c>
      <c r="D828" s="15" t="str">
        <f ca="1"/>
        <v/>
      </c>
      <c r="E828" s="90" t="str">
        <f ca="1"/>
        <v/>
      </c>
      <c r="F828" s="172" t="str">
        <f ca="1"/>
        <v/>
      </c>
    </row>
    <row r="829" spans="1:6" x14ac:dyDescent="0.15">
      <c r="A829" s="80" t="str">
        <f t="shared" ca="1" si="12"/>
        <v/>
      </c>
      <c r="B829" s="177" t="str">
        <f ca="1"/>
        <v/>
      </c>
      <c r="C829" s="174" t="str">
        <f ca="1">IF(B829&lt;&gt;"",B829/STDEV(Errors),"")</f>
        <v/>
      </c>
      <c r="D829" s="15" t="str">
        <f ca="1"/>
        <v/>
      </c>
      <c r="E829" s="90" t="str">
        <f ca="1"/>
        <v/>
      </c>
      <c r="F829" s="172" t="str">
        <f ca="1"/>
        <v/>
      </c>
    </row>
    <row r="830" spans="1:6" x14ac:dyDescent="0.15">
      <c r="A830" s="80" t="str">
        <f t="shared" ca="1" si="12"/>
        <v/>
      </c>
      <c r="B830" s="177" t="str">
        <f ca="1"/>
        <v/>
      </c>
      <c r="C830" s="174" t="str">
        <f ca="1">IF(B830&lt;&gt;"",B830/STDEV(Errors),"")</f>
        <v/>
      </c>
      <c r="D830" s="15" t="str">
        <f ca="1"/>
        <v/>
      </c>
      <c r="E830" s="90" t="str">
        <f ca="1"/>
        <v/>
      </c>
      <c r="F830" s="172" t="str">
        <f ca="1"/>
        <v/>
      </c>
    </row>
    <row r="831" spans="1:6" x14ac:dyDescent="0.15">
      <c r="A831" s="80" t="str">
        <f t="shared" ca="1" si="12"/>
        <v/>
      </c>
      <c r="B831" s="177" t="str">
        <f ca="1"/>
        <v/>
      </c>
      <c r="C831" s="174" t="str">
        <f ca="1">IF(B831&lt;&gt;"",B831/STDEV(Errors),"")</f>
        <v/>
      </c>
      <c r="D831" s="15" t="str">
        <f ca="1"/>
        <v/>
      </c>
      <c r="E831" s="90" t="str">
        <f ca="1"/>
        <v/>
      </c>
      <c r="F831" s="172" t="str">
        <f ca="1"/>
        <v/>
      </c>
    </row>
    <row r="832" spans="1:6" x14ac:dyDescent="0.15">
      <c r="A832" s="80" t="str">
        <f t="shared" ca="1" si="12"/>
        <v/>
      </c>
      <c r="B832" s="177" t="str">
        <f ca="1"/>
        <v/>
      </c>
      <c r="C832" s="174" t="str">
        <f ca="1">IF(B832&lt;&gt;"",B832/STDEV(Errors),"")</f>
        <v/>
      </c>
      <c r="D832" s="15" t="str">
        <f ca="1"/>
        <v/>
      </c>
      <c r="E832" s="90" t="str">
        <f ca="1"/>
        <v/>
      </c>
      <c r="F832" s="172" t="str">
        <f ca="1"/>
        <v/>
      </c>
    </row>
    <row r="833" spans="1:6" x14ac:dyDescent="0.15">
      <c r="A833" s="80" t="str">
        <f t="shared" ca="1" si="12"/>
        <v/>
      </c>
      <c r="B833" s="177" t="str">
        <f ca="1"/>
        <v/>
      </c>
      <c r="C833" s="174" t="str">
        <f ca="1">IF(B833&lt;&gt;"",B833/STDEV(Errors),"")</f>
        <v/>
      </c>
      <c r="D833" s="15" t="str">
        <f ca="1"/>
        <v/>
      </c>
      <c r="E833" s="90" t="str">
        <f ca="1"/>
        <v/>
      </c>
      <c r="F833" s="172" t="str">
        <f ca="1"/>
        <v/>
      </c>
    </row>
    <row r="834" spans="1:6" x14ac:dyDescent="0.15">
      <c r="A834" s="80" t="str">
        <f t="shared" ca="1" si="12"/>
        <v/>
      </c>
      <c r="B834" s="177" t="str">
        <f ca="1"/>
        <v/>
      </c>
      <c r="C834" s="174" t="str">
        <f ca="1">IF(B834&lt;&gt;"",B834/STDEV(Errors),"")</f>
        <v/>
      </c>
      <c r="D834" s="15" t="str">
        <f ca="1"/>
        <v/>
      </c>
      <c r="E834" s="90" t="str">
        <f ca="1"/>
        <v/>
      </c>
      <c r="F834" s="172" t="str">
        <f ca="1"/>
        <v/>
      </c>
    </row>
    <row r="835" spans="1:6" x14ac:dyDescent="0.15">
      <c r="A835" s="80" t="str">
        <f t="shared" ca="1" si="12"/>
        <v/>
      </c>
      <c r="B835" s="177" t="str">
        <f ca="1"/>
        <v/>
      </c>
      <c r="C835" s="174" t="str">
        <f ca="1">IF(B835&lt;&gt;"",B835/STDEV(Errors),"")</f>
        <v/>
      </c>
      <c r="D835" s="15" t="str">
        <f ca="1"/>
        <v/>
      </c>
      <c r="E835" s="90" t="str">
        <f ca="1"/>
        <v/>
      </c>
      <c r="F835" s="172" t="str">
        <f ca="1"/>
        <v/>
      </c>
    </row>
    <row r="836" spans="1:6" x14ac:dyDescent="0.15">
      <c r="A836" s="80" t="str">
        <f t="shared" ca="1" si="12"/>
        <v/>
      </c>
      <c r="B836" s="177" t="str">
        <f ca="1"/>
        <v/>
      </c>
      <c r="C836" s="174" t="str">
        <f ca="1">IF(B836&lt;&gt;"",B836/STDEV(Errors),"")</f>
        <v/>
      </c>
      <c r="D836" s="15" t="str">
        <f ca="1"/>
        <v/>
      </c>
      <c r="E836" s="90" t="str">
        <f ca="1"/>
        <v/>
      </c>
      <c r="F836" s="172" t="str">
        <f ca="1"/>
        <v/>
      </c>
    </row>
    <row r="837" spans="1:6" x14ac:dyDescent="0.15">
      <c r="A837" s="80" t="str">
        <f t="shared" ca="1" si="12"/>
        <v/>
      </c>
      <c r="B837" s="177" t="str">
        <f ca="1"/>
        <v/>
      </c>
      <c r="C837" s="174" t="str">
        <f ca="1">IF(B837&lt;&gt;"",B837/STDEV(Errors),"")</f>
        <v/>
      </c>
      <c r="D837" s="15" t="str">
        <f ca="1"/>
        <v/>
      </c>
      <c r="E837" s="90" t="str">
        <f ca="1"/>
        <v/>
      </c>
      <c r="F837" s="172" t="str">
        <f ca="1"/>
        <v/>
      </c>
    </row>
    <row r="838" spans="1:6" x14ac:dyDescent="0.15">
      <c r="A838" s="80" t="str">
        <f t="shared" ref="A838:A901" ca="1" si="13">IF(B838&lt;&gt;"",1+A837,"")</f>
        <v/>
      </c>
      <c r="B838" s="177" t="str">
        <f ca="1"/>
        <v/>
      </c>
      <c r="C838" s="174" t="str">
        <f ca="1">IF(B838&lt;&gt;"",B838/STDEV(Errors),"")</f>
        <v/>
      </c>
      <c r="D838" s="15" t="str">
        <f ca="1"/>
        <v/>
      </c>
      <c r="E838" s="90" t="str">
        <f ca="1"/>
        <v/>
      </c>
      <c r="F838" s="172" t="str">
        <f ca="1"/>
        <v/>
      </c>
    </row>
    <row r="839" spans="1:6" x14ac:dyDescent="0.15">
      <c r="A839" s="80" t="str">
        <f t="shared" ca="1" si="13"/>
        <v/>
      </c>
      <c r="B839" s="177" t="str">
        <f ca="1"/>
        <v/>
      </c>
      <c r="C839" s="174" t="str">
        <f ca="1">IF(B839&lt;&gt;"",B839/STDEV(Errors),"")</f>
        <v/>
      </c>
      <c r="D839" s="15" t="str">
        <f ca="1"/>
        <v/>
      </c>
      <c r="E839" s="90" t="str">
        <f ca="1"/>
        <v/>
      </c>
      <c r="F839" s="172" t="str">
        <f ca="1"/>
        <v/>
      </c>
    </row>
    <row r="840" spans="1:6" x14ac:dyDescent="0.15">
      <c r="A840" s="80" t="str">
        <f t="shared" ca="1" si="13"/>
        <v/>
      </c>
      <c r="B840" s="177" t="str">
        <f ca="1"/>
        <v/>
      </c>
      <c r="C840" s="174" t="str">
        <f ca="1">IF(B840&lt;&gt;"",B840/STDEV(Errors),"")</f>
        <v/>
      </c>
      <c r="D840" s="15" t="str">
        <f ca="1"/>
        <v/>
      </c>
      <c r="E840" s="90" t="str">
        <f ca="1"/>
        <v/>
      </c>
      <c r="F840" s="172" t="str">
        <f ca="1"/>
        <v/>
      </c>
    </row>
    <row r="841" spans="1:6" x14ac:dyDescent="0.15">
      <c r="A841" s="80" t="str">
        <f t="shared" ca="1" si="13"/>
        <v/>
      </c>
      <c r="B841" s="177" t="str">
        <f ca="1"/>
        <v/>
      </c>
      <c r="C841" s="174" t="str">
        <f ca="1">IF(B841&lt;&gt;"",B841/STDEV(Errors),"")</f>
        <v/>
      </c>
      <c r="D841" s="15" t="str">
        <f ca="1"/>
        <v/>
      </c>
      <c r="E841" s="90" t="str">
        <f ca="1"/>
        <v/>
      </c>
      <c r="F841" s="172" t="str">
        <f ca="1"/>
        <v/>
      </c>
    </row>
    <row r="842" spans="1:6" x14ac:dyDescent="0.15">
      <c r="A842" s="80" t="str">
        <f t="shared" ca="1" si="13"/>
        <v/>
      </c>
      <c r="B842" s="177" t="str">
        <f ca="1"/>
        <v/>
      </c>
      <c r="C842" s="174" t="str">
        <f ca="1">IF(B842&lt;&gt;"",B842/STDEV(Errors),"")</f>
        <v/>
      </c>
      <c r="D842" s="15" t="str">
        <f ca="1"/>
        <v/>
      </c>
      <c r="E842" s="90" t="str">
        <f ca="1"/>
        <v/>
      </c>
      <c r="F842" s="172" t="str">
        <f ca="1"/>
        <v/>
      </c>
    </row>
    <row r="843" spans="1:6" x14ac:dyDescent="0.15">
      <c r="A843" s="80" t="str">
        <f t="shared" ca="1" si="13"/>
        <v/>
      </c>
      <c r="B843" s="177" t="str">
        <f ca="1"/>
        <v/>
      </c>
      <c r="C843" s="174" t="str">
        <f ca="1">IF(B843&lt;&gt;"",B843/STDEV(Errors),"")</f>
        <v/>
      </c>
      <c r="D843" s="15" t="str">
        <f ca="1"/>
        <v/>
      </c>
      <c r="E843" s="90" t="str">
        <f ca="1"/>
        <v/>
      </c>
      <c r="F843" s="172" t="str">
        <f ca="1"/>
        <v/>
      </c>
    </row>
    <row r="844" spans="1:6" x14ac:dyDescent="0.15">
      <c r="A844" s="80" t="str">
        <f t="shared" ca="1" si="13"/>
        <v/>
      </c>
      <c r="B844" s="177" t="str">
        <f ca="1"/>
        <v/>
      </c>
      <c r="C844" s="174" t="str">
        <f ca="1">IF(B844&lt;&gt;"",B844/STDEV(Errors),"")</f>
        <v/>
      </c>
      <c r="D844" s="15" t="str">
        <f ca="1"/>
        <v/>
      </c>
      <c r="E844" s="90" t="str">
        <f ca="1"/>
        <v/>
      </c>
      <c r="F844" s="172" t="str">
        <f ca="1"/>
        <v/>
      </c>
    </row>
    <row r="845" spans="1:6" x14ac:dyDescent="0.15">
      <c r="A845" s="80" t="str">
        <f t="shared" ca="1" si="13"/>
        <v/>
      </c>
      <c r="B845" s="177" t="str">
        <f ca="1"/>
        <v/>
      </c>
      <c r="C845" s="174" t="str">
        <f ca="1">IF(B845&lt;&gt;"",B845/STDEV(Errors),"")</f>
        <v/>
      </c>
      <c r="D845" s="15" t="str">
        <f ca="1"/>
        <v/>
      </c>
      <c r="E845" s="90" t="str">
        <f ca="1"/>
        <v/>
      </c>
      <c r="F845" s="172" t="str">
        <f ca="1"/>
        <v/>
      </c>
    </row>
    <row r="846" spans="1:6" x14ac:dyDescent="0.15">
      <c r="A846" s="80" t="str">
        <f t="shared" ca="1" si="13"/>
        <v/>
      </c>
      <c r="B846" s="177" t="str">
        <f ca="1"/>
        <v/>
      </c>
      <c r="C846" s="174" t="str">
        <f ca="1">IF(B846&lt;&gt;"",B846/STDEV(Errors),"")</f>
        <v/>
      </c>
      <c r="D846" s="15" t="str">
        <f ca="1"/>
        <v/>
      </c>
      <c r="E846" s="90" t="str">
        <f ca="1"/>
        <v/>
      </c>
      <c r="F846" s="172" t="str">
        <f ca="1"/>
        <v/>
      </c>
    </row>
    <row r="847" spans="1:6" x14ac:dyDescent="0.15">
      <c r="A847" s="80" t="str">
        <f t="shared" ca="1" si="13"/>
        <v/>
      </c>
      <c r="B847" s="177" t="str">
        <f ca="1"/>
        <v/>
      </c>
      <c r="C847" s="174" t="str">
        <f ca="1">IF(B847&lt;&gt;"",B847/STDEV(Errors),"")</f>
        <v/>
      </c>
      <c r="D847" s="15" t="str">
        <f ca="1"/>
        <v/>
      </c>
      <c r="E847" s="90" t="str">
        <f ca="1"/>
        <v/>
      </c>
      <c r="F847" s="172" t="str">
        <f ca="1"/>
        <v/>
      </c>
    </row>
    <row r="848" spans="1:6" x14ac:dyDescent="0.15">
      <c r="A848" s="80" t="str">
        <f t="shared" ca="1" si="13"/>
        <v/>
      </c>
      <c r="B848" s="177" t="str">
        <f ca="1"/>
        <v/>
      </c>
      <c r="C848" s="174" t="str">
        <f ca="1">IF(B848&lt;&gt;"",B848/STDEV(Errors),"")</f>
        <v/>
      </c>
      <c r="D848" s="15" t="str">
        <f ca="1"/>
        <v/>
      </c>
      <c r="E848" s="90" t="str">
        <f ca="1"/>
        <v/>
      </c>
      <c r="F848" s="172" t="str">
        <f ca="1"/>
        <v/>
      </c>
    </row>
    <row r="849" spans="1:6" x14ac:dyDescent="0.15">
      <c r="A849" s="80" t="str">
        <f t="shared" ca="1" si="13"/>
        <v/>
      </c>
      <c r="B849" s="177" t="str">
        <f ca="1"/>
        <v/>
      </c>
      <c r="C849" s="174" t="str">
        <f ca="1">IF(B849&lt;&gt;"",B849/STDEV(Errors),"")</f>
        <v/>
      </c>
      <c r="D849" s="15" t="str">
        <f ca="1"/>
        <v/>
      </c>
      <c r="E849" s="90" t="str">
        <f ca="1"/>
        <v/>
      </c>
      <c r="F849" s="172" t="str">
        <f ca="1"/>
        <v/>
      </c>
    </row>
    <row r="850" spans="1:6" x14ac:dyDescent="0.15">
      <c r="A850" s="80" t="str">
        <f t="shared" ca="1" si="13"/>
        <v/>
      </c>
      <c r="B850" s="177" t="str">
        <f ca="1"/>
        <v/>
      </c>
      <c r="C850" s="174" t="str">
        <f ca="1">IF(B850&lt;&gt;"",B850/STDEV(Errors),"")</f>
        <v/>
      </c>
      <c r="D850" s="15" t="str">
        <f ca="1"/>
        <v/>
      </c>
      <c r="E850" s="90" t="str">
        <f ca="1"/>
        <v/>
      </c>
      <c r="F850" s="172" t="str">
        <f ca="1"/>
        <v/>
      </c>
    </row>
    <row r="851" spans="1:6" x14ac:dyDescent="0.15">
      <c r="A851" s="80" t="str">
        <f t="shared" ca="1" si="13"/>
        <v/>
      </c>
      <c r="B851" s="177" t="str">
        <f ca="1"/>
        <v/>
      </c>
      <c r="C851" s="174" t="str">
        <f ca="1">IF(B851&lt;&gt;"",B851/STDEV(Errors),"")</f>
        <v/>
      </c>
      <c r="D851" s="15" t="str">
        <f ca="1"/>
        <v/>
      </c>
      <c r="E851" s="90" t="str">
        <f ca="1"/>
        <v/>
      </c>
      <c r="F851" s="172" t="str">
        <f ca="1"/>
        <v/>
      </c>
    </row>
    <row r="852" spans="1:6" x14ac:dyDescent="0.15">
      <c r="A852" s="80" t="str">
        <f t="shared" ca="1" si="13"/>
        <v/>
      </c>
      <c r="B852" s="177" t="str">
        <f ca="1"/>
        <v/>
      </c>
      <c r="C852" s="174" t="str">
        <f ca="1">IF(B852&lt;&gt;"",B852/STDEV(Errors),"")</f>
        <v/>
      </c>
      <c r="D852" s="15" t="str">
        <f ca="1"/>
        <v/>
      </c>
      <c r="E852" s="90" t="str">
        <f ca="1"/>
        <v/>
      </c>
      <c r="F852" s="172" t="str">
        <f ca="1"/>
        <v/>
      </c>
    </row>
    <row r="853" spans="1:6" x14ac:dyDescent="0.15">
      <c r="A853" s="80" t="str">
        <f t="shared" ca="1" si="13"/>
        <v/>
      </c>
      <c r="B853" s="177" t="str">
        <f ca="1"/>
        <v/>
      </c>
      <c r="C853" s="174" t="str">
        <f ca="1">IF(B853&lt;&gt;"",B853/STDEV(Errors),"")</f>
        <v/>
      </c>
      <c r="D853" s="15" t="str">
        <f ca="1"/>
        <v/>
      </c>
      <c r="E853" s="90" t="str">
        <f ca="1"/>
        <v/>
      </c>
      <c r="F853" s="172" t="str">
        <f ca="1"/>
        <v/>
      </c>
    </row>
    <row r="854" spans="1:6" x14ac:dyDescent="0.15">
      <c r="A854" s="80" t="str">
        <f t="shared" ca="1" si="13"/>
        <v/>
      </c>
      <c r="B854" s="177" t="str">
        <f ca="1"/>
        <v/>
      </c>
      <c r="C854" s="174" t="str">
        <f ca="1">IF(B854&lt;&gt;"",B854/STDEV(Errors),"")</f>
        <v/>
      </c>
      <c r="D854" s="15" t="str">
        <f ca="1"/>
        <v/>
      </c>
      <c r="E854" s="90" t="str">
        <f ca="1"/>
        <v/>
      </c>
      <c r="F854" s="172" t="str">
        <f ca="1"/>
        <v/>
      </c>
    </row>
    <row r="855" spans="1:6" x14ac:dyDescent="0.15">
      <c r="A855" s="80" t="str">
        <f t="shared" ca="1" si="13"/>
        <v/>
      </c>
      <c r="B855" s="177" t="str">
        <f ca="1"/>
        <v/>
      </c>
      <c r="C855" s="174" t="str">
        <f ca="1">IF(B855&lt;&gt;"",B855/STDEV(Errors),"")</f>
        <v/>
      </c>
      <c r="D855" s="15" t="str">
        <f ca="1"/>
        <v/>
      </c>
      <c r="E855" s="90" t="str">
        <f ca="1"/>
        <v/>
      </c>
      <c r="F855" s="172" t="str">
        <f ca="1"/>
        <v/>
      </c>
    </row>
    <row r="856" spans="1:6" x14ac:dyDescent="0.15">
      <c r="A856" s="80" t="str">
        <f t="shared" ca="1" si="13"/>
        <v/>
      </c>
      <c r="B856" s="177" t="str">
        <f ca="1"/>
        <v/>
      </c>
      <c r="C856" s="174" t="str">
        <f ca="1">IF(B856&lt;&gt;"",B856/STDEV(Errors),"")</f>
        <v/>
      </c>
      <c r="D856" s="15" t="str">
        <f ca="1"/>
        <v/>
      </c>
      <c r="E856" s="90" t="str">
        <f ca="1"/>
        <v/>
      </c>
      <c r="F856" s="172" t="str">
        <f ca="1"/>
        <v/>
      </c>
    </row>
    <row r="857" spans="1:6" x14ac:dyDescent="0.15">
      <c r="A857" s="80" t="str">
        <f t="shared" ca="1" si="13"/>
        <v/>
      </c>
      <c r="B857" s="177" t="str">
        <f ca="1"/>
        <v/>
      </c>
      <c r="C857" s="174" t="str">
        <f ca="1">IF(B857&lt;&gt;"",B857/STDEV(Errors),"")</f>
        <v/>
      </c>
      <c r="D857" s="15" t="str">
        <f ca="1"/>
        <v/>
      </c>
      <c r="E857" s="90" t="str">
        <f ca="1"/>
        <v/>
      </c>
      <c r="F857" s="172" t="str">
        <f ca="1"/>
        <v/>
      </c>
    </row>
    <row r="858" spans="1:6" x14ac:dyDescent="0.15">
      <c r="A858" s="80" t="str">
        <f t="shared" ca="1" si="13"/>
        <v/>
      </c>
      <c r="B858" s="177" t="str">
        <f ca="1"/>
        <v/>
      </c>
      <c r="C858" s="174" t="str">
        <f ca="1">IF(B858&lt;&gt;"",B858/STDEV(Errors),"")</f>
        <v/>
      </c>
      <c r="D858" s="15" t="str">
        <f ca="1"/>
        <v/>
      </c>
      <c r="E858" s="90" t="str">
        <f ca="1"/>
        <v/>
      </c>
      <c r="F858" s="172" t="str">
        <f ca="1"/>
        <v/>
      </c>
    </row>
    <row r="859" spans="1:6" x14ac:dyDescent="0.15">
      <c r="A859" s="80" t="str">
        <f t="shared" ca="1" si="13"/>
        <v/>
      </c>
      <c r="B859" s="177" t="str">
        <f ca="1"/>
        <v/>
      </c>
      <c r="C859" s="174" t="str">
        <f ca="1">IF(B859&lt;&gt;"",B859/STDEV(Errors),"")</f>
        <v/>
      </c>
      <c r="D859" s="15" t="str">
        <f ca="1"/>
        <v/>
      </c>
      <c r="E859" s="90" t="str">
        <f ca="1"/>
        <v/>
      </c>
      <c r="F859" s="172" t="str">
        <f ca="1"/>
        <v/>
      </c>
    </row>
    <row r="860" spans="1:6" x14ac:dyDescent="0.15">
      <c r="A860" s="80" t="str">
        <f t="shared" ca="1" si="13"/>
        <v/>
      </c>
      <c r="B860" s="177" t="str">
        <f ca="1"/>
        <v/>
      </c>
      <c r="C860" s="174" t="str">
        <f ca="1">IF(B860&lt;&gt;"",B860/STDEV(Errors),"")</f>
        <v/>
      </c>
      <c r="D860" s="15" t="str">
        <f ca="1"/>
        <v/>
      </c>
      <c r="E860" s="90" t="str">
        <f ca="1"/>
        <v/>
      </c>
      <c r="F860" s="172" t="str">
        <f ca="1"/>
        <v/>
      </c>
    </row>
    <row r="861" spans="1:6" x14ac:dyDescent="0.15">
      <c r="A861" s="80" t="str">
        <f t="shared" ca="1" si="13"/>
        <v/>
      </c>
      <c r="B861" s="177" t="str">
        <f ca="1"/>
        <v/>
      </c>
      <c r="C861" s="174" t="str">
        <f ca="1">IF(B861&lt;&gt;"",B861/STDEV(Errors),"")</f>
        <v/>
      </c>
      <c r="D861" s="15" t="str">
        <f ca="1"/>
        <v/>
      </c>
      <c r="E861" s="90" t="str">
        <f ca="1"/>
        <v/>
      </c>
      <c r="F861" s="172" t="str">
        <f ca="1"/>
        <v/>
      </c>
    </row>
    <row r="862" spans="1:6" x14ac:dyDescent="0.15">
      <c r="A862" s="80" t="str">
        <f t="shared" ca="1" si="13"/>
        <v/>
      </c>
      <c r="B862" s="177" t="str">
        <f ca="1"/>
        <v/>
      </c>
      <c r="C862" s="174" t="str">
        <f ca="1">IF(B862&lt;&gt;"",B862/STDEV(Errors),"")</f>
        <v/>
      </c>
      <c r="D862" s="15" t="str">
        <f ca="1"/>
        <v/>
      </c>
      <c r="E862" s="90" t="str">
        <f ca="1"/>
        <v/>
      </c>
      <c r="F862" s="172" t="str">
        <f ca="1"/>
        <v/>
      </c>
    </row>
    <row r="863" spans="1:6" x14ac:dyDescent="0.15">
      <c r="A863" s="80" t="str">
        <f t="shared" ca="1" si="13"/>
        <v/>
      </c>
      <c r="B863" s="177" t="str">
        <f ca="1"/>
        <v/>
      </c>
      <c r="C863" s="174" t="str">
        <f ca="1">IF(B863&lt;&gt;"",B863/STDEV(Errors),"")</f>
        <v/>
      </c>
      <c r="D863" s="15" t="str">
        <f ca="1"/>
        <v/>
      </c>
      <c r="E863" s="90" t="str">
        <f ca="1"/>
        <v/>
      </c>
      <c r="F863" s="172" t="str">
        <f ca="1"/>
        <v/>
      </c>
    </row>
    <row r="864" spans="1:6" x14ac:dyDescent="0.15">
      <c r="A864" s="80" t="str">
        <f t="shared" ca="1" si="13"/>
        <v/>
      </c>
      <c r="B864" s="177" t="str">
        <f ca="1"/>
        <v/>
      </c>
      <c r="C864" s="174" t="str">
        <f ca="1">IF(B864&lt;&gt;"",B864/STDEV(Errors),"")</f>
        <v/>
      </c>
      <c r="D864" s="15" t="str">
        <f ca="1"/>
        <v/>
      </c>
      <c r="E864" s="90" t="str">
        <f ca="1"/>
        <v/>
      </c>
      <c r="F864" s="172" t="str">
        <f ca="1"/>
        <v/>
      </c>
    </row>
    <row r="865" spans="1:6" x14ac:dyDescent="0.15">
      <c r="A865" s="80" t="str">
        <f t="shared" ca="1" si="13"/>
        <v/>
      </c>
      <c r="B865" s="177" t="str">
        <f ca="1"/>
        <v/>
      </c>
      <c r="C865" s="174" t="str">
        <f ca="1">IF(B865&lt;&gt;"",B865/STDEV(Errors),"")</f>
        <v/>
      </c>
      <c r="D865" s="15" t="str">
        <f ca="1"/>
        <v/>
      </c>
      <c r="E865" s="90" t="str">
        <f ca="1"/>
        <v/>
      </c>
      <c r="F865" s="172" t="str">
        <f ca="1"/>
        <v/>
      </c>
    </row>
    <row r="866" spans="1:6" x14ac:dyDescent="0.15">
      <c r="A866" s="80" t="str">
        <f t="shared" ca="1" si="13"/>
        <v/>
      </c>
      <c r="B866" s="177" t="str">
        <f ca="1"/>
        <v/>
      </c>
      <c r="C866" s="174" t="str">
        <f ca="1">IF(B866&lt;&gt;"",B866/STDEV(Errors),"")</f>
        <v/>
      </c>
      <c r="D866" s="15" t="str">
        <f ca="1"/>
        <v/>
      </c>
      <c r="E866" s="90" t="str">
        <f ca="1"/>
        <v/>
      </c>
      <c r="F866" s="172" t="str">
        <f ca="1"/>
        <v/>
      </c>
    </row>
    <row r="867" spans="1:6" x14ac:dyDescent="0.15">
      <c r="A867" s="80" t="str">
        <f t="shared" ca="1" si="13"/>
        <v/>
      </c>
      <c r="B867" s="177" t="str">
        <f ca="1"/>
        <v/>
      </c>
      <c r="C867" s="174" t="str">
        <f ca="1">IF(B867&lt;&gt;"",B867/STDEV(Errors),"")</f>
        <v/>
      </c>
      <c r="D867" s="15" t="str">
        <f ca="1"/>
        <v/>
      </c>
      <c r="E867" s="90" t="str">
        <f ca="1"/>
        <v/>
      </c>
      <c r="F867" s="172" t="str">
        <f ca="1"/>
        <v/>
      </c>
    </row>
    <row r="868" spans="1:6" x14ac:dyDescent="0.15">
      <c r="A868" s="80" t="str">
        <f t="shared" ca="1" si="13"/>
        <v/>
      </c>
      <c r="B868" s="177" t="str">
        <f ca="1"/>
        <v/>
      </c>
      <c r="C868" s="174" t="str">
        <f ca="1">IF(B868&lt;&gt;"",B868/STDEV(Errors),"")</f>
        <v/>
      </c>
      <c r="D868" s="15" t="str">
        <f ca="1"/>
        <v/>
      </c>
      <c r="E868" s="90" t="str">
        <f ca="1"/>
        <v/>
      </c>
      <c r="F868" s="172" t="str">
        <f ca="1"/>
        <v/>
      </c>
    </row>
    <row r="869" spans="1:6" x14ac:dyDescent="0.15">
      <c r="A869" s="80" t="str">
        <f t="shared" ca="1" si="13"/>
        <v/>
      </c>
      <c r="B869" s="177" t="str">
        <f ca="1"/>
        <v/>
      </c>
      <c r="C869" s="174" t="str">
        <f ca="1">IF(B869&lt;&gt;"",B869/STDEV(Errors),"")</f>
        <v/>
      </c>
      <c r="D869" s="15" t="str">
        <f ca="1"/>
        <v/>
      </c>
      <c r="E869" s="90" t="str">
        <f ca="1"/>
        <v/>
      </c>
      <c r="F869" s="172" t="str">
        <f ca="1"/>
        <v/>
      </c>
    </row>
    <row r="870" spans="1:6" x14ac:dyDescent="0.15">
      <c r="A870" s="80" t="str">
        <f t="shared" ca="1" si="13"/>
        <v/>
      </c>
      <c r="B870" s="177" t="str">
        <f ca="1"/>
        <v/>
      </c>
      <c r="C870" s="174" t="str">
        <f ca="1">IF(B870&lt;&gt;"",B870/STDEV(Errors),"")</f>
        <v/>
      </c>
      <c r="D870" s="15" t="str">
        <f ca="1"/>
        <v/>
      </c>
      <c r="E870" s="90" t="str">
        <f ca="1"/>
        <v/>
      </c>
      <c r="F870" s="172" t="str">
        <f ca="1"/>
        <v/>
      </c>
    </row>
    <row r="871" spans="1:6" x14ac:dyDescent="0.15">
      <c r="A871" s="80" t="str">
        <f t="shared" ca="1" si="13"/>
        <v/>
      </c>
      <c r="B871" s="177" t="str">
        <f ca="1"/>
        <v/>
      </c>
      <c r="C871" s="174" t="str">
        <f ca="1">IF(B871&lt;&gt;"",B871/STDEV(Errors),"")</f>
        <v/>
      </c>
      <c r="D871" s="15" t="str">
        <f ca="1"/>
        <v/>
      </c>
      <c r="E871" s="90" t="str">
        <f ca="1"/>
        <v/>
      </c>
      <c r="F871" s="172" t="str">
        <f ca="1"/>
        <v/>
      </c>
    </row>
    <row r="872" spans="1:6" x14ac:dyDescent="0.15">
      <c r="A872" s="80" t="str">
        <f t="shared" ca="1" si="13"/>
        <v/>
      </c>
      <c r="B872" s="177" t="str">
        <f ca="1"/>
        <v/>
      </c>
      <c r="C872" s="174" t="str">
        <f ca="1">IF(B872&lt;&gt;"",B872/STDEV(Errors),"")</f>
        <v/>
      </c>
      <c r="D872" s="15" t="str">
        <f ca="1"/>
        <v/>
      </c>
      <c r="E872" s="90" t="str">
        <f ca="1"/>
        <v/>
      </c>
      <c r="F872" s="172" t="str">
        <f ca="1"/>
        <v/>
      </c>
    </row>
    <row r="873" spans="1:6" x14ac:dyDescent="0.15">
      <c r="A873" s="80" t="str">
        <f t="shared" ca="1" si="13"/>
        <v/>
      </c>
      <c r="B873" s="177" t="str">
        <f ca="1"/>
        <v/>
      </c>
      <c r="C873" s="174" t="str">
        <f ca="1">IF(B873&lt;&gt;"",B873/STDEV(Errors),"")</f>
        <v/>
      </c>
      <c r="D873" s="15" t="str">
        <f ca="1"/>
        <v/>
      </c>
      <c r="E873" s="90" t="str">
        <f ca="1"/>
        <v/>
      </c>
      <c r="F873" s="172" t="str">
        <f ca="1"/>
        <v/>
      </c>
    </row>
    <row r="874" spans="1:6" x14ac:dyDescent="0.15">
      <c r="A874" s="80" t="str">
        <f t="shared" ca="1" si="13"/>
        <v/>
      </c>
      <c r="B874" s="177" t="str">
        <f ca="1"/>
        <v/>
      </c>
      <c r="C874" s="174" t="str">
        <f ca="1">IF(B874&lt;&gt;"",B874/STDEV(Errors),"")</f>
        <v/>
      </c>
      <c r="D874" s="15" t="str">
        <f ca="1"/>
        <v/>
      </c>
      <c r="E874" s="90" t="str">
        <f ca="1"/>
        <v/>
      </c>
      <c r="F874" s="172" t="str">
        <f ca="1"/>
        <v/>
      </c>
    </row>
    <row r="875" spans="1:6" x14ac:dyDescent="0.15">
      <c r="A875" s="80" t="str">
        <f t="shared" ca="1" si="13"/>
        <v/>
      </c>
      <c r="B875" s="177" t="str">
        <f ca="1"/>
        <v/>
      </c>
      <c r="C875" s="174" t="str">
        <f ca="1">IF(B875&lt;&gt;"",B875/STDEV(Errors),"")</f>
        <v/>
      </c>
      <c r="D875" s="15" t="str">
        <f ca="1"/>
        <v/>
      </c>
      <c r="E875" s="90" t="str">
        <f ca="1"/>
        <v/>
      </c>
      <c r="F875" s="172" t="str">
        <f ca="1"/>
        <v/>
      </c>
    </row>
    <row r="876" spans="1:6" x14ac:dyDescent="0.15">
      <c r="A876" s="80" t="str">
        <f t="shared" ca="1" si="13"/>
        <v/>
      </c>
      <c r="B876" s="177" t="str">
        <f ca="1"/>
        <v/>
      </c>
      <c r="C876" s="174" t="str">
        <f ca="1">IF(B876&lt;&gt;"",B876/STDEV(Errors),"")</f>
        <v/>
      </c>
      <c r="D876" s="15" t="str">
        <f ca="1"/>
        <v/>
      </c>
      <c r="E876" s="90" t="str">
        <f ca="1"/>
        <v/>
      </c>
      <c r="F876" s="172" t="str">
        <f ca="1"/>
        <v/>
      </c>
    </row>
    <row r="877" spans="1:6" x14ac:dyDescent="0.15">
      <c r="A877" s="80" t="str">
        <f t="shared" ca="1" si="13"/>
        <v/>
      </c>
      <c r="B877" s="177" t="str">
        <f ca="1"/>
        <v/>
      </c>
      <c r="C877" s="174" t="str">
        <f ca="1">IF(B877&lt;&gt;"",B877/STDEV(Errors),"")</f>
        <v/>
      </c>
      <c r="D877" s="15" t="str">
        <f ca="1"/>
        <v/>
      </c>
      <c r="E877" s="90" t="str">
        <f ca="1"/>
        <v/>
      </c>
      <c r="F877" s="172" t="str">
        <f ca="1"/>
        <v/>
      </c>
    </row>
    <row r="878" spans="1:6" x14ac:dyDescent="0.15">
      <c r="A878" s="80" t="str">
        <f t="shared" ca="1" si="13"/>
        <v/>
      </c>
      <c r="B878" s="177" t="str">
        <f ca="1"/>
        <v/>
      </c>
      <c r="C878" s="174" t="str">
        <f ca="1">IF(B878&lt;&gt;"",B878/STDEV(Errors),"")</f>
        <v/>
      </c>
      <c r="D878" s="15" t="str">
        <f ca="1"/>
        <v/>
      </c>
      <c r="E878" s="90" t="str">
        <f ca="1"/>
        <v/>
      </c>
      <c r="F878" s="172" t="str">
        <f ca="1"/>
        <v/>
      </c>
    </row>
    <row r="879" spans="1:6" x14ac:dyDescent="0.15">
      <c r="A879" s="80" t="str">
        <f t="shared" ca="1" si="13"/>
        <v/>
      </c>
      <c r="B879" s="177" t="str">
        <f ca="1"/>
        <v/>
      </c>
      <c r="C879" s="174" t="str">
        <f ca="1">IF(B879&lt;&gt;"",B879/STDEV(Errors),"")</f>
        <v/>
      </c>
      <c r="D879" s="15" t="str">
        <f ca="1"/>
        <v/>
      </c>
      <c r="E879" s="90" t="str">
        <f ca="1"/>
        <v/>
      </c>
      <c r="F879" s="172" t="str">
        <f ca="1"/>
        <v/>
      </c>
    </row>
    <row r="880" spans="1:6" x14ac:dyDescent="0.15">
      <c r="A880" s="80" t="str">
        <f t="shared" ca="1" si="13"/>
        <v/>
      </c>
      <c r="B880" s="177" t="str">
        <f ca="1"/>
        <v/>
      </c>
      <c r="C880" s="174" t="str">
        <f ca="1">IF(B880&lt;&gt;"",B880/STDEV(Errors),"")</f>
        <v/>
      </c>
      <c r="D880" s="15" t="str">
        <f ca="1"/>
        <v/>
      </c>
      <c r="E880" s="90" t="str">
        <f ca="1"/>
        <v/>
      </c>
      <c r="F880" s="172" t="str">
        <f ca="1"/>
        <v/>
      </c>
    </row>
    <row r="881" spans="1:6" x14ac:dyDescent="0.15">
      <c r="A881" s="80" t="str">
        <f t="shared" ca="1" si="13"/>
        <v/>
      </c>
      <c r="B881" s="177" t="str">
        <f ca="1"/>
        <v/>
      </c>
      <c r="C881" s="174" t="str">
        <f ca="1">IF(B881&lt;&gt;"",B881/STDEV(Errors),"")</f>
        <v/>
      </c>
      <c r="D881" s="15" t="str">
        <f ca="1"/>
        <v/>
      </c>
      <c r="E881" s="90" t="str">
        <f ca="1"/>
        <v/>
      </c>
      <c r="F881" s="172" t="str">
        <f ca="1"/>
        <v/>
      </c>
    </row>
    <row r="882" spans="1:6" x14ac:dyDescent="0.15">
      <c r="A882" s="80" t="str">
        <f t="shared" ca="1" si="13"/>
        <v/>
      </c>
      <c r="B882" s="177" t="str">
        <f ca="1"/>
        <v/>
      </c>
      <c r="C882" s="174" t="str">
        <f ca="1">IF(B882&lt;&gt;"",B882/STDEV(Errors),"")</f>
        <v/>
      </c>
      <c r="D882" s="15" t="str">
        <f ca="1"/>
        <v/>
      </c>
      <c r="E882" s="90" t="str">
        <f ca="1"/>
        <v/>
      </c>
      <c r="F882" s="172" t="str">
        <f ca="1"/>
        <v/>
      </c>
    </row>
    <row r="883" spans="1:6" x14ac:dyDescent="0.15">
      <c r="A883" s="80" t="str">
        <f t="shared" ca="1" si="13"/>
        <v/>
      </c>
      <c r="B883" s="177" t="str">
        <f ca="1"/>
        <v/>
      </c>
      <c r="C883" s="174" t="str">
        <f ca="1">IF(B883&lt;&gt;"",B883/STDEV(Errors),"")</f>
        <v/>
      </c>
      <c r="D883" s="15" t="str">
        <f ca="1"/>
        <v/>
      </c>
      <c r="E883" s="90" t="str">
        <f ca="1"/>
        <v/>
      </c>
      <c r="F883" s="172" t="str">
        <f ca="1"/>
        <v/>
      </c>
    </row>
    <row r="884" spans="1:6" x14ac:dyDescent="0.15">
      <c r="A884" s="80" t="str">
        <f t="shared" ca="1" si="13"/>
        <v/>
      </c>
      <c r="B884" s="177" t="str">
        <f ca="1"/>
        <v/>
      </c>
      <c r="C884" s="174" t="str">
        <f ca="1">IF(B884&lt;&gt;"",B884/STDEV(Errors),"")</f>
        <v/>
      </c>
      <c r="D884" s="15" t="str">
        <f ca="1"/>
        <v/>
      </c>
      <c r="E884" s="90" t="str">
        <f ca="1"/>
        <v/>
      </c>
      <c r="F884" s="172" t="str">
        <f ca="1"/>
        <v/>
      </c>
    </row>
    <row r="885" spans="1:6" x14ac:dyDescent="0.15">
      <c r="A885" s="80" t="str">
        <f t="shared" ca="1" si="13"/>
        <v/>
      </c>
      <c r="B885" s="177" t="str">
        <f ca="1"/>
        <v/>
      </c>
      <c r="C885" s="174" t="str">
        <f ca="1">IF(B885&lt;&gt;"",B885/STDEV(Errors),"")</f>
        <v/>
      </c>
      <c r="D885" s="15" t="str">
        <f ca="1"/>
        <v/>
      </c>
      <c r="E885" s="90" t="str">
        <f ca="1"/>
        <v/>
      </c>
      <c r="F885" s="172" t="str">
        <f ca="1"/>
        <v/>
      </c>
    </row>
    <row r="886" spans="1:6" x14ac:dyDescent="0.15">
      <c r="A886" s="80" t="str">
        <f t="shared" ca="1" si="13"/>
        <v/>
      </c>
      <c r="B886" s="177" t="str">
        <f ca="1"/>
        <v/>
      </c>
      <c r="C886" s="174" t="str">
        <f ca="1">IF(B886&lt;&gt;"",B886/STDEV(Errors),"")</f>
        <v/>
      </c>
      <c r="D886" s="15" t="str">
        <f ca="1"/>
        <v/>
      </c>
      <c r="E886" s="90" t="str">
        <f ca="1"/>
        <v/>
      </c>
      <c r="F886" s="172" t="str">
        <f ca="1"/>
        <v/>
      </c>
    </row>
    <row r="887" spans="1:6" x14ac:dyDescent="0.15">
      <c r="A887" s="80" t="str">
        <f t="shared" ca="1" si="13"/>
        <v/>
      </c>
      <c r="B887" s="177" t="str">
        <f ca="1"/>
        <v/>
      </c>
      <c r="C887" s="174" t="str">
        <f ca="1">IF(B887&lt;&gt;"",B887/STDEV(Errors),"")</f>
        <v/>
      </c>
      <c r="D887" s="15" t="str">
        <f ca="1"/>
        <v/>
      </c>
      <c r="E887" s="90" t="str">
        <f ca="1"/>
        <v/>
      </c>
      <c r="F887" s="172" t="str">
        <f ca="1"/>
        <v/>
      </c>
    </row>
    <row r="888" spans="1:6" x14ac:dyDescent="0.15">
      <c r="A888" s="80" t="str">
        <f t="shared" ca="1" si="13"/>
        <v/>
      </c>
      <c r="B888" s="177" t="str">
        <f ca="1"/>
        <v/>
      </c>
      <c r="C888" s="174" t="str">
        <f ca="1">IF(B888&lt;&gt;"",B888/STDEV(Errors),"")</f>
        <v/>
      </c>
      <c r="D888" s="15" t="str">
        <f ca="1"/>
        <v/>
      </c>
      <c r="E888" s="90" t="str">
        <f ca="1"/>
        <v/>
      </c>
      <c r="F888" s="172" t="str">
        <f ca="1"/>
        <v/>
      </c>
    </row>
    <row r="889" spans="1:6" x14ac:dyDescent="0.15">
      <c r="A889" s="80" t="str">
        <f t="shared" ca="1" si="13"/>
        <v/>
      </c>
      <c r="B889" s="177" t="str">
        <f ca="1"/>
        <v/>
      </c>
      <c r="C889" s="174" t="str">
        <f ca="1">IF(B889&lt;&gt;"",B889/STDEV(Errors),"")</f>
        <v/>
      </c>
      <c r="D889" s="15" t="str">
        <f ca="1"/>
        <v/>
      </c>
      <c r="E889" s="90" t="str">
        <f ca="1"/>
        <v/>
      </c>
      <c r="F889" s="172" t="str">
        <f ca="1"/>
        <v/>
      </c>
    </row>
    <row r="890" spans="1:6" x14ac:dyDescent="0.15">
      <c r="A890" s="80" t="str">
        <f t="shared" ca="1" si="13"/>
        <v/>
      </c>
      <c r="B890" s="177" t="str">
        <f ca="1"/>
        <v/>
      </c>
      <c r="C890" s="174" t="str">
        <f ca="1">IF(B890&lt;&gt;"",B890/STDEV(Errors),"")</f>
        <v/>
      </c>
      <c r="D890" s="15" t="str">
        <f ca="1"/>
        <v/>
      </c>
      <c r="E890" s="90" t="str">
        <f ca="1"/>
        <v/>
      </c>
      <c r="F890" s="172" t="str">
        <f ca="1"/>
        <v/>
      </c>
    </row>
    <row r="891" spans="1:6" x14ac:dyDescent="0.15">
      <c r="A891" s="80" t="str">
        <f t="shared" ca="1" si="13"/>
        <v/>
      </c>
      <c r="B891" s="177" t="str">
        <f ca="1"/>
        <v/>
      </c>
      <c r="C891" s="174" t="str">
        <f ca="1">IF(B891&lt;&gt;"",B891/STDEV(Errors),"")</f>
        <v/>
      </c>
      <c r="D891" s="15" t="str">
        <f ca="1"/>
        <v/>
      </c>
      <c r="E891" s="90" t="str">
        <f ca="1"/>
        <v/>
      </c>
      <c r="F891" s="172" t="str">
        <f ca="1"/>
        <v/>
      </c>
    </row>
    <row r="892" spans="1:6" x14ac:dyDescent="0.15">
      <c r="A892" s="80" t="str">
        <f t="shared" ca="1" si="13"/>
        <v/>
      </c>
      <c r="B892" s="177" t="str">
        <f ca="1"/>
        <v/>
      </c>
      <c r="C892" s="174" t="str">
        <f ca="1">IF(B892&lt;&gt;"",B892/STDEV(Errors),"")</f>
        <v/>
      </c>
      <c r="D892" s="15" t="str">
        <f ca="1"/>
        <v/>
      </c>
      <c r="E892" s="90" t="str">
        <f ca="1"/>
        <v/>
      </c>
      <c r="F892" s="172" t="str">
        <f ca="1"/>
        <v/>
      </c>
    </row>
    <row r="893" spans="1:6" x14ac:dyDescent="0.15">
      <c r="A893" s="80" t="str">
        <f t="shared" ca="1" si="13"/>
        <v/>
      </c>
      <c r="B893" s="177" t="str">
        <f ca="1"/>
        <v/>
      </c>
      <c r="C893" s="174" t="str">
        <f ca="1">IF(B893&lt;&gt;"",B893/STDEV(Errors),"")</f>
        <v/>
      </c>
      <c r="D893" s="15" t="str">
        <f ca="1"/>
        <v/>
      </c>
      <c r="E893" s="90" t="str">
        <f ca="1"/>
        <v/>
      </c>
      <c r="F893" s="172" t="str">
        <f ca="1"/>
        <v/>
      </c>
    </row>
    <row r="894" spans="1:6" x14ac:dyDescent="0.15">
      <c r="A894" s="80" t="str">
        <f t="shared" ca="1" si="13"/>
        <v/>
      </c>
      <c r="B894" s="177" t="str">
        <f ca="1"/>
        <v/>
      </c>
      <c r="C894" s="174" t="str">
        <f ca="1">IF(B894&lt;&gt;"",B894/STDEV(Errors),"")</f>
        <v/>
      </c>
      <c r="D894" s="15" t="str">
        <f ca="1"/>
        <v/>
      </c>
      <c r="E894" s="90" t="str">
        <f ca="1"/>
        <v/>
      </c>
      <c r="F894" s="172" t="str">
        <f ca="1"/>
        <v/>
      </c>
    </row>
    <row r="895" spans="1:6" x14ac:dyDescent="0.15">
      <c r="A895" s="80" t="str">
        <f t="shared" ca="1" si="13"/>
        <v/>
      </c>
      <c r="B895" s="177" t="str">
        <f ca="1"/>
        <v/>
      </c>
      <c r="C895" s="174" t="str">
        <f ca="1">IF(B895&lt;&gt;"",B895/STDEV(Errors),"")</f>
        <v/>
      </c>
      <c r="D895" s="15" t="str">
        <f ca="1"/>
        <v/>
      </c>
      <c r="E895" s="90" t="str">
        <f ca="1"/>
        <v/>
      </c>
      <c r="F895" s="172" t="str">
        <f ca="1"/>
        <v/>
      </c>
    </row>
    <row r="896" spans="1:6" x14ac:dyDescent="0.15">
      <c r="A896" s="80" t="str">
        <f t="shared" ca="1" si="13"/>
        <v/>
      </c>
      <c r="B896" s="177" t="str">
        <f ca="1"/>
        <v/>
      </c>
      <c r="C896" s="174" t="str">
        <f ca="1">IF(B896&lt;&gt;"",B896/STDEV(Errors),"")</f>
        <v/>
      </c>
      <c r="D896" s="15" t="str">
        <f ca="1"/>
        <v/>
      </c>
      <c r="E896" s="90" t="str">
        <f ca="1"/>
        <v/>
      </c>
      <c r="F896" s="172" t="str">
        <f ca="1"/>
        <v/>
      </c>
    </row>
    <row r="897" spans="1:6" x14ac:dyDescent="0.15">
      <c r="A897" s="80" t="str">
        <f t="shared" ca="1" si="13"/>
        <v/>
      </c>
      <c r="B897" s="177" t="str">
        <f ca="1"/>
        <v/>
      </c>
      <c r="C897" s="174" t="str">
        <f ca="1">IF(B897&lt;&gt;"",B897/STDEV(Errors),"")</f>
        <v/>
      </c>
      <c r="D897" s="15" t="str">
        <f ca="1"/>
        <v/>
      </c>
      <c r="E897" s="90" t="str">
        <f ca="1"/>
        <v/>
      </c>
      <c r="F897" s="172" t="str">
        <f ca="1"/>
        <v/>
      </c>
    </row>
    <row r="898" spans="1:6" x14ac:dyDescent="0.15">
      <c r="A898" s="80" t="str">
        <f t="shared" ca="1" si="13"/>
        <v/>
      </c>
      <c r="B898" s="177" t="str">
        <f ca="1"/>
        <v/>
      </c>
      <c r="C898" s="174" t="str">
        <f ca="1">IF(B898&lt;&gt;"",B898/STDEV(Errors),"")</f>
        <v/>
      </c>
      <c r="D898" s="15" t="str">
        <f ca="1"/>
        <v/>
      </c>
      <c r="E898" s="90" t="str">
        <f ca="1"/>
        <v/>
      </c>
      <c r="F898" s="172" t="str">
        <f ca="1"/>
        <v/>
      </c>
    </row>
    <row r="899" spans="1:6" x14ac:dyDescent="0.15">
      <c r="A899" s="80" t="str">
        <f t="shared" ca="1" si="13"/>
        <v/>
      </c>
      <c r="B899" s="177" t="str">
        <f ca="1"/>
        <v/>
      </c>
      <c r="C899" s="174" t="str">
        <f ca="1">IF(B899&lt;&gt;"",B899/STDEV(Errors),"")</f>
        <v/>
      </c>
      <c r="D899" s="15" t="str">
        <f ca="1"/>
        <v/>
      </c>
      <c r="E899" s="90" t="str">
        <f ca="1"/>
        <v/>
      </c>
      <c r="F899" s="172" t="str">
        <f ca="1"/>
        <v/>
      </c>
    </row>
    <row r="900" spans="1:6" x14ac:dyDescent="0.15">
      <c r="A900" s="80" t="str">
        <f t="shared" ca="1" si="13"/>
        <v/>
      </c>
      <c r="B900" s="177" t="str">
        <f ca="1"/>
        <v/>
      </c>
      <c r="C900" s="174" t="str">
        <f ca="1">IF(B900&lt;&gt;"",B900/STDEV(Errors),"")</f>
        <v/>
      </c>
      <c r="D900" s="15" t="str">
        <f ca="1"/>
        <v/>
      </c>
      <c r="E900" s="90" t="str">
        <f ca="1"/>
        <v/>
      </c>
      <c r="F900" s="172" t="str">
        <f ca="1"/>
        <v/>
      </c>
    </row>
    <row r="901" spans="1:6" x14ac:dyDescent="0.15">
      <c r="A901" s="80" t="str">
        <f t="shared" ca="1" si="13"/>
        <v/>
      </c>
      <c r="B901" s="177" t="str">
        <f ca="1"/>
        <v/>
      </c>
      <c r="C901" s="174" t="str">
        <f ca="1">IF(B901&lt;&gt;"",B901/STDEV(Errors),"")</f>
        <v/>
      </c>
      <c r="D901" s="15" t="str">
        <f ca="1"/>
        <v/>
      </c>
      <c r="E901" s="90" t="str">
        <f ca="1"/>
        <v/>
      </c>
      <c r="F901" s="172" t="str">
        <f ca="1"/>
        <v/>
      </c>
    </row>
    <row r="902" spans="1:6" x14ac:dyDescent="0.15">
      <c r="A902" s="80" t="str">
        <f t="shared" ref="A902:A965" ca="1" si="14">IF(B902&lt;&gt;"",1+A901,"")</f>
        <v/>
      </c>
      <c r="B902" s="177" t="str">
        <f ca="1"/>
        <v/>
      </c>
      <c r="C902" s="174" t="str">
        <f ca="1">IF(B902&lt;&gt;"",B902/STDEV(Errors),"")</f>
        <v/>
      </c>
      <c r="D902" s="15" t="str">
        <f ca="1"/>
        <v/>
      </c>
      <c r="E902" s="90" t="str">
        <f ca="1"/>
        <v/>
      </c>
      <c r="F902" s="172" t="str">
        <f ca="1"/>
        <v/>
      </c>
    </row>
    <row r="903" spans="1:6" x14ac:dyDescent="0.15">
      <c r="A903" s="80" t="str">
        <f t="shared" ca="1" si="14"/>
        <v/>
      </c>
      <c r="B903" s="177" t="str">
        <f ca="1"/>
        <v/>
      </c>
      <c r="C903" s="174" t="str">
        <f ca="1">IF(B903&lt;&gt;"",B903/STDEV(Errors),"")</f>
        <v/>
      </c>
      <c r="D903" s="15" t="str">
        <f ca="1"/>
        <v/>
      </c>
      <c r="E903" s="90" t="str">
        <f ca="1"/>
        <v/>
      </c>
      <c r="F903" s="172" t="str">
        <f ca="1"/>
        <v/>
      </c>
    </row>
    <row r="904" spans="1:6" x14ac:dyDescent="0.15">
      <c r="A904" s="80" t="str">
        <f t="shared" ca="1" si="14"/>
        <v/>
      </c>
      <c r="B904" s="177" t="str">
        <f ca="1"/>
        <v/>
      </c>
      <c r="C904" s="174" t="str">
        <f ca="1">IF(B904&lt;&gt;"",B904/STDEV(Errors),"")</f>
        <v/>
      </c>
      <c r="D904" s="15" t="str">
        <f ca="1"/>
        <v/>
      </c>
      <c r="E904" s="90" t="str">
        <f ca="1"/>
        <v/>
      </c>
      <c r="F904" s="172" t="str">
        <f ca="1"/>
        <v/>
      </c>
    </row>
    <row r="905" spans="1:6" x14ac:dyDescent="0.15">
      <c r="A905" s="80" t="str">
        <f t="shared" ca="1" si="14"/>
        <v/>
      </c>
      <c r="B905" s="177" t="str">
        <f ca="1"/>
        <v/>
      </c>
      <c r="C905" s="174" t="str">
        <f ca="1">IF(B905&lt;&gt;"",B905/STDEV(Errors),"")</f>
        <v/>
      </c>
      <c r="D905" s="15" t="str">
        <f ca="1"/>
        <v/>
      </c>
      <c r="E905" s="90" t="str">
        <f ca="1"/>
        <v/>
      </c>
      <c r="F905" s="172" t="str">
        <f ca="1"/>
        <v/>
      </c>
    </row>
    <row r="906" spans="1:6" x14ac:dyDescent="0.15">
      <c r="A906" s="80" t="str">
        <f t="shared" ca="1" si="14"/>
        <v/>
      </c>
      <c r="B906" s="177" t="str">
        <f ca="1"/>
        <v/>
      </c>
      <c r="C906" s="174" t="str">
        <f ca="1">IF(B906&lt;&gt;"",B906/STDEV(Errors),"")</f>
        <v/>
      </c>
      <c r="D906" s="15" t="str">
        <f ca="1"/>
        <v/>
      </c>
      <c r="E906" s="90" t="str">
        <f ca="1"/>
        <v/>
      </c>
      <c r="F906" s="172" t="str">
        <f ca="1"/>
        <v/>
      </c>
    </row>
    <row r="907" spans="1:6" x14ac:dyDescent="0.15">
      <c r="A907" s="80" t="str">
        <f t="shared" ca="1" si="14"/>
        <v/>
      </c>
      <c r="B907" s="177" t="str">
        <f ca="1"/>
        <v/>
      </c>
      <c r="C907" s="174" t="str">
        <f ca="1">IF(B907&lt;&gt;"",B907/STDEV(Errors),"")</f>
        <v/>
      </c>
      <c r="D907" s="15" t="str">
        <f ca="1"/>
        <v/>
      </c>
      <c r="E907" s="90" t="str">
        <f ca="1"/>
        <v/>
      </c>
      <c r="F907" s="172" t="str">
        <f ca="1"/>
        <v/>
      </c>
    </row>
    <row r="908" spans="1:6" x14ac:dyDescent="0.15">
      <c r="A908" s="80" t="str">
        <f t="shared" ca="1" si="14"/>
        <v/>
      </c>
      <c r="B908" s="177" t="str">
        <f ca="1"/>
        <v/>
      </c>
      <c r="C908" s="174" t="str">
        <f ca="1">IF(B908&lt;&gt;"",B908/STDEV(Errors),"")</f>
        <v/>
      </c>
      <c r="D908" s="15" t="str">
        <f ca="1"/>
        <v/>
      </c>
      <c r="E908" s="90" t="str">
        <f ca="1"/>
        <v/>
      </c>
      <c r="F908" s="172" t="str">
        <f ca="1"/>
        <v/>
      </c>
    </row>
    <row r="909" spans="1:6" x14ac:dyDescent="0.15">
      <c r="A909" s="80" t="str">
        <f t="shared" ca="1" si="14"/>
        <v/>
      </c>
      <c r="B909" s="177" t="str">
        <f ca="1"/>
        <v/>
      </c>
      <c r="C909" s="174" t="str">
        <f ca="1">IF(B909&lt;&gt;"",B909/STDEV(Errors),"")</f>
        <v/>
      </c>
      <c r="D909" s="15" t="str">
        <f ca="1"/>
        <v/>
      </c>
      <c r="E909" s="90" t="str">
        <f ca="1"/>
        <v/>
      </c>
      <c r="F909" s="172" t="str">
        <f ca="1"/>
        <v/>
      </c>
    </row>
    <row r="910" spans="1:6" x14ac:dyDescent="0.15">
      <c r="A910" s="80" t="str">
        <f t="shared" ca="1" si="14"/>
        <v/>
      </c>
      <c r="B910" s="177" t="str">
        <f ca="1"/>
        <v/>
      </c>
      <c r="C910" s="174" t="str">
        <f ca="1">IF(B910&lt;&gt;"",B910/STDEV(Errors),"")</f>
        <v/>
      </c>
      <c r="D910" s="15" t="str">
        <f ca="1"/>
        <v/>
      </c>
      <c r="E910" s="90" t="str">
        <f ca="1"/>
        <v/>
      </c>
      <c r="F910" s="172" t="str">
        <f ca="1"/>
        <v/>
      </c>
    </row>
    <row r="911" spans="1:6" x14ac:dyDescent="0.15">
      <c r="A911" s="80" t="str">
        <f t="shared" ca="1" si="14"/>
        <v/>
      </c>
      <c r="B911" s="177" t="str">
        <f ca="1"/>
        <v/>
      </c>
      <c r="C911" s="174" t="str">
        <f ca="1">IF(B911&lt;&gt;"",B911/STDEV(Errors),"")</f>
        <v/>
      </c>
      <c r="D911" s="15" t="str">
        <f ca="1"/>
        <v/>
      </c>
      <c r="E911" s="90" t="str">
        <f ca="1"/>
        <v/>
      </c>
      <c r="F911" s="172" t="str">
        <f ca="1"/>
        <v/>
      </c>
    </row>
    <row r="912" spans="1:6" x14ac:dyDescent="0.15">
      <c r="A912" s="80" t="str">
        <f t="shared" ca="1" si="14"/>
        <v/>
      </c>
      <c r="B912" s="177" t="str">
        <f ca="1"/>
        <v/>
      </c>
      <c r="C912" s="174" t="str">
        <f ca="1">IF(B912&lt;&gt;"",B912/STDEV(Errors),"")</f>
        <v/>
      </c>
      <c r="D912" s="15" t="str">
        <f ca="1"/>
        <v/>
      </c>
      <c r="E912" s="90" t="str">
        <f ca="1"/>
        <v/>
      </c>
      <c r="F912" s="172" t="str">
        <f ca="1"/>
        <v/>
      </c>
    </row>
    <row r="913" spans="1:6" x14ac:dyDescent="0.15">
      <c r="A913" s="80" t="str">
        <f t="shared" ca="1" si="14"/>
        <v/>
      </c>
      <c r="B913" s="177" t="str">
        <f ca="1"/>
        <v/>
      </c>
      <c r="C913" s="174" t="str">
        <f ca="1">IF(B913&lt;&gt;"",B913/STDEV(Errors),"")</f>
        <v/>
      </c>
      <c r="D913" s="15" t="str">
        <f ca="1"/>
        <v/>
      </c>
      <c r="E913" s="90" t="str">
        <f ca="1"/>
        <v/>
      </c>
      <c r="F913" s="172" t="str">
        <f ca="1"/>
        <v/>
      </c>
    </row>
    <row r="914" spans="1:6" x14ac:dyDescent="0.15">
      <c r="A914" s="80" t="str">
        <f t="shared" ca="1" si="14"/>
        <v/>
      </c>
      <c r="B914" s="177" t="str">
        <f ca="1"/>
        <v/>
      </c>
      <c r="C914" s="174" t="str">
        <f ca="1">IF(B914&lt;&gt;"",B914/STDEV(Errors),"")</f>
        <v/>
      </c>
      <c r="D914" s="15" t="str">
        <f ca="1"/>
        <v/>
      </c>
      <c r="E914" s="90" t="str">
        <f ca="1"/>
        <v/>
      </c>
      <c r="F914" s="172" t="str">
        <f ca="1"/>
        <v/>
      </c>
    </row>
    <row r="915" spans="1:6" x14ac:dyDescent="0.15">
      <c r="A915" s="80" t="str">
        <f t="shared" ca="1" si="14"/>
        <v/>
      </c>
      <c r="B915" s="177" t="str">
        <f ca="1"/>
        <v/>
      </c>
      <c r="C915" s="174" t="str">
        <f ca="1">IF(B915&lt;&gt;"",B915/STDEV(Errors),"")</f>
        <v/>
      </c>
      <c r="D915" s="15" t="str">
        <f ca="1"/>
        <v/>
      </c>
      <c r="E915" s="90" t="str">
        <f ca="1"/>
        <v/>
      </c>
      <c r="F915" s="172" t="str">
        <f ca="1"/>
        <v/>
      </c>
    </row>
    <row r="916" spans="1:6" x14ac:dyDescent="0.15">
      <c r="A916" s="80" t="str">
        <f t="shared" ca="1" si="14"/>
        <v/>
      </c>
      <c r="B916" s="177" t="str">
        <f ca="1"/>
        <v/>
      </c>
      <c r="C916" s="174" t="str">
        <f ca="1">IF(B916&lt;&gt;"",B916/STDEV(Errors),"")</f>
        <v/>
      </c>
      <c r="D916" s="15" t="str">
        <f ca="1"/>
        <v/>
      </c>
      <c r="E916" s="90" t="str">
        <f ca="1"/>
        <v/>
      </c>
      <c r="F916" s="172" t="str">
        <f ca="1"/>
        <v/>
      </c>
    </row>
    <row r="917" spans="1:6" x14ac:dyDescent="0.15">
      <c r="A917" s="80" t="str">
        <f t="shared" ca="1" si="14"/>
        <v/>
      </c>
      <c r="B917" s="177" t="str">
        <f ca="1"/>
        <v/>
      </c>
      <c r="C917" s="174" t="str">
        <f ca="1">IF(B917&lt;&gt;"",B917/STDEV(Errors),"")</f>
        <v/>
      </c>
      <c r="D917" s="15" t="str">
        <f ca="1"/>
        <v/>
      </c>
      <c r="E917" s="90" t="str">
        <f ca="1"/>
        <v/>
      </c>
      <c r="F917" s="172" t="str">
        <f ca="1"/>
        <v/>
      </c>
    </row>
    <row r="918" spans="1:6" x14ac:dyDescent="0.15">
      <c r="A918" s="80" t="str">
        <f t="shared" ca="1" si="14"/>
        <v/>
      </c>
      <c r="B918" s="177" t="str">
        <f ca="1"/>
        <v/>
      </c>
      <c r="C918" s="174" t="str">
        <f ca="1">IF(B918&lt;&gt;"",B918/STDEV(Errors),"")</f>
        <v/>
      </c>
      <c r="D918" s="15" t="str">
        <f ca="1"/>
        <v/>
      </c>
      <c r="E918" s="90" t="str">
        <f ca="1"/>
        <v/>
      </c>
      <c r="F918" s="172" t="str">
        <f ca="1"/>
        <v/>
      </c>
    </row>
    <row r="919" spans="1:6" x14ac:dyDescent="0.15">
      <c r="A919" s="80" t="str">
        <f t="shared" ca="1" si="14"/>
        <v/>
      </c>
      <c r="B919" s="177" t="str">
        <f ca="1"/>
        <v/>
      </c>
      <c r="C919" s="174" t="str">
        <f ca="1">IF(B919&lt;&gt;"",B919/STDEV(Errors),"")</f>
        <v/>
      </c>
      <c r="D919" s="15" t="str">
        <f ca="1"/>
        <v/>
      </c>
      <c r="E919" s="90" t="str">
        <f ca="1"/>
        <v/>
      </c>
      <c r="F919" s="172" t="str">
        <f ca="1"/>
        <v/>
      </c>
    </row>
    <row r="920" spans="1:6" x14ac:dyDescent="0.15">
      <c r="A920" s="80" t="str">
        <f t="shared" ca="1" si="14"/>
        <v/>
      </c>
      <c r="B920" s="177" t="str">
        <f ca="1"/>
        <v/>
      </c>
      <c r="C920" s="174" t="str">
        <f ca="1">IF(B920&lt;&gt;"",B920/STDEV(Errors),"")</f>
        <v/>
      </c>
      <c r="D920" s="15" t="str">
        <f ca="1"/>
        <v/>
      </c>
      <c r="E920" s="90" t="str">
        <f ca="1"/>
        <v/>
      </c>
      <c r="F920" s="172" t="str">
        <f ca="1"/>
        <v/>
      </c>
    </row>
    <row r="921" spans="1:6" x14ac:dyDescent="0.15">
      <c r="A921" s="80" t="str">
        <f t="shared" ca="1" si="14"/>
        <v/>
      </c>
      <c r="B921" s="177" t="str">
        <f ca="1"/>
        <v/>
      </c>
      <c r="C921" s="174" t="str">
        <f ca="1">IF(B921&lt;&gt;"",B921/STDEV(Errors),"")</f>
        <v/>
      </c>
      <c r="D921" s="15" t="str">
        <f ca="1"/>
        <v/>
      </c>
      <c r="E921" s="90" t="str">
        <f ca="1"/>
        <v/>
      </c>
      <c r="F921" s="172" t="str">
        <f ca="1"/>
        <v/>
      </c>
    </row>
    <row r="922" spans="1:6" x14ac:dyDescent="0.15">
      <c r="A922" s="80" t="str">
        <f t="shared" ca="1" si="14"/>
        <v/>
      </c>
      <c r="B922" s="177" t="str">
        <f ca="1"/>
        <v/>
      </c>
      <c r="C922" s="174" t="str">
        <f ca="1">IF(B922&lt;&gt;"",B922/STDEV(Errors),"")</f>
        <v/>
      </c>
      <c r="D922" s="15" t="str">
        <f ca="1"/>
        <v/>
      </c>
      <c r="E922" s="90" t="str">
        <f ca="1"/>
        <v/>
      </c>
      <c r="F922" s="172" t="str">
        <f ca="1"/>
        <v/>
      </c>
    </row>
    <row r="923" spans="1:6" x14ac:dyDescent="0.15">
      <c r="A923" s="80" t="str">
        <f t="shared" ca="1" si="14"/>
        <v/>
      </c>
      <c r="B923" s="177" t="str">
        <f ca="1"/>
        <v/>
      </c>
      <c r="C923" s="174" t="str">
        <f ca="1">IF(B923&lt;&gt;"",B923/STDEV(Errors),"")</f>
        <v/>
      </c>
      <c r="D923" s="15" t="str">
        <f ca="1"/>
        <v/>
      </c>
      <c r="E923" s="90" t="str">
        <f ca="1"/>
        <v/>
      </c>
      <c r="F923" s="172" t="str">
        <f ca="1"/>
        <v/>
      </c>
    </row>
    <row r="924" spans="1:6" x14ac:dyDescent="0.15">
      <c r="A924" s="80" t="str">
        <f t="shared" ca="1" si="14"/>
        <v/>
      </c>
      <c r="B924" s="177" t="str">
        <f ca="1"/>
        <v/>
      </c>
      <c r="C924" s="174" t="str">
        <f ca="1">IF(B924&lt;&gt;"",B924/STDEV(Errors),"")</f>
        <v/>
      </c>
      <c r="D924" s="15" t="str">
        <f ca="1"/>
        <v/>
      </c>
      <c r="E924" s="90" t="str">
        <f ca="1"/>
        <v/>
      </c>
      <c r="F924" s="172" t="str">
        <f ca="1"/>
        <v/>
      </c>
    </row>
    <row r="925" spans="1:6" x14ac:dyDescent="0.15">
      <c r="A925" s="80" t="str">
        <f t="shared" ca="1" si="14"/>
        <v/>
      </c>
      <c r="B925" s="177" t="str">
        <f ca="1"/>
        <v/>
      </c>
      <c r="C925" s="174" t="str">
        <f ca="1">IF(B925&lt;&gt;"",B925/STDEV(Errors),"")</f>
        <v/>
      </c>
      <c r="D925" s="15" t="str">
        <f ca="1"/>
        <v/>
      </c>
      <c r="E925" s="90" t="str">
        <f ca="1"/>
        <v/>
      </c>
      <c r="F925" s="172" t="str">
        <f ca="1"/>
        <v/>
      </c>
    </row>
    <row r="926" spans="1:6" x14ac:dyDescent="0.15">
      <c r="A926" s="80" t="str">
        <f t="shared" ca="1" si="14"/>
        <v/>
      </c>
      <c r="B926" s="177" t="str">
        <f ca="1"/>
        <v/>
      </c>
      <c r="C926" s="174" t="str">
        <f ca="1">IF(B926&lt;&gt;"",B926/STDEV(Errors),"")</f>
        <v/>
      </c>
      <c r="D926" s="15" t="str">
        <f ca="1"/>
        <v/>
      </c>
      <c r="E926" s="90" t="str">
        <f ca="1"/>
        <v/>
      </c>
      <c r="F926" s="172" t="str">
        <f ca="1"/>
        <v/>
      </c>
    </row>
    <row r="927" spans="1:6" x14ac:dyDescent="0.15">
      <c r="A927" s="80" t="str">
        <f t="shared" ca="1" si="14"/>
        <v/>
      </c>
      <c r="B927" s="177" t="str">
        <f ca="1"/>
        <v/>
      </c>
      <c r="C927" s="174" t="str">
        <f ca="1">IF(B927&lt;&gt;"",B927/STDEV(Errors),"")</f>
        <v/>
      </c>
      <c r="D927" s="15" t="str">
        <f ca="1"/>
        <v/>
      </c>
      <c r="E927" s="90" t="str">
        <f ca="1"/>
        <v/>
      </c>
      <c r="F927" s="172" t="str">
        <f ca="1"/>
        <v/>
      </c>
    </row>
    <row r="928" spans="1:6" x14ac:dyDescent="0.15">
      <c r="A928" s="80" t="str">
        <f t="shared" ca="1" si="14"/>
        <v/>
      </c>
      <c r="B928" s="177" t="str">
        <f ca="1"/>
        <v/>
      </c>
      <c r="C928" s="174" t="str">
        <f ca="1">IF(B928&lt;&gt;"",B928/STDEV(Errors),"")</f>
        <v/>
      </c>
      <c r="D928" s="15" t="str">
        <f ca="1"/>
        <v/>
      </c>
      <c r="E928" s="90" t="str">
        <f ca="1"/>
        <v/>
      </c>
      <c r="F928" s="172" t="str">
        <f ca="1"/>
        <v/>
      </c>
    </row>
    <row r="929" spans="1:6" x14ac:dyDescent="0.15">
      <c r="A929" s="80" t="str">
        <f t="shared" ca="1" si="14"/>
        <v/>
      </c>
      <c r="B929" s="177" t="str">
        <f ca="1"/>
        <v/>
      </c>
      <c r="C929" s="174" t="str">
        <f ca="1">IF(B929&lt;&gt;"",B929/STDEV(Errors),"")</f>
        <v/>
      </c>
      <c r="D929" s="15" t="str">
        <f ca="1"/>
        <v/>
      </c>
      <c r="E929" s="90" t="str">
        <f ca="1"/>
        <v/>
      </c>
      <c r="F929" s="172" t="str">
        <f ca="1"/>
        <v/>
      </c>
    </row>
    <row r="930" spans="1:6" x14ac:dyDescent="0.15">
      <c r="A930" s="80" t="str">
        <f t="shared" ca="1" si="14"/>
        <v/>
      </c>
      <c r="B930" s="177" t="str">
        <f ca="1"/>
        <v/>
      </c>
      <c r="C930" s="174" t="str">
        <f ca="1">IF(B930&lt;&gt;"",B930/STDEV(Errors),"")</f>
        <v/>
      </c>
      <c r="D930" s="15" t="str">
        <f ca="1"/>
        <v/>
      </c>
      <c r="E930" s="90" t="str">
        <f ca="1"/>
        <v/>
      </c>
      <c r="F930" s="172" t="str">
        <f ca="1"/>
        <v/>
      </c>
    </row>
    <row r="931" spans="1:6" x14ac:dyDescent="0.15">
      <c r="A931" s="80" t="str">
        <f t="shared" ca="1" si="14"/>
        <v/>
      </c>
      <c r="B931" s="177" t="str">
        <f ca="1"/>
        <v/>
      </c>
      <c r="C931" s="174" t="str">
        <f ca="1">IF(B931&lt;&gt;"",B931/STDEV(Errors),"")</f>
        <v/>
      </c>
      <c r="D931" s="15" t="str">
        <f ca="1"/>
        <v/>
      </c>
      <c r="E931" s="90" t="str">
        <f ca="1"/>
        <v/>
      </c>
      <c r="F931" s="172" t="str">
        <f ca="1"/>
        <v/>
      </c>
    </row>
    <row r="932" spans="1:6" x14ac:dyDescent="0.15">
      <c r="A932" s="80" t="str">
        <f t="shared" ca="1" si="14"/>
        <v/>
      </c>
      <c r="B932" s="177" t="str">
        <f ca="1"/>
        <v/>
      </c>
      <c r="C932" s="174" t="str">
        <f ca="1">IF(B932&lt;&gt;"",B932/STDEV(Errors),"")</f>
        <v/>
      </c>
      <c r="D932" s="15" t="str">
        <f ca="1"/>
        <v/>
      </c>
      <c r="E932" s="90" t="str">
        <f ca="1"/>
        <v/>
      </c>
      <c r="F932" s="172" t="str">
        <f ca="1"/>
        <v/>
      </c>
    </row>
    <row r="933" spans="1:6" x14ac:dyDescent="0.15">
      <c r="A933" s="80" t="str">
        <f t="shared" ca="1" si="14"/>
        <v/>
      </c>
      <c r="B933" s="177" t="str">
        <f ca="1"/>
        <v/>
      </c>
      <c r="C933" s="174" t="str">
        <f ca="1">IF(B933&lt;&gt;"",B933/STDEV(Errors),"")</f>
        <v/>
      </c>
      <c r="D933" s="15" t="str">
        <f ca="1"/>
        <v/>
      </c>
      <c r="E933" s="90" t="str">
        <f ca="1"/>
        <v/>
      </c>
      <c r="F933" s="172" t="str">
        <f ca="1"/>
        <v/>
      </c>
    </row>
    <row r="934" spans="1:6" x14ac:dyDescent="0.15">
      <c r="A934" s="80" t="str">
        <f t="shared" ca="1" si="14"/>
        <v/>
      </c>
      <c r="B934" s="177" t="str">
        <f ca="1"/>
        <v/>
      </c>
      <c r="C934" s="174" t="str">
        <f ca="1">IF(B934&lt;&gt;"",B934/STDEV(Errors),"")</f>
        <v/>
      </c>
      <c r="D934" s="15" t="str">
        <f ca="1"/>
        <v/>
      </c>
      <c r="E934" s="90" t="str">
        <f ca="1"/>
        <v/>
      </c>
      <c r="F934" s="172" t="str">
        <f ca="1"/>
        <v/>
      </c>
    </row>
    <row r="935" spans="1:6" x14ac:dyDescent="0.15">
      <c r="A935" s="80" t="str">
        <f t="shared" ca="1" si="14"/>
        <v/>
      </c>
      <c r="B935" s="177" t="str">
        <f ca="1"/>
        <v/>
      </c>
      <c r="C935" s="174" t="str">
        <f ca="1">IF(B935&lt;&gt;"",B935/STDEV(Errors),"")</f>
        <v/>
      </c>
      <c r="D935" s="15" t="str">
        <f ca="1"/>
        <v/>
      </c>
      <c r="E935" s="90" t="str">
        <f ca="1"/>
        <v/>
      </c>
      <c r="F935" s="172" t="str">
        <f ca="1"/>
        <v/>
      </c>
    </row>
    <row r="936" spans="1:6" x14ac:dyDescent="0.15">
      <c r="A936" s="80" t="str">
        <f t="shared" ca="1" si="14"/>
        <v/>
      </c>
      <c r="B936" s="177" t="str">
        <f ca="1"/>
        <v/>
      </c>
      <c r="C936" s="174" t="str">
        <f ca="1">IF(B936&lt;&gt;"",B936/STDEV(Errors),"")</f>
        <v/>
      </c>
      <c r="D936" s="15" t="str">
        <f ca="1"/>
        <v/>
      </c>
      <c r="E936" s="90" t="str">
        <f ca="1"/>
        <v/>
      </c>
      <c r="F936" s="172" t="str">
        <f ca="1"/>
        <v/>
      </c>
    </row>
    <row r="937" spans="1:6" x14ac:dyDescent="0.15">
      <c r="A937" s="80" t="str">
        <f t="shared" ca="1" si="14"/>
        <v/>
      </c>
      <c r="B937" s="177" t="str">
        <f ca="1"/>
        <v/>
      </c>
      <c r="C937" s="174" t="str">
        <f ca="1">IF(B937&lt;&gt;"",B937/STDEV(Errors),"")</f>
        <v/>
      </c>
      <c r="D937" s="15" t="str">
        <f ca="1"/>
        <v/>
      </c>
      <c r="E937" s="90" t="str">
        <f ca="1"/>
        <v/>
      </c>
      <c r="F937" s="172" t="str">
        <f ca="1"/>
        <v/>
      </c>
    </row>
    <row r="938" spans="1:6" x14ac:dyDescent="0.15">
      <c r="A938" s="80" t="str">
        <f t="shared" ca="1" si="14"/>
        <v/>
      </c>
      <c r="B938" s="177" t="str">
        <f ca="1"/>
        <v/>
      </c>
      <c r="C938" s="174" t="str">
        <f ca="1">IF(B938&lt;&gt;"",B938/STDEV(Errors),"")</f>
        <v/>
      </c>
      <c r="D938" s="15" t="str">
        <f ca="1"/>
        <v/>
      </c>
      <c r="E938" s="90" t="str">
        <f ca="1"/>
        <v/>
      </c>
      <c r="F938" s="172" t="str">
        <f ca="1"/>
        <v/>
      </c>
    </row>
    <row r="939" spans="1:6" x14ac:dyDescent="0.15">
      <c r="A939" s="80" t="str">
        <f t="shared" ca="1" si="14"/>
        <v/>
      </c>
      <c r="B939" s="177" t="str">
        <f ca="1"/>
        <v/>
      </c>
      <c r="C939" s="174" t="str">
        <f ca="1">IF(B939&lt;&gt;"",B939/STDEV(Errors),"")</f>
        <v/>
      </c>
      <c r="D939" s="15" t="str">
        <f ca="1"/>
        <v/>
      </c>
      <c r="E939" s="90" t="str">
        <f ca="1"/>
        <v/>
      </c>
      <c r="F939" s="172" t="str">
        <f ca="1"/>
        <v/>
      </c>
    </row>
    <row r="940" spans="1:6" x14ac:dyDescent="0.15">
      <c r="A940" s="80" t="str">
        <f t="shared" ca="1" si="14"/>
        <v/>
      </c>
      <c r="B940" s="177" t="str">
        <f ca="1"/>
        <v/>
      </c>
      <c r="C940" s="174" t="str">
        <f ca="1">IF(B940&lt;&gt;"",B940/STDEV(Errors),"")</f>
        <v/>
      </c>
      <c r="D940" s="15" t="str">
        <f ca="1"/>
        <v/>
      </c>
      <c r="E940" s="90" t="str">
        <f ca="1"/>
        <v/>
      </c>
      <c r="F940" s="172" t="str">
        <f ca="1"/>
        <v/>
      </c>
    </row>
    <row r="941" spans="1:6" x14ac:dyDescent="0.15">
      <c r="A941" s="80" t="str">
        <f t="shared" ca="1" si="14"/>
        <v/>
      </c>
      <c r="B941" s="177" t="str">
        <f ca="1"/>
        <v/>
      </c>
      <c r="C941" s="174" t="str">
        <f ca="1">IF(B941&lt;&gt;"",B941/STDEV(Errors),"")</f>
        <v/>
      </c>
      <c r="D941" s="15" t="str">
        <f ca="1"/>
        <v/>
      </c>
      <c r="E941" s="90" t="str">
        <f ca="1"/>
        <v/>
      </c>
      <c r="F941" s="172" t="str">
        <f ca="1"/>
        <v/>
      </c>
    </row>
    <row r="942" spans="1:6" x14ac:dyDescent="0.15">
      <c r="A942" s="80" t="str">
        <f t="shared" ca="1" si="14"/>
        <v/>
      </c>
      <c r="B942" s="177" t="str">
        <f ca="1"/>
        <v/>
      </c>
      <c r="C942" s="174" t="str">
        <f ca="1">IF(B942&lt;&gt;"",B942/STDEV(Errors),"")</f>
        <v/>
      </c>
      <c r="D942" s="15" t="str">
        <f ca="1"/>
        <v/>
      </c>
      <c r="E942" s="90" t="str">
        <f ca="1"/>
        <v/>
      </c>
      <c r="F942" s="172" t="str">
        <f ca="1"/>
        <v/>
      </c>
    </row>
    <row r="943" spans="1:6" x14ac:dyDescent="0.15">
      <c r="A943" s="80" t="str">
        <f t="shared" ca="1" si="14"/>
        <v/>
      </c>
      <c r="B943" s="177" t="str">
        <f ca="1"/>
        <v/>
      </c>
      <c r="C943" s="174" t="str">
        <f ca="1">IF(B943&lt;&gt;"",B943/STDEV(Errors),"")</f>
        <v/>
      </c>
      <c r="D943" s="15" t="str">
        <f ca="1"/>
        <v/>
      </c>
      <c r="E943" s="90" t="str">
        <f ca="1"/>
        <v/>
      </c>
      <c r="F943" s="172" t="str">
        <f ca="1"/>
        <v/>
      </c>
    </row>
    <row r="944" spans="1:6" x14ac:dyDescent="0.15">
      <c r="A944" s="80" t="str">
        <f t="shared" ca="1" si="14"/>
        <v/>
      </c>
      <c r="B944" s="177" t="str">
        <f ca="1"/>
        <v/>
      </c>
      <c r="C944" s="174" t="str">
        <f ca="1">IF(B944&lt;&gt;"",B944/STDEV(Errors),"")</f>
        <v/>
      </c>
      <c r="D944" s="15" t="str">
        <f ca="1"/>
        <v/>
      </c>
      <c r="E944" s="90" t="str">
        <f ca="1"/>
        <v/>
      </c>
      <c r="F944" s="172" t="str">
        <f ca="1"/>
        <v/>
      </c>
    </row>
    <row r="945" spans="1:6" x14ac:dyDescent="0.15">
      <c r="A945" s="80" t="str">
        <f t="shared" ca="1" si="14"/>
        <v/>
      </c>
      <c r="B945" s="177" t="str">
        <f ca="1"/>
        <v/>
      </c>
      <c r="C945" s="174" t="str">
        <f ca="1">IF(B945&lt;&gt;"",B945/STDEV(Errors),"")</f>
        <v/>
      </c>
      <c r="D945" s="15" t="str">
        <f ca="1"/>
        <v/>
      </c>
      <c r="E945" s="90" t="str">
        <f ca="1"/>
        <v/>
      </c>
      <c r="F945" s="172" t="str">
        <f ca="1"/>
        <v/>
      </c>
    </row>
    <row r="946" spans="1:6" x14ac:dyDescent="0.15">
      <c r="A946" s="80" t="str">
        <f t="shared" ca="1" si="14"/>
        <v/>
      </c>
      <c r="B946" s="177" t="str">
        <f ca="1"/>
        <v/>
      </c>
      <c r="C946" s="174" t="str">
        <f ca="1">IF(B946&lt;&gt;"",B946/STDEV(Errors),"")</f>
        <v/>
      </c>
      <c r="D946" s="15" t="str">
        <f ca="1"/>
        <v/>
      </c>
      <c r="E946" s="90" t="str">
        <f ca="1"/>
        <v/>
      </c>
      <c r="F946" s="172" t="str">
        <f ca="1"/>
        <v/>
      </c>
    </row>
    <row r="947" spans="1:6" x14ac:dyDescent="0.15">
      <c r="A947" s="80" t="str">
        <f t="shared" ca="1" si="14"/>
        <v/>
      </c>
      <c r="B947" s="177" t="str">
        <f ca="1"/>
        <v/>
      </c>
      <c r="C947" s="174" t="str">
        <f ca="1">IF(B947&lt;&gt;"",B947/STDEV(Errors),"")</f>
        <v/>
      </c>
      <c r="D947" s="15" t="str">
        <f ca="1"/>
        <v/>
      </c>
      <c r="E947" s="90" t="str">
        <f ca="1"/>
        <v/>
      </c>
      <c r="F947" s="172" t="str">
        <f ca="1"/>
        <v/>
      </c>
    </row>
    <row r="948" spans="1:6" x14ac:dyDescent="0.15">
      <c r="A948" s="80" t="str">
        <f t="shared" ca="1" si="14"/>
        <v/>
      </c>
      <c r="B948" s="177" t="str">
        <f ca="1"/>
        <v/>
      </c>
      <c r="C948" s="174" t="str">
        <f ca="1">IF(B948&lt;&gt;"",B948/STDEV(Errors),"")</f>
        <v/>
      </c>
      <c r="D948" s="15" t="str">
        <f ca="1"/>
        <v/>
      </c>
      <c r="E948" s="90" t="str">
        <f ca="1"/>
        <v/>
      </c>
      <c r="F948" s="172" t="str">
        <f ca="1"/>
        <v/>
      </c>
    </row>
    <row r="949" spans="1:6" x14ac:dyDescent="0.15">
      <c r="A949" s="80" t="str">
        <f t="shared" ca="1" si="14"/>
        <v/>
      </c>
      <c r="B949" s="177" t="str">
        <f ca="1"/>
        <v/>
      </c>
      <c r="C949" s="174" t="str">
        <f ca="1">IF(B949&lt;&gt;"",B949/STDEV(Errors),"")</f>
        <v/>
      </c>
      <c r="D949" s="15" t="str">
        <f ca="1"/>
        <v/>
      </c>
      <c r="E949" s="90" t="str">
        <f ca="1"/>
        <v/>
      </c>
      <c r="F949" s="172" t="str">
        <f ca="1"/>
        <v/>
      </c>
    </row>
    <row r="950" spans="1:6" x14ac:dyDescent="0.15">
      <c r="A950" s="80" t="str">
        <f t="shared" ca="1" si="14"/>
        <v/>
      </c>
      <c r="B950" s="177" t="str">
        <f ca="1"/>
        <v/>
      </c>
      <c r="C950" s="174" t="str">
        <f ca="1">IF(B950&lt;&gt;"",B950/STDEV(Errors),"")</f>
        <v/>
      </c>
      <c r="D950" s="15" t="str">
        <f ca="1"/>
        <v/>
      </c>
      <c r="E950" s="90" t="str">
        <f ca="1"/>
        <v/>
      </c>
      <c r="F950" s="172" t="str">
        <f ca="1"/>
        <v/>
      </c>
    </row>
    <row r="951" spans="1:6" x14ac:dyDescent="0.15">
      <c r="A951" s="80" t="str">
        <f t="shared" ca="1" si="14"/>
        <v/>
      </c>
      <c r="B951" s="177" t="str">
        <f ca="1"/>
        <v/>
      </c>
      <c r="C951" s="174" t="str">
        <f ca="1">IF(B951&lt;&gt;"",B951/STDEV(Errors),"")</f>
        <v/>
      </c>
      <c r="D951" s="15" t="str">
        <f ca="1"/>
        <v/>
      </c>
      <c r="E951" s="90" t="str">
        <f ca="1"/>
        <v/>
      </c>
      <c r="F951" s="172" t="str">
        <f ca="1"/>
        <v/>
      </c>
    </row>
    <row r="952" spans="1:6" x14ac:dyDescent="0.15">
      <c r="A952" s="80" t="str">
        <f t="shared" ca="1" si="14"/>
        <v/>
      </c>
      <c r="B952" s="177" t="str">
        <f ca="1"/>
        <v/>
      </c>
      <c r="C952" s="174" t="str">
        <f ca="1">IF(B952&lt;&gt;"",B952/STDEV(Errors),"")</f>
        <v/>
      </c>
      <c r="D952" s="15" t="str">
        <f ca="1"/>
        <v/>
      </c>
      <c r="E952" s="90" t="str">
        <f ca="1"/>
        <v/>
      </c>
      <c r="F952" s="172" t="str">
        <f ca="1"/>
        <v/>
      </c>
    </row>
    <row r="953" spans="1:6" x14ac:dyDescent="0.15">
      <c r="A953" s="80" t="str">
        <f t="shared" ca="1" si="14"/>
        <v/>
      </c>
      <c r="B953" s="177" t="str">
        <f ca="1"/>
        <v/>
      </c>
      <c r="C953" s="174" t="str">
        <f ca="1">IF(B953&lt;&gt;"",B953/STDEV(Errors),"")</f>
        <v/>
      </c>
      <c r="D953" s="15" t="str">
        <f ca="1"/>
        <v/>
      </c>
      <c r="E953" s="90" t="str">
        <f ca="1"/>
        <v/>
      </c>
      <c r="F953" s="172" t="str">
        <f ca="1"/>
        <v/>
      </c>
    </row>
    <row r="954" spans="1:6" x14ac:dyDescent="0.15">
      <c r="A954" s="80" t="str">
        <f t="shared" ca="1" si="14"/>
        <v/>
      </c>
      <c r="B954" s="177" t="str">
        <f ca="1"/>
        <v/>
      </c>
      <c r="C954" s="174" t="str">
        <f ca="1">IF(B954&lt;&gt;"",B954/STDEV(Errors),"")</f>
        <v/>
      </c>
      <c r="D954" s="15" t="str">
        <f ca="1"/>
        <v/>
      </c>
      <c r="E954" s="90" t="str">
        <f ca="1"/>
        <v/>
      </c>
      <c r="F954" s="172" t="str">
        <f ca="1"/>
        <v/>
      </c>
    </row>
    <row r="955" spans="1:6" x14ac:dyDescent="0.15">
      <c r="A955" s="80" t="str">
        <f t="shared" ca="1" si="14"/>
        <v/>
      </c>
      <c r="B955" s="177" t="str">
        <f ca="1"/>
        <v/>
      </c>
      <c r="C955" s="174" t="str">
        <f ca="1">IF(B955&lt;&gt;"",B955/STDEV(Errors),"")</f>
        <v/>
      </c>
      <c r="D955" s="15" t="str">
        <f ca="1"/>
        <v/>
      </c>
      <c r="E955" s="90" t="str">
        <f ca="1"/>
        <v/>
      </c>
      <c r="F955" s="172" t="str">
        <f ca="1"/>
        <v/>
      </c>
    </row>
    <row r="956" spans="1:6" x14ac:dyDescent="0.15">
      <c r="A956" s="80" t="str">
        <f t="shared" ca="1" si="14"/>
        <v/>
      </c>
      <c r="B956" s="177" t="str">
        <f ca="1"/>
        <v/>
      </c>
      <c r="C956" s="174" t="str">
        <f ca="1">IF(B956&lt;&gt;"",B956/STDEV(Errors),"")</f>
        <v/>
      </c>
      <c r="D956" s="15" t="str">
        <f ca="1"/>
        <v/>
      </c>
      <c r="E956" s="90" t="str">
        <f ca="1"/>
        <v/>
      </c>
      <c r="F956" s="172" t="str">
        <f ca="1"/>
        <v/>
      </c>
    </row>
    <row r="957" spans="1:6" x14ac:dyDescent="0.15">
      <c r="A957" s="80" t="str">
        <f t="shared" ca="1" si="14"/>
        <v/>
      </c>
      <c r="B957" s="177" t="str">
        <f ca="1"/>
        <v/>
      </c>
      <c r="C957" s="174" t="str">
        <f ca="1">IF(B957&lt;&gt;"",B957/STDEV(Errors),"")</f>
        <v/>
      </c>
      <c r="D957" s="15" t="str">
        <f ca="1"/>
        <v/>
      </c>
      <c r="E957" s="90" t="str">
        <f ca="1"/>
        <v/>
      </c>
      <c r="F957" s="172" t="str">
        <f ca="1"/>
        <v/>
      </c>
    </row>
    <row r="958" spans="1:6" x14ac:dyDescent="0.15">
      <c r="A958" s="80" t="str">
        <f t="shared" ca="1" si="14"/>
        <v/>
      </c>
      <c r="B958" s="177" t="str">
        <f ca="1"/>
        <v/>
      </c>
      <c r="C958" s="174" t="str">
        <f ca="1">IF(B958&lt;&gt;"",B958/STDEV(Errors),"")</f>
        <v/>
      </c>
      <c r="D958" s="15" t="str">
        <f ca="1"/>
        <v/>
      </c>
      <c r="E958" s="90" t="str">
        <f ca="1"/>
        <v/>
      </c>
      <c r="F958" s="172" t="str">
        <f ca="1"/>
        <v/>
      </c>
    </row>
    <row r="959" spans="1:6" x14ac:dyDescent="0.15">
      <c r="A959" s="80" t="str">
        <f t="shared" ca="1" si="14"/>
        <v/>
      </c>
      <c r="B959" s="177" t="str">
        <f ca="1"/>
        <v/>
      </c>
      <c r="C959" s="174" t="str">
        <f ca="1">IF(B959&lt;&gt;"",B959/STDEV(Errors),"")</f>
        <v/>
      </c>
      <c r="D959" s="15" t="str">
        <f ca="1"/>
        <v/>
      </c>
      <c r="E959" s="90" t="str">
        <f ca="1"/>
        <v/>
      </c>
      <c r="F959" s="172" t="str">
        <f ca="1"/>
        <v/>
      </c>
    </row>
    <row r="960" spans="1:6" x14ac:dyDescent="0.15">
      <c r="A960" s="80" t="str">
        <f t="shared" ca="1" si="14"/>
        <v/>
      </c>
      <c r="B960" s="177" t="str">
        <f ca="1"/>
        <v/>
      </c>
      <c r="C960" s="174" t="str">
        <f ca="1">IF(B960&lt;&gt;"",B960/STDEV(Errors),"")</f>
        <v/>
      </c>
      <c r="D960" s="15" t="str">
        <f ca="1"/>
        <v/>
      </c>
      <c r="E960" s="90" t="str">
        <f ca="1"/>
        <v/>
      </c>
      <c r="F960" s="172" t="str">
        <f ca="1"/>
        <v/>
      </c>
    </row>
    <row r="961" spans="1:6" x14ac:dyDescent="0.15">
      <c r="A961" s="80" t="str">
        <f t="shared" ca="1" si="14"/>
        <v/>
      </c>
      <c r="B961" s="177" t="str">
        <f ca="1"/>
        <v/>
      </c>
      <c r="C961" s="174" t="str">
        <f ca="1">IF(B961&lt;&gt;"",B961/STDEV(Errors),"")</f>
        <v/>
      </c>
      <c r="D961" s="15" t="str">
        <f ca="1"/>
        <v/>
      </c>
      <c r="E961" s="90" t="str">
        <f ca="1"/>
        <v/>
      </c>
      <c r="F961" s="172" t="str">
        <f ca="1"/>
        <v/>
      </c>
    </row>
    <row r="962" spans="1:6" x14ac:dyDescent="0.15">
      <c r="A962" s="80" t="str">
        <f t="shared" ca="1" si="14"/>
        <v/>
      </c>
      <c r="B962" s="177" t="str">
        <f ca="1"/>
        <v/>
      </c>
      <c r="C962" s="174" t="str">
        <f ca="1">IF(B962&lt;&gt;"",B962/STDEV(Errors),"")</f>
        <v/>
      </c>
      <c r="D962" s="15" t="str">
        <f ca="1"/>
        <v/>
      </c>
      <c r="E962" s="90" t="str">
        <f ca="1"/>
        <v/>
      </c>
      <c r="F962" s="172" t="str">
        <f ca="1"/>
        <v/>
      </c>
    </row>
    <row r="963" spans="1:6" x14ac:dyDescent="0.15">
      <c r="A963" s="80" t="str">
        <f t="shared" ca="1" si="14"/>
        <v/>
      </c>
      <c r="B963" s="177" t="str">
        <f ca="1"/>
        <v/>
      </c>
      <c r="C963" s="174" t="str">
        <f ca="1">IF(B963&lt;&gt;"",B963/STDEV(Errors),"")</f>
        <v/>
      </c>
      <c r="D963" s="15" t="str">
        <f ca="1"/>
        <v/>
      </c>
      <c r="E963" s="90" t="str">
        <f ca="1"/>
        <v/>
      </c>
      <c r="F963" s="172" t="str">
        <f ca="1"/>
        <v/>
      </c>
    </row>
    <row r="964" spans="1:6" x14ac:dyDescent="0.15">
      <c r="A964" s="80" t="str">
        <f t="shared" ca="1" si="14"/>
        <v/>
      </c>
      <c r="B964" s="177" t="str">
        <f ca="1"/>
        <v/>
      </c>
      <c r="C964" s="174" t="str">
        <f ca="1">IF(B964&lt;&gt;"",B964/STDEV(Errors),"")</f>
        <v/>
      </c>
      <c r="D964" s="15" t="str">
        <f ca="1"/>
        <v/>
      </c>
      <c r="E964" s="90" t="str">
        <f ca="1"/>
        <v/>
      </c>
      <c r="F964" s="172" t="str">
        <f ca="1"/>
        <v/>
      </c>
    </row>
    <row r="965" spans="1:6" x14ac:dyDescent="0.15">
      <c r="A965" s="80" t="str">
        <f t="shared" ca="1" si="14"/>
        <v/>
      </c>
      <c r="B965" s="177" t="str">
        <f ca="1"/>
        <v/>
      </c>
      <c r="C965" s="174" t="str">
        <f ca="1">IF(B965&lt;&gt;"",B965/STDEV(Errors),"")</f>
        <v/>
      </c>
      <c r="D965" s="15" t="str">
        <f ca="1"/>
        <v/>
      </c>
      <c r="E965" s="90" t="str">
        <f ca="1"/>
        <v/>
      </c>
      <c r="F965" s="172" t="str">
        <f ca="1"/>
        <v/>
      </c>
    </row>
    <row r="966" spans="1:6" x14ac:dyDescent="0.15">
      <c r="A966" s="80" t="str">
        <f t="shared" ref="A966:A1003" ca="1" si="15">IF(B966&lt;&gt;"",1+A965,"")</f>
        <v/>
      </c>
      <c r="B966" s="177" t="str">
        <f ca="1"/>
        <v/>
      </c>
      <c r="C966" s="174" t="str">
        <f ca="1">IF(B966&lt;&gt;"",B966/STDEV(Errors),"")</f>
        <v/>
      </c>
      <c r="D966" s="15" t="str">
        <f ca="1"/>
        <v/>
      </c>
      <c r="E966" s="90" t="str">
        <f ca="1"/>
        <v/>
      </c>
      <c r="F966" s="172" t="str">
        <f ca="1"/>
        <v/>
      </c>
    </row>
    <row r="967" spans="1:6" x14ac:dyDescent="0.15">
      <c r="A967" s="80" t="str">
        <f t="shared" ca="1" si="15"/>
        <v/>
      </c>
      <c r="B967" s="177" t="str">
        <f ca="1"/>
        <v/>
      </c>
      <c r="C967" s="174" t="str">
        <f ca="1">IF(B967&lt;&gt;"",B967/STDEV(Errors),"")</f>
        <v/>
      </c>
      <c r="D967" s="15" t="str">
        <f ca="1"/>
        <v/>
      </c>
      <c r="E967" s="90" t="str">
        <f ca="1"/>
        <v/>
      </c>
      <c r="F967" s="172" t="str">
        <f ca="1"/>
        <v/>
      </c>
    </row>
    <row r="968" spans="1:6" x14ac:dyDescent="0.15">
      <c r="A968" s="80" t="str">
        <f t="shared" ca="1" si="15"/>
        <v/>
      </c>
      <c r="B968" s="177" t="str">
        <f ca="1"/>
        <v/>
      </c>
      <c r="C968" s="174" t="str">
        <f ca="1">IF(B968&lt;&gt;"",B968/STDEV(Errors),"")</f>
        <v/>
      </c>
      <c r="D968" s="15" t="str">
        <f ca="1"/>
        <v/>
      </c>
      <c r="E968" s="90" t="str">
        <f ca="1"/>
        <v/>
      </c>
      <c r="F968" s="172" t="str">
        <f ca="1"/>
        <v/>
      </c>
    </row>
    <row r="969" spans="1:6" x14ac:dyDescent="0.15">
      <c r="A969" s="80" t="str">
        <f t="shared" ca="1" si="15"/>
        <v/>
      </c>
      <c r="B969" s="177" t="str">
        <f ca="1"/>
        <v/>
      </c>
      <c r="C969" s="174" t="str">
        <f ca="1">IF(B969&lt;&gt;"",B969/STDEV(Errors),"")</f>
        <v/>
      </c>
      <c r="D969" s="15" t="str">
        <f ca="1"/>
        <v/>
      </c>
      <c r="E969" s="90" t="str">
        <f ca="1"/>
        <v/>
      </c>
      <c r="F969" s="172" t="str">
        <f ca="1"/>
        <v/>
      </c>
    </row>
    <row r="970" spans="1:6" x14ac:dyDescent="0.15">
      <c r="A970" s="80" t="str">
        <f t="shared" ca="1" si="15"/>
        <v/>
      </c>
      <c r="B970" s="177" t="str">
        <f ca="1"/>
        <v/>
      </c>
      <c r="C970" s="174" t="str">
        <f ca="1">IF(B970&lt;&gt;"",B970/STDEV(Errors),"")</f>
        <v/>
      </c>
      <c r="D970" s="15" t="str">
        <f ca="1"/>
        <v/>
      </c>
      <c r="E970" s="90" t="str">
        <f ca="1"/>
        <v/>
      </c>
      <c r="F970" s="172" t="str">
        <f ca="1"/>
        <v/>
      </c>
    </row>
    <row r="971" spans="1:6" x14ac:dyDescent="0.15">
      <c r="A971" s="80" t="str">
        <f t="shared" ca="1" si="15"/>
        <v/>
      </c>
      <c r="B971" s="177" t="str">
        <f ca="1"/>
        <v/>
      </c>
      <c r="C971" s="174" t="str">
        <f ca="1">IF(B971&lt;&gt;"",B971/STDEV(Errors),"")</f>
        <v/>
      </c>
      <c r="D971" s="15" t="str">
        <f ca="1"/>
        <v/>
      </c>
      <c r="E971" s="90" t="str">
        <f ca="1"/>
        <v/>
      </c>
      <c r="F971" s="172" t="str">
        <f ca="1"/>
        <v/>
      </c>
    </row>
    <row r="972" spans="1:6" x14ac:dyDescent="0.15">
      <c r="A972" s="80" t="str">
        <f t="shared" ca="1" si="15"/>
        <v/>
      </c>
      <c r="B972" s="177" t="str">
        <f ca="1"/>
        <v/>
      </c>
      <c r="C972" s="174" t="str">
        <f ca="1">IF(B972&lt;&gt;"",B972/STDEV(Errors),"")</f>
        <v/>
      </c>
      <c r="D972" s="15" t="str">
        <f ca="1"/>
        <v/>
      </c>
      <c r="E972" s="90" t="str">
        <f ca="1"/>
        <v/>
      </c>
      <c r="F972" s="172" t="str">
        <f ca="1"/>
        <v/>
      </c>
    </row>
    <row r="973" spans="1:6" x14ac:dyDescent="0.15">
      <c r="A973" s="80" t="str">
        <f t="shared" ca="1" si="15"/>
        <v/>
      </c>
      <c r="B973" s="177" t="str">
        <f ca="1"/>
        <v/>
      </c>
      <c r="C973" s="174" t="str">
        <f ca="1">IF(B973&lt;&gt;"",B973/STDEV(Errors),"")</f>
        <v/>
      </c>
      <c r="D973" s="15" t="str">
        <f ca="1"/>
        <v/>
      </c>
      <c r="E973" s="90" t="str">
        <f ca="1"/>
        <v/>
      </c>
      <c r="F973" s="172" t="str">
        <f ca="1"/>
        <v/>
      </c>
    </row>
    <row r="974" spans="1:6" x14ac:dyDescent="0.15">
      <c r="A974" s="80" t="str">
        <f t="shared" ca="1" si="15"/>
        <v/>
      </c>
      <c r="B974" s="177" t="str">
        <f ca="1"/>
        <v/>
      </c>
      <c r="C974" s="174" t="str">
        <f ca="1">IF(B974&lt;&gt;"",B974/STDEV(Errors),"")</f>
        <v/>
      </c>
      <c r="D974" s="15" t="str">
        <f ca="1"/>
        <v/>
      </c>
      <c r="E974" s="90" t="str">
        <f ca="1"/>
        <v/>
      </c>
      <c r="F974" s="172" t="str">
        <f ca="1"/>
        <v/>
      </c>
    </row>
    <row r="975" spans="1:6" x14ac:dyDescent="0.15">
      <c r="A975" s="80" t="str">
        <f t="shared" ca="1" si="15"/>
        <v/>
      </c>
      <c r="B975" s="177" t="str">
        <f ca="1"/>
        <v/>
      </c>
      <c r="C975" s="174" t="str">
        <f ca="1">IF(B975&lt;&gt;"",B975/STDEV(Errors),"")</f>
        <v/>
      </c>
      <c r="D975" s="15" t="str">
        <f ca="1"/>
        <v/>
      </c>
      <c r="E975" s="90" t="str">
        <f ca="1"/>
        <v/>
      </c>
      <c r="F975" s="172" t="str">
        <f ca="1"/>
        <v/>
      </c>
    </row>
    <row r="976" spans="1:6" x14ac:dyDescent="0.15">
      <c r="A976" s="80" t="str">
        <f t="shared" ca="1" si="15"/>
        <v/>
      </c>
      <c r="B976" s="177" t="str">
        <f ca="1"/>
        <v/>
      </c>
      <c r="C976" s="174" t="str">
        <f ca="1">IF(B976&lt;&gt;"",B976/STDEV(Errors),"")</f>
        <v/>
      </c>
      <c r="D976" s="15" t="str">
        <f ca="1"/>
        <v/>
      </c>
      <c r="E976" s="90" t="str">
        <f ca="1"/>
        <v/>
      </c>
      <c r="F976" s="172" t="str">
        <f ca="1"/>
        <v/>
      </c>
    </row>
    <row r="977" spans="1:6" x14ac:dyDescent="0.15">
      <c r="A977" s="80" t="str">
        <f t="shared" ca="1" si="15"/>
        <v/>
      </c>
      <c r="B977" s="177" t="str">
        <f ca="1"/>
        <v/>
      </c>
      <c r="C977" s="174" t="str">
        <f ca="1">IF(B977&lt;&gt;"",B977/STDEV(Errors),"")</f>
        <v/>
      </c>
      <c r="D977" s="15" t="str">
        <f ca="1"/>
        <v/>
      </c>
      <c r="E977" s="90" t="str">
        <f ca="1"/>
        <v/>
      </c>
      <c r="F977" s="172" t="str">
        <f ca="1"/>
        <v/>
      </c>
    </row>
    <row r="978" spans="1:6" x14ac:dyDescent="0.15">
      <c r="A978" s="80" t="str">
        <f t="shared" ca="1" si="15"/>
        <v/>
      </c>
      <c r="B978" s="177" t="str">
        <f ca="1"/>
        <v/>
      </c>
      <c r="C978" s="174" t="str">
        <f ca="1">IF(B978&lt;&gt;"",B978/STDEV(Errors),"")</f>
        <v/>
      </c>
      <c r="D978" s="15" t="str">
        <f ca="1"/>
        <v/>
      </c>
      <c r="E978" s="90" t="str">
        <f ca="1"/>
        <v/>
      </c>
      <c r="F978" s="172" t="str">
        <f ca="1"/>
        <v/>
      </c>
    </row>
    <row r="979" spans="1:6" x14ac:dyDescent="0.15">
      <c r="A979" s="80" t="str">
        <f t="shared" ca="1" si="15"/>
        <v/>
      </c>
      <c r="B979" s="177" t="str">
        <f ca="1"/>
        <v/>
      </c>
      <c r="C979" s="174" t="str">
        <f ca="1">IF(B979&lt;&gt;"",B979/STDEV(Errors),"")</f>
        <v/>
      </c>
      <c r="D979" s="15" t="str">
        <f ca="1"/>
        <v/>
      </c>
      <c r="E979" s="90" t="str">
        <f ca="1"/>
        <v/>
      </c>
      <c r="F979" s="172" t="str">
        <f ca="1"/>
        <v/>
      </c>
    </row>
    <row r="980" spans="1:6" x14ac:dyDescent="0.15">
      <c r="A980" s="80" t="str">
        <f t="shared" ca="1" si="15"/>
        <v/>
      </c>
      <c r="B980" s="177" t="str">
        <f ca="1"/>
        <v/>
      </c>
      <c r="C980" s="174" t="str">
        <f ca="1">IF(B980&lt;&gt;"",B980/STDEV(Errors),"")</f>
        <v/>
      </c>
      <c r="D980" s="15" t="str">
        <f ca="1"/>
        <v/>
      </c>
      <c r="E980" s="90" t="str">
        <f ca="1"/>
        <v/>
      </c>
      <c r="F980" s="172" t="str">
        <f ca="1"/>
        <v/>
      </c>
    </row>
    <row r="981" spans="1:6" x14ac:dyDescent="0.15">
      <c r="A981" s="80" t="str">
        <f t="shared" ca="1" si="15"/>
        <v/>
      </c>
      <c r="B981" s="177" t="str">
        <f ca="1"/>
        <v/>
      </c>
      <c r="C981" s="174" t="str">
        <f ca="1">IF(B981&lt;&gt;"",B981/STDEV(Errors),"")</f>
        <v/>
      </c>
      <c r="D981" s="15" t="str">
        <f ca="1"/>
        <v/>
      </c>
      <c r="E981" s="90" t="str">
        <f ca="1"/>
        <v/>
      </c>
      <c r="F981" s="172" t="str">
        <f ca="1"/>
        <v/>
      </c>
    </row>
    <row r="982" spans="1:6" x14ac:dyDescent="0.15">
      <c r="A982" s="80" t="str">
        <f t="shared" ca="1" si="15"/>
        <v/>
      </c>
      <c r="B982" s="177" t="str">
        <f ca="1"/>
        <v/>
      </c>
      <c r="C982" s="174" t="str">
        <f ca="1">IF(B982&lt;&gt;"",B982/STDEV(Errors),"")</f>
        <v/>
      </c>
      <c r="D982" s="15" t="str">
        <f ca="1"/>
        <v/>
      </c>
      <c r="E982" s="90" t="str">
        <f ca="1"/>
        <v/>
      </c>
      <c r="F982" s="172" t="str">
        <f ca="1"/>
        <v/>
      </c>
    </row>
    <row r="983" spans="1:6" x14ac:dyDescent="0.15">
      <c r="A983" s="80" t="str">
        <f t="shared" ca="1" si="15"/>
        <v/>
      </c>
      <c r="B983" s="177" t="str">
        <f ca="1"/>
        <v/>
      </c>
      <c r="C983" s="174" t="str">
        <f ca="1">IF(B983&lt;&gt;"",B983/STDEV(Errors),"")</f>
        <v/>
      </c>
      <c r="D983" s="15" t="str">
        <f ca="1"/>
        <v/>
      </c>
      <c r="E983" s="90" t="str">
        <f ca="1"/>
        <v/>
      </c>
      <c r="F983" s="172" t="str">
        <f ca="1"/>
        <v/>
      </c>
    </row>
    <row r="984" spans="1:6" x14ac:dyDescent="0.15">
      <c r="A984" s="80" t="str">
        <f t="shared" ca="1" si="15"/>
        <v/>
      </c>
      <c r="B984" s="177" t="str">
        <f ca="1"/>
        <v/>
      </c>
      <c r="C984" s="174" t="str">
        <f ca="1">IF(B984&lt;&gt;"",B984/STDEV(Errors),"")</f>
        <v/>
      </c>
      <c r="D984" s="15" t="str">
        <f ca="1"/>
        <v/>
      </c>
      <c r="E984" s="90" t="str">
        <f ca="1"/>
        <v/>
      </c>
      <c r="F984" s="172" t="str">
        <f ca="1"/>
        <v/>
      </c>
    </row>
    <row r="985" spans="1:6" x14ac:dyDescent="0.15">
      <c r="A985" s="80" t="str">
        <f t="shared" ca="1" si="15"/>
        <v/>
      </c>
      <c r="B985" s="177" t="str">
        <f ca="1"/>
        <v/>
      </c>
      <c r="C985" s="174" t="str">
        <f ca="1">IF(B985&lt;&gt;"",B985/STDEV(Errors),"")</f>
        <v/>
      </c>
      <c r="D985" s="15" t="str">
        <f ca="1"/>
        <v/>
      </c>
      <c r="E985" s="90" t="str">
        <f ca="1"/>
        <v/>
      </c>
      <c r="F985" s="172" t="str">
        <f ca="1"/>
        <v/>
      </c>
    </row>
    <row r="986" spans="1:6" x14ac:dyDescent="0.15">
      <c r="A986" s="80" t="str">
        <f t="shared" ca="1" si="15"/>
        <v/>
      </c>
      <c r="B986" s="177" t="str">
        <f ca="1"/>
        <v/>
      </c>
      <c r="C986" s="174" t="str">
        <f ca="1">IF(B986&lt;&gt;"",B986/STDEV(Errors),"")</f>
        <v/>
      </c>
      <c r="D986" s="15" t="str">
        <f ca="1"/>
        <v/>
      </c>
      <c r="E986" s="90" t="str">
        <f ca="1"/>
        <v/>
      </c>
      <c r="F986" s="172" t="str">
        <f ca="1"/>
        <v/>
      </c>
    </row>
    <row r="987" spans="1:6" x14ac:dyDescent="0.15">
      <c r="A987" s="80" t="str">
        <f t="shared" ca="1" si="15"/>
        <v/>
      </c>
      <c r="B987" s="177" t="str">
        <f ca="1"/>
        <v/>
      </c>
      <c r="C987" s="174" t="str">
        <f ca="1">IF(B987&lt;&gt;"",B987/STDEV(Errors),"")</f>
        <v/>
      </c>
      <c r="D987" s="15" t="str">
        <f ca="1"/>
        <v/>
      </c>
      <c r="E987" s="90" t="str">
        <f ca="1"/>
        <v/>
      </c>
      <c r="F987" s="172" t="str">
        <f ca="1"/>
        <v/>
      </c>
    </row>
    <row r="988" spans="1:6" x14ac:dyDescent="0.15">
      <c r="A988" s="80" t="str">
        <f t="shared" ca="1" si="15"/>
        <v/>
      </c>
      <c r="B988" s="177" t="str">
        <f ca="1"/>
        <v/>
      </c>
      <c r="C988" s="174" t="str">
        <f ca="1">IF(B988&lt;&gt;"",B988/STDEV(Errors),"")</f>
        <v/>
      </c>
      <c r="D988" s="15" t="str">
        <f ca="1"/>
        <v/>
      </c>
      <c r="E988" s="90" t="str">
        <f ca="1"/>
        <v/>
      </c>
      <c r="F988" s="172" t="str">
        <f ca="1"/>
        <v/>
      </c>
    </row>
    <row r="989" spans="1:6" x14ac:dyDescent="0.15">
      <c r="A989" s="80" t="str">
        <f t="shared" ca="1" si="15"/>
        <v/>
      </c>
      <c r="B989" s="177" t="str">
        <f ca="1"/>
        <v/>
      </c>
      <c r="C989" s="174" t="str">
        <f ca="1">IF(B989&lt;&gt;"",B989/STDEV(Errors),"")</f>
        <v/>
      </c>
      <c r="D989" s="15" t="str">
        <f ca="1"/>
        <v/>
      </c>
      <c r="E989" s="90" t="str">
        <f ca="1"/>
        <v/>
      </c>
      <c r="F989" s="172" t="str">
        <f ca="1"/>
        <v/>
      </c>
    </row>
    <row r="990" spans="1:6" x14ac:dyDescent="0.15">
      <c r="A990" s="80" t="str">
        <f t="shared" ca="1" si="15"/>
        <v/>
      </c>
      <c r="B990" s="177" t="str">
        <f ca="1"/>
        <v/>
      </c>
      <c r="C990" s="174" t="str">
        <f ca="1">IF(B990&lt;&gt;"",B990/STDEV(Errors),"")</f>
        <v/>
      </c>
      <c r="D990" s="15" t="str">
        <f ca="1"/>
        <v/>
      </c>
      <c r="E990" s="90" t="str">
        <f ca="1"/>
        <v/>
      </c>
      <c r="F990" s="172" t="str">
        <f ca="1"/>
        <v/>
      </c>
    </row>
    <row r="991" spans="1:6" x14ac:dyDescent="0.15">
      <c r="A991" s="80" t="str">
        <f t="shared" ca="1" si="15"/>
        <v/>
      </c>
      <c r="B991" s="177" t="str">
        <f ca="1"/>
        <v/>
      </c>
      <c r="C991" s="174" t="str">
        <f ca="1">IF(B991&lt;&gt;"",B991/STDEV(Errors),"")</f>
        <v/>
      </c>
      <c r="D991" s="15" t="str">
        <f ca="1"/>
        <v/>
      </c>
      <c r="E991" s="90" t="str">
        <f ca="1"/>
        <v/>
      </c>
      <c r="F991" s="172" t="str">
        <f ca="1"/>
        <v/>
      </c>
    </row>
    <row r="992" spans="1:6" x14ac:dyDescent="0.15">
      <c r="A992" s="80" t="str">
        <f t="shared" ca="1" si="15"/>
        <v/>
      </c>
      <c r="B992" s="177" t="str">
        <f ca="1"/>
        <v/>
      </c>
      <c r="C992" s="174" t="str">
        <f ca="1">IF(B992&lt;&gt;"",B992/STDEV(Errors),"")</f>
        <v/>
      </c>
      <c r="D992" s="15" t="str">
        <f ca="1"/>
        <v/>
      </c>
      <c r="E992" s="90" t="str">
        <f ca="1"/>
        <v/>
      </c>
      <c r="F992" s="172" t="str">
        <f ca="1"/>
        <v/>
      </c>
    </row>
    <row r="993" spans="1:6" x14ac:dyDescent="0.15">
      <c r="A993" s="80" t="str">
        <f t="shared" ca="1" si="15"/>
        <v/>
      </c>
      <c r="B993" s="177" t="str">
        <f ca="1"/>
        <v/>
      </c>
      <c r="C993" s="174" t="str">
        <f ca="1">IF(B993&lt;&gt;"",B993/STDEV(Errors),"")</f>
        <v/>
      </c>
      <c r="D993" s="15" t="str">
        <f ca="1"/>
        <v/>
      </c>
      <c r="E993" s="90" t="str">
        <f ca="1"/>
        <v/>
      </c>
      <c r="F993" s="172" t="str">
        <f ca="1"/>
        <v/>
      </c>
    </row>
    <row r="994" spans="1:6" x14ac:dyDescent="0.15">
      <c r="A994" s="80" t="str">
        <f t="shared" ca="1" si="15"/>
        <v/>
      </c>
      <c r="B994" s="177" t="str">
        <f ca="1"/>
        <v/>
      </c>
      <c r="C994" s="174" t="str">
        <f ca="1">IF(B994&lt;&gt;"",B994/STDEV(Errors),"")</f>
        <v/>
      </c>
      <c r="D994" s="15" t="str">
        <f ca="1"/>
        <v/>
      </c>
      <c r="E994" s="90" t="str">
        <f ca="1"/>
        <v/>
      </c>
      <c r="F994" s="172" t="str">
        <f ca="1"/>
        <v/>
      </c>
    </row>
    <row r="995" spans="1:6" x14ac:dyDescent="0.15">
      <c r="A995" s="80" t="str">
        <f t="shared" ca="1" si="15"/>
        <v/>
      </c>
      <c r="B995" s="177" t="str">
        <f ca="1"/>
        <v/>
      </c>
      <c r="C995" s="174" t="str">
        <f ca="1">IF(B995&lt;&gt;"",B995/STDEV(Errors),"")</f>
        <v/>
      </c>
      <c r="D995" s="15" t="str">
        <f ca="1"/>
        <v/>
      </c>
      <c r="E995" s="90" t="str">
        <f ca="1"/>
        <v/>
      </c>
      <c r="F995" s="172" t="str">
        <f ca="1"/>
        <v/>
      </c>
    </row>
    <row r="996" spans="1:6" x14ac:dyDescent="0.15">
      <c r="A996" s="80" t="str">
        <f t="shared" ca="1" si="15"/>
        <v/>
      </c>
      <c r="B996" s="177" t="str">
        <f ca="1"/>
        <v/>
      </c>
      <c r="C996" s="174" t="str">
        <f ca="1">IF(B996&lt;&gt;"",B996/STDEV(Errors),"")</f>
        <v/>
      </c>
      <c r="D996" s="15" t="str">
        <f ca="1"/>
        <v/>
      </c>
      <c r="E996" s="90" t="str">
        <f ca="1"/>
        <v/>
      </c>
      <c r="F996" s="172" t="str">
        <f ca="1"/>
        <v/>
      </c>
    </row>
    <row r="997" spans="1:6" x14ac:dyDescent="0.15">
      <c r="A997" s="80" t="str">
        <f t="shared" ca="1" si="15"/>
        <v/>
      </c>
      <c r="B997" s="177" t="str">
        <f ca="1"/>
        <v/>
      </c>
      <c r="C997" s="174" t="str">
        <f ca="1">IF(B997&lt;&gt;"",B997/STDEV(Errors),"")</f>
        <v/>
      </c>
      <c r="D997" s="15" t="str">
        <f ca="1"/>
        <v/>
      </c>
      <c r="E997" s="90" t="str">
        <f ca="1"/>
        <v/>
      </c>
      <c r="F997" s="172" t="str">
        <f ca="1"/>
        <v/>
      </c>
    </row>
    <row r="998" spans="1:6" x14ac:dyDescent="0.15">
      <c r="A998" s="80" t="str">
        <f t="shared" ca="1" si="15"/>
        <v/>
      </c>
      <c r="B998" s="177" t="str">
        <f ca="1"/>
        <v/>
      </c>
      <c r="C998" s="174" t="str">
        <f ca="1">IF(B998&lt;&gt;"",B998/STDEV(Errors),"")</f>
        <v/>
      </c>
      <c r="D998" s="15" t="str">
        <f ca="1"/>
        <v/>
      </c>
      <c r="E998" s="90" t="str">
        <f ca="1"/>
        <v/>
      </c>
      <c r="F998" s="172" t="str">
        <f ca="1"/>
        <v/>
      </c>
    </row>
    <row r="999" spans="1:6" x14ac:dyDescent="0.15">
      <c r="A999" s="80" t="str">
        <f t="shared" ca="1" si="15"/>
        <v/>
      </c>
      <c r="B999" s="177" t="str">
        <f ca="1"/>
        <v/>
      </c>
      <c r="C999" s="174" t="str">
        <f ca="1">IF(B999&lt;&gt;"",B999/STDEV(Errors),"")</f>
        <v/>
      </c>
      <c r="D999" s="15" t="str">
        <f ca="1"/>
        <v/>
      </c>
      <c r="E999" s="90" t="str">
        <f ca="1"/>
        <v/>
      </c>
      <c r="F999" s="172" t="str">
        <f ca="1"/>
        <v/>
      </c>
    </row>
    <row r="1000" spans="1:6" x14ac:dyDescent="0.15">
      <c r="A1000" s="80" t="str">
        <f t="shared" ca="1" si="15"/>
        <v/>
      </c>
      <c r="B1000" s="177" t="str">
        <f ca="1"/>
        <v/>
      </c>
      <c r="C1000" s="174" t="str">
        <f ca="1">IF(B1000&lt;&gt;"",B1000/STDEV(Errors),"")</f>
        <v/>
      </c>
      <c r="D1000" s="15" t="str">
        <f ca="1"/>
        <v/>
      </c>
      <c r="E1000" s="90" t="str">
        <f ca="1"/>
        <v/>
      </c>
      <c r="F1000" s="172" t="str">
        <f ca="1"/>
        <v/>
      </c>
    </row>
    <row r="1001" spans="1:6" x14ac:dyDescent="0.15">
      <c r="A1001" s="80" t="str">
        <f t="shared" ca="1" si="15"/>
        <v/>
      </c>
      <c r="B1001" s="177" t="str">
        <f ca="1"/>
        <v/>
      </c>
      <c r="C1001" s="174" t="str">
        <f ca="1">IF(B1001&lt;&gt;"",B1001/STDEV(Errors),"")</f>
        <v/>
      </c>
      <c r="D1001" s="15" t="str">
        <f ca="1"/>
        <v/>
      </c>
      <c r="E1001" s="90" t="str">
        <f ca="1"/>
        <v/>
      </c>
      <c r="F1001" s="172" t="str">
        <f ca="1"/>
        <v/>
      </c>
    </row>
    <row r="1002" spans="1:6" x14ac:dyDescent="0.15">
      <c r="A1002" s="80" t="str">
        <f t="shared" ca="1" si="15"/>
        <v/>
      </c>
      <c r="B1002" s="177" t="str">
        <f ca="1"/>
        <v/>
      </c>
      <c r="C1002" s="174" t="str">
        <f ca="1">IF(B1002&lt;&gt;"",B1002/STDEV(Errors),"")</f>
        <v/>
      </c>
      <c r="D1002" s="15" t="str">
        <f ca="1"/>
        <v/>
      </c>
      <c r="E1002" s="90" t="str">
        <f ca="1"/>
        <v/>
      </c>
      <c r="F1002" s="172" t="str">
        <f ca="1"/>
        <v/>
      </c>
    </row>
    <row r="1003" spans="1:6" ht="14" thickBot="1" x14ac:dyDescent="0.2">
      <c r="A1003" s="80" t="str">
        <f t="shared" ca="1" si="15"/>
        <v/>
      </c>
      <c r="B1003" s="178" t="str">
        <f ca="1"/>
        <v/>
      </c>
      <c r="C1003" s="175" t="str">
        <f ca="1">IF(B1003&lt;&gt;"",B1003/STDEV(Errors),"")</f>
        <v/>
      </c>
      <c r="D1003" s="92" t="str">
        <f ca="1"/>
        <v/>
      </c>
      <c r="E1003" s="91" t="str">
        <f ca="1"/>
        <v/>
      </c>
      <c r="F1003" s="173" t="str">
        <f ca="1"/>
        <v/>
      </c>
    </row>
  </sheetData>
  <mergeCells count="3">
    <mergeCell ref="E2:F2"/>
    <mergeCell ref="C2:D2"/>
    <mergeCell ref="B2:B3"/>
  </mergeCells>
  <phoneticPr fontId="34" type="noConversion"/>
  <conditionalFormatting sqref="E4:F1003">
    <cfRule type="cellIs" dxfId="2" priority="11" stopIfTrue="1" operator="greaterThan">
      <formula>$E$1</formula>
    </cfRule>
  </conditionalFormatting>
  <conditionalFormatting sqref="C4:D1003">
    <cfRule type="cellIs" dxfId="1" priority="8" stopIfTrue="1" operator="greaterThanOrEqual">
      <formula>3</formula>
    </cfRule>
    <cfRule type="cellIs" dxfId="0" priority="9" stopIfTrue="1" operator="lessThanOrEqual">
      <formula>-3</formula>
    </cfRule>
  </conditionalFormatting>
  <pageMargins left="0.7" right="0.7" top="0.75" bottom="0.75" header="0.3" footer="0.3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O17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3.33203125" customWidth="1"/>
    <col min="2" max="2" width="4" customWidth="1"/>
    <col min="4" max="13" width="7.5" customWidth="1"/>
    <col min="14" max="14" width="2.1640625" customWidth="1"/>
  </cols>
  <sheetData>
    <row r="1" spans="2:15" ht="16" x14ac:dyDescent="0.2">
      <c r="B1" s="12" t="s">
        <v>13</v>
      </c>
      <c r="F1" s="70" t="str">
        <f>Data!F1</f>
        <v>Price</v>
      </c>
      <c r="G1" s="71"/>
      <c r="H1" s="72"/>
    </row>
    <row r="2" spans="2:15" ht="14" thickBot="1" x14ac:dyDescent="0.2"/>
    <row r="3" spans="2:15" x14ac:dyDescent="0.15">
      <c r="B3" s="179"/>
      <c r="C3" s="103"/>
      <c r="D3" s="180">
        <v>1</v>
      </c>
      <c r="E3" s="180">
        <v>2</v>
      </c>
      <c r="F3" s="180">
        <v>3</v>
      </c>
      <c r="G3" s="180">
        <v>4</v>
      </c>
      <c r="H3" s="180">
        <v>5</v>
      </c>
      <c r="I3" s="180">
        <v>6</v>
      </c>
      <c r="J3" s="180">
        <v>7</v>
      </c>
      <c r="K3" s="180">
        <v>8</v>
      </c>
      <c r="L3" s="180">
        <v>9</v>
      </c>
      <c r="M3" s="180">
        <v>10</v>
      </c>
      <c r="N3" s="104"/>
      <c r="O3" s="13"/>
    </row>
    <row r="4" spans="2:15" x14ac:dyDescent="0.15">
      <c r="B4" s="105"/>
      <c r="C4" s="110"/>
      <c r="D4" s="144" t="str">
        <f>IF(Data!D4&lt;&gt;"",Data!D4,"")</f>
        <v>Sqft</v>
      </c>
      <c r="E4" s="144" t="str">
        <f>IF(Data!E4&lt;&gt;"",Data!E4,"")</f>
        <v>Beds</v>
      </c>
      <c r="F4" s="144" t="str">
        <f>IF(Data!F4&lt;&gt;"",Data!F4,"")</f>
        <v>Baths</v>
      </c>
      <c r="G4" s="144" t="str">
        <f>IF(Data!G4&lt;&gt;"",Data!G4,"")</f>
        <v/>
      </c>
      <c r="H4" s="144" t="str">
        <f>IF(Data!H4&lt;&gt;"",Data!H4,"")</f>
        <v/>
      </c>
      <c r="I4" s="144" t="str">
        <f>IF(Data!I4&lt;&gt;"",Data!I4,"")</f>
        <v/>
      </c>
      <c r="J4" s="144" t="str">
        <f>IF(Data!J4&lt;&gt;"",Data!J4,"")</f>
        <v/>
      </c>
      <c r="K4" s="144" t="str">
        <f>IF(Data!K4&lt;&gt;"",Data!K4,"")</f>
        <v/>
      </c>
      <c r="L4" s="144" t="str">
        <f>IF(Data!L4&lt;&gt;"",Data!L4,"")</f>
        <v/>
      </c>
      <c r="M4" s="144" t="str">
        <f>IF(Data!M4&lt;&gt;"",Data!M4,"")</f>
        <v/>
      </c>
      <c r="N4" s="107"/>
    </row>
    <row r="5" spans="2:15" x14ac:dyDescent="0.15">
      <c r="B5" s="105">
        <v>1</v>
      </c>
      <c r="C5" s="181" t="str">
        <f>D4</f>
        <v>Sqft</v>
      </c>
      <c r="D5" s="203">
        <v>1</v>
      </c>
      <c r="E5" s="203"/>
      <c r="F5" s="203"/>
      <c r="G5" s="203"/>
      <c r="H5" s="203"/>
      <c r="I5" s="203"/>
      <c r="J5" s="203"/>
      <c r="K5" s="203"/>
      <c r="L5" s="203"/>
      <c r="M5" s="203"/>
      <c r="N5" s="107"/>
    </row>
    <row r="6" spans="2:15" x14ac:dyDescent="0.15">
      <c r="B6" s="105">
        <v>2</v>
      </c>
      <c r="C6" s="181" t="str">
        <f>E4</f>
        <v>Beds</v>
      </c>
      <c r="D6" s="203">
        <f ca="1">IF(AND($C6&lt;&gt;"",D$4&lt;&gt;""),CORREL(OFFSET(X,0,$B6-1,n,1),OFFSET(X,0,D$3-1,n,1)),"")</f>
        <v>0.21875942845282911</v>
      </c>
      <c r="E6" s="203">
        <f>IF(C6&lt;&gt;"",1,"")</f>
        <v>1</v>
      </c>
      <c r="F6" s="203"/>
      <c r="G6" s="203"/>
      <c r="H6" s="203"/>
      <c r="I6" s="203"/>
      <c r="J6" s="203"/>
      <c r="K6" s="203"/>
      <c r="L6" s="203"/>
      <c r="M6" s="203"/>
      <c r="N6" s="107"/>
    </row>
    <row r="7" spans="2:15" x14ac:dyDescent="0.15">
      <c r="B7" s="105">
        <v>3</v>
      </c>
      <c r="C7" s="181" t="str">
        <f>F4</f>
        <v>Baths</v>
      </c>
      <c r="D7" s="203">
        <f ca="1">IF(AND($C7&lt;&gt;"",D$4&lt;&gt;""),CORREL(OFFSET(X,0,$B7-1,n,1),OFFSET(X,0,D$3-1,n,1)),"")</f>
        <v>0.72979966446684785</v>
      </c>
      <c r="E7" s="203">
        <f ca="1">IF(AND($C7&lt;&gt;"",E$4&lt;&gt;""),CORREL(OFFSET(X,0,$B7-1,n,1),OFFSET(X,0,E$3-1,n,1)),"")</f>
        <v>0.12679311769061441</v>
      </c>
      <c r="F7" s="203">
        <f>IF($C7&lt;&gt;"",1,"")</f>
        <v>1</v>
      </c>
      <c r="G7" s="203"/>
      <c r="H7" s="203"/>
      <c r="I7" s="203"/>
      <c r="J7" s="203"/>
      <c r="K7" s="203"/>
      <c r="L7" s="203"/>
      <c r="M7" s="203"/>
      <c r="N7" s="107"/>
    </row>
    <row r="8" spans="2:15" x14ac:dyDescent="0.15">
      <c r="B8" s="105">
        <v>4</v>
      </c>
      <c r="C8" s="181" t="str">
        <f>G4</f>
        <v/>
      </c>
      <c r="D8" s="203" t="str">
        <f t="shared" ref="D8:L14" ca="1" si="0">IF(AND($C8&lt;&gt;"",D$4&lt;&gt;""),CORREL(OFFSET(X,0,$B8-1,n,1),OFFSET(X,0,D$3-1,n,1)),"")</f>
        <v/>
      </c>
      <c r="E8" s="203" t="str">
        <f t="shared" ca="1" si="0"/>
        <v/>
      </c>
      <c r="F8" s="203" t="str">
        <f t="shared" ca="1" si="0"/>
        <v/>
      </c>
      <c r="G8" s="203" t="str">
        <f>IF($C8&lt;&gt;"",1,"")</f>
        <v/>
      </c>
      <c r="H8" s="203"/>
      <c r="I8" s="203"/>
      <c r="J8" s="203"/>
      <c r="K8" s="203"/>
      <c r="L8" s="203"/>
      <c r="M8" s="203"/>
      <c r="N8" s="107"/>
    </row>
    <row r="9" spans="2:15" x14ac:dyDescent="0.15">
      <c r="B9" s="105">
        <v>5</v>
      </c>
      <c r="C9" s="181" t="str">
        <f>H4</f>
        <v/>
      </c>
      <c r="D9" s="203" t="str">
        <f t="shared" ca="1" si="0"/>
        <v/>
      </c>
      <c r="E9" s="203" t="str">
        <f t="shared" ca="1" si="0"/>
        <v/>
      </c>
      <c r="F9" s="203" t="str">
        <f t="shared" ca="1" si="0"/>
        <v/>
      </c>
      <c r="G9" s="203" t="str">
        <f t="shared" ca="1" si="0"/>
        <v/>
      </c>
      <c r="H9" s="203" t="str">
        <f>IF($C9&lt;&gt;"",1,"")</f>
        <v/>
      </c>
      <c r="I9" s="203"/>
      <c r="J9" s="203"/>
      <c r="K9" s="203"/>
      <c r="L9" s="203"/>
      <c r="M9" s="203"/>
      <c r="N9" s="107"/>
    </row>
    <row r="10" spans="2:15" x14ac:dyDescent="0.15">
      <c r="B10" s="105">
        <v>6</v>
      </c>
      <c r="C10" s="181" t="str">
        <f>I4</f>
        <v/>
      </c>
      <c r="D10" s="203" t="str">
        <f t="shared" ca="1" si="0"/>
        <v/>
      </c>
      <c r="E10" s="203" t="str">
        <f t="shared" ca="1" si="0"/>
        <v/>
      </c>
      <c r="F10" s="203" t="str">
        <f t="shared" ca="1" si="0"/>
        <v/>
      </c>
      <c r="G10" s="203" t="str">
        <f t="shared" ca="1" si="0"/>
        <v/>
      </c>
      <c r="H10" s="203" t="str">
        <f t="shared" ca="1" si="0"/>
        <v/>
      </c>
      <c r="I10" s="203" t="str">
        <f>IF($C10&lt;&gt;"",1,"")</f>
        <v/>
      </c>
      <c r="J10" s="203"/>
      <c r="K10" s="203"/>
      <c r="L10" s="203"/>
      <c r="M10" s="203"/>
      <c r="N10" s="107"/>
    </row>
    <row r="11" spans="2:15" x14ac:dyDescent="0.15">
      <c r="B11" s="105">
        <v>7</v>
      </c>
      <c r="C11" s="181" t="str">
        <f>J4</f>
        <v/>
      </c>
      <c r="D11" s="203" t="str">
        <f t="shared" ca="1" si="0"/>
        <v/>
      </c>
      <c r="E11" s="203" t="str">
        <f t="shared" ca="1" si="0"/>
        <v/>
      </c>
      <c r="F11" s="203" t="str">
        <f t="shared" ca="1" si="0"/>
        <v/>
      </c>
      <c r="G11" s="203" t="str">
        <f t="shared" ca="1" si="0"/>
        <v/>
      </c>
      <c r="H11" s="203" t="str">
        <f t="shared" ca="1" si="0"/>
        <v/>
      </c>
      <c r="I11" s="203" t="str">
        <f t="shared" ca="1" si="0"/>
        <v/>
      </c>
      <c r="J11" s="203" t="str">
        <f>IF($C11&lt;&gt;"",1,"")</f>
        <v/>
      </c>
      <c r="K11" s="203"/>
      <c r="L11" s="203"/>
      <c r="M11" s="203"/>
      <c r="N11" s="107"/>
    </row>
    <row r="12" spans="2:15" x14ac:dyDescent="0.15">
      <c r="B12" s="105">
        <v>8</v>
      </c>
      <c r="C12" s="181" t="str">
        <f>K4</f>
        <v/>
      </c>
      <c r="D12" s="203" t="str">
        <f t="shared" ca="1" si="0"/>
        <v/>
      </c>
      <c r="E12" s="203" t="str">
        <f t="shared" ca="1" si="0"/>
        <v/>
      </c>
      <c r="F12" s="203" t="str">
        <f t="shared" ca="1" si="0"/>
        <v/>
      </c>
      <c r="G12" s="203" t="str">
        <f t="shared" ca="1" si="0"/>
        <v/>
      </c>
      <c r="H12" s="203" t="str">
        <f t="shared" ca="1" si="0"/>
        <v/>
      </c>
      <c r="I12" s="203" t="str">
        <f t="shared" ca="1" si="0"/>
        <v/>
      </c>
      <c r="J12" s="203" t="str">
        <f t="shared" ca="1" si="0"/>
        <v/>
      </c>
      <c r="K12" s="203" t="str">
        <f>IF($C12&lt;&gt;"",1,"")</f>
        <v/>
      </c>
      <c r="L12" s="203"/>
      <c r="M12" s="203"/>
      <c r="N12" s="107"/>
    </row>
    <row r="13" spans="2:15" x14ac:dyDescent="0.15">
      <c r="B13" s="105">
        <v>9</v>
      </c>
      <c r="C13" s="181" t="str">
        <f>L4</f>
        <v/>
      </c>
      <c r="D13" s="203" t="str">
        <f t="shared" ca="1" si="0"/>
        <v/>
      </c>
      <c r="E13" s="203" t="str">
        <f t="shared" ca="1" si="0"/>
        <v/>
      </c>
      <c r="F13" s="203" t="str">
        <f t="shared" ca="1" si="0"/>
        <v/>
      </c>
      <c r="G13" s="203" t="str">
        <f t="shared" ca="1" si="0"/>
        <v/>
      </c>
      <c r="H13" s="203" t="str">
        <f t="shared" ca="1" si="0"/>
        <v/>
      </c>
      <c r="I13" s="203" t="str">
        <f t="shared" ca="1" si="0"/>
        <v/>
      </c>
      <c r="J13" s="203" t="str">
        <f t="shared" ca="1" si="0"/>
        <v/>
      </c>
      <c r="K13" s="203" t="str">
        <f t="shared" ca="1" si="0"/>
        <v/>
      </c>
      <c r="L13" s="203" t="str">
        <f>IF($C13&lt;&gt;"",1,"")</f>
        <v/>
      </c>
      <c r="M13" s="203"/>
      <c r="N13" s="107"/>
    </row>
    <row r="14" spans="2:15" x14ac:dyDescent="0.15">
      <c r="B14" s="105">
        <v>10</v>
      </c>
      <c r="C14" s="181" t="str">
        <f>M4</f>
        <v/>
      </c>
      <c r="D14" s="203" t="str">
        <f t="shared" ca="1" si="0"/>
        <v/>
      </c>
      <c r="E14" s="203" t="str">
        <f t="shared" ca="1" si="0"/>
        <v/>
      </c>
      <c r="F14" s="203" t="str">
        <f t="shared" ca="1" si="0"/>
        <v/>
      </c>
      <c r="G14" s="203" t="str">
        <f t="shared" ca="1" si="0"/>
        <v/>
      </c>
      <c r="H14" s="203" t="str">
        <f t="shared" ca="1" si="0"/>
        <v/>
      </c>
      <c r="I14" s="203" t="str">
        <f t="shared" ca="1" si="0"/>
        <v/>
      </c>
      <c r="J14" s="203" t="str">
        <f t="shared" ca="1" si="0"/>
        <v/>
      </c>
      <c r="K14" s="203" t="str">
        <f t="shared" ca="1" si="0"/>
        <v/>
      </c>
      <c r="L14" s="203" t="str">
        <f t="shared" ca="1" si="0"/>
        <v/>
      </c>
      <c r="M14" s="203" t="str">
        <f>IF($C14&lt;&gt;"",1,"")</f>
        <v/>
      </c>
      <c r="N14" s="107"/>
    </row>
    <row r="15" spans="2:15" x14ac:dyDescent="0.15">
      <c r="B15" s="105"/>
      <c r="C15" s="110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07"/>
    </row>
    <row r="16" spans="2:15" x14ac:dyDescent="0.15">
      <c r="B16" s="183" t="s">
        <v>4</v>
      </c>
      <c r="C16" s="181" t="str">
        <f>Data!B4</f>
        <v>Price</v>
      </c>
      <c r="D16" s="203">
        <f ca="1">IF(D4&lt;&gt;"",CORREL(Y,OFFSET(X,0,D3-1,n,1)),"")</f>
        <v>0.78560896020485038</v>
      </c>
      <c r="E16" s="203">
        <f t="shared" ref="E16:M16" ca="1" si="1">IF(E4&lt;&gt;"",CORREL(Y,OFFSET(X,0,E3-1,n,1)),"")</f>
        <v>0.29590598937707169</v>
      </c>
      <c r="F16" s="203">
        <f t="shared" ca="1" si="1"/>
        <v>0.74298477160528842</v>
      </c>
      <c r="G16" s="203" t="str">
        <f t="shared" ca="1" si="1"/>
        <v/>
      </c>
      <c r="H16" s="203" t="str">
        <f t="shared" ca="1" si="1"/>
        <v/>
      </c>
      <c r="I16" s="203" t="str">
        <f t="shared" ca="1" si="1"/>
        <v/>
      </c>
      <c r="J16" s="203" t="str">
        <f t="shared" ca="1" si="1"/>
        <v/>
      </c>
      <c r="K16" s="203" t="str">
        <f t="shared" ca="1" si="1"/>
        <v/>
      </c>
      <c r="L16" s="203" t="str">
        <f t="shared" ca="1" si="1"/>
        <v/>
      </c>
      <c r="M16" s="203" t="str">
        <f t="shared" ca="1" si="1"/>
        <v/>
      </c>
      <c r="N16" s="107"/>
    </row>
    <row r="17" spans="2:14" ht="14" thickBot="1" x14ac:dyDescent="0.2">
      <c r="B17" s="113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114"/>
    </row>
  </sheetData>
  <phoneticPr fontId="1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12"/>
  <sheetViews>
    <sheetView showGridLines="0" workbookViewId="0">
      <selection activeCell="E5" sqref="E5"/>
    </sheetView>
  </sheetViews>
  <sheetFormatPr baseColWidth="10" defaultColWidth="8.83203125" defaultRowHeight="13" x14ac:dyDescent="0.15"/>
  <cols>
    <col min="1" max="1" width="3.6640625" customWidth="1"/>
    <col min="2" max="2" width="18" customWidth="1"/>
    <col min="3" max="3" width="16.6640625" customWidth="1"/>
    <col min="4" max="4" width="9" customWidth="1"/>
    <col min="5" max="5" width="4.83203125" customWidth="1"/>
    <col min="6" max="6" width="2.33203125" customWidth="1"/>
  </cols>
  <sheetData>
    <row r="1" spans="1:8" ht="16" x14ac:dyDescent="0.2">
      <c r="A1" s="12" t="s">
        <v>34</v>
      </c>
      <c r="D1" s="8" t="str">
        <f>Data!F1</f>
        <v>Price</v>
      </c>
      <c r="E1" s="9"/>
      <c r="F1" s="10"/>
      <c r="G1" s="11"/>
    </row>
    <row r="2" spans="1:8" ht="17" thickBot="1" x14ac:dyDescent="0.25">
      <c r="B2" s="12"/>
      <c r="D2" s="61"/>
      <c r="E2" s="62"/>
      <c r="F2" s="50"/>
      <c r="G2" s="50"/>
    </row>
    <row r="3" spans="1:8" x14ac:dyDescent="0.15">
      <c r="B3" s="179"/>
      <c r="C3" s="103"/>
      <c r="D3" s="103"/>
      <c r="E3" s="103"/>
      <c r="F3" s="104"/>
    </row>
    <row r="4" spans="1:8" x14ac:dyDescent="0.15">
      <c r="B4" s="105"/>
      <c r="C4" s="110"/>
      <c r="D4" s="184" t="s">
        <v>42</v>
      </c>
      <c r="E4" s="185">
        <f ca="1">k</f>
        <v>3</v>
      </c>
      <c r="F4" s="186" t="s">
        <v>30</v>
      </c>
      <c r="G4" s="7"/>
    </row>
    <row r="5" spans="1:8" x14ac:dyDescent="0.15">
      <c r="B5" s="105"/>
      <c r="C5" s="110"/>
      <c r="D5" s="184" t="s">
        <v>40</v>
      </c>
      <c r="E5" s="189">
        <v>2</v>
      </c>
      <c r="F5" s="186" t="s">
        <v>39</v>
      </c>
      <c r="H5" s="2"/>
    </row>
    <row r="6" spans="1:8" x14ac:dyDescent="0.15">
      <c r="B6" s="105"/>
      <c r="C6" s="110"/>
      <c r="D6" s="110"/>
      <c r="E6" s="110"/>
      <c r="F6" s="107"/>
      <c r="G6" s="2"/>
    </row>
    <row r="7" spans="1:8" ht="15" x14ac:dyDescent="0.2">
      <c r="B7" s="105"/>
      <c r="C7" s="184" t="s">
        <v>38</v>
      </c>
      <c r="D7" s="185">
        <f ca="1">Results!D28</f>
        <v>198514674559.28171</v>
      </c>
      <c r="E7" s="110"/>
      <c r="F7" s="107"/>
    </row>
    <row r="8" spans="1:8" ht="15" x14ac:dyDescent="0.2">
      <c r="B8" s="105"/>
      <c r="C8" s="184" t="s">
        <v>31</v>
      </c>
      <c r="D8" s="185">
        <f ca="1">IF(OR(E5=0,E5&gt;=k),"",INDEX(LINEST(Y,XR,TRUE,TRUE),5,2))</f>
        <v>251825227698.67319</v>
      </c>
      <c r="E8" s="110"/>
      <c r="F8" s="107"/>
    </row>
    <row r="9" spans="1:8" ht="14" thickBot="1" x14ac:dyDescent="0.2">
      <c r="B9" s="105"/>
      <c r="C9" s="184"/>
      <c r="D9" s="110"/>
      <c r="E9" s="110"/>
      <c r="F9" s="107"/>
    </row>
    <row r="10" spans="1:8" ht="14" thickBot="1" x14ac:dyDescent="0.2">
      <c r="B10" s="105"/>
      <c r="C10" s="135" t="s">
        <v>32</v>
      </c>
      <c r="D10" s="206">
        <f ca="1">IF(D8="","",(D8-D7)/E5/(D7/(n-k-1)))</f>
        <v>4.2967546460931514</v>
      </c>
      <c r="E10" s="110"/>
      <c r="F10" s="107"/>
    </row>
    <row r="11" spans="1:8" x14ac:dyDescent="0.15">
      <c r="B11" s="105"/>
      <c r="C11" s="187" t="s">
        <v>33</v>
      </c>
      <c r="D11" s="207">
        <f t="array" aca="1" ref="D11" ca="1">IF(D10="","",FDIST(D10,k-E5,n-k-1))</f>
        <v>4.6319913998907468E-2</v>
      </c>
      <c r="E11" s="110"/>
      <c r="F11" s="107"/>
    </row>
    <row r="12" spans="1:8" ht="14" thickBot="1" x14ac:dyDescent="0.2">
      <c r="B12" s="113"/>
      <c r="C12" s="64"/>
      <c r="D12" s="188"/>
      <c r="E12" s="64"/>
      <c r="F12" s="114"/>
    </row>
  </sheetData>
  <phoneticPr fontId="14" type="noConversion"/>
  <printOptions gridLinesSet="0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L108"/>
  <sheetViews>
    <sheetView showGridLines="0" topLeftCell="A81" workbookViewId="0">
      <selection activeCell="J56" sqref="J56"/>
    </sheetView>
  </sheetViews>
  <sheetFormatPr baseColWidth="10" defaultColWidth="11.5" defaultRowHeight="13" x14ac:dyDescent="0.15"/>
  <sheetData>
    <row r="3" spans="1:12" ht="23" x14ac:dyDescent="0.25">
      <c r="A3" s="47" t="s">
        <v>10</v>
      </c>
      <c r="L3" s="47" t="s">
        <v>80</v>
      </c>
    </row>
    <row r="38" spans="1:12" ht="23" x14ac:dyDescent="0.25">
      <c r="A38" s="47" t="s">
        <v>77</v>
      </c>
      <c r="L38" s="47" t="s">
        <v>6</v>
      </c>
    </row>
    <row r="73" spans="1:12" ht="23" x14ac:dyDescent="0.25">
      <c r="A73" s="47" t="s">
        <v>78</v>
      </c>
      <c r="L73" s="47" t="s">
        <v>14</v>
      </c>
    </row>
    <row r="108" spans="1:12" ht="23" x14ac:dyDescent="0.25">
      <c r="A108" s="47" t="s">
        <v>79</v>
      </c>
      <c r="L108" s="47" t="s">
        <v>9</v>
      </c>
    </row>
  </sheetData>
  <phoneticPr fontId="34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004"/>
  <sheetViews>
    <sheetView showGridLines="0" topLeftCell="A2" workbookViewId="0">
      <selection activeCell="A4" sqref="A4"/>
    </sheetView>
  </sheetViews>
  <sheetFormatPr baseColWidth="10" defaultColWidth="8.83203125" defaultRowHeight="13" x14ac:dyDescent="0.15"/>
  <cols>
    <col min="1" max="1" width="5.5" style="26" customWidth="1"/>
    <col min="2" max="2" width="8.6640625" style="26" customWidth="1"/>
    <col min="3" max="3" width="2.6640625" style="45" customWidth="1"/>
    <col min="4" max="13" width="8.6640625" style="26" customWidth="1"/>
    <col min="14" max="14" width="1.5" style="26" customWidth="1"/>
    <col min="15" max="20" width="9" style="26" customWidth="1"/>
    <col min="21" max="21" width="2.5" style="26" hidden="1" customWidth="1"/>
    <col min="22" max="25" width="12" style="26" hidden="1" customWidth="1"/>
    <col min="26" max="27" width="5.1640625" style="26" hidden="1" customWidth="1"/>
    <col min="28" max="28" width="5.33203125" style="26" hidden="1" customWidth="1"/>
    <col min="29" max="30" width="2" style="26" hidden="1" customWidth="1"/>
    <col min="31" max="40" width="3" style="26" hidden="1" customWidth="1"/>
    <col min="41" max="41" width="9" style="26" customWidth="1"/>
    <col min="42" max="16384" width="8.83203125" style="26"/>
  </cols>
  <sheetData>
    <row r="1" spans="1:40" ht="16" x14ac:dyDescent="0.2">
      <c r="A1" s="25" t="s">
        <v>3</v>
      </c>
      <c r="C1" s="27"/>
      <c r="D1" s="28"/>
      <c r="E1" s="28"/>
      <c r="F1" s="29" t="str">
        <f>B4</f>
        <v>Price</v>
      </c>
      <c r="G1" s="30"/>
      <c r="H1" s="31"/>
      <c r="I1" s="32"/>
      <c r="U1" s="33" t="s">
        <v>46</v>
      </c>
      <c r="V1" s="26">
        <f ca="1">IF(V2&lt;=k,INDEX(LINEST(OFFSET(V5,0,0,n,1),OFFSET(W5,0,0,n,k-1),1,1),3,1),"")</f>
        <v>0.5488008478626577</v>
      </c>
      <c r="W1" s="26">
        <f t="shared" ref="W1:AC1" ca="1" si="0">IF(W2&lt;=k,INDEX(LINEST(OFFSET(W5,0,0,n,1),OFFSET(X5,0,0,n,k-1),1,1),3,1),"")</f>
        <v>5.0165548020112284E-2</v>
      </c>
      <c r="X1" s="26">
        <f t="shared" ca="1" si="0"/>
        <v>0.53374142390893387</v>
      </c>
      <c r="Y1" s="26" t="str">
        <f t="shared" ca="1" si="0"/>
        <v/>
      </c>
      <c r="Z1" s="26" t="str">
        <f t="shared" ca="1" si="0"/>
        <v/>
      </c>
      <c r="AA1" s="26" t="str">
        <f t="shared" ca="1" si="0"/>
        <v/>
      </c>
      <c r="AB1" s="26" t="str">
        <f t="shared" ca="1" si="0"/>
        <v/>
      </c>
      <c r="AC1" s="26" t="str">
        <f t="shared" ca="1" si="0"/>
        <v/>
      </c>
      <c r="AD1" s="26" t="str">
        <f t="shared" ref="AD1:AM1" ca="1" si="1">IF(AD2&lt;=k,INDEX(LINEST(OFFSET(AD5,0,0,n,1),OFFSET(AE5,0,0,n,k-1),1,1),3,1),"")</f>
        <v/>
      </c>
      <c r="AE1" s="26" t="str">
        <f t="shared" ca="1" si="1"/>
        <v/>
      </c>
      <c r="AF1" s="26" t="str">
        <f t="shared" ca="1" si="1"/>
        <v/>
      </c>
      <c r="AG1" s="26" t="str">
        <f t="shared" ca="1" si="1"/>
        <v/>
      </c>
      <c r="AH1" s="26" t="str">
        <f t="shared" ca="1" si="1"/>
        <v/>
      </c>
      <c r="AI1" s="26" t="str">
        <f t="shared" ca="1" si="1"/>
        <v/>
      </c>
      <c r="AJ1" s="26" t="str">
        <f t="shared" ca="1" si="1"/>
        <v/>
      </c>
      <c r="AK1" s="26" t="str">
        <f t="shared" ca="1" si="1"/>
        <v/>
      </c>
      <c r="AL1" s="26" t="str">
        <f t="shared" ca="1" si="1"/>
        <v/>
      </c>
      <c r="AM1" s="26" t="str">
        <f t="shared" ca="1" si="1"/>
        <v/>
      </c>
      <c r="AN1" s="26" t="str">
        <f ca="1">IF(AN2&lt;=k,INDEX(LINEST(OFFSET(AN5,0,0,n,1),OFFSET(#REF!,0,0,n,k-1),1,1),3,1),"")</f>
        <v/>
      </c>
    </row>
    <row r="2" spans="1:40" ht="12.75" customHeight="1" x14ac:dyDescent="0.2">
      <c r="B2" s="34"/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35" t="s">
        <v>48</v>
      </c>
      <c r="V2" s="36">
        <v>1</v>
      </c>
      <c r="W2" s="36">
        <v>2</v>
      </c>
      <c r="X2" s="36">
        <v>3</v>
      </c>
      <c r="Y2" s="36">
        <v>4</v>
      </c>
      <c r="Z2" s="36">
        <v>5</v>
      </c>
      <c r="AA2" s="36">
        <v>6</v>
      </c>
      <c r="AB2" s="36">
        <v>7</v>
      </c>
      <c r="AC2" s="36">
        <v>8</v>
      </c>
      <c r="AD2" s="36">
        <v>9</v>
      </c>
      <c r="AE2" s="36">
        <v>10</v>
      </c>
      <c r="AF2" s="36">
        <v>11</v>
      </c>
      <c r="AG2" s="36">
        <v>12</v>
      </c>
      <c r="AH2" s="36">
        <v>13</v>
      </c>
      <c r="AI2" s="36">
        <v>14</v>
      </c>
      <c r="AJ2" s="36">
        <v>15</v>
      </c>
      <c r="AK2" s="36">
        <v>16</v>
      </c>
      <c r="AL2" s="36">
        <v>17</v>
      </c>
      <c r="AM2" s="36">
        <v>18</v>
      </c>
      <c r="AN2" s="36">
        <v>19</v>
      </c>
    </row>
    <row r="3" spans="1:40" x14ac:dyDescent="0.15">
      <c r="B3" s="37" t="s">
        <v>4</v>
      </c>
      <c r="C3" s="26">
        <v>1</v>
      </c>
      <c r="D3" s="38" t="str">
        <f>IF('Data Entry'!C3&lt;&gt;"",'Data Entry'!C3,"")</f>
        <v>X1</v>
      </c>
      <c r="E3" s="38" t="str">
        <f>IF('Data Entry'!D3&lt;&gt;"",'Data Entry'!D3,"")</f>
        <v>X2</v>
      </c>
      <c r="F3" s="38" t="str">
        <f>IF('Data Entry'!E3&lt;&gt;"",'Data Entry'!E3,"")</f>
        <v>X3</v>
      </c>
      <c r="G3" s="38" t="str">
        <f>IF('Data Entry'!F3&lt;&gt;"",'Data Entry'!F3,"")</f>
        <v>X4</v>
      </c>
      <c r="H3" s="38" t="str">
        <f>IF('Data Entry'!G3&lt;&gt;"",'Data Entry'!G3,"")</f>
        <v>X5</v>
      </c>
      <c r="I3" s="38" t="str">
        <f>IF('Data Entry'!H3&lt;&gt;"",'Data Entry'!H3,"")</f>
        <v>X6</v>
      </c>
      <c r="J3" s="38" t="str">
        <f>IF('Data Entry'!I3&lt;&gt;"",'Data Entry'!I3,"")</f>
        <v>X7</v>
      </c>
      <c r="K3" s="38" t="str">
        <f>IF('Data Entry'!J3&lt;&gt;"",'Data Entry'!J3,"")</f>
        <v>X8</v>
      </c>
      <c r="L3" s="38" t="str">
        <f>IF('Data Entry'!K3&lt;&gt;"",'Data Entry'!K3,"")</f>
        <v>X9</v>
      </c>
      <c r="M3" s="38" t="str">
        <f>IF('Data Entry'!L3&lt;&gt;"",'Data Entry'!L3,"")</f>
        <v>X10</v>
      </c>
      <c r="V3" s="36">
        <v>1</v>
      </c>
      <c r="W3" s="36">
        <f ca="1">IF(W2&lt;=k,W2,IF(W2&lt;2*k,W2-k,""))</f>
        <v>2</v>
      </c>
      <c r="X3" s="36">
        <f t="shared" ref="X3:AN3" ca="1" si="2">IF(X2&lt;=k,X2,IF(X2&lt;2*k,X2-k,""))</f>
        <v>3</v>
      </c>
      <c r="Y3" s="36">
        <f t="shared" ca="1" si="2"/>
        <v>1</v>
      </c>
      <c r="Z3" s="36">
        <f t="shared" ca="1" si="2"/>
        <v>2</v>
      </c>
      <c r="AA3" s="36" t="str">
        <f t="shared" ca="1" si="2"/>
        <v/>
      </c>
      <c r="AB3" s="36" t="str">
        <f t="shared" ca="1" si="2"/>
        <v/>
      </c>
      <c r="AC3" s="36" t="str">
        <f t="shared" ca="1" si="2"/>
        <v/>
      </c>
      <c r="AD3" s="36" t="str">
        <f t="shared" ca="1" si="2"/>
        <v/>
      </c>
      <c r="AE3" s="36" t="str">
        <f t="shared" ca="1" si="2"/>
        <v/>
      </c>
      <c r="AF3" s="36" t="str">
        <f t="shared" ca="1" si="2"/>
        <v/>
      </c>
      <c r="AG3" s="36" t="str">
        <f t="shared" ca="1" si="2"/>
        <v/>
      </c>
      <c r="AH3" s="36" t="str">
        <f t="shared" ca="1" si="2"/>
        <v/>
      </c>
      <c r="AI3" s="36" t="str">
        <f t="shared" ca="1" si="2"/>
        <v/>
      </c>
      <c r="AJ3" s="36" t="str">
        <f t="shared" ca="1" si="2"/>
        <v/>
      </c>
      <c r="AK3" s="36" t="str">
        <f t="shared" ca="1" si="2"/>
        <v/>
      </c>
      <c r="AL3" s="36" t="str">
        <f t="shared" ca="1" si="2"/>
        <v/>
      </c>
      <c r="AM3" s="36" t="str">
        <f t="shared" ca="1" si="2"/>
        <v/>
      </c>
      <c r="AN3" s="36" t="str">
        <f t="shared" ca="1" si="2"/>
        <v/>
      </c>
    </row>
    <row r="4" spans="1:40" s="42" customFormat="1" x14ac:dyDescent="0.15">
      <c r="A4" s="26" t="s">
        <v>37</v>
      </c>
      <c r="B4" s="39" t="str">
        <f>IF('Data Entry'!B4&lt;&gt;"",'Data Entry'!B4,"")</f>
        <v>Price</v>
      </c>
      <c r="C4" s="40" t="s">
        <v>22</v>
      </c>
      <c r="D4" s="41" t="str">
        <f>IF('Data Entry'!C4&lt;&gt;"",'Data Entry'!C4,"")</f>
        <v>Sqft</v>
      </c>
      <c r="E4" s="41" t="str">
        <f>IF('Data Entry'!D4&lt;&gt;"",'Data Entry'!D4,"")</f>
        <v>Beds</v>
      </c>
      <c r="F4" s="41" t="str">
        <f>IF('Data Entry'!E4&lt;&gt;"",'Data Entry'!E4,"")</f>
        <v>Baths</v>
      </c>
      <c r="G4" s="41" t="str">
        <f>IF('Data Entry'!F4&lt;&gt;"",'Data Entry'!F4,"")</f>
        <v/>
      </c>
      <c r="H4" s="41" t="str">
        <f>IF('Data Entry'!G4&lt;&gt;"",'Data Entry'!G4,"")</f>
        <v/>
      </c>
      <c r="I4" s="41" t="str">
        <f>IF('Data Entry'!H4&lt;&gt;"",'Data Entry'!H4,"")</f>
        <v/>
      </c>
      <c r="J4" s="41" t="str">
        <f>IF('Data Entry'!I4&lt;&gt;"",'Data Entry'!I4,"")</f>
        <v/>
      </c>
      <c r="K4" s="41" t="str">
        <f>IF('Data Entry'!J4&lt;&gt;"",'Data Entry'!J4,"")</f>
        <v/>
      </c>
      <c r="L4" s="41" t="str">
        <f>IF('Data Entry'!K4&lt;&gt;"",'Data Entry'!K4,"")</f>
        <v/>
      </c>
      <c r="M4" s="41" t="str">
        <f>IF('Data Entry'!L4&lt;&gt;"",'Data Entry'!L4,"")</f>
        <v/>
      </c>
      <c r="V4" s="42" t="str">
        <f t="array" aca="1" ref="V4:V204" ca="1">IF(V3&lt;&gt;"",OFFSET($C$4,0,V3,n+1,k),"")</f>
        <v>Sqft</v>
      </c>
      <c r="W4" s="42" t="str">
        <f t="array" aca="1" ref="W4:W204" ca="1">IF(W3&lt;&gt;"",OFFSET($C$4,0,W3,n+1,k),"")</f>
        <v>Beds</v>
      </c>
      <c r="X4" s="42" t="str">
        <f t="array" aca="1" ref="X4:X204" ca="1">IF(X3&lt;&gt;"",OFFSET($C$4,0,X3,n+1,k),"")</f>
        <v>Baths</v>
      </c>
      <c r="Y4" s="42" t="str">
        <f t="array" aca="1" ref="Y4:Y204" ca="1">IF(Y3&lt;&gt;"",OFFSET($C$4,0,Y3,n+1,k),"")</f>
        <v>Sqft</v>
      </c>
      <c r="Z4" s="42" t="str">
        <f t="array" aca="1" ref="Z4:Z204" ca="1">IF(Z3&lt;&gt;"",OFFSET($C$4,0,Z3,n+1,k),"")</f>
        <v>Beds</v>
      </c>
      <c r="AA4" s="42" t="str">
        <f t="array" aca="1" ref="AA4:AA204" ca="1">IF(AA3&lt;&gt;"",OFFSET($C$4,0,AA3,n+1,k),"")</f>
        <v/>
      </c>
      <c r="AB4" s="42" t="str">
        <f t="array" aca="1" ref="AB4:AB204" ca="1">IF(AB3&lt;&gt;"",OFFSET($C$4,0,AB3,n+1,k),"")</f>
        <v/>
      </c>
      <c r="AC4" s="42" t="str">
        <f t="array" aca="1" ref="AC4:AC204" ca="1">IF(AC3&lt;&gt;"",OFFSET($C$4,0,AC3,n+1,k),"")</f>
        <v/>
      </c>
      <c r="AD4" s="42" t="str">
        <f t="array" aca="1" ref="AD4:AD204" ca="1">IF(AD3&lt;&gt;"",OFFSET($C$4,0,AD3,n+1,k),"")</f>
        <v/>
      </c>
      <c r="AE4" s="42" t="str">
        <f t="array" aca="1" ref="AE4:AE204" ca="1">IF(AE3&lt;&gt;"",OFFSET($C$4,0,AE3,n+1,k),"")</f>
        <v/>
      </c>
      <c r="AF4" s="42" t="str">
        <f t="array" aca="1" ref="AF4:AF204" ca="1">IF(AF3&lt;&gt;"",OFFSET($C$4,0,AF3,n+1,k),"")</f>
        <v/>
      </c>
      <c r="AG4" s="42" t="str">
        <f t="array" aca="1" ref="AG4:AG204" ca="1">IF(AG3&lt;&gt;"",OFFSET($C$4,0,AG3,n+1,k),"")</f>
        <v/>
      </c>
      <c r="AH4" s="42" t="str">
        <f t="array" aca="1" ref="AH4:AH204" ca="1">IF(AH3&lt;&gt;"",OFFSET($C$4,0,AH3,n+1,k),"")</f>
        <v/>
      </c>
      <c r="AI4" s="42" t="str">
        <f t="array" aca="1" ref="AI4:AI204" ca="1">IF(AI3&lt;&gt;"",OFFSET($C$4,0,AI3,n+1,k),"")</f>
        <v/>
      </c>
      <c r="AJ4" s="42" t="str">
        <f t="array" aca="1" ref="AJ4:AJ204" ca="1">IF(AJ3&lt;&gt;"",OFFSET($C$4,0,AJ3,n+1,k),"")</f>
        <v/>
      </c>
      <c r="AK4" s="42" t="str">
        <f t="array" aca="1" ref="AK4:AK204" ca="1">IF(AK3&lt;&gt;"",OFFSET($C$4,0,AK3,n+1,k),"")</f>
        <v/>
      </c>
      <c r="AL4" s="42" t="str">
        <f t="array" aca="1" ref="AL4:AL204" ca="1">IF(AL3&lt;&gt;"",OFFSET($C$4,0,AL3,n+1,k),"")</f>
        <v/>
      </c>
      <c r="AM4" s="42" t="str">
        <f t="array" aca="1" ref="AM4:AM204" ca="1">IF(AM3&lt;&gt;"",OFFSET($C$4,0,AM3,n+1,k),"")</f>
        <v/>
      </c>
      <c r="AN4" s="42" t="str">
        <f t="array" aca="1" ref="AN4:AN204" ca="1">IF(AN3&lt;&gt;"",OFFSET($C$4,0,AN3,n+1,k),"")</f>
        <v/>
      </c>
    </row>
    <row r="5" spans="1:40" x14ac:dyDescent="0.15">
      <c r="A5" s="43">
        <v>1</v>
      </c>
      <c r="B5" s="44">
        <f>IF('Data Entry'!B5&lt;&gt;"",'Data Entry'!B5,"")</f>
        <v>829000</v>
      </c>
      <c r="C5" s="37">
        <f>IF(B5&lt;&gt;"",1,"")</f>
        <v>1</v>
      </c>
      <c r="D5" s="44">
        <f>IF('Data Entry'!C5&lt;&gt;"",'Data Entry'!C5,"")</f>
        <v>2773</v>
      </c>
      <c r="E5" s="44">
        <f>IF('Data Entry'!D5&lt;&gt;"",'Data Entry'!D5,"")</f>
        <v>3</v>
      </c>
      <c r="F5" s="44">
        <f>IF('Data Entry'!E5&lt;&gt;"",'Data Entry'!E5,"")</f>
        <v>3.5</v>
      </c>
      <c r="G5" s="44" t="str">
        <f>IF('Data Entry'!F5&lt;&gt;"",'Data Entry'!F5,"")</f>
        <v/>
      </c>
      <c r="H5" s="44" t="str">
        <f>IF('Data Entry'!G5&lt;&gt;"",'Data Entry'!G5,"")</f>
        <v/>
      </c>
      <c r="I5" s="44" t="str">
        <f>IF('Data Entry'!H5&lt;&gt;"",'Data Entry'!H5,"")</f>
        <v/>
      </c>
      <c r="J5" s="44" t="str">
        <f>IF('Data Entry'!I5&lt;&gt;"",'Data Entry'!I5,"")</f>
        <v/>
      </c>
      <c r="K5" s="44" t="str">
        <f>IF('Data Entry'!J5&lt;&gt;"",'Data Entry'!J5,"")</f>
        <v/>
      </c>
      <c r="L5" s="44" t="str">
        <f>IF('Data Entry'!K5&lt;&gt;"",'Data Entry'!K5,"")</f>
        <v/>
      </c>
      <c r="M5" s="44" t="str">
        <f>IF('Data Entry'!L5&lt;&gt;"",'Data Entry'!L5,"")</f>
        <v/>
      </c>
      <c r="V5" s="26">
        <f ca="1"/>
        <v>2773</v>
      </c>
      <c r="W5" s="26">
        <f ca="1"/>
        <v>3</v>
      </c>
      <c r="X5" s="26">
        <f ca="1"/>
        <v>3.5</v>
      </c>
      <c r="Y5" s="26">
        <f ca="1"/>
        <v>2773</v>
      </c>
      <c r="Z5" s="26">
        <f ca="1"/>
        <v>3</v>
      </c>
      <c r="AA5" s="26" t="str">
        <f ca="1"/>
        <v/>
      </c>
      <c r="AB5" s="26" t="str">
        <f ca="1"/>
        <v/>
      </c>
      <c r="AC5" s="26" t="str">
        <f ca="1"/>
        <v/>
      </c>
      <c r="AD5" s="26" t="str">
        <f ca="1"/>
        <v/>
      </c>
      <c r="AE5" s="26" t="str">
        <f ca="1"/>
        <v/>
      </c>
      <c r="AF5" s="26" t="str">
        <f ca="1"/>
        <v/>
      </c>
      <c r="AG5" s="26" t="str">
        <f ca="1"/>
        <v/>
      </c>
      <c r="AH5" s="26" t="str">
        <f ca="1"/>
        <v/>
      </c>
      <c r="AI5" s="26" t="str">
        <f ca="1"/>
        <v/>
      </c>
      <c r="AJ5" s="26" t="str">
        <f ca="1"/>
        <v/>
      </c>
      <c r="AK5" s="26" t="str">
        <f ca="1"/>
        <v/>
      </c>
      <c r="AL5" s="26" t="str">
        <f ca="1"/>
        <v/>
      </c>
      <c r="AM5" s="26" t="str">
        <f ca="1"/>
        <v/>
      </c>
      <c r="AN5" s="26" t="str">
        <f ca="1"/>
        <v/>
      </c>
    </row>
    <row r="6" spans="1:40" x14ac:dyDescent="0.15">
      <c r="A6" s="43">
        <f>IF(B6&lt;&gt;"",1+A5,"")</f>
        <v>2</v>
      </c>
      <c r="B6" s="44">
        <f>IF('Data Entry'!B6&lt;&gt;"",'Data Entry'!B6,"")</f>
        <v>841000</v>
      </c>
      <c r="C6" s="37">
        <f t="shared" ref="C6:C69" si="3">IF(B6&lt;&gt;"",1,"")</f>
        <v>1</v>
      </c>
      <c r="D6" s="44">
        <f>IF('Data Entry'!C6&lt;&gt;"",'Data Entry'!C6,"")</f>
        <v>2452</v>
      </c>
      <c r="E6" s="44">
        <f>IF('Data Entry'!D6&lt;&gt;"",'Data Entry'!D6,"")</f>
        <v>5</v>
      </c>
      <c r="F6" s="44">
        <f>IF('Data Entry'!E6&lt;&gt;"",'Data Entry'!E6,"")</f>
        <v>2.5</v>
      </c>
      <c r="G6" s="44" t="str">
        <f>IF('Data Entry'!F6&lt;&gt;"",'Data Entry'!F6,"")</f>
        <v/>
      </c>
      <c r="H6" s="44" t="str">
        <f>IF('Data Entry'!G6&lt;&gt;"",'Data Entry'!G6,"")</f>
        <v/>
      </c>
      <c r="I6" s="44" t="str">
        <f>IF('Data Entry'!H6&lt;&gt;"",'Data Entry'!H6,"")</f>
        <v/>
      </c>
      <c r="J6" s="44" t="str">
        <f>IF('Data Entry'!I6&lt;&gt;"",'Data Entry'!I6,"")</f>
        <v/>
      </c>
      <c r="K6" s="44" t="str">
        <f>IF('Data Entry'!J6&lt;&gt;"",'Data Entry'!J6,"")</f>
        <v/>
      </c>
      <c r="L6" s="44" t="str">
        <f>IF('Data Entry'!K6&lt;&gt;"",'Data Entry'!K6,"")</f>
        <v/>
      </c>
      <c r="M6" s="44" t="str">
        <f>IF('Data Entry'!L6&lt;&gt;"",'Data Entry'!L6,"")</f>
        <v/>
      </c>
      <c r="V6" s="26">
        <f ca="1"/>
        <v>2452</v>
      </c>
      <c r="W6" s="26">
        <f ca="1"/>
        <v>5</v>
      </c>
      <c r="X6" s="26">
        <f ca="1"/>
        <v>2.5</v>
      </c>
      <c r="Y6" s="26">
        <f ca="1"/>
        <v>2452</v>
      </c>
      <c r="Z6" s="26">
        <f ca="1"/>
        <v>5</v>
      </c>
      <c r="AA6" s="26" t="str">
        <f ca="1"/>
        <v/>
      </c>
      <c r="AB6" s="26" t="str">
        <f ca="1"/>
        <v/>
      </c>
      <c r="AC6" s="26" t="str">
        <f ca="1"/>
        <v/>
      </c>
      <c r="AD6" s="26" t="str">
        <f ca="1"/>
        <v/>
      </c>
      <c r="AE6" s="26" t="str">
        <f ca="1"/>
        <v/>
      </c>
      <c r="AF6" s="26" t="str">
        <f ca="1"/>
        <v/>
      </c>
      <c r="AG6" s="26" t="str">
        <f ca="1"/>
        <v/>
      </c>
      <c r="AH6" s="26" t="str">
        <f ca="1"/>
        <v/>
      </c>
      <c r="AI6" s="26" t="str">
        <f ca="1"/>
        <v/>
      </c>
      <c r="AJ6" s="26" t="str">
        <f ca="1"/>
        <v/>
      </c>
      <c r="AK6" s="26" t="str">
        <f ca="1"/>
        <v/>
      </c>
      <c r="AL6" s="26" t="str">
        <f ca="1"/>
        <v/>
      </c>
      <c r="AM6" s="26" t="str">
        <f ca="1"/>
        <v/>
      </c>
      <c r="AN6" s="26" t="str">
        <f ca="1"/>
        <v/>
      </c>
    </row>
    <row r="7" spans="1:40" x14ac:dyDescent="0.15">
      <c r="A7" s="43">
        <f t="shared" ref="A7:A70" si="4">IF(B7&lt;&gt;"",1+A6,"")</f>
        <v>3</v>
      </c>
      <c r="B7" s="44">
        <f>IF('Data Entry'!B7&lt;&gt;"",'Data Entry'!B7,"")</f>
        <v>670000</v>
      </c>
      <c r="C7" s="37">
        <f t="shared" si="3"/>
        <v>1</v>
      </c>
      <c r="D7" s="44">
        <f>IF('Data Entry'!C7&lt;&gt;"",'Data Entry'!C7,"")</f>
        <v>2450</v>
      </c>
      <c r="E7" s="44">
        <f>IF('Data Entry'!D7&lt;&gt;"",'Data Entry'!D7,"")</f>
        <v>4</v>
      </c>
      <c r="F7" s="44">
        <f>IF('Data Entry'!E7&lt;&gt;"",'Data Entry'!E7,"")</f>
        <v>3</v>
      </c>
      <c r="G7" s="44" t="str">
        <f>IF('Data Entry'!F7&lt;&gt;"",'Data Entry'!F7,"")</f>
        <v/>
      </c>
      <c r="H7" s="44" t="str">
        <f>IF('Data Entry'!G7&lt;&gt;"",'Data Entry'!G7,"")</f>
        <v/>
      </c>
      <c r="I7" s="44" t="str">
        <f>IF('Data Entry'!H7&lt;&gt;"",'Data Entry'!H7,"")</f>
        <v/>
      </c>
      <c r="J7" s="44" t="str">
        <f>IF('Data Entry'!I7&lt;&gt;"",'Data Entry'!I7,"")</f>
        <v/>
      </c>
      <c r="K7" s="44" t="str">
        <f>IF('Data Entry'!J7&lt;&gt;"",'Data Entry'!J7,"")</f>
        <v/>
      </c>
      <c r="L7" s="44" t="str">
        <f>IF('Data Entry'!K7&lt;&gt;"",'Data Entry'!K7,"")</f>
        <v/>
      </c>
      <c r="M7" s="44" t="str">
        <f>IF('Data Entry'!L7&lt;&gt;"",'Data Entry'!L7,"")</f>
        <v/>
      </c>
      <c r="V7" s="26">
        <f ca="1"/>
        <v>2450</v>
      </c>
      <c r="W7" s="26">
        <f ca="1"/>
        <v>4</v>
      </c>
      <c r="X7" s="26">
        <f ca="1"/>
        <v>3</v>
      </c>
      <c r="Y7" s="26">
        <f ca="1"/>
        <v>2450</v>
      </c>
      <c r="Z7" s="26">
        <f ca="1"/>
        <v>4</v>
      </c>
      <c r="AA7" s="26" t="str">
        <f ca="1"/>
        <v/>
      </c>
      <c r="AB7" s="26" t="str">
        <f ca="1"/>
        <v/>
      </c>
      <c r="AC7" s="26" t="str">
        <f ca="1"/>
        <v/>
      </c>
      <c r="AD7" s="26" t="str">
        <f ca="1"/>
        <v/>
      </c>
      <c r="AE7" s="26" t="str">
        <f ca="1"/>
        <v/>
      </c>
      <c r="AF7" s="26" t="str">
        <f ca="1"/>
        <v/>
      </c>
      <c r="AG7" s="26" t="str">
        <f ca="1"/>
        <v/>
      </c>
      <c r="AH7" s="26" t="str">
        <f ca="1"/>
        <v/>
      </c>
      <c r="AI7" s="26" t="str">
        <f ca="1"/>
        <v/>
      </c>
      <c r="AJ7" s="26" t="str">
        <f ca="1"/>
        <v/>
      </c>
      <c r="AK7" s="26" t="str">
        <f ca="1"/>
        <v/>
      </c>
      <c r="AL7" s="26" t="str">
        <f ca="1"/>
        <v/>
      </c>
      <c r="AM7" s="26" t="str">
        <f ca="1"/>
        <v/>
      </c>
      <c r="AN7" s="26" t="str">
        <f ca="1"/>
        <v/>
      </c>
    </row>
    <row r="8" spans="1:40" x14ac:dyDescent="0.15">
      <c r="A8" s="43">
        <f t="shared" si="4"/>
        <v>4</v>
      </c>
      <c r="B8" s="44">
        <f>IF('Data Entry'!B8&lt;&gt;"",'Data Entry'!B8,"")</f>
        <v>680000</v>
      </c>
      <c r="C8" s="37">
        <f t="shared" si="3"/>
        <v>1</v>
      </c>
      <c r="D8" s="44">
        <f>IF('Data Entry'!C8&lt;&gt;"",'Data Entry'!C8,"")</f>
        <v>2220</v>
      </c>
      <c r="E8" s="44">
        <f>IF('Data Entry'!D8&lt;&gt;"",'Data Entry'!D8,"")</f>
        <v>2</v>
      </c>
      <c r="F8" s="44">
        <f>IF('Data Entry'!E8&lt;&gt;"",'Data Entry'!E8,"")</f>
        <v>2.5</v>
      </c>
      <c r="G8" s="44" t="str">
        <f>IF('Data Entry'!F8&lt;&gt;"",'Data Entry'!F8,"")</f>
        <v/>
      </c>
      <c r="H8" s="44" t="str">
        <f>IF('Data Entry'!G8&lt;&gt;"",'Data Entry'!G8,"")</f>
        <v/>
      </c>
      <c r="I8" s="44" t="str">
        <f>IF('Data Entry'!H8&lt;&gt;"",'Data Entry'!H8,"")</f>
        <v/>
      </c>
      <c r="J8" s="44" t="str">
        <f>IF('Data Entry'!I8&lt;&gt;"",'Data Entry'!I8,"")</f>
        <v/>
      </c>
      <c r="K8" s="44" t="str">
        <f>IF('Data Entry'!J8&lt;&gt;"",'Data Entry'!J8,"")</f>
        <v/>
      </c>
      <c r="L8" s="44" t="str">
        <f>IF('Data Entry'!K8&lt;&gt;"",'Data Entry'!K8,"")</f>
        <v/>
      </c>
      <c r="M8" s="44" t="str">
        <f>IF('Data Entry'!L8&lt;&gt;"",'Data Entry'!L8,"")</f>
        <v/>
      </c>
      <c r="V8" s="26">
        <f ca="1"/>
        <v>2220</v>
      </c>
      <c r="W8" s="26">
        <f ca="1"/>
        <v>2</v>
      </c>
      <c r="X8" s="26">
        <f ca="1"/>
        <v>2.5</v>
      </c>
      <c r="Y8" s="26">
        <f ca="1"/>
        <v>2220</v>
      </c>
      <c r="Z8" s="26">
        <f ca="1"/>
        <v>2</v>
      </c>
      <c r="AA8" s="26" t="str">
        <f ca="1"/>
        <v/>
      </c>
      <c r="AB8" s="26" t="str">
        <f ca="1"/>
        <v/>
      </c>
      <c r="AC8" s="26" t="str">
        <f ca="1"/>
        <v/>
      </c>
      <c r="AD8" s="26" t="str">
        <f ca="1"/>
        <v/>
      </c>
      <c r="AE8" s="26" t="str">
        <f ca="1"/>
        <v/>
      </c>
      <c r="AF8" s="26" t="str">
        <f ca="1"/>
        <v/>
      </c>
      <c r="AG8" s="26" t="str">
        <f ca="1"/>
        <v/>
      </c>
      <c r="AH8" s="26" t="str">
        <f ca="1"/>
        <v/>
      </c>
      <c r="AI8" s="26" t="str">
        <f ca="1"/>
        <v/>
      </c>
      <c r="AJ8" s="26" t="str">
        <f ca="1"/>
        <v/>
      </c>
      <c r="AK8" s="26" t="str">
        <f ca="1"/>
        <v/>
      </c>
      <c r="AL8" s="26" t="str">
        <f ca="1"/>
        <v/>
      </c>
      <c r="AM8" s="26" t="str">
        <f ca="1"/>
        <v/>
      </c>
      <c r="AN8" s="26" t="str">
        <f ca="1"/>
        <v/>
      </c>
    </row>
    <row r="9" spans="1:40" x14ac:dyDescent="0.15">
      <c r="A9" s="43">
        <f t="shared" si="4"/>
        <v>5</v>
      </c>
      <c r="B9" s="44">
        <f>IF('Data Entry'!B9&lt;&gt;"",'Data Entry'!B9,"")</f>
        <v>647000</v>
      </c>
      <c r="C9" s="37">
        <f t="shared" si="3"/>
        <v>1</v>
      </c>
      <c r="D9" s="44">
        <f>IF('Data Entry'!C9&lt;&gt;"",'Data Entry'!C9,"")</f>
        <v>2737</v>
      </c>
      <c r="E9" s="44">
        <f>IF('Data Entry'!D9&lt;&gt;"",'Data Entry'!D9,"")</f>
        <v>5</v>
      </c>
      <c r="F9" s="44">
        <f>IF('Data Entry'!E9&lt;&gt;"",'Data Entry'!E9,"")</f>
        <v>3.5</v>
      </c>
      <c r="G9" s="44" t="str">
        <f>IF('Data Entry'!F9&lt;&gt;"",'Data Entry'!F9,"")</f>
        <v/>
      </c>
      <c r="H9" s="44" t="str">
        <f>IF('Data Entry'!G9&lt;&gt;"",'Data Entry'!G9,"")</f>
        <v/>
      </c>
      <c r="I9" s="44" t="str">
        <f>IF('Data Entry'!H9&lt;&gt;"",'Data Entry'!H9,"")</f>
        <v/>
      </c>
      <c r="J9" s="44" t="str">
        <f>IF('Data Entry'!I9&lt;&gt;"",'Data Entry'!I9,"")</f>
        <v/>
      </c>
      <c r="K9" s="44" t="str">
        <f>IF('Data Entry'!J9&lt;&gt;"",'Data Entry'!J9,"")</f>
        <v/>
      </c>
      <c r="L9" s="44" t="str">
        <f>IF('Data Entry'!K9&lt;&gt;"",'Data Entry'!K9,"")</f>
        <v/>
      </c>
      <c r="M9" s="44" t="str">
        <f>IF('Data Entry'!L9&lt;&gt;"",'Data Entry'!L9,"")</f>
        <v/>
      </c>
      <c r="V9" s="26">
        <f ca="1"/>
        <v>2737</v>
      </c>
      <c r="W9" s="26">
        <f ca="1"/>
        <v>5</v>
      </c>
      <c r="X9" s="26">
        <f ca="1"/>
        <v>3.5</v>
      </c>
      <c r="Y9" s="26">
        <f ca="1"/>
        <v>2737</v>
      </c>
      <c r="Z9" s="26">
        <f ca="1"/>
        <v>5</v>
      </c>
      <c r="AA9" s="26" t="str">
        <f ca="1"/>
        <v/>
      </c>
      <c r="AB9" s="26" t="str">
        <f ca="1"/>
        <v/>
      </c>
      <c r="AC9" s="26" t="str">
        <f ca="1"/>
        <v/>
      </c>
      <c r="AD9" s="26" t="str">
        <f ca="1"/>
        <v/>
      </c>
      <c r="AE9" s="26" t="str">
        <f ca="1"/>
        <v/>
      </c>
      <c r="AF9" s="26" t="str">
        <f ca="1"/>
        <v/>
      </c>
      <c r="AG9" s="26" t="str">
        <f ca="1"/>
        <v/>
      </c>
      <c r="AH9" s="26" t="str">
        <f ca="1"/>
        <v/>
      </c>
      <c r="AI9" s="26" t="str">
        <f ca="1"/>
        <v/>
      </c>
      <c r="AJ9" s="26" t="str">
        <f ca="1"/>
        <v/>
      </c>
      <c r="AK9" s="26" t="str">
        <f ca="1"/>
        <v/>
      </c>
      <c r="AL9" s="26" t="str">
        <f ca="1"/>
        <v/>
      </c>
      <c r="AM9" s="26" t="str">
        <f ca="1"/>
        <v/>
      </c>
      <c r="AN9" s="26" t="str">
        <f ca="1"/>
        <v/>
      </c>
    </row>
    <row r="10" spans="1:40" x14ac:dyDescent="0.15">
      <c r="A10" s="43">
        <f t="shared" si="4"/>
        <v>6</v>
      </c>
      <c r="B10" s="44">
        <f>IF('Data Entry'!B10&lt;&gt;"",'Data Entry'!B10,"")</f>
        <v>611000</v>
      </c>
      <c r="C10" s="37">
        <f t="shared" si="3"/>
        <v>1</v>
      </c>
      <c r="D10" s="44">
        <f>IF('Data Entry'!C10&lt;&gt;"",'Data Entry'!C10,"")</f>
        <v>2497</v>
      </c>
      <c r="E10" s="44">
        <f>IF('Data Entry'!D10&lt;&gt;"",'Data Entry'!D10,"")</f>
        <v>5</v>
      </c>
      <c r="F10" s="44">
        <f>IF('Data Entry'!E10&lt;&gt;"",'Data Entry'!E10,"")</f>
        <v>2</v>
      </c>
      <c r="G10" s="44" t="str">
        <f>IF('Data Entry'!F10&lt;&gt;"",'Data Entry'!F10,"")</f>
        <v/>
      </c>
      <c r="H10" s="44" t="str">
        <f>IF('Data Entry'!G10&lt;&gt;"",'Data Entry'!G10,"")</f>
        <v/>
      </c>
      <c r="I10" s="44" t="str">
        <f>IF('Data Entry'!H10&lt;&gt;"",'Data Entry'!H10,"")</f>
        <v/>
      </c>
      <c r="J10" s="44" t="str">
        <f>IF('Data Entry'!I10&lt;&gt;"",'Data Entry'!I10,"")</f>
        <v/>
      </c>
      <c r="K10" s="44" t="str">
        <f>IF('Data Entry'!J10&lt;&gt;"",'Data Entry'!J10,"")</f>
        <v/>
      </c>
      <c r="L10" s="44" t="str">
        <f>IF('Data Entry'!K10&lt;&gt;"",'Data Entry'!K10,"")</f>
        <v/>
      </c>
      <c r="M10" s="44" t="str">
        <f>IF('Data Entry'!L10&lt;&gt;"",'Data Entry'!L10,"")</f>
        <v/>
      </c>
      <c r="V10" s="26">
        <f ca="1"/>
        <v>2497</v>
      </c>
      <c r="W10" s="26">
        <f ca="1"/>
        <v>5</v>
      </c>
      <c r="X10" s="26">
        <f ca="1"/>
        <v>2</v>
      </c>
      <c r="Y10" s="26">
        <f ca="1"/>
        <v>2497</v>
      </c>
      <c r="Z10" s="26">
        <f ca="1"/>
        <v>5</v>
      </c>
      <c r="AA10" s="26" t="str">
        <f ca="1"/>
        <v/>
      </c>
      <c r="AB10" s="26" t="str">
        <f ca="1"/>
        <v/>
      </c>
      <c r="AC10" s="26" t="str">
        <f ca="1"/>
        <v/>
      </c>
      <c r="AD10" s="26" t="str">
        <f ca="1"/>
        <v/>
      </c>
      <c r="AE10" s="26" t="str">
        <f ca="1"/>
        <v/>
      </c>
      <c r="AF10" s="26" t="str">
        <f ca="1"/>
        <v/>
      </c>
      <c r="AG10" s="26" t="str">
        <f ca="1"/>
        <v/>
      </c>
      <c r="AH10" s="26" t="str">
        <f ca="1"/>
        <v/>
      </c>
      <c r="AI10" s="26" t="str">
        <f ca="1"/>
        <v/>
      </c>
      <c r="AJ10" s="26" t="str">
        <f ca="1"/>
        <v/>
      </c>
      <c r="AK10" s="26" t="str">
        <f ca="1"/>
        <v/>
      </c>
      <c r="AL10" s="26" t="str">
        <f ca="1"/>
        <v/>
      </c>
      <c r="AM10" s="26" t="str">
        <f ca="1"/>
        <v/>
      </c>
      <c r="AN10" s="26" t="str">
        <f ca="1"/>
        <v/>
      </c>
    </row>
    <row r="11" spans="1:40" x14ac:dyDescent="0.15">
      <c r="A11" s="43">
        <f t="shared" si="4"/>
        <v>7</v>
      </c>
      <c r="B11" s="44">
        <f>IF('Data Entry'!B11&lt;&gt;"",'Data Entry'!B11,"")</f>
        <v>586000</v>
      </c>
      <c r="C11" s="37">
        <f t="shared" si="3"/>
        <v>1</v>
      </c>
      <c r="D11" s="44">
        <f>IF('Data Entry'!C11&lt;&gt;"",'Data Entry'!C11,"")</f>
        <v>2739</v>
      </c>
      <c r="E11" s="44">
        <f>IF('Data Entry'!D11&lt;&gt;"",'Data Entry'!D11,"")</f>
        <v>4</v>
      </c>
      <c r="F11" s="44">
        <f>IF('Data Entry'!E11&lt;&gt;"",'Data Entry'!E11,"")</f>
        <v>2.5</v>
      </c>
      <c r="G11" s="44" t="str">
        <f>IF('Data Entry'!F11&lt;&gt;"",'Data Entry'!F11,"")</f>
        <v/>
      </c>
      <c r="H11" s="44" t="str">
        <f>IF('Data Entry'!G11&lt;&gt;"",'Data Entry'!G11,"")</f>
        <v/>
      </c>
      <c r="I11" s="44" t="str">
        <f>IF('Data Entry'!H11&lt;&gt;"",'Data Entry'!H11,"")</f>
        <v/>
      </c>
      <c r="J11" s="44" t="str">
        <f>IF('Data Entry'!I11&lt;&gt;"",'Data Entry'!I11,"")</f>
        <v/>
      </c>
      <c r="K11" s="44" t="str">
        <f>IF('Data Entry'!J11&lt;&gt;"",'Data Entry'!J11,"")</f>
        <v/>
      </c>
      <c r="L11" s="44" t="str">
        <f>IF('Data Entry'!K11&lt;&gt;"",'Data Entry'!K11,"")</f>
        <v/>
      </c>
      <c r="M11" s="44" t="str">
        <f>IF('Data Entry'!L11&lt;&gt;"",'Data Entry'!L11,"")</f>
        <v/>
      </c>
      <c r="V11" s="26">
        <f ca="1"/>
        <v>2739</v>
      </c>
      <c r="W11" s="26">
        <f ca="1"/>
        <v>4</v>
      </c>
      <c r="X11" s="26">
        <f ca="1"/>
        <v>2.5</v>
      </c>
      <c r="Y11" s="26">
        <f ca="1"/>
        <v>2739</v>
      </c>
      <c r="Z11" s="26">
        <f ca="1"/>
        <v>4</v>
      </c>
      <c r="AA11" s="26" t="str">
        <f ca="1"/>
        <v/>
      </c>
      <c r="AB11" s="26" t="str">
        <f ca="1"/>
        <v/>
      </c>
      <c r="AC11" s="26" t="str">
        <f ca="1"/>
        <v/>
      </c>
      <c r="AD11" s="26" t="str">
        <f ca="1"/>
        <v/>
      </c>
      <c r="AE11" s="26" t="str">
        <f ca="1"/>
        <v/>
      </c>
      <c r="AF11" s="26" t="str">
        <f ca="1"/>
        <v/>
      </c>
      <c r="AG11" s="26" t="str">
        <f ca="1"/>
        <v/>
      </c>
      <c r="AH11" s="26" t="str">
        <f ca="1"/>
        <v/>
      </c>
      <c r="AI11" s="26" t="str">
        <f ca="1"/>
        <v/>
      </c>
      <c r="AJ11" s="26" t="str">
        <f ca="1"/>
        <v/>
      </c>
      <c r="AK11" s="26" t="str">
        <f ca="1"/>
        <v/>
      </c>
      <c r="AL11" s="26" t="str">
        <f ca="1"/>
        <v/>
      </c>
      <c r="AM11" s="26" t="str">
        <f ca="1"/>
        <v/>
      </c>
      <c r="AN11" s="26" t="str">
        <f ca="1"/>
        <v/>
      </c>
    </row>
    <row r="12" spans="1:40" x14ac:dyDescent="0.15">
      <c r="A12" s="43">
        <f t="shared" si="4"/>
        <v>8</v>
      </c>
      <c r="B12" s="44">
        <f>IF('Data Entry'!B12&lt;&gt;"",'Data Entry'!B12,"")</f>
        <v>579000</v>
      </c>
      <c r="C12" s="37">
        <f t="shared" si="3"/>
        <v>1</v>
      </c>
      <c r="D12" s="44">
        <f>IF('Data Entry'!C12&lt;&gt;"",'Data Entry'!C12,"")</f>
        <v>2474</v>
      </c>
      <c r="E12" s="44">
        <f>IF('Data Entry'!D12&lt;&gt;"",'Data Entry'!D12,"")</f>
        <v>4</v>
      </c>
      <c r="F12" s="44">
        <f>IF('Data Entry'!E12&lt;&gt;"",'Data Entry'!E12,"")</f>
        <v>3.5</v>
      </c>
      <c r="G12" s="44" t="str">
        <f>IF('Data Entry'!F12&lt;&gt;"",'Data Entry'!F12,"")</f>
        <v/>
      </c>
      <c r="H12" s="44" t="str">
        <f>IF('Data Entry'!G12&lt;&gt;"",'Data Entry'!G12,"")</f>
        <v/>
      </c>
      <c r="I12" s="44" t="str">
        <f>IF('Data Entry'!H12&lt;&gt;"",'Data Entry'!H12,"")</f>
        <v/>
      </c>
      <c r="J12" s="44" t="str">
        <f>IF('Data Entry'!I12&lt;&gt;"",'Data Entry'!I12,"")</f>
        <v/>
      </c>
      <c r="K12" s="44" t="str">
        <f>IF('Data Entry'!J12&lt;&gt;"",'Data Entry'!J12,"")</f>
        <v/>
      </c>
      <c r="L12" s="44" t="str">
        <f>IF('Data Entry'!K12&lt;&gt;"",'Data Entry'!K12,"")</f>
        <v/>
      </c>
      <c r="M12" s="44" t="str">
        <f>IF('Data Entry'!L12&lt;&gt;"",'Data Entry'!L12,"")</f>
        <v/>
      </c>
      <c r="V12" s="26">
        <f ca="1"/>
        <v>2474</v>
      </c>
      <c r="W12" s="26">
        <f ca="1"/>
        <v>4</v>
      </c>
      <c r="X12" s="26">
        <f ca="1"/>
        <v>3.5</v>
      </c>
      <c r="Y12" s="26">
        <f ca="1"/>
        <v>2474</v>
      </c>
      <c r="Z12" s="26">
        <f ca="1"/>
        <v>4</v>
      </c>
      <c r="AA12" s="26" t="str">
        <f ca="1"/>
        <v/>
      </c>
      <c r="AB12" s="26" t="str">
        <f ca="1"/>
        <v/>
      </c>
      <c r="AC12" s="26" t="str">
        <f ca="1"/>
        <v/>
      </c>
      <c r="AD12" s="26" t="str">
        <f ca="1"/>
        <v/>
      </c>
      <c r="AE12" s="26" t="str">
        <f ca="1"/>
        <v/>
      </c>
      <c r="AF12" s="26" t="str">
        <f ca="1"/>
        <v/>
      </c>
      <c r="AG12" s="26" t="str">
        <f ca="1"/>
        <v/>
      </c>
      <c r="AH12" s="26" t="str">
        <f ca="1"/>
        <v/>
      </c>
      <c r="AI12" s="26" t="str">
        <f ca="1"/>
        <v/>
      </c>
      <c r="AJ12" s="26" t="str">
        <f ca="1"/>
        <v/>
      </c>
      <c r="AK12" s="26" t="str">
        <f ca="1"/>
        <v/>
      </c>
      <c r="AL12" s="26" t="str">
        <f ca="1"/>
        <v/>
      </c>
      <c r="AM12" s="26" t="str">
        <f ca="1"/>
        <v/>
      </c>
      <c r="AN12" s="26" t="str">
        <f ca="1"/>
        <v/>
      </c>
    </row>
    <row r="13" spans="1:40" x14ac:dyDescent="0.15">
      <c r="A13" s="43">
        <f t="shared" si="4"/>
        <v>9</v>
      </c>
      <c r="B13" s="44">
        <f>IF('Data Entry'!B13&lt;&gt;"",'Data Entry'!B13,"")</f>
        <v>633000</v>
      </c>
      <c r="C13" s="37">
        <f t="shared" si="3"/>
        <v>1</v>
      </c>
      <c r="D13" s="44">
        <f>IF('Data Entry'!C13&lt;&gt;"",'Data Entry'!C13,"")</f>
        <v>2158</v>
      </c>
      <c r="E13" s="44">
        <f>IF('Data Entry'!D13&lt;&gt;"",'Data Entry'!D13,"")</f>
        <v>4</v>
      </c>
      <c r="F13" s="44">
        <f>IF('Data Entry'!E13&lt;&gt;"",'Data Entry'!E13,"")</f>
        <v>1.5</v>
      </c>
      <c r="G13" s="44" t="str">
        <f>IF('Data Entry'!F13&lt;&gt;"",'Data Entry'!F13,"")</f>
        <v/>
      </c>
      <c r="H13" s="44" t="str">
        <f>IF('Data Entry'!G13&lt;&gt;"",'Data Entry'!G13,"")</f>
        <v/>
      </c>
      <c r="I13" s="44" t="str">
        <f>IF('Data Entry'!H13&lt;&gt;"",'Data Entry'!H13,"")</f>
        <v/>
      </c>
      <c r="J13" s="44" t="str">
        <f>IF('Data Entry'!I13&lt;&gt;"",'Data Entry'!I13,"")</f>
        <v/>
      </c>
      <c r="K13" s="44" t="str">
        <f>IF('Data Entry'!J13&lt;&gt;"",'Data Entry'!J13,"")</f>
        <v/>
      </c>
      <c r="L13" s="44" t="str">
        <f>IF('Data Entry'!K13&lt;&gt;"",'Data Entry'!K13,"")</f>
        <v/>
      </c>
      <c r="M13" s="44" t="str">
        <f>IF('Data Entry'!L13&lt;&gt;"",'Data Entry'!L13,"")</f>
        <v/>
      </c>
      <c r="V13" s="26">
        <f ca="1"/>
        <v>2158</v>
      </c>
      <c r="W13" s="26">
        <f ca="1"/>
        <v>4</v>
      </c>
      <c r="X13" s="26">
        <f ca="1"/>
        <v>1.5</v>
      </c>
      <c r="Y13" s="26">
        <f ca="1"/>
        <v>2158</v>
      </c>
      <c r="Z13" s="26">
        <f ca="1"/>
        <v>4</v>
      </c>
      <c r="AA13" s="26" t="str">
        <f ca="1"/>
        <v/>
      </c>
      <c r="AB13" s="26" t="str">
        <f ca="1"/>
        <v/>
      </c>
      <c r="AC13" s="26" t="str">
        <f ca="1"/>
        <v/>
      </c>
      <c r="AD13" s="26" t="str">
        <f ca="1"/>
        <v/>
      </c>
      <c r="AE13" s="26" t="str">
        <f ca="1"/>
        <v/>
      </c>
      <c r="AF13" s="26" t="str">
        <f ca="1"/>
        <v/>
      </c>
      <c r="AG13" s="26" t="str">
        <f ca="1"/>
        <v/>
      </c>
      <c r="AH13" s="26" t="str">
        <f ca="1"/>
        <v/>
      </c>
      <c r="AI13" s="26" t="str">
        <f ca="1"/>
        <v/>
      </c>
      <c r="AJ13" s="26" t="str">
        <f ca="1"/>
        <v/>
      </c>
      <c r="AK13" s="26" t="str">
        <f ca="1"/>
        <v/>
      </c>
      <c r="AL13" s="26" t="str">
        <f ca="1"/>
        <v/>
      </c>
      <c r="AM13" s="26" t="str">
        <f ca="1"/>
        <v/>
      </c>
      <c r="AN13" s="26" t="str">
        <f ca="1"/>
        <v/>
      </c>
    </row>
    <row r="14" spans="1:40" x14ac:dyDescent="0.15">
      <c r="A14" s="43">
        <f t="shared" si="4"/>
        <v>10</v>
      </c>
      <c r="B14" s="44">
        <f>IF('Data Entry'!B14&lt;&gt;"",'Data Entry'!B14,"")</f>
        <v>590000</v>
      </c>
      <c r="C14" s="37">
        <f t="shared" si="3"/>
        <v>1</v>
      </c>
      <c r="D14" s="44">
        <f>IF('Data Entry'!C14&lt;&gt;"",'Data Entry'!C14,"")</f>
        <v>1996</v>
      </c>
      <c r="E14" s="44">
        <f>IF('Data Entry'!D14&lt;&gt;"",'Data Entry'!D14,"")</f>
        <v>5</v>
      </c>
      <c r="F14" s="44">
        <f>IF('Data Entry'!E14&lt;&gt;"",'Data Entry'!E14,"")</f>
        <v>1.5</v>
      </c>
      <c r="G14" s="44" t="str">
        <f>IF('Data Entry'!F14&lt;&gt;"",'Data Entry'!F14,"")</f>
        <v/>
      </c>
      <c r="H14" s="44" t="str">
        <f>IF('Data Entry'!G14&lt;&gt;"",'Data Entry'!G14,"")</f>
        <v/>
      </c>
      <c r="I14" s="44" t="str">
        <f>IF('Data Entry'!H14&lt;&gt;"",'Data Entry'!H14,"")</f>
        <v/>
      </c>
      <c r="J14" s="44" t="str">
        <f>IF('Data Entry'!I14&lt;&gt;"",'Data Entry'!I14,"")</f>
        <v/>
      </c>
      <c r="K14" s="44" t="str">
        <f>IF('Data Entry'!J14&lt;&gt;"",'Data Entry'!J14,"")</f>
        <v/>
      </c>
      <c r="L14" s="44" t="str">
        <f>IF('Data Entry'!K14&lt;&gt;"",'Data Entry'!K14,"")</f>
        <v/>
      </c>
      <c r="M14" s="44" t="str">
        <f>IF('Data Entry'!L14&lt;&gt;"",'Data Entry'!L14,"")</f>
        <v/>
      </c>
      <c r="V14" s="26">
        <f ca="1"/>
        <v>1996</v>
      </c>
      <c r="W14" s="26">
        <f ca="1"/>
        <v>5</v>
      </c>
      <c r="X14" s="26">
        <f ca="1"/>
        <v>1.5</v>
      </c>
      <c r="Y14" s="26">
        <f ca="1"/>
        <v>1996</v>
      </c>
      <c r="Z14" s="26">
        <f ca="1"/>
        <v>5</v>
      </c>
      <c r="AA14" s="26" t="str">
        <f ca="1"/>
        <v/>
      </c>
      <c r="AB14" s="26" t="str">
        <f ca="1"/>
        <v/>
      </c>
      <c r="AC14" s="26" t="str">
        <f ca="1"/>
        <v/>
      </c>
      <c r="AD14" s="26" t="str">
        <f ca="1"/>
        <v/>
      </c>
      <c r="AE14" s="26" t="str">
        <f ca="1"/>
        <v/>
      </c>
      <c r="AF14" s="26" t="str">
        <f ca="1"/>
        <v/>
      </c>
      <c r="AG14" s="26" t="str">
        <f ca="1"/>
        <v/>
      </c>
      <c r="AH14" s="26" t="str">
        <f ca="1"/>
        <v/>
      </c>
      <c r="AI14" s="26" t="str">
        <f ca="1"/>
        <v/>
      </c>
      <c r="AJ14" s="26" t="str">
        <f ca="1"/>
        <v/>
      </c>
      <c r="AK14" s="26" t="str">
        <f ca="1"/>
        <v/>
      </c>
      <c r="AL14" s="26" t="str">
        <f ca="1"/>
        <v/>
      </c>
      <c r="AM14" s="26" t="str">
        <f ca="1"/>
        <v/>
      </c>
      <c r="AN14" s="26" t="str">
        <f ca="1"/>
        <v/>
      </c>
    </row>
    <row r="15" spans="1:40" x14ac:dyDescent="0.15">
      <c r="A15" s="43">
        <f t="shared" si="4"/>
        <v>11</v>
      </c>
      <c r="B15" s="44">
        <f>IF('Data Entry'!B15&lt;&gt;"",'Data Entry'!B15,"")</f>
        <v>598000</v>
      </c>
      <c r="C15" s="37">
        <f t="shared" si="3"/>
        <v>1</v>
      </c>
      <c r="D15" s="44">
        <f>IF('Data Entry'!C15&lt;&gt;"",'Data Entry'!C15,"")</f>
        <v>2279</v>
      </c>
      <c r="E15" s="44">
        <f>IF('Data Entry'!D15&lt;&gt;"",'Data Entry'!D15,"")</f>
        <v>5</v>
      </c>
      <c r="F15" s="44">
        <f>IF('Data Entry'!E15&lt;&gt;"",'Data Entry'!E15,"")</f>
        <v>2.5</v>
      </c>
      <c r="G15" s="44" t="str">
        <f>IF('Data Entry'!F15&lt;&gt;"",'Data Entry'!F15,"")</f>
        <v/>
      </c>
      <c r="H15" s="44" t="str">
        <f>IF('Data Entry'!G15&lt;&gt;"",'Data Entry'!G15,"")</f>
        <v/>
      </c>
      <c r="I15" s="44" t="str">
        <f>IF('Data Entry'!H15&lt;&gt;"",'Data Entry'!H15,"")</f>
        <v/>
      </c>
      <c r="J15" s="44" t="str">
        <f>IF('Data Entry'!I15&lt;&gt;"",'Data Entry'!I15,"")</f>
        <v/>
      </c>
      <c r="K15" s="44" t="str">
        <f>IF('Data Entry'!J15&lt;&gt;"",'Data Entry'!J15,"")</f>
        <v/>
      </c>
      <c r="L15" s="44" t="str">
        <f>IF('Data Entry'!K15&lt;&gt;"",'Data Entry'!K15,"")</f>
        <v/>
      </c>
      <c r="M15" s="44" t="str">
        <f>IF('Data Entry'!L15&lt;&gt;"",'Data Entry'!L15,"")</f>
        <v/>
      </c>
      <c r="V15" s="26">
        <f ca="1"/>
        <v>2279</v>
      </c>
      <c r="W15" s="26">
        <f ca="1"/>
        <v>5</v>
      </c>
      <c r="X15" s="26">
        <f ca="1"/>
        <v>2.5</v>
      </c>
      <c r="Y15" s="26">
        <f ca="1"/>
        <v>2279</v>
      </c>
      <c r="Z15" s="26">
        <f ca="1"/>
        <v>5</v>
      </c>
      <c r="AA15" s="26" t="str">
        <f ca="1"/>
        <v/>
      </c>
      <c r="AB15" s="26" t="str">
        <f ca="1"/>
        <v/>
      </c>
      <c r="AC15" s="26" t="str">
        <f ca="1"/>
        <v/>
      </c>
      <c r="AD15" s="26" t="str">
        <f ca="1"/>
        <v/>
      </c>
      <c r="AE15" s="26" t="str">
        <f ca="1"/>
        <v/>
      </c>
      <c r="AF15" s="26" t="str">
        <f ca="1"/>
        <v/>
      </c>
      <c r="AG15" s="26" t="str">
        <f ca="1"/>
        <v/>
      </c>
      <c r="AH15" s="26" t="str">
        <f ca="1"/>
        <v/>
      </c>
      <c r="AI15" s="26" t="str">
        <f ca="1"/>
        <v/>
      </c>
      <c r="AJ15" s="26" t="str">
        <f ca="1"/>
        <v/>
      </c>
      <c r="AK15" s="26" t="str">
        <f ca="1"/>
        <v/>
      </c>
      <c r="AL15" s="26" t="str">
        <f ca="1"/>
        <v/>
      </c>
      <c r="AM15" s="26" t="str">
        <f ca="1"/>
        <v/>
      </c>
      <c r="AN15" s="26" t="str">
        <f ca="1"/>
        <v/>
      </c>
    </row>
    <row r="16" spans="1:40" x14ac:dyDescent="0.15">
      <c r="A16" s="43">
        <f t="shared" si="4"/>
        <v>12</v>
      </c>
      <c r="B16" s="44">
        <f>IF('Data Entry'!B16&lt;&gt;"",'Data Entry'!B16,"")</f>
        <v>607000</v>
      </c>
      <c r="C16" s="37">
        <f t="shared" si="3"/>
        <v>1</v>
      </c>
      <c r="D16" s="44">
        <f>IF('Data Entry'!C16&lt;&gt;"",'Data Entry'!C16,"")</f>
        <v>3204</v>
      </c>
      <c r="E16" s="44">
        <f>IF('Data Entry'!D16&lt;&gt;"",'Data Entry'!D16,"")</f>
        <v>4</v>
      </c>
      <c r="F16" s="44">
        <f>IF('Data Entry'!E16&lt;&gt;"",'Data Entry'!E16,"")</f>
        <v>2</v>
      </c>
      <c r="G16" s="44" t="str">
        <f>IF('Data Entry'!F16&lt;&gt;"",'Data Entry'!F16,"")</f>
        <v/>
      </c>
      <c r="H16" s="44" t="str">
        <f>IF('Data Entry'!G16&lt;&gt;"",'Data Entry'!G16,"")</f>
        <v/>
      </c>
      <c r="I16" s="44" t="str">
        <f>IF('Data Entry'!H16&lt;&gt;"",'Data Entry'!H16,"")</f>
        <v/>
      </c>
      <c r="J16" s="44" t="str">
        <f>IF('Data Entry'!I16&lt;&gt;"",'Data Entry'!I16,"")</f>
        <v/>
      </c>
      <c r="K16" s="44" t="str">
        <f>IF('Data Entry'!J16&lt;&gt;"",'Data Entry'!J16,"")</f>
        <v/>
      </c>
      <c r="L16" s="44" t="str">
        <f>IF('Data Entry'!K16&lt;&gt;"",'Data Entry'!K16,"")</f>
        <v/>
      </c>
      <c r="M16" s="44" t="str">
        <f>IF('Data Entry'!L16&lt;&gt;"",'Data Entry'!L16,"")</f>
        <v/>
      </c>
      <c r="V16" s="26">
        <f ca="1"/>
        <v>3204</v>
      </c>
      <c r="W16" s="26">
        <f ca="1"/>
        <v>4</v>
      </c>
      <c r="X16" s="26">
        <f ca="1"/>
        <v>2</v>
      </c>
      <c r="Y16" s="26">
        <f ca="1"/>
        <v>3204</v>
      </c>
      <c r="Z16" s="26">
        <f ca="1"/>
        <v>4</v>
      </c>
      <c r="AA16" s="26" t="str">
        <f ca="1"/>
        <v/>
      </c>
      <c r="AB16" s="26" t="str">
        <f ca="1"/>
        <v/>
      </c>
      <c r="AC16" s="26" t="str">
        <f ca="1"/>
        <v/>
      </c>
      <c r="AD16" s="26" t="str">
        <f ca="1"/>
        <v/>
      </c>
      <c r="AE16" s="26" t="str">
        <f ca="1"/>
        <v/>
      </c>
      <c r="AF16" s="26" t="str">
        <f ca="1"/>
        <v/>
      </c>
      <c r="AG16" s="26" t="str">
        <f ca="1"/>
        <v/>
      </c>
      <c r="AH16" s="26" t="str">
        <f ca="1"/>
        <v/>
      </c>
      <c r="AI16" s="26" t="str">
        <f ca="1"/>
        <v/>
      </c>
      <c r="AJ16" s="26" t="str">
        <f ca="1"/>
        <v/>
      </c>
      <c r="AK16" s="26" t="str">
        <f ca="1"/>
        <v/>
      </c>
      <c r="AL16" s="26" t="str">
        <f ca="1"/>
        <v/>
      </c>
      <c r="AM16" s="26" t="str">
        <f ca="1"/>
        <v/>
      </c>
      <c r="AN16" s="26" t="str">
        <f ca="1"/>
        <v/>
      </c>
    </row>
    <row r="17" spans="1:40" x14ac:dyDescent="0.15">
      <c r="A17" s="43">
        <f t="shared" si="4"/>
        <v>13</v>
      </c>
      <c r="B17" s="44">
        <f>IF('Data Entry'!B17&lt;&gt;"",'Data Entry'!B17,"")</f>
        <v>590000</v>
      </c>
      <c r="C17" s="37">
        <f t="shared" si="3"/>
        <v>1</v>
      </c>
      <c r="D17" s="44">
        <f>IF('Data Entry'!C17&lt;&gt;"",'Data Entry'!C17,"")</f>
        <v>1743</v>
      </c>
      <c r="E17" s="44">
        <f>IF('Data Entry'!D17&lt;&gt;"",'Data Entry'!D17,"")</f>
        <v>2</v>
      </c>
      <c r="F17" s="44">
        <f>IF('Data Entry'!E17&lt;&gt;"",'Data Entry'!E17,"")</f>
        <v>2</v>
      </c>
      <c r="G17" s="44" t="str">
        <f>IF('Data Entry'!F17&lt;&gt;"",'Data Entry'!F17,"")</f>
        <v/>
      </c>
      <c r="H17" s="44" t="str">
        <f>IF('Data Entry'!G17&lt;&gt;"",'Data Entry'!G17,"")</f>
        <v/>
      </c>
      <c r="I17" s="44" t="str">
        <f>IF('Data Entry'!H17&lt;&gt;"",'Data Entry'!H17,"")</f>
        <v/>
      </c>
      <c r="J17" s="44" t="str">
        <f>IF('Data Entry'!I17&lt;&gt;"",'Data Entry'!I17,"")</f>
        <v/>
      </c>
      <c r="K17" s="44" t="str">
        <f>IF('Data Entry'!J17&lt;&gt;"",'Data Entry'!J17,"")</f>
        <v/>
      </c>
      <c r="L17" s="44" t="str">
        <f>IF('Data Entry'!K17&lt;&gt;"",'Data Entry'!K17,"")</f>
        <v/>
      </c>
      <c r="M17" s="44" t="str">
        <f>IF('Data Entry'!L17&lt;&gt;"",'Data Entry'!L17,"")</f>
        <v/>
      </c>
      <c r="V17" s="26">
        <f ca="1"/>
        <v>1743</v>
      </c>
      <c r="W17" s="26">
        <f ca="1"/>
        <v>2</v>
      </c>
      <c r="X17" s="26">
        <f ca="1"/>
        <v>2</v>
      </c>
      <c r="Y17" s="26">
        <f ca="1"/>
        <v>1743</v>
      </c>
      <c r="Z17" s="26">
        <f ca="1"/>
        <v>2</v>
      </c>
      <c r="AA17" s="26" t="str">
        <f ca="1"/>
        <v/>
      </c>
      <c r="AB17" s="26" t="str">
        <f ca="1"/>
        <v/>
      </c>
      <c r="AC17" s="26" t="str">
        <f ca="1"/>
        <v/>
      </c>
      <c r="AD17" s="26" t="str">
        <f ca="1"/>
        <v/>
      </c>
      <c r="AE17" s="26" t="str">
        <f ca="1"/>
        <v/>
      </c>
      <c r="AF17" s="26" t="str">
        <f ca="1"/>
        <v/>
      </c>
      <c r="AG17" s="26" t="str">
        <f ca="1"/>
        <v/>
      </c>
      <c r="AH17" s="26" t="str">
        <f ca="1"/>
        <v/>
      </c>
      <c r="AI17" s="26" t="str">
        <f ca="1"/>
        <v/>
      </c>
      <c r="AJ17" s="26" t="str">
        <f ca="1"/>
        <v/>
      </c>
      <c r="AK17" s="26" t="str">
        <f ca="1"/>
        <v/>
      </c>
      <c r="AL17" s="26" t="str">
        <f ca="1"/>
        <v/>
      </c>
      <c r="AM17" s="26" t="str">
        <f ca="1"/>
        <v/>
      </c>
      <c r="AN17" s="26" t="str">
        <f ca="1"/>
        <v/>
      </c>
    </row>
    <row r="18" spans="1:40" x14ac:dyDescent="0.15">
      <c r="A18" s="43">
        <f t="shared" si="4"/>
        <v>14</v>
      </c>
      <c r="B18" s="44">
        <f>IF('Data Entry'!B18&lt;&gt;"",'Data Entry'!B18,"")</f>
        <v>509000</v>
      </c>
      <c r="C18" s="37">
        <f t="shared" si="3"/>
        <v>1</v>
      </c>
      <c r="D18" s="44">
        <f>IF('Data Entry'!C18&lt;&gt;"",'Data Entry'!C18,"")</f>
        <v>1449</v>
      </c>
      <c r="E18" s="44">
        <f>IF('Data Entry'!D18&lt;&gt;"",'Data Entry'!D18,"")</f>
        <v>4</v>
      </c>
      <c r="F18" s="44">
        <f>IF('Data Entry'!E18&lt;&gt;"",'Data Entry'!E18,"")</f>
        <v>1.5</v>
      </c>
      <c r="G18" s="44" t="str">
        <f>IF('Data Entry'!F18&lt;&gt;"",'Data Entry'!F18,"")</f>
        <v/>
      </c>
      <c r="H18" s="44" t="str">
        <f>IF('Data Entry'!G18&lt;&gt;"",'Data Entry'!G18,"")</f>
        <v/>
      </c>
      <c r="I18" s="44" t="str">
        <f>IF('Data Entry'!H18&lt;&gt;"",'Data Entry'!H18,"")</f>
        <v/>
      </c>
      <c r="J18" s="44" t="str">
        <f>IF('Data Entry'!I18&lt;&gt;"",'Data Entry'!I18,"")</f>
        <v/>
      </c>
      <c r="K18" s="44" t="str">
        <f>IF('Data Entry'!J18&lt;&gt;"",'Data Entry'!J18,"")</f>
        <v/>
      </c>
      <c r="L18" s="44" t="str">
        <f>IF('Data Entry'!K18&lt;&gt;"",'Data Entry'!K18,"")</f>
        <v/>
      </c>
      <c r="M18" s="44" t="str">
        <f>IF('Data Entry'!L18&lt;&gt;"",'Data Entry'!L18,"")</f>
        <v/>
      </c>
      <c r="V18" s="26">
        <f ca="1"/>
        <v>1449</v>
      </c>
      <c r="W18" s="26">
        <f ca="1"/>
        <v>4</v>
      </c>
      <c r="X18" s="26">
        <f ca="1"/>
        <v>1.5</v>
      </c>
      <c r="Y18" s="26">
        <f ca="1"/>
        <v>1449</v>
      </c>
      <c r="Z18" s="26">
        <f ca="1"/>
        <v>4</v>
      </c>
      <c r="AA18" s="26" t="str">
        <f ca="1"/>
        <v/>
      </c>
      <c r="AB18" s="26" t="str">
        <f ca="1"/>
        <v/>
      </c>
      <c r="AC18" s="26" t="str">
        <f ca="1"/>
        <v/>
      </c>
      <c r="AD18" s="26" t="str">
        <f ca="1"/>
        <v/>
      </c>
      <c r="AE18" s="26" t="str">
        <f ca="1"/>
        <v/>
      </c>
      <c r="AF18" s="26" t="str">
        <f ca="1"/>
        <v/>
      </c>
      <c r="AG18" s="26" t="str">
        <f ca="1"/>
        <v/>
      </c>
      <c r="AH18" s="26" t="str">
        <f ca="1"/>
        <v/>
      </c>
      <c r="AI18" s="26" t="str">
        <f ca="1"/>
        <v/>
      </c>
      <c r="AJ18" s="26" t="str">
        <f ca="1"/>
        <v/>
      </c>
      <c r="AK18" s="26" t="str">
        <f ca="1"/>
        <v/>
      </c>
      <c r="AL18" s="26" t="str">
        <f ca="1"/>
        <v/>
      </c>
      <c r="AM18" s="26" t="str">
        <f ca="1"/>
        <v/>
      </c>
      <c r="AN18" s="26" t="str">
        <f ca="1"/>
        <v/>
      </c>
    </row>
    <row r="19" spans="1:40" x14ac:dyDescent="0.15">
      <c r="A19" s="43">
        <f t="shared" si="4"/>
        <v>15</v>
      </c>
      <c r="B19" s="44">
        <f>IF('Data Entry'!B19&lt;&gt;"",'Data Entry'!B19,"")</f>
        <v>549000</v>
      </c>
      <c r="C19" s="37">
        <f t="shared" si="3"/>
        <v>1</v>
      </c>
      <c r="D19" s="44">
        <f>IF('Data Entry'!C19&lt;&gt;"",'Data Entry'!C19,"")</f>
        <v>2890</v>
      </c>
      <c r="E19" s="44">
        <f>IF('Data Entry'!D19&lt;&gt;"",'Data Entry'!D19,"")</f>
        <v>1</v>
      </c>
      <c r="F19" s="44">
        <f>IF('Data Entry'!E19&lt;&gt;"",'Data Entry'!E19,"")</f>
        <v>2.5</v>
      </c>
      <c r="G19" s="44" t="str">
        <f>IF('Data Entry'!F19&lt;&gt;"",'Data Entry'!F19,"")</f>
        <v/>
      </c>
      <c r="H19" s="44" t="str">
        <f>IF('Data Entry'!G19&lt;&gt;"",'Data Entry'!G19,"")</f>
        <v/>
      </c>
      <c r="I19" s="44" t="str">
        <f>IF('Data Entry'!H19&lt;&gt;"",'Data Entry'!H19,"")</f>
        <v/>
      </c>
      <c r="J19" s="44" t="str">
        <f>IF('Data Entry'!I19&lt;&gt;"",'Data Entry'!I19,"")</f>
        <v/>
      </c>
      <c r="K19" s="44" t="str">
        <f>IF('Data Entry'!J19&lt;&gt;"",'Data Entry'!J19,"")</f>
        <v/>
      </c>
      <c r="L19" s="44" t="str">
        <f>IF('Data Entry'!K19&lt;&gt;"",'Data Entry'!K19,"")</f>
        <v/>
      </c>
      <c r="M19" s="44" t="str">
        <f>IF('Data Entry'!L19&lt;&gt;"",'Data Entry'!L19,"")</f>
        <v/>
      </c>
      <c r="V19" s="26">
        <f ca="1"/>
        <v>2890</v>
      </c>
      <c r="W19" s="26">
        <f ca="1"/>
        <v>1</v>
      </c>
      <c r="X19" s="26">
        <f ca="1"/>
        <v>2.5</v>
      </c>
      <c r="Y19" s="26">
        <f ca="1"/>
        <v>2890</v>
      </c>
      <c r="Z19" s="26">
        <f ca="1"/>
        <v>1</v>
      </c>
      <c r="AA19" s="26" t="str">
        <f ca="1"/>
        <v/>
      </c>
      <c r="AB19" s="26" t="str">
        <f ca="1"/>
        <v/>
      </c>
      <c r="AC19" s="26" t="str">
        <f ca="1"/>
        <v/>
      </c>
      <c r="AD19" s="26" t="str">
        <f ca="1"/>
        <v/>
      </c>
      <c r="AE19" s="26" t="str">
        <f ca="1"/>
        <v/>
      </c>
      <c r="AF19" s="26" t="str">
        <f ca="1"/>
        <v/>
      </c>
      <c r="AG19" s="26" t="str">
        <f ca="1"/>
        <v/>
      </c>
      <c r="AH19" s="26" t="str">
        <f ca="1"/>
        <v/>
      </c>
      <c r="AI19" s="26" t="str">
        <f ca="1"/>
        <v/>
      </c>
      <c r="AJ19" s="26" t="str">
        <f ca="1"/>
        <v/>
      </c>
      <c r="AK19" s="26" t="str">
        <f ca="1"/>
        <v/>
      </c>
      <c r="AL19" s="26" t="str">
        <f ca="1"/>
        <v/>
      </c>
      <c r="AM19" s="26" t="str">
        <f ca="1"/>
        <v/>
      </c>
      <c r="AN19" s="26" t="str">
        <f ca="1"/>
        <v/>
      </c>
    </row>
    <row r="20" spans="1:40" x14ac:dyDescent="0.15">
      <c r="A20" s="43">
        <f t="shared" si="4"/>
        <v>16</v>
      </c>
      <c r="B20" s="44">
        <f>IF('Data Entry'!B20&lt;&gt;"",'Data Entry'!B20,"")</f>
        <v>513000</v>
      </c>
      <c r="C20" s="37">
        <f t="shared" si="3"/>
        <v>1</v>
      </c>
      <c r="D20" s="44">
        <f>IF('Data Entry'!C20&lt;&gt;"",'Data Entry'!C20,"")</f>
        <v>1895</v>
      </c>
      <c r="E20" s="44">
        <f>IF('Data Entry'!D20&lt;&gt;"",'Data Entry'!D20,"")</f>
        <v>5</v>
      </c>
      <c r="F20" s="44">
        <f>IF('Data Entry'!E20&lt;&gt;"",'Data Entry'!E20,"")</f>
        <v>2</v>
      </c>
      <c r="G20" s="44" t="str">
        <f>IF('Data Entry'!F20&lt;&gt;"",'Data Entry'!F20,"")</f>
        <v/>
      </c>
      <c r="H20" s="44" t="str">
        <f>IF('Data Entry'!G20&lt;&gt;"",'Data Entry'!G20,"")</f>
        <v/>
      </c>
      <c r="I20" s="44" t="str">
        <f>IF('Data Entry'!H20&lt;&gt;"",'Data Entry'!H20,"")</f>
        <v/>
      </c>
      <c r="J20" s="44" t="str">
        <f>IF('Data Entry'!I20&lt;&gt;"",'Data Entry'!I20,"")</f>
        <v/>
      </c>
      <c r="K20" s="44" t="str">
        <f>IF('Data Entry'!J20&lt;&gt;"",'Data Entry'!J20,"")</f>
        <v/>
      </c>
      <c r="L20" s="44" t="str">
        <f>IF('Data Entry'!K20&lt;&gt;"",'Data Entry'!K20,"")</f>
        <v/>
      </c>
      <c r="M20" s="44" t="str">
        <f>IF('Data Entry'!L20&lt;&gt;"",'Data Entry'!L20,"")</f>
        <v/>
      </c>
      <c r="V20" s="26">
        <f ca="1"/>
        <v>1895</v>
      </c>
      <c r="W20" s="26">
        <f ca="1"/>
        <v>5</v>
      </c>
      <c r="X20" s="26">
        <f ca="1"/>
        <v>2</v>
      </c>
      <c r="Y20" s="26">
        <f ca="1"/>
        <v>1895</v>
      </c>
      <c r="Z20" s="26">
        <f ca="1"/>
        <v>5</v>
      </c>
      <c r="AA20" s="26" t="str">
        <f ca="1"/>
        <v/>
      </c>
      <c r="AB20" s="26" t="str">
        <f ca="1"/>
        <v/>
      </c>
      <c r="AC20" s="26" t="str">
        <f ca="1"/>
        <v/>
      </c>
      <c r="AD20" s="26" t="str">
        <f ca="1"/>
        <v/>
      </c>
      <c r="AE20" s="26" t="str">
        <f ca="1"/>
        <v/>
      </c>
      <c r="AF20" s="26" t="str">
        <f ca="1"/>
        <v/>
      </c>
      <c r="AG20" s="26" t="str">
        <f ca="1"/>
        <v/>
      </c>
      <c r="AH20" s="26" t="str">
        <f ca="1"/>
        <v/>
      </c>
      <c r="AI20" s="26" t="str">
        <f ca="1"/>
        <v/>
      </c>
      <c r="AJ20" s="26" t="str">
        <f ca="1"/>
        <v/>
      </c>
      <c r="AK20" s="26" t="str">
        <f ca="1"/>
        <v/>
      </c>
      <c r="AL20" s="26" t="str">
        <f ca="1"/>
        <v/>
      </c>
      <c r="AM20" s="26" t="str">
        <f ca="1"/>
        <v/>
      </c>
      <c r="AN20" s="26" t="str">
        <f ca="1"/>
        <v/>
      </c>
    </row>
    <row r="21" spans="1:40" x14ac:dyDescent="0.15">
      <c r="A21" s="43">
        <f t="shared" si="4"/>
        <v>17</v>
      </c>
      <c r="B21" s="44">
        <f>IF('Data Entry'!B21&lt;&gt;"",'Data Entry'!B21,"")</f>
        <v>480000</v>
      </c>
      <c r="C21" s="37">
        <f t="shared" si="3"/>
        <v>1</v>
      </c>
      <c r="D21" s="44">
        <f>IF('Data Entry'!C21&lt;&gt;"",'Data Entry'!C21,"")</f>
        <v>1770</v>
      </c>
      <c r="E21" s="44">
        <f>IF('Data Entry'!D21&lt;&gt;"",'Data Entry'!D21,"")</f>
        <v>2</v>
      </c>
      <c r="F21" s="44">
        <f>IF('Data Entry'!E21&lt;&gt;"",'Data Entry'!E21,"")</f>
        <v>1.5</v>
      </c>
      <c r="G21" s="44" t="str">
        <f>IF('Data Entry'!F21&lt;&gt;"",'Data Entry'!F21,"")</f>
        <v/>
      </c>
      <c r="H21" s="44" t="str">
        <f>IF('Data Entry'!G21&lt;&gt;"",'Data Entry'!G21,"")</f>
        <v/>
      </c>
      <c r="I21" s="44" t="str">
        <f>IF('Data Entry'!H21&lt;&gt;"",'Data Entry'!H21,"")</f>
        <v/>
      </c>
      <c r="J21" s="44" t="str">
        <f>IF('Data Entry'!I21&lt;&gt;"",'Data Entry'!I21,"")</f>
        <v/>
      </c>
      <c r="K21" s="44" t="str">
        <f>IF('Data Entry'!J21&lt;&gt;"",'Data Entry'!J21,"")</f>
        <v/>
      </c>
      <c r="L21" s="44" t="str">
        <f>IF('Data Entry'!K21&lt;&gt;"",'Data Entry'!K21,"")</f>
        <v/>
      </c>
      <c r="M21" s="44" t="str">
        <f>IF('Data Entry'!L21&lt;&gt;"",'Data Entry'!L21,"")</f>
        <v/>
      </c>
      <c r="V21" s="26">
        <f ca="1"/>
        <v>1770</v>
      </c>
      <c r="W21" s="26">
        <f ca="1"/>
        <v>2</v>
      </c>
      <c r="X21" s="26">
        <f ca="1"/>
        <v>1.5</v>
      </c>
      <c r="Y21" s="26">
        <f ca="1"/>
        <v>1770</v>
      </c>
      <c r="Z21" s="26">
        <f ca="1"/>
        <v>2</v>
      </c>
      <c r="AA21" s="26" t="str">
        <f ca="1"/>
        <v/>
      </c>
      <c r="AB21" s="26" t="str">
        <f ca="1"/>
        <v/>
      </c>
      <c r="AC21" s="26" t="str">
        <f ca="1"/>
        <v/>
      </c>
      <c r="AD21" s="26" t="str">
        <f ca="1"/>
        <v/>
      </c>
      <c r="AE21" s="26" t="str">
        <f ca="1"/>
        <v/>
      </c>
      <c r="AF21" s="26" t="str">
        <f ca="1"/>
        <v/>
      </c>
      <c r="AG21" s="26" t="str">
        <f ca="1"/>
        <v/>
      </c>
      <c r="AH21" s="26" t="str">
        <f ca="1"/>
        <v/>
      </c>
      <c r="AI21" s="26" t="str">
        <f ca="1"/>
        <v/>
      </c>
      <c r="AJ21" s="26" t="str">
        <f ca="1"/>
        <v/>
      </c>
      <c r="AK21" s="26" t="str">
        <f ca="1"/>
        <v/>
      </c>
      <c r="AL21" s="26" t="str">
        <f ca="1"/>
        <v/>
      </c>
      <c r="AM21" s="26" t="str">
        <f ca="1"/>
        <v/>
      </c>
      <c r="AN21" s="26" t="str">
        <f ca="1"/>
        <v/>
      </c>
    </row>
    <row r="22" spans="1:40" x14ac:dyDescent="0.15">
      <c r="A22" s="43">
        <f t="shared" si="4"/>
        <v>18</v>
      </c>
      <c r="B22" s="44">
        <f>IF('Data Entry'!B22&lt;&gt;"",'Data Entry'!B22,"")</f>
        <v>548000</v>
      </c>
      <c r="C22" s="37">
        <f t="shared" si="3"/>
        <v>1</v>
      </c>
      <c r="D22" s="44">
        <f>IF('Data Entry'!C22&lt;&gt;"",'Data Entry'!C22,"")</f>
        <v>1722</v>
      </c>
      <c r="E22" s="44">
        <f>IF('Data Entry'!D22&lt;&gt;"",'Data Entry'!D22,"")</f>
        <v>2</v>
      </c>
      <c r="F22" s="44">
        <f>IF('Data Entry'!E22&lt;&gt;"",'Data Entry'!E22,"")</f>
        <v>2</v>
      </c>
      <c r="G22" s="44" t="str">
        <f>IF('Data Entry'!F22&lt;&gt;"",'Data Entry'!F22,"")</f>
        <v/>
      </c>
      <c r="H22" s="44" t="str">
        <f>IF('Data Entry'!G22&lt;&gt;"",'Data Entry'!G22,"")</f>
        <v/>
      </c>
      <c r="I22" s="44" t="str">
        <f>IF('Data Entry'!H22&lt;&gt;"",'Data Entry'!H22,"")</f>
        <v/>
      </c>
      <c r="J22" s="44" t="str">
        <f>IF('Data Entry'!I22&lt;&gt;"",'Data Entry'!I22,"")</f>
        <v/>
      </c>
      <c r="K22" s="44" t="str">
        <f>IF('Data Entry'!J22&lt;&gt;"",'Data Entry'!J22,"")</f>
        <v/>
      </c>
      <c r="L22" s="44" t="str">
        <f>IF('Data Entry'!K22&lt;&gt;"",'Data Entry'!K22,"")</f>
        <v/>
      </c>
      <c r="M22" s="44" t="str">
        <f>IF('Data Entry'!L22&lt;&gt;"",'Data Entry'!L22,"")</f>
        <v/>
      </c>
      <c r="V22" s="26">
        <f ca="1"/>
        <v>1722</v>
      </c>
      <c r="W22" s="26">
        <f ca="1"/>
        <v>2</v>
      </c>
      <c r="X22" s="26">
        <f ca="1"/>
        <v>2</v>
      </c>
      <c r="Y22" s="26">
        <f ca="1"/>
        <v>1722</v>
      </c>
      <c r="Z22" s="26">
        <f ca="1"/>
        <v>2</v>
      </c>
      <c r="AA22" s="26" t="str">
        <f ca="1"/>
        <v/>
      </c>
      <c r="AB22" s="26" t="str">
        <f ca="1"/>
        <v/>
      </c>
      <c r="AC22" s="26" t="str">
        <f ca="1"/>
        <v/>
      </c>
      <c r="AD22" s="26" t="str">
        <f ca="1"/>
        <v/>
      </c>
      <c r="AE22" s="26" t="str">
        <f ca="1"/>
        <v/>
      </c>
      <c r="AF22" s="26" t="str">
        <f ca="1"/>
        <v/>
      </c>
      <c r="AG22" s="26" t="str">
        <f ca="1"/>
        <v/>
      </c>
      <c r="AH22" s="26" t="str">
        <f ca="1"/>
        <v/>
      </c>
      <c r="AI22" s="26" t="str">
        <f ca="1"/>
        <v/>
      </c>
      <c r="AJ22" s="26" t="str">
        <f ca="1"/>
        <v/>
      </c>
      <c r="AK22" s="26" t="str">
        <f ca="1"/>
        <v/>
      </c>
      <c r="AL22" s="26" t="str">
        <f ca="1"/>
        <v/>
      </c>
      <c r="AM22" s="26" t="str">
        <f ca="1"/>
        <v/>
      </c>
      <c r="AN22" s="26" t="str">
        <f ca="1"/>
        <v/>
      </c>
    </row>
    <row r="23" spans="1:40" x14ac:dyDescent="0.15">
      <c r="A23" s="43">
        <f t="shared" si="4"/>
        <v>19</v>
      </c>
      <c r="B23" s="44">
        <f>IF('Data Entry'!B23&lt;&gt;"",'Data Entry'!B23,"")</f>
        <v>449000</v>
      </c>
      <c r="C23" s="37">
        <f t="shared" si="3"/>
        <v>1</v>
      </c>
      <c r="D23" s="44">
        <f>IF('Data Entry'!C23&lt;&gt;"",'Data Entry'!C23,"")</f>
        <v>1749</v>
      </c>
      <c r="E23" s="44">
        <f>IF('Data Entry'!D23&lt;&gt;"",'Data Entry'!D23,"")</f>
        <v>4</v>
      </c>
      <c r="F23" s="44">
        <f>IF('Data Entry'!E23&lt;&gt;"",'Data Entry'!E23,"")</f>
        <v>2</v>
      </c>
      <c r="G23" s="44" t="str">
        <f>IF('Data Entry'!F23&lt;&gt;"",'Data Entry'!F23,"")</f>
        <v/>
      </c>
      <c r="H23" s="44" t="str">
        <f>IF('Data Entry'!G23&lt;&gt;"",'Data Entry'!G23,"")</f>
        <v/>
      </c>
      <c r="I23" s="44" t="str">
        <f>IF('Data Entry'!H23&lt;&gt;"",'Data Entry'!H23,"")</f>
        <v/>
      </c>
      <c r="J23" s="44" t="str">
        <f>IF('Data Entry'!I23&lt;&gt;"",'Data Entry'!I23,"")</f>
        <v/>
      </c>
      <c r="K23" s="44" t="str">
        <f>IF('Data Entry'!J23&lt;&gt;"",'Data Entry'!J23,"")</f>
        <v/>
      </c>
      <c r="L23" s="44" t="str">
        <f>IF('Data Entry'!K23&lt;&gt;"",'Data Entry'!K23,"")</f>
        <v/>
      </c>
      <c r="M23" s="44" t="str">
        <f>IF('Data Entry'!L23&lt;&gt;"",'Data Entry'!L23,"")</f>
        <v/>
      </c>
      <c r="V23" s="26">
        <f ca="1"/>
        <v>1749</v>
      </c>
      <c r="W23" s="26">
        <f ca="1"/>
        <v>4</v>
      </c>
      <c r="X23" s="26">
        <f ca="1"/>
        <v>2</v>
      </c>
      <c r="Y23" s="26">
        <f ca="1"/>
        <v>1749</v>
      </c>
      <c r="Z23" s="26">
        <f ca="1"/>
        <v>4</v>
      </c>
      <c r="AA23" s="26" t="str">
        <f ca="1"/>
        <v/>
      </c>
      <c r="AB23" s="26" t="str">
        <f ca="1"/>
        <v/>
      </c>
      <c r="AC23" s="26" t="str">
        <f ca="1"/>
        <v/>
      </c>
      <c r="AD23" s="26" t="str">
        <f ca="1"/>
        <v/>
      </c>
      <c r="AE23" s="26" t="str">
        <f ca="1"/>
        <v/>
      </c>
      <c r="AF23" s="26" t="str">
        <f ca="1"/>
        <v/>
      </c>
      <c r="AG23" s="26" t="str">
        <f ca="1"/>
        <v/>
      </c>
      <c r="AH23" s="26" t="str">
        <f ca="1"/>
        <v/>
      </c>
      <c r="AI23" s="26" t="str">
        <f ca="1"/>
        <v/>
      </c>
      <c r="AJ23" s="26" t="str">
        <f ca="1"/>
        <v/>
      </c>
      <c r="AK23" s="26" t="str">
        <f ca="1"/>
        <v/>
      </c>
      <c r="AL23" s="26" t="str">
        <f ca="1"/>
        <v/>
      </c>
      <c r="AM23" s="26" t="str">
        <f ca="1"/>
        <v/>
      </c>
      <c r="AN23" s="26" t="str">
        <f ca="1"/>
        <v/>
      </c>
    </row>
    <row r="24" spans="1:40" x14ac:dyDescent="0.15">
      <c r="A24" s="43">
        <f t="shared" si="4"/>
        <v>20</v>
      </c>
      <c r="B24" s="44">
        <f>IF('Data Entry'!B24&lt;&gt;"",'Data Entry'!B24,"")</f>
        <v>498000</v>
      </c>
      <c r="C24" s="37">
        <f t="shared" si="3"/>
        <v>1</v>
      </c>
      <c r="D24" s="44">
        <f>IF('Data Entry'!C24&lt;&gt;"",'Data Entry'!C24,"")</f>
        <v>1773</v>
      </c>
      <c r="E24" s="44">
        <f>IF('Data Entry'!D24&lt;&gt;"",'Data Entry'!D24,"")</f>
        <v>4</v>
      </c>
      <c r="F24" s="44">
        <f>IF('Data Entry'!E24&lt;&gt;"",'Data Entry'!E24,"")</f>
        <v>2</v>
      </c>
      <c r="G24" s="44" t="str">
        <f>IF('Data Entry'!F24&lt;&gt;"",'Data Entry'!F24,"")</f>
        <v/>
      </c>
      <c r="H24" s="44" t="str">
        <f>IF('Data Entry'!G24&lt;&gt;"",'Data Entry'!G24,"")</f>
        <v/>
      </c>
      <c r="I24" s="44" t="str">
        <f>IF('Data Entry'!H24&lt;&gt;"",'Data Entry'!H24,"")</f>
        <v/>
      </c>
      <c r="J24" s="44" t="str">
        <f>IF('Data Entry'!I24&lt;&gt;"",'Data Entry'!I24,"")</f>
        <v/>
      </c>
      <c r="K24" s="44" t="str">
        <f>IF('Data Entry'!J24&lt;&gt;"",'Data Entry'!J24,"")</f>
        <v/>
      </c>
      <c r="L24" s="44" t="str">
        <f>IF('Data Entry'!K24&lt;&gt;"",'Data Entry'!K24,"")</f>
        <v/>
      </c>
      <c r="M24" s="44" t="str">
        <f>IF('Data Entry'!L24&lt;&gt;"",'Data Entry'!L24,"")</f>
        <v/>
      </c>
      <c r="V24" s="26">
        <f ca="1"/>
        <v>1773</v>
      </c>
      <c r="W24" s="26">
        <f ca="1"/>
        <v>4</v>
      </c>
      <c r="X24" s="26">
        <f ca="1"/>
        <v>2</v>
      </c>
      <c r="Y24" s="26">
        <f ca="1"/>
        <v>1773</v>
      </c>
      <c r="Z24" s="26">
        <f ca="1"/>
        <v>4</v>
      </c>
      <c r="AA24" s="26" t="str">
        <f ca="1"/>
        <v/>
      </c>
      <c r="AB24" s="26" t="str">
        <f ca="1"/>
        <v/>
      </c>
      <c r="AC24" s="26" t="str">
        <f ca="1"/>
        <v/>
      </c>
      <c r="AD24" s="26" t="str">
        <f ca="1"/>
        <v/>
      </c>
      <c r="AE24" s="26" t="str">
        <f ca="1"/>
        <v/>
      </c>
      <c r="AF24" s="26" t="str">
        <f ca="1"/>
        <v/>
      </c>
      <c r="AG24" s="26" t="str">
        <f ca="1"/>
        <v/>
      </c>
      <c r="AH24" s="26" t="str">
        <f ca="1"/>
        <v/>
      </c>
      <c r="AI24" s="26" t="str">
        <f ca="1"/>
        <v/>
      </c>
      <c r="AJ24" s="26" t="str">
        <f ca="1"/>
        <v/>
      </c>
      <c r="AK24" s="26" t="str">
        <f ca="1"/>
        <v/>
      </c>
      <c r="AL24" s="26" t="str">
        <f ca="1"/>
        <v/>
      </c>
      <c r="AM24" s="26" t="str">
        <f ca="1"/>
        <v/>
      </c>
      <c r="AN24" s="26" t="str">
        <f ca="1"/>
        <v/>
      </c>
    </row>
    <row r="25" spans="1:40" x14ac:dyDescent="0.15">
      <c r="A25" s="43">
        <f t="shared" si="4"/>
        <v>21</v>
      </c>
      <c r="B25" s="44">
        <f>IF('Data Entry'!B25&lt;&gt;"",'Data Entry'!B25,"")</f>
        <v>478000</v>
      </c>
      <c r="C25" s="37">
        <f t="shared" si="3"/>
        <v>1</v>
      </c>
      <c r="D25" s="44">
        <f>IF('Data Entry'!C25&lt;&gt;"",'Data Entry'!C25,"")</f>
        <v>1698</v>
      </c>
      <c r="E25" s="44">
        <f>IF('Data Entry'!D25&lt;&gt;"",'Data Entry'!D25,"")</f>
        <v>3</v>
      </c>
      <c r="F25" s="44">
        <f>IF('Data Entry'!E25&lt;&gt;"",'Data Entry'!E25,"")</f>
        <v>2</v>
      </c>
      <c r="G25" s="44" t="str">
        <f>IF('Data Entry'!F25&lt;&gt;"",'Data Entry'!F25,"")</f>
        <v/>
      </c>
      <c r="H25" s="44" t="str">
        <f>IF('Data Entry'!G25&lt;&gt;"",'Data Entry'!G25,"")</f>
        <v/>
      </c>
      <c r="I25" s="44" t="str">
        <f>IF('Data Entry'!H25&lt;&gt;"",'Data Entry'!H25,"")</f>
        <v/>
      </c>
      <c r="J25" s="44" t="str">
        <f>IF('Data Entry'!I25&lt;&gt;"",'Data Entry'!I25,"")</f>
        <v/>
      </c>
      <c r="K25" s="44" t="str">
        <f>IF('Data Entry'!J25&lt;&gt;"",'Data Entry'!J25,"")</f>
        <v/>
      </c>
      <c r="L25" s="44" t="str">
        <f>IF('Data Entry'!K25&lt;&gt;"",'Data Entry'!K25,"")</f>
        <v/>
      </c>
      <c r="M25" s="44" t="str">
        <f>IF('Data Entry'!L25&lt;&gt;"",'Data Entry'!L25,"")</f>
        <v/>
      </c>
      <c r="V25" s="26">
        <f ca="1"/>
        <v>1698</v>
      </c>
      <c r="W25" s="26">
        <f ca="1"/>
        <v>3</v>
      </c>
      <c r="X25" s="26">
        <f ca="1"/>
        <v>2</v>
      </c>
      <c r="Y25" s="26">
        <f ca="1"/>
        <v>1698</v>
      </c>
      <c r="Z25" s="26">
        <f ca="1"/>
        <v>3</v>
      </c>
      <c r="AA25" s="26" t="str">
        <f ca="1"/>
        <v/>
      </c>
      <c r="AB25" s="26" t="str">
        <f ca="1"/>
        <v/>
      </c>
      <c r="AC25" s="26" t="str">
        <f ca="1"/>
        <v/>
      </c>
      <c r="AD25" s="26" t="str">
        <f ca="1"/>
        <v/>
      </c>
      <c r="AE25" s="26" t="str">
        <f ca="1"/>
        <v/>
      </c>
      <c r="AF25" s="26" t="str">
        <f ca="1"/>
        <v/>
      </c>
      <c r="AG25" s="26" t="str">
        <f ca="1"/>
        <v/>
      </c>
      <c r="AH25" s="26" t="str">
        <f ca="1"/>
        <v/>
      </c>
      <c r="AI25" s="26" t="str">
        <f ca="1"/>
        <v/>
      </c>
      <c r="AJ25" s="26" t="str">
        <f ca="1"/>
        <v/>
      </c>
      <c r="AK25" s="26" t="str">
        <f ca="1"/>
        <v/>
      </c>
      <c r="AL25" s="26" t="str">
        <f ca="1"/>
        <v/>
      </c>
      <c r="AM25" s="26" t="str">
        <f ca="1"/>
        <v/>
      </c>
      <c r="AN25" s="26" t="str">
        <f ca="1"/>
        <v/>
      </c>
    </row>
    <row r="26" spans="1:40" x14ac:dyDescent="0.15">
      <c r="A26" s="43">
        <f t="shared" si="4"/>
        <v>22</v>
      </c>
      <c r="B26" s="44">
        <f>IF('Data Entry'!B26&lt;&gt;"",'Data Entry'!B26,"")</f>
        <v>444000</v>
      </c>
      <c r="C26" s="37">
        <f t="shared" si="3"/>
        <v>1</v>
      </c>
      <c r="D26" s="44">
        <f>IF('Data Entry'!C26&lt;&gt;"",'Data Entry'!C26,"")</f>
        <v>1662</v>
      </c>
      <c r="E26" s="44">
        <f>IF('Data Entry'!D26&lt;&gt;"",'Data Entry'!D26,"")</f>
        <v>2</v>
      </c>
      <c r="F26" s="44">
        <f>IF('Data Entry'!E26&lt;&gt;"",'Data Entry'!E26,"")</f>
        <v>2</v>
      </c>
      <c r="G26" s="44" t="str">
        <f>IF('Data Entry'!F26&lt;&gt;"",'Data Entry'!F26,"")</f>
        <v/>
      </c>
      <c r="H26" s="44" t="str">
        <f>IF('Data Entry'!G26&lt;&gt;"",'Data Entry'!G26,"")</f>
        <v/>
      </c>
      <c r="I26" s="44" t="str">
        <f>IF('Data Entry'!H26&lt;&gt;"",'Data Entry'!H26,"")</f>
        <v/>
      </c>
      <c r="J26" s="44" t="str">
        <f>IF('Data Entry'!I26&lt;&gt;"",'Data Entry'!I26,"")</f>
        <v/>
      </c>
      <c r="K26" s="44" t="str">
        <f>IF('Data Entry'!J26&lt;&gt;"",'Data Entry'!J26,"")</f>
        <v/>
      </c>
      <c r="L26" s="44" t="str">
        <f>IF('Data Entry'!K26&lt;&gt;"",'Data Entry'!K26,"")</f>
        <v/>
      </c>
      <c r="M26" s="44" t="str">
        <f>IF('Data Entry'!L26&lt;&gt;"",'Data Entry'!L26,"")</f>
        <v/>
      </c>
      <c r="V26" s="26">
        <f ca="1"/>
        <v>1662</v>
      </c>
      <c r="W26" s="26">
        <f ca="1"/>
        <v>2</v>
      </c>
      <c r="X26" s="26">
        <f ca="1"/>
        <v>2</v>
      </c>
      <c r="Y26" s="26">
        <f ca="1"/>
        <v>1662</v>
      </c>
      <c r="Z26" s="26">
        <f ca="1"/>
        <v>2</v>
      </c>
      <c r="AA26" s="26" t="str">
        <f ca="1"/>
        <v/>
      </c>
      <c r="AB26" s="26" t="str">
        <f ca="1"/>
        <v/>
      </c>
      <c r="AC26" s="26" t="str">
        <f ca="1"/>
        <v/>
      </c>
      <c r="AD26" s="26" t="str">
        <f ca="1"/>
        <v/>
      </c>
      <c r="AE26" s="26" t="str">
        <f ca="1"/>
        <v/>
      </c>
      <c r="AF26" s="26" t="str">
        <f ca="1"/>
        <v/>
      </c>
      <c r="AG26" s="26" t="str">
        <f ca="1"/>
        <v/>
      </c>
      <c r="AH26" s="26" t="str">
        <f ca="1"/>
        <v/>
      </c>
      <c r="AI26" s="26" t="str">
        <f ca="1"/>
        <v/>
      </c>
      <c r="AJ26" s="26" t="str">
        <f ca="1"/>
        <v/>
      </c>
      <c r="AK26" s="26" t="str">
        <f ca="1"/>
        <v/>
      </c>
      <c r="AL26" s="26" t="str">
        <f ca="1"/>
        <v/>
      </c>
      <c r="AM26" s="26" t="str">
        <f ca="1"/>
        <v/>
      </c>
      <c r="AN26" s="26" t="str">
        <f ca="1"/>
        <v/>
      </c>
    </row>
    <row r="27" spans="1:40" x14ac:dyDescent="0.15">
      <c r="A27" s="43">
        <f t="shared" si="4"/>
        <v>23</v>
      </c>
      <c r="B27" s="44">
        <f>IF('Data Entry'!B27&lt;&gt;"",'Data Entry'!B27,"")</f>
        <v>495000</v>
      </c>
      <c r="C27" s="37">
        <f t="shared" si="3"/>
        <v>1</v>
      </c>
      <c r="D27" s="44">
        <f>IF('Data Entry'!C27&lt;&gt;"",'Data Entry'!C27,"")</f>
        <v>1521</v>
      </c>
      <c r="E27" s="44">
        <f>IF('Data Entry'!D27&lt;&gt;"",'Data Entry'!D27,"")</f>
        <v>3</v>
      </c>
      <c r="F27" s="44">
        <f>IF('Data Entry'!E27&lt;&gt;"",'Data Entry'!E27,"")</f>
        <v>1.5</v>
      </c>
      <c r="G27" s="44" t="str">
        <f>IF('Data Entry'!F27&lt;&gt;"",'Data Entry'!F27,"")</f>
        <v/>
      </c>
      <c r="H27" s="44" t="str">
        <f>IF('Data Entry'!G27&lt;&gt;"",'Data Entry'!G27,"")</f>
        <v/>
      </c>
      <c r="I27" s="44" t="str">
        <f>IF('Data Entry'!H27&lt;&gt;"",'Data Entry'!H27,"")</f>
        <v/>
      </c>
      <c r="J27" s="44" t="str">
        <f>IF('Data Entry'!I27&lt;&gt;"",'Data Entry'!I27,"")</f>
        <v/>
      </c>
      <c r="K27" s="44" t="str">
        <f>IF('Data Entry'!J27&lt;&gt;"",'Data Entry'!J27,"")</f>
        <v/>
      </c>
      <c r="L27" s="44" t="str">
        <f>IF('Data Entry'!K27&lt;&gt;"",'Data Entry'!K27,"")</f>
        <v/>
      </c>
      <c r="M27" s="44" t="str">
        <f>IF('Data Entry'!L27&lt;&gt;"",'Data Entry'!L27,"")</f>
        <v/>
      </c>
      <c r="V27" s="26">
        <f ca="1"/>
        <v>1521</v>
      </c>
      <c r="W27" s="26">
        <f ca="1"/>
        <v>3</v>
      </c>
      <c r="X27" s="26">
        <f ca="1"/>
        <v>1.5</v>
      </c>
      <c r="Y27" s="26">
        <f ca="1"/>
        <v>1521</v>
      </c>
      <c r="Z27" s="26">
        <f ca="1"/>
        <v>3</v>
      </c>
      <c r="AA27" s="26" t="str">
        <f ca="1"/>
        <v/>
      </c>
      <c r="AB27" s="26" t="str">
        <f ca="1"/>
        <v/>
      </c>
      <c r="AC27" s="26" t="str">
        <f ca="1"/>
        <v/>
      </c>
      <c r="AD27" s="26" t="str">
        <f ca="1"/>
        <v/>
      </c>
      <c r="AE27" s="26" t="str">
        <f ca="1"/>
        <v/>
      </c>
      <c r="AF27" s="26" t="str">
        <f ca="1"/>
        <v/>
      </c>
      <c r="AG27" s="26" t="str">
        <f ca="1"/>
        <v/>
      </c>
      <c r="AH27" s="26" t="str">
        <f ca="1"/>
        <v/>
      </c>
      <c r="AI27" s="26" t="str">
        <f ca="1"/>
        <v/>
      </c>
      <c r="AJ27" s="26" t="str">
        <f ca="1"/>
        <v/>
      </c>
      <c r="AK27" s="26" t="str">
        <f ca="1"/>
        <v/>
      </c>
      <c r="AL27" s="26" t="str">
        <f ca="1"/>
        <v/>
      </c>
      <c r="AM27" s="26" t="str">
        <f ca="1"/>
        <v/>
      </c>
      <c r="AN27" s="26" t="str">
        <f ca="1"/>
        <v/>
      </c>
    </row>
    <row r="28" spans="1:40" x14ac:dyDescent="0.15">
      <c r="A28" s="43">
        <f t="shared" si="4"/>
        <v>24</v>
      </c>
      <c r="B28" s="44">
        <f>IF('Data Entry'!B28&lt;&gt;"",'Data Entry'!B28,"")</f>
        <v>408000</v>
      </c>
      <c r="C28" s="37">
        <f t="shared" si="3"/>
        <v>1</v>
      </c>
      <c r="D28" s="44">
        <f>IF('Data Entry'!C28&lt;&gt;"",'Data Entry'!C28,"")</f>
        <v>1861</v>
      </c>
      <c r="E28" s="44">
        <f>IF('Data Entry'!D28&lt;&gt;"",'Data Entry'!D28,"")</f>
        <v>2</v>
      </c>
      <c r="F28" s="44">
        <f>IF('Data Entry'!E28&lt;&gt;"",'Data Entry'!E28,"")</f>
        <v>1.5</v>
      </c>
      <c r="G28" s="44" t="str">
        <f>IF('Data Entry'!F28&lt;&gt;"",'Data Entry'!F28,"")</f>
        <v/>
      </c>
      <c r="H28" s="44" t="str">
        <f>IF('Data Entry'!G28&lt;&gt;"",'Data Entry'!G28,"")</f>
        <v/>
      </c>
      <c r="I28" s="44" t="str">
        <f>IF('Data Entry'!H28&lt;&gt;"",'Data Entry'!H28,"")</f>
        <v/>
      </c>
      <c r="J28" s="44" t="str">
        <f>IF('Data Entry'!I28&lt;&gt;"",'Data Entry'!I28,"")</f>
        <v/>
      </c>
      <c r="K28" s="44" t="str">
        <f>IF('Data Entry'!J28&lt;&gt;"",'Data Entry'!J28,"")</f>
        <v/>
      </c>
      <c r="L28" s="44" t="str">
        <f>IF('Data Entry'!K28&lt;&gt;"",'Data Entry'!K28,"")</f>
        <v/>
      </c>
      <c r="M28" s="44" t="str">
        <f>IF('Data Entry'!L28&lt;&gt;"",'Data Entry'!L28,"")</f>
        <v/>
      </c>
      <c r="V28" s="26">
        <f ca="1"/>
        <v>1861</v>
      </c>
      <c r="W28" s="26">
        <f ca="1"/>
        <v>2</v>
      </c>
      <c r="X28" s="26">
        <f ca="1"/>
        <v>1.5</v>
      </c>
      <c r="Y28" s="26">
        <f ca="1"/>
        <v>1861</v>
      </c>
      <c r="Z28" s="26">
        <f ca="1"/>
        <v>2</v>
      </c>
      <c r="AA28" s="26" t="str">
        <f ca="1"/>
        <v/>
      </c>
      <c r="AB28" s="26" t="str">
        <f ca="1"/>
        <v/>
      </c>
      <c r="AC28" s="26" t="str">
        <f ca="1"/>
        <v/>
      </c>
      <c r="AD28" s="26" t="str">
        <f ca="1"/>
        <v/>
      </c>
      <c r="AE28" s="26" t="str">
        <f ca="1"/>
        <v/>
      </c>
      <c r="AF28" s="26" t="str">
        <f ca="1"/>
        <v/>
      </c>
      <c r="AG28" s="26" t="str">
        <f ca="1"/>
        <v/>
      </c>
      <c r="AH28" s="26" t="str">
        <f ca="1"/>
        <v/>
      </c>
      <c r="AI28" s="26" t="str">
        <f ca="1"/>
        <v/>
      </c>
      <c r="AJ28" s="26" t="str">
        <f ca="1"/>
        <v/>
      </c>
      <c r="AK28" s="26" t="str">
        <f ca="1"/>
        <v/>
      </c>
      <c r="AL28" s="26" t="str">
        <f ca="1"/>
        <v/>
      </c>
      <c r="AM28" s="26" t="str">
        <f ca="1"/>
        <v/>
      </c>
      <c r="AN28" s="26" t="str">
        <f ca="1"/>
        <v/>
      </c>
    </row>
    <row r="29" spans="1:40" x14ac:dyDescent="0.15">
      <c r="A29" s="43">
        <f t="shared" si="4"/>
        <v>25</v>
      </c>
      <c r="B29" s="44">
        <f>IF('Data Entry'!B29&lt;&gt;"",'Data Entry'!B29,"")</f>
        <v>357000</v>
      </c>
      <c r="C29" s="37">
        <f t="shared" si="3"/>
        <v>1</v>
      </c>
      <c r="D29" s="44">
        <f>IF('Data Entry'!C29&lt;&gt;"",'Data Entry'!C29,"")</f>
        <v>1193</v>
      </c>
      <c r="E29" s="44">
        <f>IF('Data Entry'!D29&lt;&gt;"",'Data Entry'!D29,"")</f>
        <v>5</v>
      </c>
      <c r="F29" s="44">
        <f>IF('Data Entry'!E29&lt;&gt;"",'Data Entry'!E29,"")</f>
        <v>1.5</v>
      </c>
      <c r="G29" s="44" t="str">
        <f>IF('Data Entry'!F29&lt;&gt;"",'Data Entry'!F29,"")</f>
        <v/>
      </c>
      <c r="H29" s="44" t="str">
        <f>IF('Data Entry'!G29&lt;&gt;"",'Data Entry'!G29,"")</f>
        <v/>
      </c>
      <c r="I29" s="44" t="str">
        <f>IF('Data Entry'!H29&lt;&gt;"",'Data Entry'!H29,"")</f>
        <v/>
      </c>
      <c r="J29" s="44" t="str">
        <f>IF('Data Entry'!I29&lt;&gt;"",'Data Entry'!I29,"")</f>
        <v/>
      </c>
      <c r="K29" s="44" t="str">
        <f>IF('Data Entry'!J29&lt;&gt;"",'Data Entry'!J29,"")</f>
        <v/>
      </c>
      <c r="L29" s="44" t="str">
        <f>IF('Data Entry'!K29&lt;&gt;"",'Data Entry'!K29,"")</f>
        <v/>
      </c>
      <c r="M29" s="44" t="str">
        <f>IF('Data Entry'!L29&lt;&gt;"",'Data Entry'!L29,"")</f>
        <v/>
      </c>
      <c r="V29" s="26">
        <f ca="1"/>
        <v>1193</v>
      </c>
      <c r="W29" s="26">
        <f ca="1"/>
        <v>5</v>
      </c>
      <c r="X29" s="26">
        <f ca="1"/>
        <v>1.5</v>
      </c>
      <c r="Y29" s="26">
        <f ca="1"/>
        <v>1193</v>
      </c>
      <c r="Z29" s="26">
        <f ca="1"/>
        <v>5</v>
      </c>
      <c r="AA29" s="26" t="str">
        <f ca="1"/>
        <v/>
      </c>
      <c r="AB29" s="26" t="str">
        <f ca="1"/>
        <v/>
      </c>
      <c r="AC29" s="26" t="str">
        <f ca="1"/>
        <v/>
      </c>
      <c r="AD29" s="26" t="str">
        <f ca="1"/>
        <v/>
      </c>
      <c r="AE29" s="26" t="str">
        <f ca="1"/>
        <v/>
      </c>
      <c r="AF29" s="26" t="str">
        <f ca="1"/>
        <v/>
      </c>
      <c r="AG29" s="26" t="str">
        <f ca="1"/>
        <v/>
      </c>
      <c r="AH29" s="26" t="str">
        <f ca="1"/>
        <v/>
      </c>
      <c r="AI29" s="26" t="str">
        <f ca="1"/>
        <v/>
      </c>
      <c r="AJ29" s="26" t="str">
        <f ca="1"/>
        <v/>
      </c>
      <c r="AK29" s="26" t="str">
        <f ca="1"/>
        <v/>
      </c>
      <c r="AL29" s="26" t="str">
        <f ca="1"/>
        <v/>
      </c>
      <c r="AM29" s="26" t="str">
        <f ca="1"/>
        <v/>
      </c>
      <c r="AN29" s="26" t="str">
        <f ca="1"/>
        <v/>
      </c>
    </row>
    <row r="30" spans="1:40" x14ac:dyDescent="0.15">
      <c r="A30" s="43">
        <f t="shared" si="4"/>
        <v>26</v>
      </c>
      <c r="B30" s="44">
        <f>IF('Data Entry'!B30&lt;&gt;"",'Data Entry'!B30,"")</f>
        <v>416000</v>
      </c>
      <c r="C30" s="37">
        <f t="shared" si="3"/>
        <v>1</v>
      </c>
      <c r="D30" s="44">
        <f>IF('Data Entry'!C30&lt;&gt;"",'Data Entry'!C30,"")</f>
        <v>1137</v>
      </c>
      <c r="E30" s="44">
        <f>IF('Data Entry'!D30&lt;&gt;"",'Data Entry'!D30,"")</f>
        <v>5</v>
      </c>
      <c r="F30" s="44">
        <f>IF('Data Entry'!E30&lt;&gt;"",'Data Entry'!E30,"")</f>
        <v>1</v>
      </c>
      <c r="G30" s="44" t="str">
        <f>IF('Data Entry'!F30&lt;&gt;"",'Data Entry'!F30,"")</f>
        <v/>
      </c>
      <c r="H30" s="44" t="str">
        <f>IF('Data Entry'!G30&lt;&gt;"",'Data Entry'!G30,"")</f>
        <v/>
      </c>
      <c r="I30" s="44" t="str">
        <f>IF('Data Entry'!H30&lt;&gt;"",'Data Entry'!H30,"")</f>
        <v/>
      </c>
      <c r="J30" s="44" t="str">
        <f>IF('Data Entry'!I30&lt;&gt;"",'Data Entry'!I30,"")</f>
        <v/>
      </c>
      <c r="K30" s="44" t="str">
        <f>IF('Data Entry'!J30&lt;&gt;"",'Data Entry'!J30,"")</f>
        <v/>
      </c>
      <c r="L30" s="44" t="str">
        <f>IF('Data Entry'!K30&lt;&gt;"",'Data Entry'!K30,"")</f>
        <v/>
      </c>
      <c r="M30" s="44" t="str">
        <f>IF('Data Entry'!L30&lt;&gt;"",'Data Entry'!L30,"")</f>
        <v/>
      </c>
      <c r="V30" s="26">
        <f ca="1"/>
        <v>1137</v>
      </c>
      <c r="W30" s="26">
        <f ca="1"/>
        <v>5</v>
      </c>
      <c r="X30" s="26">
        <f ca="1"/>
        <v>1</v>
      </c>
      <c r="Y30" s="26">
        <f ca="1"/>
        <v>1137</v>
      </c>
      <c r="Z30" s="26">
        <f ca="1"/>
        <v>5</v>
      </c>
      <c r="AA30" s="26" t="str">
        <f ca="1"/>
        <v/>
      </c>
      <c r="AB30" s="26" t="str">
        <f ca="1"/>
        <v/>
      </c>
      <c r="AC30" s="26" t="str">
        <f ca="1"/>
        <v/>
      </c>
      <c r="AD30" s="26" t="str">
        <f ca="1"/>
        <v/>
      </c>
      <c r="AE30" s="26" t="str">
        <f ca="1"/>
        <v/>
      </c>
      <c r="AF30" s="26" t="str">
        <f ca="1"/>
        <v/>
      </c>
      <c r="AG30" s="26" t="str">
        <f ca="1"/>
        <v/>
      </c>
      <c r="AH30" s="26" t="str">
        <f ca="1"/>
        <v/>
      </c>
      <c r="AI30" s="26" t="str">
        <f ca="1"/>
        <v/>
      </c>
      <c r="AJ30" s="26" t="str">
        <f ca="1"/>
        <v/>
      </c>
      <c r="AK30" s="26" t="str">
        <f ca="1"/>
        <v/>
      </c>
      <c r="AL30" s="26" t="str">
        <f ca="1"/>
        <v/>
      </c>
      <c r="AM30" s="26" t="str">
        <f ca="1"/>
        <v/>
      </c>
      <c r="AN30" s="26" t="str">
        <f ca="1"/>
        <v/>
      </c>
    </row>
    <row r="31" spans="1:40" x14ac:dyDescent="0.15">
      <c r="A31" s="43">
        <f t="shared" si="4"/>
        <v>27</v>
      </c>
      <c r="B31" s="44">
        <f>IF('Data Entry'!B31&lt;&gt;"",'Data Entry'!B31,"")</f>
        <v>392000</v>
      </c>
      <c r="C31" s="37">
        <f t="shared" si="3"/>
        <v>1</v>
      </c>
      <c r="D31" s="44">
        <f>IF('Data Entry'!C31&lt;&gt;"",'Data Entry'!C31,"")</f>
        <v>1330</v>
      </c>
      <c r="E31" s="44">
        <f>IF('Data Entry'!D31&lt;&gt;"",'Data Entry'!D31,"")</f>
        <v>5</v>
      </c>
      <c r="F31" s="44">
        <f>IF('Data Entry'!E31&lt;&gt;"",'Data Entry'!E31,"")</f>
        <v>1</v>
      </c>
      <c r="G31" s="44" t="str">
        <f>IF('Data Entry'!F31&lt;&gt;"",'Data Entry'!F31,"")</f>
        <v/>
      </c>
      <c r="H31" s="44" t="str">
        <f>IF('Data Entry'!G31&lt;&gt;"",'Data Entry'!G31,"")</f>
        <v/>
      </c>
      <c r="I31" s="44" t="str">
        <f>IF('Data Entry'!H31&lt;&gt;"",'Data Entry'!H31,"")</f>
        <v/>
      </c>
      <c r="J31" s="44" t="str">
        <f>IF('Data Entry'!I31&lt;&gt;"",'Data Entry'!I31,"")</f>
        <v/>
      </c>
      <c r="K31" s="44" t="str">
        <f>IF('Data Entry'!J31&lt;&gt;"",'Data Entry'!J31,"")</f>
        <v/>
      </c>
      <c r="L31" s="44" t="str">
        <f>IF('Data Entry'!K31&lt;&gt;"",'Data Entry'!K31,"")</f>
        <v/>
      </c>
      <c r="M31" s="44" t="str">
        <f>IF('Data Entry'!L31&lt;&gt;"",'Data Entry'!L31,"")</f>
        <v/>
      </c>
      <c r="V31" s="26">
        <f ca="1"/>
        <v>1330</v>
      </c>
      <c r="W31" s="26">
        <f ca="1"/>
        <v>5</v>
      </c>
      <c r="X31" s="26">
        <f ca="1"/>
        <v>1</v>
      </c>
      <c r="Y31" s="26">
        <f ca="1"/>
        <v>1330</v>
      </c>
      <c r="Z31" s="26">
        <f ca="1"/>
        <v>5</v>
      </c>
      <c r="AA31" s="26" t="str">
        <f ca="1"/>
        <v/>
      </c>
      <c r="AB31" s="26" t="str">
        <f ca="1"/>
        <v/>
      </c>
      <c r="AC31" s="26" t="str">
        <f ca="1"/>
        <v/>
      </c>
      <c r="AD31" s="26" t="str">
        <f ca="1"/>
        <v/>
      </c>
      <c r="AE31" s="26" t="str">
        <f ca="1"/>
        <v/>
      </c>
      <c r="AF31" s="26" t="str">
        <f ca="1"/>
        <v/>
      </c>
      <c r="AG31" s="26" t="str">
        <f ca="1"/>
        <v/>
      </c>
      <c r="AH31" s="26" t="str">
        <f ca="1"/>
        <v/>
      </c>
      <c r="AI31" s="26" t="str">
        <f ca="1"/>
        <v/>
      </c>
      <c r="AJ31" s="26" t="str">
        <f ca="1"/>
        <v/>
      </c>
      <c r="AK31" s="26" t="str">
        <f ca="1"/>
        <v/>
      </c>
      <c r="AL31" s="26" t="str">
        <f ca="1"/>
        <v/>
      </c>
      <c r="AM31" s="26" t="str">
        <f ca="1"/>
        <v/>
      </c>
      <c r="AN31" s="26" t="str">
        <f ca="1"/>
        <v/>
      </c>
    </row>
    <row r="32" spans="1:40" x14ac:dyDescent="0.15">
      <c r="A32" s="43">
        <f t="shared" si="4"/>
        <v>28</v>
      </c>
      <c r="B32" s="44">
        <f>IF('Data Entry'!B32&lt;&gt;"",'Data Entry'!B32,"")</f>
        <v>366000</v>
      </c>
      <c r="C32" s="37">
        <f t="shared" si="3"/>
        <v>1</v>
      </c>
      <c r="D32" s="44">
        <f>IF('Data Entry'!C32&lt;&gt;"",'Data Entry'!C32,"")</f>
        <v>1326</v>
      </c>
      <c r="E32" s="44">
        <f>IF('Data Entry'!D32&lt;&gt;"",'Data Entry'!D32,"")</f>
        <v>3</v>
      </c>
      <c r="F32" s="44">
        <f>IF('Data Entry'!E32&lt;&gt;"",'Data Entry'!E32,"")</f>
        <v>2</v>
      </c>
      <c r="G32" s="44" t="str">
        <f>IF('Data Entry'!F32&lt;&gt;"",'Data Entry'!F32,"")</f>
        <v/>
      </c>
      <c r="H32" s="44" t="str">
        <f>IF('Data Entry'!G32&lt;&gt;"",'Data Entry'!G32,"")</f>
        <v/>
      </c>
      <c r="I32" s="44" t="str">
        <f>IF('Data Entry'!H32&lt;&gt;"",'Data Entry'!H32,"")</f>
        <v/>
      </c>
      <c r="J32" s="44" t="str">
        <f>IF('Data Entry'!I32&lt;&gt;"",'Data Entry'!I32,"")</f>
        <v/>
      </c>
      <c r="K32" s="44" t="str">
        <f>IF('Data Entry'!J32&lt;&gt;"",'Data Entry'!J32,"")</f>
        <v/>
      </c>
      <c r="L32" s="44" t="str">
        <f>IF('Data Entry'!K32&lt;&gt;"",'Data Entry'!K32,"")</f>
        <v/>
      </c>
      <c r="M32" s="44" t="str">
        <f>IF('Data Entry'!L32&lt;&gt;"",'Data Entry'!L32,"")</f>
        <v/>
      </c>
      <c r="V32" s="26">
        <f ca="1"/>
        <v>1326</v>
      </c>
      <c r="W32" s="26">
        <f ca="1"/>
        <v>3</v>
      </c>
      <c r="X32" s="26">
        <f ca="1"/>
        <v>2</v>
      </c>
      <c r="Y32" s="26">
        <f ca="1"/>
        <v>1326</v>
      </c>
      <c r="Z32" s="26">
        <f ca="1"/>
        <v>3</v>
      </c>
      <c r="AA32" s="26" t="str">
        <f ca="1"/>
        <v/>
      </c>
      <c r="AB32" s="26" t="str">
        <f ca="1"/>
        <v/>
      </c>
      <c r="AC32" s="26" t="str">
        <f ca="1"/>
        <v/>
      </c>
      <c r="AD32" s="26" t="str">
        <f ca="1"/>
        <v/>
      </c>
      <c r="AE32" s="26" t="str">
        <f ca="1"/>
        <v/>
      </c>
      <c r="AF32" s="26" t="str">
        <f ca="1"/>
        <v/>
      </c>
      <c r="AG32" s="26" t="str">
        <f ca="1"/>
        <v/>
      </c>
      <c r="AH32" s="26" t="str">
        <f ca="1"/>
        <v/>
      </c>
      <c r="AI32" s="26" t="str">
        <f ca="1"/>
        <v/>
      </c>
      <c r="AJ32" s="26" t="str">
        <f ca="1"/>
        <v/>
      </c>
      <c r="AK32" s="26" t="str">
        <f ca="1"/>
        <v/>
      </c>
      <c r="AL32" s="26" t="str">
        <f ca="1"/>
        <v/>
      </c>
      <c r="AM32" s="26" t="str">
        <f ca="1"/>
        <v/>
      </c>
      <c r="AN32" s="26" t="str">
        <f ca="1"/>
        <v/>
      </c>
    </row>
    <row r="33" spans="1:40" x14ac:dyDescent="0.15">
      <c r="A33" s="43">
        <f t="shared" si="4"/>
        <v>29</v>
      </c>
      <c r="B33" s="44">
        <f>IF('Data Entry'!B33&lt;&gt;"",'Data Entry'!B33,"")</f>
        <v>405000</v>
      </c>
      <c r="C33" s="37">
        <f t="shared" si="3"/>
        <v>1</v>
      </c>
      <c r="D33" s="44">
        <f>IF('Data Entry'!C33&lt;&gt;"",'Data Entry'!C33,"")</f>
        <v>1232</v>
      </c>
      <c r="E33" s="44">
        <f>IF('Data Entry'!D33&lt;&gt;"",'Data Entry'!D33,"")</f>
        <v>3</v>
      </c>
      <c r="F33" s="44">
        <f>IF('Data Entry'!E33&lt;&gt;"",'Data Entry'!E33,"")</f>
        <v>1</v>
      </c>
      <c r="G33" s="44" t="str">
        <f>IF('Data Entry'!F33&lt;&gt;"",'Data Entry'!F33,"")</f>
        <v/>
      </c>
      <c r="H33" s="44" t="str">
        <f>IF('Data Entry'!G33&lt;&gt;"",'Data Entry'!G33,"")</f>
        <v/>
      </c>
      <c r="I33" s="44" t="str">
        <f>IF('Data Entry'!H33&lt;&gt;"",'Data Entry'!H33,"")</f>
        <v/>
      </c>
      <c r="J33" s="44" t="str">
        <f>IF('Data Entry'!I33&lt;&gt;"",'Data Entry'!I33,"")</f>
        <v/>
      </c>
      <c r="K33" s="44" t="str">
        <f>IF('Data Entry'!J33&lt;&gt;"",'Data Entry'!J33,"")</f>
        <v/>
      </c>
      <c r="L33" s="44" t="str">
        <f>IF('Data Entry'!K33&lt;&gt;"",'Data Entry'!K33,"")</f>
        <v/>
      </c>
      <c r="M33" s="44" t="str">
        <f>IF('Data Entry'!L33&lt;&gt;"",'Data Entry'!L33,"")</f>
        <v/>
      </c>
      <c r="V33" s="26">
        <f ca="1"/>
        <v>1232</v>
      </c>
      <c r="W33" s="26">
        <f ca="1"/>
        <v>3</v>
      </c>
      <c r="X33" s="26">
        <f ca="1"/>
        <v>1</v>
      </c>
      <c r="Y33" s="26">
        <f ca="1"/>
        <v>1232</v>
      </c>
      <c r="Z33" s="26">
        <f ca="1"/>
        <v>3</v>
      </c>
      <c r="AA33" s="26" t="str">
        <f ca="1"/>
        <v/>
      </c>
      <c r="AB33" s="26" t="str">
        <f ca="1"/>
        <v/>
      </c>
      <c r="AC33" s="26" t="str">
        <f ca="1"/>
        <v/>
      </c>
      <c r="AD33" s="26" t="str">
        <f ca="1"/>
        <v/>
      </c>
      <c r="AE33" s="26" t="str">
        <f ca="1"/>
        <v/>
      </c>
      <c r="AF33" s="26" t="str">
        <f ca="1"/>
        <v/>
      </c>
      <c r="AG33" s="26" t="str">
        <f ca="1"/>
        <v/>
      </c>
      <c r="AH33" s="26" t="str">
        <f ca="1"/>
        <v/>
      </c>
      <c r="AI33" s="26" t="str">
        <f ca="1"/>
        <v/>
      </c>
      <c r="AJ33" s="26" t="str">
        <f ca="1"/>
        <v/>
      </c>
      <c r="AK33" s="26" t="str">
        <f ca="1"/>
        <v/>
      </c>
      <c r="AL33" s="26" t="str">
        <f ca="1"/>
        <v/>
      </c>
      <c r="AM33" s="26" t="str">
        <f ca="1"/>
        <v/>
      </c>
      <c r="AN33" s="26" t="str">
        <f ca="1"/>
        <v/>
      </c>
    </row>
    <row r="34" spans="1:40" x14ac:dyDescent="0.15">
      <c r="A34" s="43">
        <f t="shared" si="4"/>
        <v>30</v>
      </c>
      <c r="B34" s="44">
        <f>IF('Data Entry'!B34&lt;&gt;"",'Data Entry'!B34,"")</f>
        <v>409000</v>
      </c>
      <c r="C34" s="37">
        <f t="shared" si="3"/>
        <v>1</v>
      </c>
      <c r="D34" s="44">
        <f>IF('Data Entry'!C34&lt;&gt;"",'Data Entry'!C34,"")</f>
        <v>2302</v>
      </c>
      <c r="E34" s="44">
        <f>IF('Data Entry'!D34&lt;&gt;"",'Data Entry'!D34,"")</f>
        <v>3</v>
      </c>
      <c r="F34" s="44">
        <f>IF('Data Entry'!E34&lt;&gt;"",'Data Entry'!E34,"")</f>
        <v>1</v>
      </c>
      <c r="G34" s="44" t="str">
        <f>IF('Data Entry'!F34&lt;&gt;"",'Data Entry'!F34,"")</f>
        <v/>
      </c>
      <c r="H34" s="44" t="str">
        <f>IF('Data Entry'!G34&lt;&gt;"",'Data Entry'!G34,"")</f>
        <v/>
      </c>
      <c r="I34" s="44" t="str">
        <f>IF('Data Entry'!H34&lt;&gt;"",'Data Entry'!H34,"")</f>
        <v/>
      </c>
      <c r="J34" s="44" t="str">
        <f>IF('Data Entry'!I34&lt;&gt;"",'Data Entry'!I34,"")</f>
        <v/>
      </c>
      <c r="K34" s="44" t="str">
        <f>IF('Data Entry'!J34&lt;&gt;"",'Data Entry'!J34,"")</f>
        <v/>
      </c>
      <c r="L34" s="44" t="str">
        <f>IF('Data Entry'!K34&lt;&gt;"",'Data Entry'!K34,"")</f>
        <v/>
      </c>
      <c r="M34" s="44" t="str">
        <f>IF('Data Entry'!L34&lt;&gt;"",'Data Entry'!L34,"")</f>
        <v/>
      </c>
      <c r="V34" s="26">
        <f ca="1"/>
        <v>2302</v>
      </c>
      <c r="W34" s="26">
        <f ca="1"/>
        <v>3</v>
      </c>
      <c r="X34" s="26">
        <f ca="1"/>
        <v>1</v>
      </c>
      <c r="Y34" s="26">
        <f ca="1"/>
        <v>2302</v>
      </c>
      <c r="Z34" s="26">
        <f ca="1"/>
        <v>3</v>
      </c>
      <c r="AA34" s="26" t="str">
        <f ca="1"/>
        <v/>
      </c>
      <c r="AB34" s="26" t="str">
        <f ca="1"/>
        <v/>
      </c>
      <c r="AC34" s="26" t="str">
        <f ca="1"/>
        <v/>
      </c>
      <c r="AD34" s="26" t="str">
        <f ca="1"/>
        <v/>
      </c>
      <c r="AE34" s="26" t="str">
        <f ca="1"/>
        <v/>
      </c>
      <c r="AF34" s="26" t="str">
        <f ca="1"/>
        <v/>
      </c>
      <c r="AG34" s="26" t="str">
        <f ca="1"/>
        <v/>
      </c>
      <c r="AH34" s="26" t="str">
        <f ca="1"/>
        <v/>
      </c>
      <c r="AI34" s="26" t="str">
        <f ca="1"/>
        <v/>
      </c>
      <c r="AJ34" s="26" t="str">
        <f ca="1"/>
        <v/>
      </c>
      <c r="AK34" s="26" t="str">
        <f ca="1"/>
        <v/>
      </c>
      <c r="AL34" s="26" t="str">
        <f ca="1"/>
        <v/>
      </c>
      <c r="AM34" s="26" t="str">
        <f ca="1"/>
        <v/>
      </c>
      <c r="AN34" s="26" t="str">
        <f ca="1"/>
        <v/>
      </c>
    </row>
    <row r="35" spans="1:40" x14ac:dyDescent="0.15">
      <c r="A35" s="43">
        <f t="shared" si="4"/>
        <v>31</v>
      </c>
      <c r="B35" s="44">
        <f>IF('Data Entry'!B35&lt;&gt;"",'Data Entry'!B35,"")</f>
        <v>346000</v>
      </c>
      <c r="C35" s="37">
        <f t="shared" si="3"/>
        <v>1</v>
      </c>
      <c r="D35" s="44">
        <f>IF('Data Entry'!C35&lt;&gt;"",'Data Entry'!C35,"")</f>
        <v>977</v>
      </c>
      <c r="E35" s="44">
        <f>IF('Data Entry'!D35&lt;&gt;"",'Data Entry'!D35,"")</f>
        <v>1</v>
      </c>
      <c r="F35" s="44">
        <f>IF('Data Entry'!E35&lt;&gt;"",'Data Entry'!E35,"")</f>
        <v>1</v>
      </c>
      <c r="G35" s="44" t="str">
        <f>IF('Data Entry'!F35&lt;&gt;"",'Data Entry'!F35,"")</f>
        <v/>
      </c>
      <c r="H35" s="44" t="str">
        <f>IF('Data Entry'!G35&lt;&gt;"",'Data Entry'!G35,"")</f>
        <v/>
      </c>
      <c r="I35" s="44" t="str">
        <f>IF('Data Entry'!H35&lt;&gt;"",'Data Entry'!H35,"")</f>
        <v/>
      </c>
      <c r="J35" s="44" t="str">
        <f>IF('Data Entry'!I35&lt;&gt;"",'Data Entry'!I35,"")</f>
        <v/>
      </c>
      <c r="K35" s="44" t="str">
        <f>IF('Data Entry'!J35&lt;&gt;"",'Data Entry'!J35,"")</f>
        <v/>
      </c>
      <c r="L35" s="44" t="str">
        <f>IF('Data Entry'!K35&lt;&gt;"",'Data Entry'!K35,"")</f>
        <v/>
      </c>
      <c r="M35" s="44" t="str">
        <f>IF('Data Entry'!L35&lt;&gt;"",'Data Entry'!L35,"")</f>
        <v/>
      </c>
      <c r="V35" s="26">
        <f ca="1"/>
        <v>977</v>
      </c>
      <c r="W35" s="26">
        <f ca="1"/>
        <v>1</v>
      </c>
      <c r="X35" s="26">
        <f ca="1"/>
        <v>1</v>
      </c>
      <c r="Y35" s="26">
        <f ca="1"/>
        <v>977</v>
      </c>
      <c r="Z35" s="26">
        <f ca="1"/>
        <v>1</v>
      </c>
      <c r="AA35" s="26" t="str">
        <f ca="1"/>
        <v/>
      </c>
      <c r="AB35" s="26" t="str">
        <f ca="1"/>
        <v/>
      </c>
      <c r="AC35" s="26" t="str">
        <f ca="1"/>
        <v/>
      </c>
      <c r="AD35" s="26" t="str">
        <f ca="1"/>
        <v/>
      </c>
      <c r="AE35" s="26" t="str">
        <f ca="1"/>
        <v/>
      </c>
      <c r="AF35" s="26" t="str">
        <f ca="1"/>
        <v/>
      </c>
      <c r="AG35" s="26" t="str">
        <f ca="1"/>
        <v/>
      </c>
      <c r="AH35" s="26" t="str">
        <f ca="1"/>
        <v/>
      </c>
      <c r="AI35" s="26" t="str">
        <f ca="1"/>
        <v/>
      </c>
      <c r="AJ35" s="26" t="str">
        <f ca="1"/>
        <v/>
      </c>
      <c r="AK35" s="26" t="str">
        <f ca="1"/>
        <v/>
      </c>
      <c r="AL35" s="26" t="str">
        <f ca="1"/>
        <v/>
      </c>
      <c r="AM35" s="26" t="str">
        <f ca="1"/>
        <v/>
      </c>
      <c r="AN35" s="26" t="str">
        <f ca="1"/>
        <v/>
      </c>
    </row>
    <row r="36" spans="1:40" x14ac:dyDescent="0.15">
      <c r="A36" s="43">
        <f t="shared" si="4"/>
        <v>32</v>
      </c>
      <c r="B36" s="44">
        <f>IF('Data Entry'!B36&lt;&gt;"",'Data Entry'!B36,"")</f>
        <v>322000</v>
      </c>
      <c r="C36" s="37">
        <f t="shared" si="3"/>
        <v>1</v>
      </c>
      <c r="D36" s="44">
        <f>IF('Data Entry'!C36&lt;&gt;"",'Data Entry'!C36,"")</f>
        <v>1230</v>
      </c>
      <c r="E36" s="44">
        <f>IF('Data Entry'!D36&lt;&gt;"",'Data Entry'!D36,"")</f>
        <v>3</v>
      </c>
      <c r="F36" s="44">
        <f>IF('Data Entry'!E36&lt;&gt;"",'Data Entry'!E36,"")</f>
        <v>1</v>
      </c>
      <c r="G36" s="44" t="str">
        <f>IF('Data Entry'!F36&lt;&gt;"",'Data Entry'!F36,"")</f>
        <v/>
      </c>
      <c r="H36" s="44" t="str">
        <f>IF('Data Entry'!G36&lt;&gt;"",'Data Entry'!G36,"")</f>
        <v/>
      </c>
      <c r="I36" s="44" t="str">
        <f>IF('Data Entry'!H36&lt;&gt;"",'Data Entry'!H36,"")</f>
        <v/>
      </c>
      <c r="J36" s="44" t="str">
        <f>IF('Data Entry'!I36&lt;&gt;"",'Data Entry'!I36,"")</f>
        <v/>
      </c>
      <c r="K36" s="44" t="str">
        <f>IF('Data Entry'!J36&lt;&gt;"",'Data Entry'!J36,"")</f>
        <v/>
      </c>
      <c r="L36" s="44" t="str">
        <f>IF('Data Entry'!K36&lt;&gt;"",'Data Entry'!K36,"")</f>
        <v/>
      </c>
      <c r="M36" s="44" t="str">
        <f>IF('Data Entry'!L36&lt;&gt;"",'Data Entry'!L36,"")</f>
        <v/>
      </c>
      <c r="V36" s="26">
        <f ca="1"/>
        <v>1230</v>
      </c>
      <c r="W36" s="26">
        <f ca="1"/>
        <v>3</v>
      </c>
      <c r="X36" s="26">
        <f ca="1"/>
        <v>1</v>
      </c>
      <c r="Y36" s="26">
        <f ca="1"/>
        <v>1230</v>
      </c>
      <c r="Z36" s="26">
        <f ca="1"/>
        <v>3</v>
      </c>
      <c r="AA36" s="26" t="str">
        <f ca="1"/>
        <v/>
      </c>
      <c r="AB36" s="26" t="str">
        <f ca="1"/>
        <v/>
      </c>
      <c r="AC36" s="26" t="str">
        <f ca="1"/>
        <v/>
      </c>
      <c r="AD36" s="26" t="str">
        <f ca="1"/>
        <v/>
      </c>
      <c r="AE36" s="26" t="str">
        <f ca="1"/>
        <v/>
      </c>
      <c r="AF36" s="26" t="str">
        <f ca="1"/>
        <v/>
      </c>
      <c r="AG36" s="26" t="str">
        <f ca="1"/>
        <v/>
      </c>
      <c r="AH36" s="26" t="str">
        <f ca="1"/>
        <v/>
      </c>
      <c r="AI36" s="26" t="str">
        <f ca="1"/>
        <v/>
      </c>
      <c r="AJ36" s="26" t="str">
        <f ca="1"/>
        <v/>
      </c>
      <c r="AK36" s="26" t="str">
        <f ca="1"/>
        <v/>
      </c>
      <c r="AL36" s="26" t="str">
        <f ca="1"/>
        <v/>
      </c>
      <c r="AM36" s="26" t="str">
        <f ca="1"/>
        <v/>
      </c>
      <c r="AN36" s="26" t="str">
        <f ca="1"/>
        <v/>
      </c>
    </row>
    <row r="37" spans="1:40" x14ac:dyDescent="0.15">
      <c r="A37" s="43">
        <f t="shared" si="4"/>
        <v>33</v>
      </c>
      <c r="B37" s="44">
        <f>IF('Data Entry'!B37&lt;&gt;"",'Data Entry'!B37,"")</f>
        <v>325000</v>
      </c>
      <c r="C37" s="37">
        <f t="shared" si="3"/>
        <v>1</v>
      </c>
      <c r="D37" s="44">
        <f>IF('Data Entry'!C37&lt;&gt;"",'Data Entry'!C37,"")</f>
        <v>1371</v>
      </c>
      <c r="E37" s="44">
        <f>IF('Data Entry'!D37&lt;&gt;"",'Data Entry'!D37,"")</f>
        <v>1</v>
      </c>
      <c r="F37" s="44">
        <f>IF('Data Entry'!E37&lt;&gt;"",'Data Entry'!E37,"")</f>
        <v>2</v>
      </c>
      <c r="G37" s="44" t="str">
        <f>IF('Data Entry'!F37&lt;&gt;"",'Data Entry'!F37,"")</f>
        <v/>
      </c>
      <c r="H37" s="44" t="str">
        <f>IF('Data Entry'!G37&lt;&gt;"",'Data Entry'!G37,"")</f>
        <v/>
      </c>
      <c r="I37" s="44" t="str">
        <f>IF('Data Entry'!H37&lt;&gt;"",'Data Entry'!H37,"")</f>
        <v/>
      </c>
      <c r="J37" s="44" t="str">
        <f>IF('Data Entry'!I37&lt;&gt;"",'Data Entry'!I37,"")</f>
        <v/>
      </c>
      <c r="K37" s="44" t="str">
        <f>IF('Data Entry'!J37&lt;&gt;"",'Data Entry'!J37,"")</f>
        <v/>
      </c>
      <c r="L37" s="44" t="str">
        <f>IF('Data Entry'!K37&lt;&gt;"",'Data Entry'!K37,"")</f>
        <v/>
      </c>
      <c r="M37" s="44" t="str">
        <f>IF('Data Entry'!L37&lt;&gt;"",'Data Entry'!L37,"")</f>
        <v/>
      </c>
      <c r="V37" s="26">
        <f ca="1"/>
        <v>1371</v>
      </c>
      <c r="W37" s="26">
        <f ca="1"/>
        <v>1</v>
      </c>
      <c r="X37" s="26">
        <f ca="1"/>
        <v>2</v>
      </c>
      <c r="Y37" s="26">
        <f ca="1"/>
        <v>1371</v>
      </c>
      <c r="Z37" s="26">
        <f ca="1"/>
        <v>1</v>
      </c>
      <c r="AA37" s="26" t="str">
        <f ca="1"/>
        <v/>
      </c>
      <c r="AB37" s="26" t="str">
        <f ca="1"/>
        <v/>
      </c>
      <c r="AC37" s="26" t="str">
        <f ca="1"/>
        <v/>
      </c>
      <c r="AD37" s="26" t="str">
        <f ca="1"/>
        <v/>
      </c>
      <c r="AE37" s="26" t="str">
        <f ca="1"/>
        <v/>
      </c>
      <c r="AF37" s="26" t="str">
        <f ca="1"/>
        <v/>
      </c>
      <c r="AG37" s="26" t="str">
        <f ca="1"/>
        <v/>
      </c>
      <c r="AH37" s="26" t="str">
        <f ca="1"/>
        <v/>
      </c>
      <c r="AI37" s="26" t="str">
        <f ca="1"/>
        <v/>
      </c>
      <c r="AJ37" s="26" t="str">
        <f ca="1"/>
        <v/>
      </c>
      <c r="AK37" s="26" t="str">
        <f ca="1"/>
        <v/>
      </c>
      <c r="AL37" s="26" t="str">
        <f ca="1"/>
        <v/>
      </c>
      <c r="AM37" s="26" t="str">
        <f ca="1"/>
        <v/>
      </c>
      <c r="AN37" s="26" t="str">
        <f ca="1"/>
        <v/>
      </c>
    </row>
    <row r="38" spans="1:40" x14ac:dyDescent="0.15">
      <c r="A38" s="43">
        <f t="shared" si="4"/>
        <v>34</v>
      </c>
      <c r="B38" s="44">
        <f>IF('Data Entry'!B38&lt;&gt;"",'Data Entry'!B38,"")</f>
        <v>316000</v>
      </c>
      <c r="C38" s="37">
        <f t="shared" si="3"/>
        <v>1</v>
      </c>
      <c r="D38" s="44">
        <f>IF('Data Entry'!C38&lt;&gt;"",'Data Entry'!C38,"")</f>
        <v>1339</v>
      </c>
      <c r="E38" s="44">
        <f>IF('Data Entry'!D38&lt;&gt;"",'Data Entry'!D38,"")</f>
        <v>3</v>
      </c>
      <c r="F38" s="44">
        <f>IF('Data Entry'!E38&lt;&gt;"",'Data Entry'!E38,"")</f>
        <v>1</v>
      </c>
      <c r="G38" s="44" t="str">
        <f>IF('Data Entry'!F38&lt;&gt;"",'Data Entry'!F38,"")</f>
        <v/>
      </c>
      <c r="H38" s="44" t="str">
        <f>IF('Data Entry'!G38&lt;&gt;"",'Data Entry'!G38,"")</f>
        <v/>
      </c>
      <c r="I38" s="44" t="str">
        <f>IF('Data Entry'!H38&lt;&gt;"",'Data Entry'!H38,"")</f>
        <v/>
      </c>
      <c r="J38" s="44" t="str">
        <f>IF('Data Entry'!I38&lt;&gt;"",'Data Entry'!I38,"")</f>
        <v/>
      </c>
      <c r="K38" s="44" t="str">
        <f>IF('Data Entry'!J38&lt;&gt;"",'Data Entry'!J38,"")</f>
        <v/>
      </c>
      <c r="L38" s="44" t="str">
        <f>IF('Data Entry'!K38&lt;&gt;"",'Data Entry'!K38,"")</f>
        <v/>
      </c>
      <c r="M38" s="44" t="str">
        <f>IF('Data Entry'!L38&lt;&gt;"",'Data Entry'!L38,"")</f>
        <v/>
      </c>
      <c r="V38" s="26">
        <f ca="1"/>
        <v>1339</v>
      </c>
      <c r="W38" s="26">
        <f ca="1"/>
        <v>3</v>
      </c>
      <c r="X38" s="26">
        <f ca="1"/>
        <v>1</v>
      </c>
      <c r="Y38" s="26">
        <f ca="1"/>
        <v>1339</v>
      </c>
      <c r="Z38" s="26">
        <f ca="1"/>
        <v>3</v>
      </c>
      <c r="AA38" s="26" t="str">
        <f ca="1"/>
        <v/>
      </c>
      <c r="AB38" s="26" t="str">
        <f ca="1"/>
        <v/>
      </c>
      <c r="AC38" s="26" t="str">
        <f ca="1"/>
        <v/>
      </c>
      <c r="AD38" s="26" t="str">
        <f ca="1"/>
        <v/>
      </c>
      <c r="AE38" s="26" t="str">
        <f ca="1"/>
        <v/>
      </c>
      <c r="AF38" s="26" t="str">
        <f ca="1"/>
        <v/>
      </c>
      <c r="AG38" s="26" t="str">
        <f ca="1"/>
        <v/>
      </c>
      <c r="AH38" s="26" t="str">
        <f ca="1"/>
        <v/>
      </c>
      <c r="AI38" s="26" t="str">
        <f ca="1"/>
        <v/>
      </c>
      <c r="AJ38" s="26" t="str">
        <f ca="1"/>
        <v/>
      </c>
      <c r="AK38" s="26" t="str">
        <f ca="1"/>
        <v/>
      </c>
      <c r="AL38" s="26" t="str">
        <f ca="1"/>
        <v/>
      </c>
      <c r="AM38" s="26" t="str">
        <f ca="1"/>
        <v/>
      </c>
      <c r="AN38" s="26" t="str">
        <f ca="1"/>
        <v/>
      </c>
    </row>
    <row r="39" spans="1:40" x14ac:dyDescent="0.15">
      <c r="A39" s="43">
        <f t="shared" si="4"/>
        <v>35</v>
      </c>
      <c r="B39" s="44">
        <f>IF('Data Entry'!B39&lt;&gt;"",'Data Entry'!B39,"")</f>
        <v>346000</v>
      </c>
      <c r="C39" s="37">
        <f t="shared" si="3"/>
        <v>1</v>
      </c>
      <c r="D39" s="44">
        <f>IF('Data Entry'!C39&lt;&gt;"",'Data Entry'!C39,"")</f>
        <v>1464</v>
      </c>
      <c r="E39" s="44">
        <f>IF('Data Entry'!D39&lt;&gt;"",'Data Entry'!D39,"")</f>
        <v>4</v>
      </c>
      <c r="F39" s="44">
        <f>IF('Data Entry'!E39&lt;&gt;"",'Data Entry'!E39,"")</f>
        <v>1</v>
      </c>
      <c r="G39" s="44" t="str">
        <f>IF('Data Entry'!F39&lt;&gt;"",'Data Entry'!F39,"")</f>
        <v/>
      </c>
      <c r="H39" s="44" t="str">
        <f>IF('Data Entry'!G39&lt;&gt;"",'Data Entry'!G39,"")</f>
        <v/>
      </c>
      <c r="I39" s="44" t="str">
        <f>IF('Data Entry'!H39&lt;&gt;"",'Data Entry'!H39,"")</f>
        <v/>
      </c>
      <c r="J39" s="44" t="str">
        <f>IF('Data Entry'!I39&lt;&gt;"",'Data Entry'!I39,"")</f>
        <v/>
      </c>
      <c r="K39" s="44" t="str">
        <f>IF('Data Entry'!J39&lt;&gt;"",'Data Entry'!J39,"")</f>
        <v/>
      </c>
      <c r="L39" s="44" t="str">
        <f>IF('Data Entry'!K39&lt;&gt;"",'Data Entry'!K39,"")</f>
        <v/>
      </c>
      <c r="M39" s="44" t="str">
        <f>IF('Data Entry'!L39&lt;&gt;"",'Data Entry'!L39,"")</f>
        <v/>
      </c>
      <c r="V39" s="26">
        <f ca="1"/>
        <v>1464</v>
      </c>
      <c r="W39" s="26">
        <f ca="1"/>
        <v>4</v>
      </c>
      <c r="X39" s="26">
        <f ca="1"/>
        <v>1</v>
      </c>
      <c r="Y39" s="26">
        <f ca="1"/>
        <v>1464</v>
      </c>
      <c r="Z39" s="26">
        <f ca="1"/>
        <v>4</v>
      </c>
      <c r="AA39" s="26" t="str">
        <f ca="1"/>
        <v/>
      </c>
      <c r="AB39" s="26" t="str">
        <f ca="1"/>
        <v/>
      </c>
      <c r="AC39" s="26" t="str">
        <f ca="1"/>
        <v/>
      </c>
      <c r="AD39" s="26" t="str">
        <f ca="1"/>
        <v/>
      </c>
      <c r="AE39" s="26" t="str">
        <f ca="1"/>
        <v/>
      </c>
      <c r="AF39" s="26" t="str">
        <f ca="1"/>
        <v/>
      </c>
      <c r="AG39" s="26" t="str">
        <f ca="1"/>
        <v/>
      </c>
      <c r="AH39" s="26" t="str">
        <f ca="1"/>
        <v/>
      </c>
      <c r="AI39" s="26" t="str">
        <f ca="1"/>
        <v/>
      </c>
      <c r="AJ39" s="26" t="str">
        <f ca="1"/>
        <v/>
      </c>
      <c r="AK39" s="26" t="str">
        <f ca="1"/>
        <v/>
      </c>
      <c r="AL39" s="26" t="str">
        <f ca="1"/>
        <v/>
      </c>
      <c r="AM39" s="26" t="str">
        <f ca="1"/>
        <v/>
      </c>
      <c r="AN39" s="26" t="str">
        <f ca="1"/>
        <v/>
      </c>
    </row>
    <row r="40" spans="1:40" x14ac:dyDescent="0.15">
      <c r="A40" s="43">
        <f t="shared" si="4"/>
        <v>36</v>
      </c>
      <c r="B40" s="44">
        <f>IF('Data Entry'!B40&lt;&gt;"",'Data Entry'!B40,"")</f>
        <v>321000</v>
      </c>
      <c r="C40" s="37">
        <f t="shared" si="3"/>
        <v>1</v>
      </c>
      <c r="D40" s="44">
        <f>IF('Data Entry'!C40&lt;&gt;"",'Data Entry'!C40,"")</f>
        <v>880</v>
      </c>
      <c r="E40" s="44">
        <f>IF('Data Entry'!D40&lt;&gt;"",'Data Entry'!D40,"")</f>
        <v>2</v>
      </c>
      <c r="F40" s="44">
        <f>IF('Data Entry'!E40&lt;&gt;"",'Data Entry'!E40,"")</f>
        <v>1</v>
      </c>
      <c r="G40" s="44" t="str">
        <f>IF('Data Entry'!F40&lt;&gt;"",'Data Entry'!F40,"")</f>
        <v/>
      </c>
      <c r="H40" s="44" t="str">
        <f>IF('Data Entry'!G40&lt;&gt;"",'Data Entry'!G40,"")</f>
        <v/>
      </c>
      <c r="I40" s="44" t="str">
        <f>IF('Data Entry'!H40&lt;&gt;"",'Data Entry'!H40,"")</f>
        <v/>
      </c>
      <c r="J40" s="44" t="str">
        <f>IF('Data Entry'!I40&lt;&gt;"",'Data Entry'!I40,"")</f>
        <v/>
      </c>
      <c r="K40" s="44" t="str">
        <f>IF('Data Entry'!J40&lt;&gt;"",'Data Entry'!J40,"")</f>
        <v/>
      </c>
      <c r="L40" s="44" t="str">
        <f>IF('Data Entry'!K40&lt;&gt;"",'Data Entry'!K40,"")</f>
        <v/>
      </c>
      <c r="M40" s="44" t="str">
        <f>IF('Data Entry'!L40&lt;&gt;"",'Data Entry'!L40,"")</f>
        <v/>
      </c>
      <c r="V40" s="26">
        <f ca="1"/>
        <v>880</v>
      </c>
      <c r="W40" s="26">
        <f ca="1"/>
        <v>2</v>
      </c>
      <c r="X40" s="26">
        <f ca="1"/>
        <v>1</v>
      </c>
      <c r="Y40" s="26">
        <f ca="1"/>
        <v>880</v>
      </c>
      <c r="Z40" s="26">
        <f ca="1"/>
        <v>2</v>
      </c>
      <c r="AA40" s="26" t="str">
        <f ca="1"/>
        <v/>
      </c>
      <c r="AB40" s="26" t="str">
        <f ca="1"/>
        <v/>
      </c>
      <c r="AC40" s="26" t="str">
        <f ca="1"/>
        <v/>
      </c>
      <c r="AD40" s="26" t="str">
        <f ca="1"/>
        <v/>
      </c>
      <c r="AE40" s="26" t="str">
        <f ca="1"/>
        <v/>
      </c>
      <c r="AF40" s="26" t="str">
        <f ca="1"/>
        <v/>
      </c>
      <c r="AG40" s="26" t="str">
        <f ca="1"/>
        <v/>
      </c>
      <c r="AH40" s="26" t="str">
        <f ca="1"/>
        <v/>
      </c>
      <c r="AI40" s="26" t="str">
        <f ca="1"/>
        <v/>
      </c>
      <c r="AJ40" s="26" t="str">
        <f ca="1"/>
        <v/>
      </c>
      <c r="AK40" s="26" t="str">
        <f ca="1"/>
        <v/>
      </c>
      <c r="AL40" s="26" t="str">
        <f ca="1"/>
        <v/>
      </c>
      <c r="AM40" s="26" t="str">
        <f ca="1"/>
        <v/>
      </c>
      <c r="AN40" s="26" t="str">
        <f ca="1"/>
        <v/>
      </c>
    </row>
    <row r="41" spans="1:40" x14ac:dyDescent="0.15">
      <c r="A41" s="43" t="str">
        <f t="shared" si="4"/>
        <v/>
      </c>
      <c r="B41" s="44" t="str">
        <f>IF('Data Entry'!B41&lt;&gt;"",'Data Entry'!B41,"")</f>
        <v/>
      </c>
      <c r="C41" s="37" t="str">
        <f t="shared" si="3"/>
        <v/>
      </c>
      <c r="D41" s="44" t="str">
        <f>IF('Data Entry'!C41&lt;&gt;"",'Data Entry'!C41,"")</f>
        <v/>
      </c>
      <c r="E41" s="44" t="str">
        <f>IF('Data Entry'!D41&lt;&gt;"",'Data Entry'!D41,"")</f>
        <v/>
      </c>
      <c r="F41" s="44" t="str">
        <f>IF('Data Entry'!E41&lt;&gt;"",'Data Entry'!E41,"")</f>
        <v/>
      </c>
      <c r="G41" s="44" t="str">
        <f>IF('Data Entry'!F41&lt;&gt;"",'Data Entry'!F41,"")</f>
        <v/>
      </c>
      <c r="H41" s="44" t="str">
        <f>IF('Data Entry'!G41&lt;&gt;"",'Data Entry'!G41,"")</f>
        <v/>
      </c>
      <c r="I41" s="44" t="str">
        <f>IF('Data Entry'!H41&lt;&gt;"",'Data Entry'!H41,"")</f>
        <v/>
      </c>
      <c r="J41" s="44" t="str">
        <f>IF('Data Entry'!I41&lt;&gt;"",'Data Entry'!I41,"")</f>
        <v/>
      </c>
      <c r="K41" s="44" t="str">
        <f>IF('Data Entry'!J41&lt;&gt;"",'Data Entry'!J41,"")</f>
        <v/>
      </c>
      <c r="L41" s="44" t="str">
        <f>IF('Data Entry'!K41&lt;&gt;"",'Data Entry'!K41,"")</f>
        <v/>
      </c>
      <c r="M41" s="44" t="str">
        <f>IF('Data Entry'!L41&lt;&gt;"",'Data Entry'!L41,"")</f>
        <v/>
      </c>
      <c r="V41" s="26" t="e">
        <f ca="1"/>
        <v>#N/A</v>
      </c>
      <c r="W41" s="26" t="e">
        <f ca="1"/>
        <v>#N/A</v>
      </c>
      <c r="X41" s="26" t="e">
        <f ca="1"/>
        <v>#N/A</v>
      </c>
      <c r="Y41" s="26" t="e">
        <f ca="1"/>
        <v>#N/A</v>
      </c>
      <c r="Z41" s="26" t="e">
        <f ca="1"/>
        <v>#N/A</v>
      </c>
      <c r="AA41" s="26" t="str">
        <f ca="1"/>
        <v/>
      </c>
      <c r="AB41" s="26" t="str">
        <f ca="1"/>
        <v/>
      </c>
      <c r="AC41" s="26" t="str">
        <f ca="1"/>
        <v/>
      </c>
      <c r="AD41" s="26" t="str">
        <f ca="1"/>
        <v/>
      </c>
      <c r="AE41" s="26" t="str">
        <f ca="1"/>
        <v/>
      </c>
      <c r="AF41" s="26" t="str">
        <f ca="1"/>
        <v/>
      </c>
      <c r="AG41" s="26" t="str">
        <f ca="1"/>
        <v/>
      </c>
      <c r="AH41" s="26" t="str">
        <f ca="1"/>
        <v/>
      </c>
      <c r="AI41" s="26" t="str">
        <f ca="1"/>
        <v/>
      </c>
      <c r="AJ41" s="26" t="str">
        <f ca="1"/>
        <v/>
      </c>
      <c r="AK41" s="26" t="str">
        <f ca="1"/>
        <v/>
      </c>
      <c r="AL41" s="26" t="str">
        <f ca="1"/>
        <v/>
      </c>
      <c r="AM41" s="26" t="str">
        <f ca="1"/>
        <v/>
      </c>
      <c r="AN41" s="26" t="str">
        <f ca="1"/>
        <v/>
      </c>
    </row>
    <row r="42" spans="1:40" x14ac:dyDescent="0.15">
      <c r="A42" s="43" t="str">
        <f t="shared" si="4"/>
        <v/>
      </c>
      <c r="B42" s="44" t="str">
        <f>IF('Data Entry'!B42&lt;&gt;"",'Data Entry'!B42,"")</f>
        <v/>
      </c>
      <c r="C42" s="37" t="str">
        <f t="shared" si="3"/>
        <v/>
      </c>
      <c r="D42" s="44" t="str">
        <f>IF('Data Entry'!C42&lt;&gt;"",'Data Entry'!C42,"")</f>
        <v/>
      </c>
      <c r="E42" s="44" t="str">
        <f>IF('Data Entry'!D42&lt;&gt;"",'Data Entry'!D42,"")</f>
        <v/>
      </c>
      <c r="F42" s="44" t="str">
        <f>IF('Data Entry'!E42&lt;&gt;"",'Data Entry'!E42,"")</f>
        <v/>
      </c>
      <c r="G42" s="44" t="str">
        <f>IF('Data Entry'!F42&lt;&gt;"",'Data Entry'!F42,"")</f>
        <v/>
      </c>
      <c r="H42" s="44" t="str">
        <f>IF('Data Entry'!G42&lt;&gt;"",'Data Entry'!G42,"")</f>
        <v/>
      </c>
      <c r="I42" s="44" t="str">
        <f>IF('Data Entry'!H42&lt;&gt;"",'Data Entry'!H42,"")</f>
        <v/>
      </c>
      <c r="J42" s="44" t="str">
        <f>IF('Data Entry'!I42&lt;&gt;"",'Data Entry'!I42,"")</f>
        <v/>
      </c>
      <c r="K42" s="44" t="str">
        <f>IF('Data Entry'!J42&lt;&gt;"",'Data Entry'!J42,"")</f>
        <v/>
      </c>
      <c r="L42" s="44" t="str">
        <f>IF('Data Entry'!K42&lt;&gt;"",'Data Entry'!K42,"")</f>
        <v/>
      </c>
      <c r="M42" s="44" t="str">
        <f>IF('Data Entry'!L42&lt;&gt;"",'Data Entry'!L42,"")</f>
        <v/>
      </c>
      <c r="V42" s="26" t="e">
        <f ca="1"/>
        <v>#N/A</v>
      </c>
      <c r="W42" s="26" t="e">
        <f ca="1"/>
        <v>#N/A</v>
      </c>
      <c r="X42" s="26" t="e">
        <f ca="1"/>
        <v>#N/A</v>
      </c>
      <c r="Y42" s="26" t="e">
        <f ca="1"/>
        <v>#N/A</v>
      </c>
      <c r="Z42" s="26" t="e">
        <f ca="1"/>
        <v>#N/A</v>
      </c>
      <c r="AA42" s="26" t="str">
        <f ca="1"/>
        <v/>
      </c>
      <c r="AB42" s="26" t="str">
        <f ca="1"/>
        <v/>
      </c>
      <c r="AC42" s="26" t="str">
        <f ca="1"/>
        <v/>
      </c>
      <c r="AD42" s="26" t="str">
        <f ca="1"/>
        <v/>
      </c>
      <c r="AE42" s="26" t="str">
        <f ca="1"/>
        <v/>
      </c>
      <c r="AF42" s="26" t="str">
        <f ca="1"/>
        <v/>
      </c>
      <c r="AG42" s="26" t="str">
        <f ca="1"/>
        <v/>
      </c>
      <c r="AH42" s="26" t="str">
        <f ca="1"/>
        <v/>
      </c>
      <c r="AI42" s="26" t="str">
        <f ca="1"/>
        <v/>
      </c>
      <c r="AJ42" s="26" t="str">
        <f ca="1"/>
        <v/>
      </c>
      <c r="AK42" s="26" t="str">
        <f ca="1"/>
        <v/>
      </c>
      <c r="AL42" s="26" t="str">
        <f ca="1"/>
        <v/>
      </c>
      <c r="AM42" s="26" t="str">
        <f ca="1"/>
        <v/>
      </c>
      <c r="AN42" s="26" t="str">
        <f ca="1"/>
        <v/>
      </c>
    </row>
    <row r="43" spans="1:40" x14ac:dyDescent="0.15">
      <c r="A43" s="43" t="str">
        <f t="shared" si="4"/>
        <v/>
      </c>
      <c r="B43" s="44" t="str">
        <f>IF('Data Entry'!B43&lt;&gt;"",'Data Entry'!B43,"")</f>
        <v/>
      </c>
      <c r="C43" s="37" t="str">
        <f t="shared" si="3"/>
        <v/>
      </c>
      <c r="D43" s="44" t="str">
        <f>IF('Data Entry'!C43&lt;&gt;"",'Data Entry'!C43,"")</f>
        <v/>
      </c>
      <c r="E43" s="44" t="str">
        <f>IF('Data Entry'!D43&lt;&gt;"",'Data Entry'!D43,"")</f>
        <v/>
      </c>
      <c r="F43" s="44" t="str">
        <f>IF('Data Entry'!E43&lt;&gt;"",'Data Entry'!E43,"")</f>
        <v/>
      </c>
      <c r="G43" s="44" t="str">
        <f>IF('Data Entry'!F43&lt;&gt;"",'Data Entry'!F43,"")</f>
        <v/>
      </c>
      <c r="H43" s="44" t="str">
        <f>IF('Data Entry'!G43&lt;&gt;"",'Data Entry'!G43,"")</f>
        <v/>
      </c>
      <c r="I43" s="44" t="str">
        <f>IF('Data Entry'!H43&lt;&gt;"",'Data Entry'!H43,"")</f>
        <v/>
      </c>
      <c r="J43" s="44" t="str">
        <f>IF('Data Entry'!I43&lt;&gt;"",'Data Entry'!I43,"")</f>
        <v/>
      </c>
      <c r="K43" s="44" t="str">
        <f>IF('Data Entry'!J43&lt;&gt;"",'Data Entry'!J43,"")</f>
        <v/>
      </c>
      <c r="L43" s="44" t="str">
        <f>IF('Data Entry'!K43&lt;&gt;"",'Data Entry'!K43,"")</f>
        <v/>
      </c>
      <c r="M43" s="44" t="str">
        <f>IF('Data Entry'!L43&lt;&gt;"",'Data Entry'!L43,"")</f>
        <v/>
      </c>
      <c r="V43" s="26" t="e">
        <f ca="1"/>
        <v>#N/A</v>
      </c>
      <c r="W43" s="26" t="e">
        <f ca="1"/>
        <v>#N/A</v>
      </c>
      <c r="X43" s="26" t="e">
        <f ca="1"/>
        <v>#N/A</v>
      </c>
      <c r="Y43" s="26" t="e">
        <f ca="1"/>
        <v>#N/A</v>
      </c>
      <c r="Z43" s="26" t="e">
        <f ca="1"/>
        <v>#N/A</v>
      </c>
      <c r="AA43" s="26" t="str">
        <f ca="1"/>
        <v/>
      </c>
      <c r="AB43" s="26" t="str">
        <f ca="1"/>
        <v/>
      </c>
      <c r="AC43" s="26" t="str">
        <f ca="1"/>
        <v/>
      </c>
      <c r="AD43" s="26" t="str">
        <f ca="1"/>
        <v/>
      </c>
      <c r="AE43" s="26" t="str">
        <f ca="1"/>
        <v/>
      </c>
      <c r="AF43" s="26" t="str">
        <f ca="1"/>
        <v/>
      </c>
      <c r="AG43" s="26" t="str">
        <f ca="1"/>
        <v/>
      </c>
      <c r="AH43" s="26" t="str">
        <f ca="1"/>
        <v/>
      </c>
      <c r="AI43" s="26" t="str">
        <f ca="1"/>
        <v/>
      </c>
      <c r="AJ43" s="26" t="str">
        <f ca="1"/>
        <v/>
      </c>
      <c r="AK43" s="26" t="str">
        <f ca="1"/>
        <v/>
      </c>
      <c r="AL43" s="26" t="str">
        <f ca="1"/>
        <v/>
      </c>
      <c r="AM43" s="26" t="str">
        <f ca="1"/>
        <v/>
      </c>
      <c r="AN43" s="26" t="str">
        <f ca="1"/>
        <v/>
      </c>
    </row>
    <row r="44" spans="1:40" x14ac:dyDescent="0.15">
      <c r="A44" s="43" t="str">
        <f t="shared" si="4"/>
        <v/>
      </c>
      <c r="B44" s="44" t="str">
        <f>IF('Data Entry'!B44&lt;&gt;"",'Data Entry'!B44,"")</f>
        <v/>
      </c>
      <c r="C44" s="37" t="str">
        <f t="shared" si="3"/>
        <v/>
      </c>
      <c r="D44" s="44" t="str">
        <f>IF('Data Entry'!C44&lt;&gt;"",'Data Entry'!C44,"")</f>
        <v/>
      </c>
      <c r="E44" s="44" t="str">
        <f>IF('Data Entry'!D44&lt;&gt;"",'Data Entry'!D44,"")</f>
        <v/>
      </c>
      <c r="F44" s="44" t="str">
        <f>IF('Data Entry'!E44&lt;&gt;"",'Data Entry'!E44,"")</f>
        <v/>
      </c>
      <c r="G44" s="44" t="str">
        <f>IF('Data Entry'!F44&lt;&gt;"",'Data Entry'!F44,"")</f>
        <v/>
      </c>
      <c r="H44" s="44" t="str">
        <f>IF('Data Entry'!G44&lt;&gt;"",'Data Entry'!G44,"")</f>
        <v/>
      </c>
      <c r="I44" s="44" t="str">
        <f>IF('Data Entry'!H44&lt;&gt;"",'Data Entry'!H44,"")</f>
        <v/>
      </c>
      <c r="J44" s="44" t="str">
        <f>IF('Data Entry'!I44&lt;&gt;"",'Data Entry'!I44,"")</f>
        <v/>
      </c>
      <c r="K44" s="44" t="str">
        <f>IF('Data Entry'!J44&lt;&gt;"",'Data Entry'!J44,"")</f>
        <v/>
      </c>
      <c r="L44" s="44" t="str">
        <f>IF('Data Entry'!K44&lt;&gt;"",'Data Entry'!K44,"")</f>
        <v/>
      </c>
      <c r="M44" s="44" t="str">
        <f>IF('Data Entry'!L44&lt;&gt;"",'Data Entry'!L44,"")</f>
        <v/>
      </c>
      <c r="V44" s="26" t="e">
        <f ca="1"/>
        <v>#N/A</v>
      </c>
      <c r="W44" s="26" t="e">
        <f ca="1"/>
        <v>#N/A</v>
      </c>
      <c r="X44" s="26" t="e">
        <f ca="1"/>
        <v>#N/A</v>
      </c>
      <c r="Y44" s="26" t="e">
        <f ca="1"/>
        <v>#N/A</v>
      </c>
      <c r="Z44" s="26" t="e">
        <f ca="1"/>
        <v>#N/A</v>
      </c>
      <c r="AA44" s="26" t="str">
        <f ca="1"/>
        <v/>
      </c>
      <c r="AB44" s="26" t="str">
        <f ca="1"/>
        <v/>
      </c>
      <c r="AC44" s="26" t="str">
        <f ca="1"/>
        <v/>
      </c>
      <c r="AD44" s="26" t="str">
        <f ca="1"/>
        <v/>
      </c>
      <c r="AE44" s="26" t="str">
        <f ca="1"/>
        <v/>
      </c>
      <c r="AF44" s="26" t="str">
        <f ca="1"/>
        <v/>
      </c>
      <c r="AG44" s="26" t="str">
        <f ca="1"/>
        <v/>
      </c>
      <c r="AH44" s="26" t="str">
        <f ca="1"/>
        <v/>
      </c>
      <c r="AI44" s="26" t="str">
        <f ca="1"/>
        <v/>
      </c>
      <c r="AJ44" s="26" t="str">
        <f ca="1"/>
        <v/>
      </c>
      <c r="AK44" s="26" t="str">
        <f ca="1"/>
        <v/>
      </c>
      <c r="AL44" s="26" t="str">
        <f ca="1"/>
        <v/>
      </c>
      <c r="AM44" s="26" t="str">
        <f ca="1"/>
        <v/>
      </c>
      <c r="AN44" s="26" t="str">
        <f ca="1"/>
        <v/>
      </c>
    </row>
    <row r="45" spans="1:40" x14ac:dyDescent="0.15">
      <c r="A45" s="43" t="str">
        <f t="shared" si="4"/>
        <v/>
      </c>
      <c r="B45" s="44" t="str">
        <f>IF('Data Entry'!B45&lt;&gt;"",'Data Entry'!B45,"")</f>
        <v/>
      </c>
      <c r="C45" s="37" t="str">
        <f t="shared" si="3"/>
        <v/>
      </c>
      <c r="D45" s="44" t="str">
        <f>IF('Data Entry'!C45&lt;&gt;"",'Data Entry'!C45,"")</f>
        <v/>
      </c>
      <c r="E45" s="44" t="str">
        <f>IF('Data Entry'!D45&lt;&gt;"",'Data Entry'!D45,"")</f>
        <v/>
      </c>
      <c r="F45" s="44" t="str">
        <f>IF('Data Entry'!E45&lt;&gt;"",'Data Entry'!E45,"")</f>
        <v/>
      </c>
      <c r="G45" s="44" t="str">
        <f>IF('Data Entry'!F45&lt;&gt;"",'Data Entry'!F45,"")</f>
        <v/>
      </c>
      <c r="H45" s="44" t="str">
        <f>IF('Data Entry'!G45&lt;&gt;"",'Data Entry'!G45,"")</f>
        <v/>
      </c>
      <c r="I45" s="44" t="str">
        <f>IF('Data Entry'!H45&lt;&gt;"",'Data Entry'!H45,"")</f>
        <v/>
      </c>
      <c r="J45" s="44" t="str">
        <f>IF('Data Entry'!I45&lt;&gt;"",'Data Entry'!I45,"")</f>
        <v/>
      </c>
      <c r="K45" s="44" t="str">
        <f>IF('Data Entry'!J45&lt;&gt;"",'Data Entry'!J45,"")</f>
        <v/>
      </c>
      <c r="L45" s="44" t="str">
        <f>IF('Data Entry'!K45&lt;&gt;"",'Data Entry'!K45,"")</f>
        <v/>
      </c>
      <c r="M45" s="44" t="str">
        <f>IF('Data Entry'!L45&lt;&gt;"",'Data Entry'!L45,"")</f>
        <v/>
      </c>
      <c r="V45" s="26" t="e">
        <f ca="1"/>
        <v>#N/A</v>
      </c>
      <c r="W45" s="26" t="e">
        <f ca="1"/>
        <v>#N/A</v>
      </c>
      <c r="X45" s="26" t="e">
        <f ca="1"/>
        <v>#N/A</v>
      </c>
      <c r="Y45" s="26" t="e">
        <f ca="1"/>
        <v>#N/A</v>
      </c>
      <c r="Z45" s="26" t="e">
        <f ca="1"/>
        <v>#N/A</v>
      </c>
      <c r="AA45" s="26" t="str">
        <f ca="1"/>
        <v/>
      </c>
      <c r="AB45" s="26" t="str">
        <f ca="1"/>
        <v/>
      </c>
      <c r="AC45" s="26" t="str">
        <f ca="1"/>
        <v/>
      </c>
      <c r="AD45" s="26" t="str">
        <f ca="1"/>
        <v/>
      </c>
      <c r="AE45" s="26" t="str">
        <f ca="1"/>
        <v/>
      </c>
      <c r="AF45" s="26" t="str">
        <f ca="1"/>
        <v/>
      </c>
      <c r="AG45" s="26" t="str">
        <f ca="1"/>
        <v/>
      </c>
      <c r="AH45" s="26" t="str">
        <f ca="1"/>
        <v/>
      </c>
      <c r="AI45" s="26" t="str">
        <f ca="1"/>
        <v/>
      </c>
      <c r="AJ45" s="26" t="str">
        <f ca="1"/>
        <v/>
      </c>
      <c r="AK45" s="26" t="str">
        <f ca="1"/>
        <v/>
      </c>
      <c r="AL45" s="26" t="str">
        <f ca="1"/>
        <v/>
      </c>
      <c r="AM45" s="26" t="str">
        <f ca="1"/>
        <v/>
      </c>
      <c r="AN45" s="26" t="str">
        <f ca="1"/>
        <v/>
      </c>
    </row>
    <row r="46" spans="1:40" x14ac:dyDescent="0.15">
      <c r="A46" s="43" t="str">
        <f t="shared" si="4"/>
        <v/>
      </c>
      <c r="B46" s="44" t="str">
        <f>IF('Data Entry'!B46&lt;&gt;"",'Data Entry'!B46,"")</f>
        <v/>
      </c>
      <c r="C46" s="37" t="str">
        <f t="shared" si="3"/>
        <v/>
      </c>
      <c r="D46" s="44" t="str">
        <f>IF('Data Entry'!C46&lt;&gt;"",'Data Entry'!C46,"")</f>
        <v/>
      </c>
      <c r="E46" s="44" t="str">
        <f>IF('Data Entry'!D46&lt;&gt;"",'Data Entry'!D46,"")</f>
        <v/>
      </c>
      <c r="F46" s="44" t="str">
        <f>IF('Data Entry'!E46&lt;&gt;"",'Data Entry'!E46,"")</f>
        <v/>
      </c>
      <c r="G46" s="44" t="str">
        <f>IF('Data Entry'!F46&lt;&gt;"",'Data Entry'!F46,"")</f>
        <v/>
      </c>
      <c r="H46" s="44" t="str">
        <f>IF('Data Entry'!G46&lt;&gt;"",'Data Entry'!G46,"")</f>
        <v/>
      </c>
      <c r="I46" s="44" t="str">
        <f>IF('Data Entry'!H46&lt;&gt;"",'Data Entry'!H46,"")</f>
        <v/>
      </c>
      <c r="J46" s="44" t="str">
        <f>IF('Data Entry'!I46&lt;&gt;"",'Data Entry'!I46,"")</f>
        <v/>
      </c>
      <c r="K46" s="44" t="str">
        <f>IF('Data Entry'!J46&lt;&gt;"",'Data Entry'!J46,"")</f>
        <v/>
      </c>
      <c r="L46" s="44" t="str">
        <f>IF('Data Entry'!K46&lt;&gt;"",'Data Entry'!K46,"")</f>
        <v/>
      </c>
      <c r="M46" s="44" t="str">
        <f>IF('Data Entry'!L46&lt;&gt;"",'Data Entry'!L46,"")</f>
        <v/>
      </c>
      <c r="V46" s="26" t="e">
        <f ca="1"/>
        <v>#N/A</v>
      </c>
      <c r="W46" s="26" t="e">
        <f ca="1"/>
        <v>#N/A</v>
      </c>
      <c r="X46" s="26" t="e">
        <f ca="1"/>
        <v>#N/A</v>
      </c>
      <c r="Y46" s="26" t="e">
        <f ca="1"/>
        <v>#N/A</v>
      </c>
      <c r="Z46" s="26" t="e">
        <f ca="1"/>
        <v>#N/A</v>
      </c>
      <c r="AA46" s="26" t="str">
        <f ca="1"/>
        <v/>
      </c>
      <c r="AB46" s="26" t="str">
        <f ca="1"/>
        <v/>
      </c>
      <c r="AC46" s="26" t="str">
        <f ca="1"/>
        <v/>
      </c>
      <c r="AD46" s="26" t="str">
        <f ca="1"/>
        <v/>
      </c>
      <c r="AE46" s="26" t="str">
        <f ca="1"/>
        <v/>
      </c>
      <c r="AF46" s="26" t="str">
        <f ca="1"/>
        <v/>
      </c>
      <c r="AG46" s="26" t="str">
        <f ca="1"/>
        <v/>
      </c>
      <c r="AH46" s="26" t="str">
        <f ca="1"/>
        <v/>
      </c>
      <c r="AI46" s="26" t="str">
        <f ca="1"/>
        <v/>
      </c>
      <c r="AJ46" s="26" t="str">
        <f ca="1"/>
        <v/>
      </c>
      <c r="AK46" s="26" t="str">
        <f ca="1"/>
        <v/>
      </c>
      <c r="AL46" s="26" t="str">
        <f ca="1"/>
        <v/>
      </c>
      <c r="AM46" s="26" t="str">
        <f ca="1"/>
        <v/>
      </c>
      <c r="AN46" s="26" t="str">
        <f ca="1"/>
        <v/>
      </c>
    </row>
    <row r="47" spans="1:40" x14ac:dyDescent="0.15">
      <c r="A47" s="43" t="str">
        <f t="shared" si="4"/>
        <v/>
      </c>
      <c r="B47" s="44" t="str">
        <f>IF('Data Entry'!B47&lt;&gt;"",'Data Entry'!B47,"")</f>
        <v/>
      </c>
      <c r="C47" s="37" t="str">
        <f t="shared" si="3"/>
        <v/>
      </c>
      <c r="D47" s="44" t="str">
        <f>IF('Data Entry'!C47&lt;&gt;"",'Data Entry'!C47,"")</f>
        <v/>
      </c>
      <c r="E47" s="44" t="str">
        <f>IF('Data Entry'!D47&lt;&gt;"",'Data Entry'!D47,"")</f>
        <v/>
      </c>
      <c r="F47" s="44" t="str">
        <f>IF('Data Entry'!E47&lt;&gt;"",'Data Entry'!E47,"")</f>
        <v/>
      </c>
      <c r="G47" s="44" t="str">
        <f>IF('Data Entry'!F47&lt;&gt;"",'Data Entry'!F47,"")</f>
        <v/>
      </c>
      <c r="H47" s="44" t="str">
        <f>IF('Data Entry'!G47&lt;&gt;"",'Data Entry'!G47,"")</f>
        <v/>
      </c>
      <c r="I47" s="44" t="str">
        <f>IF('Data Entry'!H47&lt;&gt;"",'Data Entry'!H47,"")</f>
        <v/>
      </c>
      <c r="J47" s="44" t="str">
        <f>IF('Data Entry'!I47&lt;&gt;"",'Data Entry'!I47,"")</f>
        <v/>
      </c>
      <c r="K47" s="44" t="str">
        <f>IF('Data Entry'!J47&lt;&gt;"",'Data Entry'!J47,"")</f>
        <v/>
      </c>
      <c r="L47" s="44" t="str">
        <f>IF('Data Entry'!K47&lt;&gt;"",'Data Entry'!K47,"")</f>
        <v/>
      </c>
      <c r="M47" s="44" t="str">
        <f>IF('Data Entry'!L47&lt;&gt;"",'Data Entry'!L47,"")</f>
        <v/>
      </c>
      <c r="V47" s="26" t="e">
        <f ca="1"/>
        <v>#N/A</v>
      </c>
      <c r="W47" s="26" t="e">
        <f ca="1"/>
        <v>#N/A</v>
      </c>
      <c r="X47" s="26" t="e">
        <f ca="1"/>
        <v>#N/A</v>
      </c>
      <c r="Y47" s="26" t="e">
        <f ca="1"/>
        <v>#N/A</v>
      </c>
      <c r="Z47" s="26" t="e">
        <f ca="1"/>
        <v>#N/A</v>
      </c>
      <c r="AA47" s="26" t="str">
        <f ca="1"/>
        <v/>
      </c>
      <c r="AB47" s="26" t="str">
        <f ca="1"/>
        <v/>
      </c>
      <c r="AC47" s="26" t="str">
        <f ca="1"/>
        <v/>
      </c>
      <c r="AD47" s="26" t="str">
        <f ca="1"/>
        <v/>
      </c>
      <c r="AE47" s="26" t="str">
        <f ca="1"/>
        <v/>
      </c>
      <c r="AF47" s="26" t="str">
        <f ca="1"/>
        <v/>
      </c>
      <c r="AG47" s="26" t="str">
        <f ca="1"/>
        <v/>
      </c>
      <c r="AH47" s="26" t="str">
        <f ca="1"/>
        <v/>
      </c>
      <c r="AI47" s="26" t="str">
        <f ca="1"/>
        <v/>
      </c>
      <c r="AJ47" s="26" t="str">
        <f ca="1"/>
        <v/>
      </c>
      <c r="AK47" s="26" t="str">
        <f ca="1"/>
        <v/>
      </c>
      <c r="AL47" s="26" t="str">
        <f ca="1"/>
        <v/>
      </c>
      <c r="AM47" s="26" t="str">
        <f ca="1"/>
        <v/>
      </c>
      <c r="AN47" s="26" t="str">
        <f ca="1"/>
        <v/>
      </c>
    </row>
    <row r="48" spans="1:40" x14ac:dyDescent="0.15">
      <c r="A48" s="43" t="str">
        <f t="shared" si="4"/>
        <v/>
      </c>
      <c r="B48" s="44" t="str">
        <f>IF('Data Entry'!B48&lt;&gt;"",'Data Entry'!B48,"")</f>
        <v/>
      </c>
      <c r="C48" s="37" t="str">
        <f t="shared" si="3"/>
        <v/>
      </c>
      <c r="D48" s="44" t="str">
        <f>IF('Data Entry'!C48&lt;&gt;"",'Data Entry'!C48,"")</f>
        <v/>
      </c>
      <c r="E48" s="44" t="str">
        <f>IF('Data Entry'!D48&lt;&gt;"",'Data Entry'!D48,"")</f>
        <v/>
      </c>
      <c r="F48" s="44" t="str">
        <f>IF('Data Entry'!E48&lt;&gt;"",'Data Entry'!E48,"")</f>
        <v/>
      </c>
      <c r="G48" s="44" t="str">
        <f>IF('Data Entry'!F48&lt;&gt;"",'Data Entry'!F48,"")</f>
        <v/>
      </c>
      <c r="H48" s="44" t="str">
        <f>IF('Data Entry'!G48&lt;&gt;"",'Data Entry'!G48,"")</f>
        <v/>
      </c>
      <c r="I48" s="44" t="str">
        <f>IF('Data Entry'!H48&lt;&gt;"",'Data Entry'!H48,"")</f>
        <v/>
      </c>
      <c r="J48" s="44" t="str">
        <f>IF('Data Entry'!I48&lt;&gt;"",'Data Entry'!I48,"")</f>
        <v/>
      </c>
      <c r="K48" s="44" t="str">
        <f>IF('Data Entry'!J48&lt;&gt;"",'Data Entry'!J48,"")</f>
        <v/>
      </c>
      <c r="L48" s="44" t="str">
        <f>IF('Data Entry'!K48&lt;&gt;"",'Data Entry'!K48,"")</f>
        <v/>
      </c>
      <c r="M48" s="44" t="str">
        <f>IF('Data Entry'!L48&lt;&gt;"",'Data Entry'!L48,"")</f>
        <v/>
      </c>
      <c r="V48" s="26" t="e">
        <f ca="1"/>
        <v>#N/A</v>
      </c>
      <c r="W48" s="26" t="e">
        <f ca="1"/>
        <v>#N/A</v>
      </c>
      <c r="X48" s="26" t="e">
        <f ca="1"/>
        <v>#N/A</v>
      </c>
      <c r="Y48" s="26" t="e">
        <f ca="1"/>
        <v>#N/A</v>
      </c>
      <c r="Z48" s="26" t="e">
        <f ca="1"/>
        <v>#N/A</v>
      </c>
      <c r="AA48" s="26" t="str">
        <f ca="1"/>
        <v/>
      </c>
      <c r="AB48" s="26" t="str">
        <f ca="1"/>
        <v/>
      </c>
      <c r="AC48" s="26" t="str">
        <f ca="1"/>
        <v/>
      </c>
      <c r="AD48" s="26" t="str">
        <f ca="1"/>
        <v/>
      </c>
      <c r="AE48" s="26" t="str">
        <f ca="1"/>
        <v/>
      </c>
      <c r="AF48" s="26" t="str">
        <f ca="1"/>
        <v/>
      </c>
      <c r="AG48" s="26" t="str">
        <f ca="1"/>
        <v/>
      </c>
      <c r="AH48" s="26" t="str">
        <f ca="1"/>
        <v/>
      </c>
      <c r="AI48" s="26" t="str">
        <f ca="1"/>
        <v/>
      </c>
      <c r="AJ48" s="26" t="str">
        <f ca="1"/>
        <v/>
      </c>
      <c r="AK48" s="26" t="str">
        <f ca="1"/>
        <v/>
      </c>
      <c r="AL48" s="26" t="str">
        <f ca="1"/>
        <v/>
      </c>
      <c r="AM48" s="26" t="str">
        <f ca="1"/>
        <v/>
      </c>
      <c r="AN48" s="26" t="str">
        <f ca="1"/>
        <v/>
      </c>
    </row>
    <row r="49" spans="1:40" x14ac:dyDescent="0.15">
      <c r="A49" s="43" t="str">
        <f t="shared" si="4"/>
        <v/>
      </c>
      <c r="B49" s="44" t="str">
        <f>IF('Data Entry'!B49&lt;&gt;"",'Data Entry'!B49,"")</f>
        <v/>
      </c>
      <c r="C49" s="37" t="str">
        <f t="shared" si="3"/>
        <v/>
      </c>
      <c r="D49" s="44" t="str">
        <f>IF('Data Entry'!C49&lt;&gt;"",'Data Entry'!C49,"")</f>
        <v/>
      </c>
      <c r="E49" s="44" t="str">
        <f>IF('Data Entry'!D49&lt;&gt;"",'Data Entry'!D49,"")</f>
        <v/>
      </c>
      <c r="F49" s="44" t="str">
        <f>IF('Data Entry'!E49&lt;&gt;"",'Data Entry'!E49,"")</f>
        <v/>
      </c>
      <c r="G49" s="44" t="str">
        <f>IF('Data Entry'!F49&lt;&gt;"",'Data Entry'!F49,"")</f>
        <v/>
      </c>
      <c r="H49" s="44" t="str">
        <f>IF('Data Entry'!G49&lt;&gt;"",'Data Entry'!G49,"")</f>
        <v/>
      </c>
      <c r="I49" s="44" t="str">
        <f>IF('Data Entry'!H49&lt;&gt;"",'Data Entry'!H49,"")</f>
        <v/>
      </c>
      <c r="J49" s="44" t="str">
        <f>IF('Data Entry'!I49&lt;&gt;"",'Data Entry'!I49,"")</f>
        <v/>
      </c>
      <c r="K49" s="44" t="str">
        <f>IF('Data Entry'!J49&lt;&gt;"",'Data Entry'!J49,"")</f>
        <v/>
      </c>
      <c r="L49" s="44" t="str">
        <f>IF('Data Entry'!K49&lt;&gt;"",'Data Entry'!K49,"")</f>
        <v/>
      </c>
      <c r="M49" s="44" t="str">
        <f>IF('Data Entry'!L49&lt;&gt;"",'Data Entry'!L49,"")</f>
        <v/>
      </c>
      <c r="V49" s="26" t="e">
        <f ca="1"/>
        <v>#N/A</v>
      </c>
      <c r="W49" s="26" t="e">
        <f ca="1"/>
        <v>#N/A</v>
      </c>
      <c r="X49" s="26" t="e">
        <f ca="1"/>
        <v>#N/A</v>
      </c>
      <c r="Y49" s="26" t="e">
        <f ca="1"/>
        <v>#N/A</v>
      </c>
      <c r="Z49" s="26" t="e">
        <f ca="1"/>
        <v>#N/A</v>
      </c>
      <c r="AA49" s="26" t="str">
        <f ca="1"/>
        <v/>
      </c>
      <c r="AB49" s="26" t="str">
        <f ca="1"/>
        <v/>
      </c>
      <c r="AC49" s="26" t="str">
        <f ca="1"/>
        <v/>
      </c>
      <c r="AD49" s="26" t="str">
        <f ca="1"/>
        <v/>
      </c>
      <c r="AE49" s="26" t="str">
        <f ca="1"/>
        <v/>
      </c>
      <c r="AF49" s="26" t="str">
        <f ca="1"/>
        <v/>
      </c>
      <c r="AG49" s="26" t="str">
        <f ca="1"/>
        <v/>
      </c>
      <c r="AH49" s="26" t="str">
        <f ca="1"/>
        <v/>
      </c>
      <c r="AI49" s="26" t="str">
        <f ca="1"/>
        <v/>
      </c>
      <c r="AJ49" s="26" t="str">
        <f ca="1"/>
        <v/>
      </c>
      <c r="AK49" s="26" t="str">
        <f ca="1"/>
        <v/>
      </c>
      <c r="AL49" s="26" t="str">
        <f ca="1"/>
        <v/>
      </c>
      <c r="AM49" s="26" t="str">
        <f ca="1"/>
        <v/>
      </c>
      <c r="AN49" s="26" t="str">
        <f ca="1"/>
        <v/>
      </c>
    </row>
    <row r="50" spans="1:40" x14ac:dyDescent="0.15">
      <c r="A50" s="43" t="str">
        <f t="shared" si="4"/>
        <v/>
      </c>
      <c r="B50" s="44" t="str">
        <f>IF('Data Entry'!B50&lt;&gt;"",'Data Entry'!B50,"")</f>
        <v/>
      </c>
      <c r="C50" s="37" t="str">
        <f t="shared" si="3"/>
        <v/>
      </c>
      <c r="D50" s="44" t="str">
        <f>IF('Data Entry'!C50&lt;&gt;"",'Data Entry'!C50,"")</f>
        <v/>
      </c>
      <c r="E50" s="44" t="str">
        <f>IF('Data Entry'!D50&lt;&gt;"",'Data Entry'!D50,"")</f>
        <v/>
      </c>
      <c r="F50" s="44" t="str">
        <f>IF('Data Entry'!E50&lt;&gt;"",'Data Entry'!E50,"")</f>
        <v/>
      </c>
      <c r="G50" s="44" t="str">
        <f>IF('Data Entry'!F50&lt;&gt;"",'Data Entry'!F50,"")</f>
        <v/>
      </c>
      <c r="H50" s="44" t="str">
        <f>IF('Data Entry'!G50&lt;&gt;"",'Data Entry'!G50,"")</f>
        <v/>
      </c>
      <c r="I50" s="44" t="str">
        <f>IF('Data Entry'!H50&lt;&gt;"",'Data Entry'!H50,"")</f>
        <v/>
      </c>
      <c r="J50" s="44" t="str">
        <f>IF('Data Entry'!I50&lt;&gt;"",'Data Entry'!I50,"")</f>
        <v/>
      </c>
      <c r="K50" s="44" t="str">
        <f>IF('Data Entry'!J50&lt;&gt;"",'Data Entry'!J50,"")</f>
        <v/>
      </c>
      <c r="L50" s="44" t="str">
        <f>IF('Data Entry'!K50&lt;&gt;"",'Data Entry'!K50,"")</f>
        <v/>
      </c>
      <c r="M50" s="44" t="str">
        <f>IF('Data Entry'!L50&lt;&gt;"",'Data Entry'!L50,"")</f>
        <v/>
      </c>
      <c r="V50" s="26" t="e">
        <f ca="1"/>
        <v>#N/A</v>
      </c>
      <c r="W50" s="26" t="e">
        <f ca="1"/>
        <v>#N/A</v>
      </c>
      <c r="X50" s="26" t="e">
        <f ca="1"/>
        <v>#N/A</v>
      </c>
      <c r="Y50" s="26" t="e">
        <f ca="1"/>
        <v>#N/A</v>
      </c>
      <c r="Z50" s="26" t="e">
        <f ca="1"/>
        <v>#N/A</v>
      </c>
      <c r="AA50" s="26" t="str">
        <f ca="1"/>
        <v/>
      </c>
      <c r="AB50" s="26" t="str">
        <f ca="1"/>
        <v/>
      </c>
      <c r="AC50" s="26" t="str">
        <f ca="1"/>
        <v/>
      </c>
      <c r="AD50" s="26" t="str">
        <f ca="1"/>
        <v/>
      </c>
      <c r="AE50" s="26" t="str">
        <f ca="1"/>
        <v/>
      </c>
      <c r="AF50" s="26" t="str">
        <f ca="1"/>
        <v/>
      </c>
      <c r="AG50" s="26" t="str">
        <f ca="1"/>
        <v/>
      </c>
      <c r="AH50" s="26" t="str">
        <f ca="1"/>
        <v/>
      </c>
      <c r="AI50" s="26" t="str">
        <f ca="1"/>
        <v/>
      </c>
      <c r="AJ50" s="26" t="str">
        <f ca="1"/>
        <v/>
      </c>
      <c r="AK50" s="26" t="str">
        <f ca="1"/>
        <v/>
      </c>
      <c r="AL50" s="26" t="str">
        <f ca="1"/>
        <v/>
      </c>
      <c r="AM50" s="26" t="str">
        <f ca="1"/>
        <v/>
      </c>
      <c r="AN50" s="26" t="str">
        <f ca="1"/>
        <v/>
      </c>
    </row>
    <row r="51" spans="1:40" x14ac:dyDescent="0.15">
      <c r="A51" s="43" t="str">
        <f t="shared" si="4"/>
        <v/>
      </c>
      <c r="B51" s="44" t="str">
        <f>IF('Data Entry'!B51&lt;&gt;"",'Data Entry'!B51,"")</f>
        <v/>
      </c>
      <c r="C51" s="37" t="str">
        <f t="shared" si="3"/>
        <v/>
      </c>
      <c r="D51" s="44" t="str">
        <f>IF('Data Entry'!C51&lt;&gt;"",'Data Entry'!C51,"")</f>
        <v/>
      </c>
      <c r="E51" s="44" t="str">
        <f>IF('Data Entry'!D51&lt;&gt;"",'Data Entry'!D51,"")</f>
        <v/>
      </c>
      <c r="F51" s="44" t="str">
        <f>IF('Data Entry'!E51&lt;&gt;"",'Data Entry'!E51,"")</f>
        <v/>
      </c>
      <c r="G51" s="44" t="str">
        <f>IF('Data Entry'!F51&lt;&gt;"",'Data Entry'!F51,"")</f>
        <v/>
      </c>
      <c r="H51" s="44" t="str">
        <f>IF('Data Entry'!G51&lt;&gt;"",'Data Entry'!G51,"")</f>
        <v/>
      </c>
      <c r="I51" s="44" t="str">
        <f>IF('Data Entry'!H51&lt;&gt;"",'Data Entry'!H51,"")</f>
        <v/>
      </c>
      <c r="J51" s="44" t="str">
        <f>IF('Data Entry'!I51&lt;&gt;"",'Data Entry'!I51,"")</f>
        <v/>
      </c>
      <c r="K51" s="44" t="str">
        <f>IF('Data Entry'!J51&lt;&gt;"",'Data Entry'!J51,"")</f>
        <v/>
      </c>
      <c r="L51" s="44" t="str">
        <f>IF('Data Entry'!K51&lt;&gt;"",'Data Entry'!K51,"")</f>
        <v/>
      </c>
      <c r="M51" s="44" t="str">
        <f>IF('Data Entry'!L51&lt;&gt;"",'Data Entry'!L51,"")</f>
        <v/>
      </c>
      <c r="V51" s="26" t="e">
        <f ca="1"/>
        <v>#N/A</v>
      </c>
      <c r="W51" s="26" t="e">
        <f ca="1"/>
        <v>#N/A</v>
      </c>
      <c r="X51" s="26" t="e">
        <f ca="1"/>
        <v>#N/A</v>
      </c>
      <c r="Y51" s="26" t="e">
        <f ca="1"/>
        <v>#N/A</v>
      </c>
      <c r="Z51" s="26" t="e">
        <f ca="1"/>
        <v>#N/A</v>
      </c>
      <c r="AA51" s="26" t="str">
        <f ca="1"/>
        <v/>
      </c>
      <c r="AB51" s="26" t="str">
        <f ca="1"/>
        <v/>
      </c>
      <c r="AC51" s="26" t="str">
        <f ca="1"/>
        <v/>
      </c>
      <c r="AD51" s="26" t="str">
        <f ca="1"/>
        <v/>
      </c>
      <c r="AE51" s="26" t="str">
        <f ca="1"/>
        <v/>
      </c>
      <c r="AF51" s="26" t="str">
        <f ca="1"/>
        <v/>
      </c>
      <c r="AG51" s="26" t="str">
        <f ca="1"/>
        <v/>
      </c>
      <c r="AH51" s="26" t="str">
        <f ca="1"/>
        <v/>
      </c>
      <c r="AI51" s="26" t="str">
        <f ca="1"/>
        <v/>
      </c>
      <c r="AJ51" s="26" t="str">
        <f ca="1"/>
        <v/>
      </c>
      <c r="AK51" s="26" t="str">
        <f ca="1"/>
        <v/>
      </c>
      <c r="AL51" s="26" t="str">
        <f ca="1"/>
        <v/>
      </c>
      <c r="AM51" s="26" t="str">
        <f ca="1"/>
        <v/>
      </c>
      <c r="AN51" s="26" t="str">
        <f ca="1"/>
        <v/>
      </c>
    </row>
    <row r="52" spans="1:40" x14ac:dyDescent="0.15">
      <c r="A52" s="43" t="str">
        <f t="shared" si="4"/>
        <v/>
      </c>
      <c r="B52" s="44" t="str">
        <f>IF('Data Entry'!B52&lt;&gt;"",'Data Entry'!B52,"")</f>
        <v/>
      </c>
      <c r="C52" s="37" t="str">
        <f t="shared" si="3"/>
        <v/>
      </c>
      <c r="D52" s="44" t="str">
        <f>IF('Data Entry'!C52&lt;&gt;"",'Data Entry'!C52,"")</f>
        <v/>
      </c>
      <c r="E52" s="44" t="str">
        <f>IF('Data Entry'!D52&lt;&gt;"",'Data Entry'!D52,"")</f>
        <v/>
      </c>
      <c r="F52" s="44" t="str">
        <f>IF('Data Entry'!E52&lt;&gt;"",'Data Entry'!E52,"")</f>
        <v/>
      </c>
      <c r="G52" s="44" t="str">
        <f>IF('Data Entry'!F52&lt;&gt;"",'Data Entry'!F52,"")</f>
        <v/>
      </c>
      <c r="H52" s="44" t="str">
        <f>IF('Data Entry'!G52&lt;&gt;"",'Data Entry'!G52,"")</f>
        <v/>
      </c>
      <c r="I52" s="44" t="str">
        <f>IF('Data Entry'!H52&lt;&gt;"",'Data Entry'!H52,"")</f>
        <v/>
      </c>
      <c r="J52" s="44" t="str">
        <f>IF('Data Entry'!I52&lt;&gt;"",'Data Entry'!I52,"")</f>
        <v/>
      </c>
      <c r="K52" s="44" t="str">
        <f>IF('Data Entry'!J52&lt;&gt;"",'Data Entry'!J52,"")</f>
        <v/>
      </c>
      <c r="L52" s="44" t="str">
        <f>IF('Data Entry'!K52&lt;&gt;"",'Data Entry'!K52,"")</f>
        <v/>
      </c>
      <c r="M52" s="44" t="str">
        <f>IF('Data Entry'!L52&lt;&gt;"",'Data Entry'!L52,"")</f>
        <v/>
      </c>
      <c r="V52" s="26" t="e">
        <f ca="1"/>
        <v>#N/A</v>
      </c>
      <c r="W52" s="26" t="e">
        <f ca="1"/>
        <v>#N/A</v>
      </c>
      <c r="X52" s="26" t="e">
        <f ca="1"/>
        <v>#N/A</v>
      </c>
      <c r="Y52" s="26" t="e">
        <f ca="1"/>
        <v>#N/A</v>
      </c>
      <c r="Z52" s="26" t="e">
        <f ca="1"/>
        <v>#N/A</v>
      </c>
      <c r="AA52" s="26" t="str">
        <f ca="1"/>
        <v/>
      </c>
      <c r="AB52" s="26" t="str">
        <f ca="1"/>
        <v/>
      </c>
      <c r="AC52" s="26" t="str">
        <f ca="1"/>
        <v/>
      </c>
      <c r="AD52" s="26" t="str">
        <f ca="1"/>
        <v/>
      </c>
      <c r="AE52" s="26" t="str">
        <f ca="1"/>
        <v/>
      </c>
      <c r="AF52" s="26" t="str">
        <f ca="1"/>
        <v/>
      </c>
      <c r="AG52" s="26" t="str">
        <f ca="1"/>
        <v/>
      </c>
      <c r="AH52" s="26" t="str">
        <f ca="1"/>
        <v/>
      </c>
      <c r="AI52" s="26" t="str">
        <f ca="1"/>
        <v/>
      </c>
      <c r="AJ52" s="26" t="str">
        <f ca="1"/>
        <v/>
      </c>
      <c r="AK52" s="26" t="str">
        <f ca="1"/>
        <v/>
      </c>
      <c r="AL52" s="26" t="str">
        <f ca="1"/>
        <v/>
      </c>
      <c r="AM52" s="26" t="str">
        <f ca="1"/>
        <v/>
      </c>
      <c r="AN52" s="26" t="str">
        <f ca="1"/>
        <v/>
      </c>
    </row>
    <row r="53" spans="1:40" x14ac:dyDescent="0.15">
      <c r="A53" s="43" t="str">
        <f t="shared" si="4"/>
        <v/>
      </c>
      <c r="B53" s="44" t="str">
        <f>IF('Data Entry'!B53&lt;&gt;"",'Data Entry'!B53,"")</f>
        <v/>
      </c>
      <c r="C53" s="37" t="str">
        <f t="shared" si="3"/>
        <v/>
      </c>
      <c r="D53" s="44" t="str">
        <f>IF('Data Entry'!C53&lt;&gt;"",'Data Entry'!C53,"")</f>
        <v/>
      </c>
      <c r="E53" s="44" t="str">
        <f>IF('Data Entry'!D53&lt;&gt;"",'Data Entry'!D53,"")</f>
        <v/>
      </c>
      <c r="F53" s="44" t="str">
        <f>IF('Data Entry'!E53&lt;&gt;"",'Data Entry'!E53,"")</f>
        <v/>
      </c>
      <c r="G53" s="44" t="str">
        <f>IF('Data Entry'!F53&lt;&gt;"",'Data Entry'!F53,"")</f>
        <v/>
      </c>
      <c r="H53" s="44" t="str">
        <f>IF('Data Entry'!G53&lt;&gt;"",'Data Entry'!G53,"")</f>
        <v/>
      </c>
      <c r="I53" s="44" t="str">
        <f>IF('Data Entry'!H53&lt;&gt;"",'Data Entry'!H53,"")</f>
        <v/>
      </c>
      <c r="J53" s="44" t="str">
        <f>IF('Data Entry'!I53&lt;&gt;"",'Data Entry'!I53,"")</f>
        <v/>
      </c>
      <c r="K53" s="44" t="str">
        <f>IF('Data Entry'!J53&lt;&gt;"",'Data Entry'!J53,"")</f>
        <v/>
      </c>
      <c r="L53" s="44" t="str">
        <f>IF('Data Entry'!K53&lt;&gt;"",'Data Entry'!K53,"")</f>
        <v/>
      </c>
      <c r="M53" s="44" t="str">
        <f>IF('Data Entry'!L53&lt;&gt;"",'Data Entry'!L53,"")</f>
        <v/>
      </c>
      <c r="V53" s="26" t="e">
        <f ca="1"/>
        <v>#N/A</v>
      </c>
      <c r="W53" s="26" t="e">
        <f ca="1"/>
        <v>#N/A</v>
      </c>
      <c r="X53" s="26" t="e">
        <f ca="1"/>
        <v>#N/A</v>
      </c>
      <c r="Y53" s="26" t="e">
        <f ca="1"/>
        <v>#N/A</v>
      </c>
      <c r="Z53" s="26" t="e">
        <f ca="1"/>
        <v>#N/A</v>
      </c>
      <c r="AA53" s="26" t="str">
        <f ca="1"/>
        <v/>
      </c>
      <c r="AB53" s="26" t="str">
        <f ca="1"/>
        <v/>
      </c>
      <c r="AC53" s="26" t="str">
        <f ca="1"/>
        <v/>
      </c>
      <c r="AD53" s="26" t="str">
        <f ca="1"/>
        <v/>
      </c>
      <c r="AE53" s="26" t="str">
        <f ca="1"/>
        <v/>
      </c>
      <c r="AF53" s="26" t="str">
        <f ca="1"/>
        <v/>
      </c>
      <c r="AG53" s="26" t="str">
        <f ca="1"/>
        <v/>
      </c>
      <c r="AH53" s="26" t="str">
        <f ca="1"/>
        <v/>
      </c>
      <c r="AI53" s="26" t="str">
        <f ca="1"/>
        <v/>
      </c>
      <c r="AJ53" s="26" t="str">
        <f ca="1"/>
        <v/>
      </c>
      <c r="AK53" s="26" t="str">
        <f ca="1"/>
        <v/>
      </c>
      <c r="AL53" s="26" t="str">
        <f ca="1"/>
        <v/>
      </c>
      <c r="AM53" s="26" t="str">
        <f ca="1"/>
        <v/>
      </c>
      <c r="AN53" s="26" t="str">
        <f ca="1"/>
        <v/>
      </c>
    </row>
    <row r="54" spans="1:40" x14ac:dyDescent="0.15">
      <c r="A54" s="43" t="str">
        <f t="shared" si="4"/>
        <v/>
      </c>
      <c r="B54" s="44" t="str">
        <f>IF('Data Entry'!B54&lt;&gt;"",'Data Entry'!B54,"")</f>
        <v/>
      </c>
      <c r="C54" s="37" t="str">
        <f t="shared" si="3"/>
        <v/>
      </c>
      <c r="D54" s="44" t="str">
        <f>IF('Data Entry'!C54&lt;&gt;"",'Data Entry'!C54,"")</f>
        <v/>
      </c>
      <c r="E54" s="44" t="str">
        <f>IF('Data Entry'!D54&lt;&gt;"",'Data Entry'!D54,"")</f>
        <v/>
      </c>
      <c r="F54" s="44" t="str">
        <f>IF('Data Entry'!E54&lt;&gt;"",'Data Entry'!E54,"")</f>
        <v/>
      </c>
      <c r="G54" s="44" t="str">
        <f>IF('Data Entry'!F54&lt;&gt;"",'Data Entry'!F54,"")</f>
        <v/>
      </c>
      <c r="H54" s="44" t="str">
        <f>IF('Data Entry'!G54&lt;&gt;"",'Data Entry'!G54,"")</f>
        <v/>
      </c>
      <c r="I54" s="44" t="str">
        <f>IF('Data Entry'!H54&lt;&gt;"",'Data Entry'!H54,"")</f>
        <v/>
      </c>
      <c r="J54" s="44" t="str">
        <f>IF('Data Entry'!I54&lt;&gt;"",'Data Entry'!I54,"")</f>
        <v/>
      </c>
      <c r="K54" s="44" t="str">
        <f>IF('Data Entry'!J54&lt;&gt;"",'Data Entry'!J54,"")</f>
        <v/>
      </c>
      <c r="L54" s="44" t="str">
        <f>IF('Data Entry'!K54&lt;&gt;"",'Data Entry'!K54,"")</f>
        <v/>
      </c>
      <c r="M54" s="44" t="str">
        <f>IF('Data Entry'!L54&lt;&gt;"",'Data Entry'!L54,"")</f>
        <v/>
      </c>
      <c r="V54" s="26" t="e">
        <f ca="1"/>
        <v>#N/A</v>
      </c>
      <c r="W54" s="26" t="e">
        <f ca="1"/>
        <v>#N/A</v>
      </c>
      <c r="X54" s="26" t="e">
        <f ca="1"/>
        <v>#N/A</v>
      </c>
      <c r="Y54" s="26" t="e">
        <f ca="1"/>
        <v>#N/A</v>
      </c>
      <c r="Z54" s="26" t="e">
        <f ca="1"/>
        <v>#N/A</v>
      </c>
      <c r="AA54" s="26" t="str">
        <f ca="1"/>
        <v/>
      </c>
      <c r="AB54" s="26" t="str">
        <f ca="1"/>
        <v/>
      </c>
      <c r="AC54" s="26" t="str">
        <f ca="1"/>
        <v/>
      </c>
      <c r="AD54" s="26" t="str">
        <f ca="1"/>
        <v/>
      </c>
      <c r="AE54" s="26" t="str">
        <f ca="1"/>
        <v/>
      </c>
      <c r="AF54" s="26" t="str">
        <f ca="1"/>
        <v/>
      </c>
      <c r="AG54" s="26" t="str">
        <f ca="1"/>
        <v/>
      </c>
      <c r="AH54" s="26" t="str">
        <f ca="1"/>
        <v/>
      </c>
      <c r="AI54" s="26" t="str">
        <f ca="1"/>
        <v/>
      </c>
      <c r="AJ54" s="26" t="str">
        <f ca="1"/>
        <v/>
      </c>
      <c r="AK54" s="26" t="str">
        <f ca="1"/>
        <v/>
      </c>
      <c r="AL54" s="26" t="str">
        <f ca="1"/>
        <v/>
      </c>
      <c r="AM54" s="26" t="str">
        <f ca="1"/>
        <v/>
      </c>
      <c r="AN54" s="26" t="str">
        <f ca="1"/>
        <v/>
      </c>
    </row>
    <row r="55" spans="1:40" x14ac:dyDescent="0.15">
      <c r="A55" s="43" t="str">
        <f t="shared" si="4"/>
        <v/>
      </c>
      <c r="B55" s="44" t="str">
        <f>IF('Data Entry'!B55&lt;&gt;"",'Data Entry'!B55,"")</f>
        <v/>
      </c>
      <c r="C55" s="37" t="str">
        <f t="shared" si="3"/>
        <v/>
      </c>
      <c r="D55" s="44" t="str">
        <f>IF('Data Entry'!C55&lt;&gt;"",'Data Entry'!C55,"")</f>
        <v/>
      </c>
      <c r="E55" s="44" t="str">
        <f>IF('Data Entry'!D55&lt;&gt;"",'Data Entry'!D55,"")</f>
        <v/>
      </c>
      <c r="F55" s="44" t="str">
        <f>IF('Data Entry'!E55&lt;&gt;"",'Data Entry'!E55,"")</f>
        <v/>
      </c>
      <c r="G55" s="44" t="str">
        <f>IF('Data Entry'!F55&lt;&gt;"",'Data Entry'!F55,"")</f>
        <v/>
      </c>
      <c r="H55" s="44" t="str">
        <f>IF('Data Entry'!G55&lt;&gt;"",'Data Entry'!G55,"")</f>
        <v/>
      </c>
      <c r="I55" s="44" t="str">
        <f>IF('Data Entry'!H55&lt;&gt;"",'Data Entry'!H55,"")</f>
        <v/>
      </c>
      <c r="J55" s="44" t="str">
        <f>IF('Data Entry'!I55&lt;&gt;"",'Data Entry'!I55,"")</f>
        <v/>
      </c>
      <c r="K55" s="44" t="str">
        <f>IF('Data Entry'!J55&lt;&gt;"",'Data Entry'!J55,"")</f>
        <v/>
      </c>
      <c r="L55" s="44" t="str">
        <f>IF('Data Entry'!K55&lt;&gt;"",'Data Entry'!K55,"")</f>
        <v/>
      </c>
      <c r="M55" s="44" t="str">
        <f>IF('Data Entry'!L55&lt;&gt;"",'Data Entry'!L55,"")</f>
        <v/>
      </c>
      <c r="V55" s="26" t="e">
        <f ca="1"/>
        <v>#N/A</v>
      </c>
      <c r="W55" s="26" t="e">
        <f ca="1"/>
        <v>#N/A</v>
      </c>
      <c r="X55" s="26" t="e">
        <f ca="1"/>
        <v>#N/A</v>
      </c>
      <c r="Y55" s="26" t="e">
        <f ca="1"/>
        <v>#N/A</v>
      </c>
      <c r="Z55" s="26" t="e">
        <f ca="1"/>
        <v>#N/A</v>
      </c>
      <c r="AA55" s="26" t="str">
        <f ca="1"/>
        <v/>
      </c>
      <c r="AB55" s="26" t="str">
        <f ca="1"/>
        <v/>
      </c>
      <c r="AC55" s="26" t="str">
        <f ca="1"/>
        <v/>
      </c>
      <c r="AD55" s="26" t="str">
        <f ca="1"/>
        <v/>
      </c>
      <c r="AE55" s="26" t="str">
        <f ca="1"/>
        <v/>
      </c>
      <c r="AF55" s="26" t="str">
        <f ca="1"/>
        <v/>
      </c>
      <c r="AG55" s="26" t="str">
        <f ca="1"/>
        <v/>
      </c>
      <c r="AH55" s="26" t="str">
        <f ca="1"/>
        <v/>
      </c>
      <c r="AI55" s="26" t="str">
        <f ca="1"/>
        <v/>
      </c>
      <c r="AJ55" s="26" t="str">
        <f ca="1"/>
        <v/>
      </c>
      <c r="AK55" s="26" t="str">
        <f ca="1"/>
        <v/>
      </c>
      <c r="AL55" s="26" t="str">
        <f ca="1"/>
        <v/>
      </c>
      <c r="AM55" s="26" t="str">
        <f ca="1"/>
        <v/>
      </c>
      <c r="AN55" s="26" t="str">
        <f ca="1"/>
        <v/>
      </c>
    </row>
    <row r="56" spans="1:40" x14ac:dyDescent="0.15">
      <c r="A56" s="43" t="str">
        <f t="shared" si="4"/>
        <v/>
      </c>
      <c r="B56" s="44" t="str">
        <f>IF('Data Entry'!B56&lt;&gt;"",'Data Entry'!B56,"")</f>
        <v/>
      </c>
      <c r="C56" s="37" t="str">
        <f t="shared" si="3"/>
        <v/>
      </c>
      <c r="D56" s="44" t="str">
        <f>IF('Data Entry'!C56&lt;&gt;"",'Data Entry'!C56,"")</f>
        <v/>
      </c>
      <c r="E56" s="44" t="str">
        <f>IF('Data Entry'!D56&lt;&gt;"",'Data Entry'!D56,"")</f>
        <v/>
      </c>
      <c r="F56" s="44" t="str">
        <f>IF('Data Entry'!E56&lt;&gt;"",'Data Entry'!E56,"")</f>
        <v/>
      </c>
      <c r="G56" s="44" t="str">
        <f>IF('Data Entry'!F56&lt;&gt;"",'Data Entry'!F56,"")</f>
        <v/>
      </c>
      <c r="H56" s="44" t="str">
        <f>IF('Data Entry'!G56&lt;&gt;"",'Data Entry'!G56,"")</f>
        <v/>
      </c>
      <c r="I56" s="44" t="str">
        <f>IF('Data Entry'!H56&lt;&gt;"",'Data Entry'!H56,"")</f>
        <v/>
      </c>
      <c r="J56" s="44" t="str">
        <f>IF('Data Entry'!I56&lt;&gt;"",'Data Entry'!I56,"")</f>
        <v/>
      </c>
      <c r="K56" s="44" t="str">
        <f>IF('Data Entry'!J56&lt;&gt;"",'Data Entry'!J56,"")</f>
        <v/>
      </c>
      <c r="L56" s="44" t="str">
        <f>IF('Data Entry'!K56&lt;&gt;"",'Data Entry'!K56,"")</f>
        <v/>
      </c>
      <c r="M56" s="44" t="str">
        <f>IF('Data Entry'!L56&lt;&gt;"",'Data Entry'!L56,"")</f>
        <v/>
      </c>
      <c r="V56" s="26" t="e">
        <f ca="1"/>
        <v>#N/A</v>
      </c>
      <c r="W56" s="26" t="e">
        <f ca="1"/>
        <v>#N/A</v>
      </c>
      <c r="X56" s="26" t="e">
        <f ca="1"/>
        <v>#N/A</v>
      </c>
      <c r="Y56" s="26" t="e">
        <f ca="1"/>
        <v>#N/A</v>
      </c>
      <c r="Z56" s="26" t="e">
        <f ca="1"/>
        <v>#N/A</v>
      </c>
      <c r="AA56" s="26" t="str">
        <f ca="1"/>
        <v/>
      </c>
      <c r="AB56" s="26" t="str">
        <f ca="1"/>
        <v/>
      </c>
      <c r="AC56" s="26" t="str">
        <f ca="1"/>
        <v/>
      </c>
      <c r="AD56" s="26" t="str">
        <f ca="1"/>
        <v/>
      </c>
      <c r="AE56" s="26" t="str">
        <f ca="1"/>
        <v/>
      </c>
      <c r="AF56" s="26" t="str">
        <f ca="1"/>
        <v/>
      </c>
      <c r="AG56" s="26" t="str">
        <f ca="1"/>
        <v/>
      </c>
      <c r="AH56" s="26" t="str">
        <f ca="1"/>
        <v/>
      </c>
      <c r="AI56" s="26" t="str">
        <f ca="1"/>
        <v/>
      </c>
      <c r="AJ56" s="26" t="str">
        <f ca="1"/>
        <v/>
      </c>
      <c r="AK56" s="26" t="str">
        <f ca="1"/>
        <v/>
      </c>
      <c r="AL56" s="26" t="str">
        <f ca="1"/>
        <v/>
      </c>
      <c r="AM56" s="26" t="str">
        <f ca="1"/>
        <v/>
      </c>
      <c r="AN56" s="26" t="str">
        <f ca="1"/>
        <v/>
      </c>
    </row>
    <row r="57" spans="1:40" x14ac:dyDescent="0.15">
      <c r="A57" s="43" t="str">
        <f t="shared" si="4"/>
        <v/>
      </c>
      <c r="B57" s="44" t="str">
        <f>IF('Data Entry'!B57&lt;&gt;"",'Data Entry'!B57,"")</f>
        <v/>
      </c>
      <c r="C57" s="37" t="str">
        <f t="shared" si="3"/>
        <v/>
      </c>
      <c r="D57" s="44" t="str">
        <f>IF('Data Entry'!C57&lt;&gt;"",'Data Entry'!C57,"")</f>
        <v/>
      </c>
      <c r="E57" s="44" t="str">
        <f>IF('Data Entry'!D57&lt;&gt;"",'Data Entry'!D57,"")</f>
        <v/>
      </c>
      <c r="F57" s="44" t="str">
        <f>IF('Data Entry'!E57&lt;&gt;"",'Data Entry'!E57,"")</f>
        <v/>
      </c>
      <c r="G57" s="44" t="str">
        <f>IF('Data Entry'!F57&lt;&gt;"",'Data Entry'!F57,"")</f>
        <v/>
      </c>
      <c r="H57" s="44" t="str">
        <f>IF('Data Entry'!G57&lt;&gt;"",'Data Entry'!G57,"")</f>
        <v/>
      </c>
      <c r="I57" s="44" t="str">
        <f>IF('Data Entry'!H57&lt;&gt;"",'Data Entry'!H57,"")</f>
        <v/>
      </c>
      <c r="J57" s="44" t="str">
        <f>IF('Data Entry'!I57&lt;&gt;"",'Data Entry'!I57,"")</f>
        <v/>
      </c>
      <c r="K57" s="44" t="str">
        <f>IF('Data Entry'!J57&lt;&gt;"",'Data Entry'!J57,"")</f>
        <v/>
      </c>
      <c r="L57" s="44" t="str">
        <f>IF('Data Entry'!K57&lt;&gt;"",'Data Entry'!K57,"")</f>
        <v/>
      </c>
      <c r="M57" s="44" t="str">
        <f>IF('Data Entry'!L57&lt;&gt;"",'Data Entry'!L57,"")</f>
        <v/>
      </c>
      <c r="V57" s="26" t="e">
        <f ca="1"/>
        <v>#N/A</v>
      </c>
      <c r="W57" s="26" t="e">
        <f ca="1"/>
        <v>#N/A</v>
      </c>
      <c r="X57" s="26" t="e">
        <f ca="1"/>
        <v>#N/A</v>
      </c>
      <c r="Y57" s="26" t="e">
        <f ca="1"/>
        <v>#N/A</v>
      </c>
      <c r="Z57" s="26" t="e">
        <f ca="1"/>
        <v>#N/A</v>
      </c>
      <c r="AA57" s="26" t="str">
        <f ca="1"/>
        <v/>
      </c>
      <c r="AB57" s="26" t="str">
        <f ca="1"/>
        <v/>
      </c>
      <c r="AC57" s="26" t="str">
        <f ca="1"/>
        <v/>
      </c>
      <c r="AD57" s="26" t="str">
        <f ca="1"/>
        <v/>
      </c>
      <c r="AE57" s="26" t="str">
        <f ca="1"/>
        <v/>
      </c>
      <c r="AF57" s="26" t="str">
        <f ca="1"/>
        <v/>
      </c>
      <c r="AG57" s="26" t="str">
        <f ca="1"/>
        <v/>
      </c>
      <c r="AH57" s="26" t="str">
        <f ca="1"/>
        <v/>
      </c>
      <c r="AI57" s="26" t="str">
        <f ca="1"/>
        <v/>
      </c>
      <c r="AJ57" s="26" t="str">
        <f ca="1"/>
        <v/>
      </c>
      <c r="AK57" s="26" t="str">
        <f ca="1"/>
        <v/>
      </c>
      <c r="AL57" s="26" t="str">
        <f ca="1"/>
        <v/>
      </c>
      <c r="AM57" s="26" t="str">
        <f ca="1"/>
        <v/>
      </c>
      <c r="AN57" s="26" t="str">
        <f ca="1"/>
        <v/>
      </c>
    </row>
    <row r="58" spans="1:40" x14ac:dyDescent="0.15">
      <c r="A58" s="43" t="str">
        <f t="shared" si="4"/>
        <v/>
      </c>
      <c r="B58" s="44" t="str">
        <f>IF('Data Entry'!B58&lt;&gt;"",'Data Entry'!B58,"")</f>
        <v/>
      </c>
      <c r="C58" s="37" t="str">
        <f t="shared" si="3"/>
        <v/>
      </c>
      <c r="D58" s="44" t="str">
        <f>IF('Data Entry'!C58&lt;&gt;"",'Data Entry'!C58,"")</f>
        <v/>
      </c>
      <c r="E58" s="44" t="str">
        <f>IF('Data Entry'!D58&lt;&gt;"",'Data Entry'!D58,"")</f>
        <v/>
      </c>
      <c r="F58" s="44" t="str">
        <f>IF('Data Entry'!E58&lt;&gt;"",'Data Entry'!E58,"")</f>
        <v/>
      </c>
      <c r="G58" s="44" t="str">
        <f>IF('Data Entry'!F58&lt;&gt;"",'Data Entry'!F58,"")</f>
        <v/>
      </c>
      <c r="H58" s="44" t="str">
        <f>IF('Data Entry'!G58&lt;&gt;"",'Data Entry'!G58,"")</f>
        <v/>
      </c>
      <c r="I58" s="44" t="str">
        <f>IF('Data Entry'!H58&lt;&gt;"",'Data Entry'!H58,"")</f>
        <v/>
      </c>
      <c r="J58" s="44" t="str">
        <f>IF('Data Entry'!I58&lt;&gt;"",'Data Entry'!I58,"")</f>
        <v/>
      </c>
      <c r="K58" s="44" t="str">
        <f>IF('Data Entry'!J58&lt;&gt;"",'Data Entry'!J58,"")</f>
        <v/>
      </c>
      <c r="L58" s="44" t="str">
        <f>IF('Data Entry'!K58&lt;&gt;"",'Data Entry'!K58,"")</f>
        <v/>
      </c>
      <c r="M58" s="44" t="str">
        <f>IF('Data Entry'!L58&lt;&gt;"",'Data Entry'!L58,"")</f>
        <v/>
      </c>
      <c r="V58" s="26" t="e">
        <f ca="1"/>
        <v>#N/A</v>
      </c>
      <c r="W58" s="26" t="e">
        <f ca="1"/>
        <v>#N/A</v>
      </c>
      <c r="X58" s="26" t="e">
        <f ca="1"/>
        <v>#N/A</v>
      </c>
      <c r="Y58" s="26" t="e">
        <f ca="1"/>
        <v>#N/A</v>
      </c>
      <c r="Z58" s="26" t="e">
        <f ca="1"/>
        <v>#N/A</v>
      </c>
      <c r="AA58" s="26" t="str">
        <f ca="1"/>
        <v/>
      </c>
      <c r="AB58" s="26" t="str">
        <f ca="1"/>
        <v/>
      </c>
      <c r="AC58" s="26" t="str">
        <f ca="1"/>
        <v/>
      </c>
      <c r="AD58" s="26" t="str">
        <f ca="1"/>
        <v/>
      </c>
      <c r="AE58" s="26" t="str">
        <f ca="1"/>
        <v/>
      </c>
      <c r="AF58" s="26" t="str">
        <f ca="1"/>
        <v/>
      </c>
      <c r="AG58" s="26" t="str">
        <f ca="1"/>
        <v/>
      </c>
      <c r="AH58" s="26" t="str">
        <f ca="1"/>
        <v/>
      </c>
      <c r="AI58" s="26" t="str">
        <f ca="1"/>
        <v/>
      </c>
      <c r="AJ58" s="26" t="str">
        <f ca="1"/>
        <v/>
      </c>
      <c r="AK58" s="26" t="str">
        <f ca="1"/>
        <v/>
      </c>
      <c r="AL58" s="26" t="str">
        <f ca="1"/>
        <v/>
      </c>
      <c r="AM58" s="26" t="str">
        <f ca="1"/>
        <v/>
      </c>
      <c r="AN58" s="26" t="str">
        <f ca="1"/>
        <v/>
      </c>
    </row>
    <row r="59" spans="1:40" x14ac:dyDescent="0.15">
      <c r="A59" s="43" t="str">
        <f t="shared" si="4"/>
        <v/>
      </c>
      <c r="B59" s="44" t="str">
        <f>IF('Data Entry'!B59&lt;&gt;"",'Data Entry'!B59,"")</f>
        <v/>
      </c>
      <c r="C59" s="37" t="str">
        <f t="shared" si="3"/>
        <v/>
      </c>
      <c r="D59" s="44" t="str">
        <f>IF('Data Entry'!C59&lt;&gt;"",'Data Entry'!C59,"")</f>
        <v/>
      </c>
      <c r="E59" s="44" t="str">
        <f>IF('Data Entry'!D59&lt;&gt;"",'Data Entry'!D59,"")</f>
        <v/>
      </c>
      <c r="F59" s="44" t="str">
        <f>IF('Data Entry'!E59&lt;&gt;"",'Data Entry'!E59,"")</f>
        <v/>
      </c>
      <c r="G59" s="44" t="str">
        <f>IF('Data Entry'!F59&lt;&gt;"",'Data Entry'!F59,"")</f>
        <v/>
      </c>
      <c r="H59" s="44" t="str">
        <f>IF('Data Entry'!G59&lt;&gt;"",'Data Entry'!G59,"")</f>
        <v/>
      </c>
      <c r="I59" s="44" t="str">
        <f>IF('Data Entry'!H59&lt;&gt;"",'Data Entry'!H59,"")</f>
        <v/>
      </c>
      <c r="J59" s="44" t="str">
        <f>IF('Data Entry'!I59&lt;&gt;"",'Data Entry'!I59,"")</f>
        <v/>
      </c>
      <c r="K59" s="44" t="str">
        <f>IF('Data Entry'!J59&lt;&gt;"",'Data Entry'!J59,"")</f>
        <v/>
      </c>
      <c r="L59" s="44" t="str">
        <f>IF('Data Entry'!K59&lt;&gt;"",'Data Entry'!K59,"")</f>
        <v/>
      </c>
      <c r="M59" s="44" t="str">
        <f>IF('Data Entry'!L59&lt;&gt;"",'Data Entry'!L59,"")</f>
        <v/>
      </c>
      <c r="V59" s="26" t="e">
        <f ca="1"/>
        <v>#N/A</v>
      </c>
      <c r="W59" s="26" t="e">
        <f ca="1"/>
        <v>#N/A</v>
      </c>
      <c r="X59" s="26" t="e">
        <f ca="1"/>
        <v>#N/A</v>
      </c>
      <c r="Y59" s="26" t="e">
        <f ca="1"/>
        <v>#N/A</v>
      </c>
      <c r="Z59" s="26" t="e">
        <f ca="1"/>
        <v>#N/A</v>
      </c>
      <c r="AA59" s="26" t="str">
        <f ca="1"/>
        <v/>
      </c>
      <c r="AB59" s="26" t="str">
        <f ca="1"/>
        <v/>
      </c>
      <c r="AC59" s="26" t="str">
        <f ca="1"/>
        <v/>
      </c>
      <c r="AD59" s="26" t="str">
        <f ca="1"/>
        <v/>
      </c>
      <c r="AE59" s="26" t="str">
        <f ca="1"/>
        <v/>
      </c>
      <c r="AF59" s="26" t="str">
        <f ca="1"/>
        <v/>
      </c>
      <c r="AG59" s="26" t="str">
        <f ca="1"/>
        <v/>
      </c>
      <c r="AH59" s="26" t="str">
        <f ca="1"/>
        <v/>
      </c>
      <c r="AI59" s="26" t="str">
        <f ca="1"/>
        <v/>
      </c>
      <c r="AJ59" s="26" t="str">
        <f ca="1"/>
        <v/>
      </c>
      <c r="AK59" s="26" t="str">
        <f ca="1"/>
        <v/>
      </c>
      <c r="AL59" s="26" t="str">
        <f ca="1"/>
        <v/>
      </c>
      <c r="AM59" s="26" t="str">
        <f ca="1"/>
        <v/>
      </c>
      <c r="AN59" s="26" t="str">
        <f ca="1"/>
        <v/>
      </c>
    </row>
    <row r="60" spans="1:40" x14ac:dyDescent="0.15">
      <c r="A60" s="43" t="str">
        <f t="shared" si="4"/>
        <v/>
      </c>
      <c r="B60" s="44" t="str">
        <f>IF('Data Entry'!B60&lt;&gt;"",'Data Entry'!B60,"")</f>
        <v/>
      </c>
      <c r="C60" s="37" t="str">
        <f t="shared" si="3"/>
        <v/>
      </c>
      <c r="D60" s="44" t="str">
        <f>IF('Data Entry'!C60&lt;&gt;"",'Data Entry'!C60,"")</f>
        <v/>
      </c>
      <c r="E60" s="44" t="str">
        <f>IF('Data Entry'!D60&lt;&gt;"",'Data Entry'!D60,"")</f>
        <v/>
      </c>
      <c r="F60" s="44" t="str">
        <f>IF('Data Entry'!E60&lt;&gt;"",'Data Entry'!E60,"")</f>
        <v/>
      </c>
      <c r="G60" s="44" t="str">
        <f>IF('Data Entry'!F60&lt;&gt;"",'Data Entry'!F60,"")</f>
        <v/>
      </c>
      <c r="H60" s="44" t="str">
        <f>IF('Data Entry'!G60&lt;&gt;"",'Data Entry'!G60,"")</f>
        <v/>
      </c>
      <c r="I60" s="44" t="str">
        <f>IF('Data Entry'!H60&lt;&gt;"",'Data Entry'!H60,"")</f>
        <v/>
      </c>
      <c r="J60" s="44" t="str">
        <f>IF('Data Entry'!I60&lt;&gt;"",'Data Entry'!I60,"")</f>
        <v/>
      </c>
      <c r="K60" s="44" t="str">
        <f>IF('Data Entry'!J60&lt;&gt;"",'Data Entry'!J60,"")</f>
        <v/>
      </c>
      <c r="L60" s="44" t="str">
        <f>IF('Data Entry'!K60&lt;&gt;"",'Data Entry'!K60,"")</f>
        <v/>
      </c>
      <c r="M60" s="44" t="str">
        <f>IF('Data Entry'!L60&lt;&gt;"",'Data Entry'!L60,"")</f>
        <v/>
      </c>
      <c r="V60" s="26" t="e">
        <f ca="1"/>
        <v>#N/A</v>
      </c>
      <c r="W60" s="26" t="e">
        <f ca="1"/>
        <v>#N/A</v>
      </c>
      <c r="X60" s="26" t="e">
        <f ca="1"/>
        <v>#N/A</v>
      </c>
      <c r="Y60" s="26" t="e">
        <f ca="1"/>
        <v>#N/A</v>
      </c>
      <c r="Z60" s="26" t="e">
        <f ca="1"/>
        <v>#N/A</v>
      </c>
      <c r="AA60" s="26" t="str">
        <f ca="1"/>
        <v/>
      </c>
      <c r="AB60" s="26" t="str">
        <f ca="1"/>
        <v/>
      </c>
      <c r="AC60" s="26" t="str">
        <f ca="1"/>
        <v/>
      </c>
      <c r="AD60" s="26" t="str">
        <f ca="1"/>
        <v/>
      </c>
      <c r="AE60" s="26" t="str">
        <f ca="1"/>
        <v/>
      </c>
      <c r="AF60" s="26" t="str">
        <f ca="1"/>
        <v/>
      </c>
      <c r="AG60" s="26" t="str">
        <f ca="1"/>
        <v/>
      </c>
      <c r="AH60" s="26" t="str">
        <f ca="1"/>
        <v/>
      </c>
      <c r="AI60" s="26" t="str">
        <f ca="1"/>
        <v/>
      </c>
      <c r="AJ60" s="26" t="str">
        <f ca="1"/>
        <v/>
      </c>
      <c r="AK60" s="26" t="str">
        <f ca="1"/>
        <v/>
      </c>
      <c r="AL60" s="26" t="str">
        <f ca="1"/>
        <v/>
      </c>
      <c r="AM60" s="26" t="str">
        <f ca="1"/>
        <v/>
      </c>
      <c r="AN60" s="26" t="str">
        <f ca="1"/>
        <v/>
      </c>
    </row>
    <row r="61" spans="1:40" x14ac:dyDescent="0.15">
      <c r="A61" s="43" t="str">
        <f t="shared" si="4"/>
        <v/>
      </c>
      <c r="B61" s="44" t="str">
        <f>IF('Data Entry'!B61&lt;&gt;"",'Data Entry'!B61,"")</f>
        <v/>
      </c>
      <c r="C61" s="37" t="str">
        <f t="shared" si="3"/>
        <v/>
      </c>
      <c r="D61" s="44" t="str">
        <f>IF('Data Entry'!C61&lt;&gt;"",'Data Entry'!C61,"")</f>
        <v/>
      </c>
      <c r="E61" s="44" t="str">
        <f>IF('Data Entry'!D61&lt;&gt;"",'Data Entry'!D61,"")</f>
        <v/>
      </c>
      <c r="F61" s="44" t="str">
        <f>IF('Data Entry'!E61&lt;&gt;"",'Data Entry'!E61,"")</f>
        <v/>
      </c>
      <c r="G61" s="44" t="str">
        <f>IF('Data Entry'!F61&lt;&gt;"",'Data Entry'!F61,"")</f>
        <v/>
      </c>
      <c r="H61" s="44" t="str">
        <f>IF('Data Entry'!G61&lt;&gt;"",'Data Entry'!G61,"")</f>
        <v/>
      </c>
      <c r="I61" s="44" t="str">
        <f>IF('Data Entry'!H61&lt;&gt;"",'Data Entry'!H61,"")</f>
        <v/>
      </c>
      <c r="J61" s="44" t="str">
        <f>IF('Data Entry'!I61&lt;&gt;"",'Data Entry'!I61,"")</f>
        <v/>
      </c>
      <c r="K61" s="44" t="str">
        <f>IF('Data Entry'!J61&lt;&gt;"",'Data Entry'!J61,"")</f>
        <v/>
      </c>
      <c r="L61" s="44" t="str">
        <f>IF('Data Entry'!K61&lt;&gt;"",'Data Entry'!K61,"")</f>
        <v/>
      </c>
      <c r="M61" s="44" t="str">
        <f>IF('Data Entry'!L61&lt;&gt;"",'Data Entry'!L61,"")</f>
        <v/>
      </c>
      <c r="V61" s="26" t="e">
        <f ca="1"/>
        <v>#N/A</v>
      </c>
      <c r="W61" s="26" t="e">
        <f ca="1"/>
        <v>#N/A</v>
      </c>
      <c r="X61" s="26" t="e">
        <f ca="1"/>
        <v>#N/A</v>
      </c>
      <c r="Y61" s="26" t="e">
        <f ca="1"/>
        <v>#N/A</v>
      </c>
      <c r="Z61" s="26" t="e">
        <f ca="1"/>
        <v>#N/A</v>
      </c>
      <c r="AA61" s="26" t="str">
        <f ca="1"/>
        <v/>
      </c>
      <c r="AB61" s="26" t="str">
        <f ca="1"/>
        <v/>
      </c>
      <c r="AC61" s="26" t="str">
        <f ca="1"/>
        <v/>
      </c>
      <c r="AD61" s="26" t="str">
        <f ca="1"/>
        <v/>
      </c>
      <c r="AE61" s="26" t="str">
        <f ca="1"/>
        <v/>
      </c>
      <c r="AF61" s="26" t="str">
        <f ca="1"/>
        <v/>
      </c>
      <c r="AG61" s="26" t="str">
        <f ca="1"/>
        <v/>
      </c>
      <c r="AH61" s="26" t="str">
        <f ca="1"/>
        <v/>
      </c>
      <c r="AI61" s="26" t="str">
        <f ca="1"/>
        <v/>
      </c>
      <c r="AJ61" s="26" t="str">
        <f ca="1"/>
        <v/>
      </c>
      <c r="AK61" s="26" t="str">
        <f ca="1"/>
        <v/>
      </c>
      <c r="AL61" s="26" t="str">
        <f ca="1"/>
        <v/>
      </c>
      <c r="AM61" s="26" t="str">
        <f ca="1"/>
        <v/>
      </c>
      <c r="AN61" s="26" t="str">
        <f ca="1"/>
        <v/>
      </c>
    </row>
    <row r="62" spans="1:40" x14ac:dyDescent="0.15">
      <c r="A62" s="43" t="str">
        <f t="shared" si="4"/>
        <v/>
      </c>
      <c r="B62" s="44" t="str">
        <f>IF('Data Entry'!B62&lt;&gt;"",'Data Entry'!B62,"")</f>
        <v/>
      </c>
      <c r="C62" s="37" t="str">
        <f t="shared" si="3"/>
        <v/>
      </c>
      <c r="D62" s="44" t="str">
        <f>IF('Data Entry'!C62&lt;&gt;"",'Data Entry'!C62,"")</f>
        <v/>
      </c>
      <c r="E62" s="44" t="str">
        <f>IF('Data Entry'!D62&lt;&gt;"",'Data Entry'!D62,"")</f>
        <v/>
      </c>
      <c r="F62" s="44" t="str">
        <f>IF('Data Entry'!E62&lt;&gt;"",'Data Entry'!E62,"")</f>
        <v/>
      </c>
      <c r="G62" s="44" t="str">
        <f>IF('Data Entry'!F62&lt;&gt;"",'Data Entry'!F62,"")</f>
        <v/>
      </c>
      <c r="H62" s="44" t="str">
        <f>IF('Data Entry'!G62&lt;&gt;"",'Data Entry'!G62,"")</f>
        <v/>
      </c>
      <c r="I62" s="44" t="str">
        <f>IF('Data Entry'!H62&lt;&gt;"",'Data Entry'!H62,"")</f>
        <v/>
      </c>
      <c r="J62" s="44" t="str">
        <f>IF('Data Entry'!I62&lt;&gt;"",'Data Entry'!I62,"")</f>
        <v/>
      </c>
      <c r="K62" s="44" t="str">
        <f>IF('Data Entry'!J62&lt;&gt;"",'Data Entry'!J62,"")</f>
        <v/>
      </c>
      <c r="L62" s="44" t="str">
        <f>IF('Data Entry'!K62&lt;&gt;"",'Data Entry'!K62,"")</f>
        <v/>
      </c>
      <c r="M62" s="44" t="str">
        <f>IF('Data Entry'!L62&lt;&gt;"",'Data Entry'!L62,"")</f>
        <v/>
      </c>
      <c r="V62" s="26" t="e">
        <f ca="1"/>
        <v>#N/A</v>
      </c>
      <c r="W62" s="26" t="e">
        <f ca="1"/>
        <v>#N/A</v>
      </c>
      <c r="X62" s="26" t="e">
        <f ca="1"/>
        <v>#N/A</v>
      </c>
      <c r="Y62" s="26" t="e">
        <f ca="1"/>
        <v>#N/A</v>
      </c>
      <c r="Z62" s="26" t="e">
        <f ca="1"/>
        <v>#N/A</v>
      </c>
      <c r="AA62" s="26" t="str">
        <f ca="1"/>
        <v/>
      </c>
      <c r="AB62" s="26" t="str">
        <f ca="1"/>
        <v/>
      </c>
      <c r="AC62" s="26" t="str">
        <f ca="1"/>
        <v/>
      </c>
      <c r="AD62" s="26" t="str">
        <f ca="1"/>
        <v/>
      </c>
      <c r="AE62" s="26" t="str">
        <f ca="1"/>
        <v/>
      </c>
      <c r="AF62" s="26" t="str">
        <f ca="1"/>
        <v/>
      </c>
      <c r="AG62" s="26" t="str">
        <f ca="1"/>
        <v/>
      </c>
      <c r="AH62" s="26" t="str">
        <f ca="1"/>
        <v/>
      </c>
      <c r="AI62" s="26" t="str">
        <f ca="1"/>
        <v/>
      </c>
      <c r="AJ62" s="26" t="str">
        <f ca="1"/>
        <v/>
      </c>
      <c r="AK62" s="26" t="str">
        <f ca="1"/>
        <v/>
      </c>
      <c r="AL62" s="26" t="str">
        <f ca="1"/>
        <v/>
      </c>
      <c r="AM62" s="26" t="str">
        <f ca="1"/>
        <v/>
      </c>
      <c r="AN62" s="26" t="str">
        <f ca="1"/>
        <v/>
      </c>
    </row>
    <row r="63" spans="1:40" x14ac:dyDescent="0.15">
      <c r="A63" s="43" t="str">
        <f t="shared" si="4"/>
        <v/>
      </c>
      <c r="B63" s="44" t="str">
        <f>IF('Data Entry'!B63&lt;&gt;"",'Data Entry'!B63,"")</f>
        <v/>
      </c>
      <c r="C63" s="37" t="str">
        <f t="shared" si="3"/>
        <v/>
      </c>
      <c r="D63" s="44" t="str">
        <f>IF('Data Entry'!C63&lt;&gt;"",'Data Entry'!C63,"")</f>
        <v/>
      </c>
      <c r="E63" s="44" t="str">
        <f>IF('Data Entry'!D63&lt;&gt;"",'Data Entry'!D63,"")</f>
        <v/>
      </c>
      <c r="F63" s="44" t="str">
        <f>IF('Data Entry'!E63&lt;&gt;"",'Data Entry'!E63,"")</f>
        <v/>
      </c>
      <c r="G63" s="44" t="str">
        <f>IF('Data Entry'!F63&lt;&gt;"",'Data Entry'!F63,"")</f>
        <v/>
      </c>
      <c r="H63" s="44" t="str">
        <f>IF('Data Entry'!G63&lt;&gt;"",'Data Entry'!G63,"")</f>
        <v/>
      </c>
      <c r="I63" s="44" t="str">
        <f>IF('Data Entry'!H63&lt;&gt;"",'Data Entry'!H63,"")</f>
        <v/>
      </c>
      <c r="J63" s="44" t="str">
        <f>IF('Data Entry'!I63&lt;&gt;"",'Data Entry'!I63,"")</f>
        <v/>
      </c>
      <c r="K63" s="44" t="str">
        <f>IF('Data Entry'!J63&lt;&gt;"",'Data Entry'!J63,"")</f>
        <v/>
      </c>
      <c r="L63" s="44" t="str">
        <f>IF('Data Entry'!K63&lt;&gt;"",'Data Entry'!K63,"")</f>
        <v/>
      </c>
      <c r="M63" s="44" t="str">
        <f>IF('Data Entry'!L63&lt;&gt;"",'Data Entry'!L63,"")</f>
        <v/>
      </c>
      <c r="V63" s="26" t="e">
        <f ca="1"/>
        <v>#N/A</v>
      </c>
      <c r="W63" s="26" t="e">
        <f ca="1"/>
        <v>#N/A</v>
      </c>
      <c r="X63" s="26" t="e">
        <f ca="1"/>
        <v>#N/A</v>
      </c>
      <c r="Y63" s="26" t="e">
        <f ca="1"/>
        <v>#N/A</v>
      </c>
      <c r="Z63" s="26" t="e">
        <f ca="1"/>
        <v>#N/A</v>
      </c>
      <c r="AA63" s="26" t="str">
        <f ca="1"/>
        <v/>
      </c>
      <c r="AB63" s="26" t="str">
        <f ca="1"/>
        <v/>
      </c>
      <c r="AC63" s="26" t="str">
        <f ca="1"/>
        <v/>
      </c>
      <c r="AD63" s="26" t="str">
        <f ca="1"/>
        <v/>
      </c>
      <c r="AE63" s="26" t="str">
        <f ca="1"/>
        <v/>
      </c>
      <c r="AF63" s="26" t="str">
        <f ca="1"/>
        <v/>
      </c>
      <c r="AG63" s="26" t="str">
        <f ca="1"/>
        <v/>
      </c>
      <c r="AH63" s="26" t="str">
        <f ca="1"/>
        <v/>
      </c>
      <c r="AI63" s="26" t="str">
        <f ca="1"/>
        <v/>
      </c>
      <c r="AJ63" s="26" t="str">
        <f ca="1"/>
        <v/>
      </c>
      <c r="AK63" s="26" t="str">
        <f ca="1"/>
        <v/>
      </c>
      <c r="AL63" s="26" t="str">
        <f ca="1"/>
        <v/>
      </c>
      <c r="AM63" s="26" t="str">
        <f ca="1"/>
        <v/>
      </c>
      <c r="AN63" s="26" t="str">
        <f ca="1"/>
        <v/>
      </c>
    </row>
    <row r="64" spans="1:40" x14ac:dyDescent="0.15">
      <c r="A64" s="43" t="str">
        <f t="shared" si="4"/>
        <v/>
      </c>
      <c r="B64" s="44" t="str">
        <f>IF('Data Entry'!B64&lt;&gt;"",'Data Entry'!B64,"")</f>
        <v/>
      </c>
      <c r="C64" s="37" t="str">
        <f t="shared" si="3"/>
        <v/>
      </c>
      <c r="D64" s="44" t="str">
        <f>IF('Data Entry'!C64&lt;&gt;"",'Data Entry'!C64,"")</f>
        <v/>
      </c>
      <c r="E64" s="44" t="str">
        <f>IF('Data Entry'!D64&lt;&gt;"",'Data Entry'!D64,"")</f>
        <v/>
      </c>
      <c r="F64" s="44" t="str">
        <f>IF('Data Entry'!E64&lt;&gt;"",'Data Entry'!E64,"")</f>
        <v/>
      </c>
      <c r="G64" s="44" t="str">
        <f>IF('Data Entry'!F64&lt;&gt;"",'Data Entry'!F64,"")</f>
        <v/>
      </c>
      <c r="H64" s="44" t="str">
        <f>IF('Data Entry'!G64&lt;&gt;"",'Data Entry'!G64,"")</f>
        <v/>
      </c>
      <c r="I64" s="44" t="str">
        <f>IF('Data Entry'!H64&lt;&gt;"",'Data Entry'!H64,"")</f>
        <v/>
      </c>
      <c r="J64" s="44" t="str">
        <f>IF('Data Entry'!I64&lt;&gt;"",'Data Entry'!I64,"")</f>
        <v/>
      </c>
      <c r="K64" s="44" t="str">
        <f>IF('Data Entry'!J64&lt;&gt;"",'Data Entry'!J64,"")</f>
        <v/>
      </c>
      <c r="L64" s="44" t="str">
        <f>IF('Data Entry'!K64&lt;&gt;"",'Data Entry'!K64,"")</f>
        <v/>
      </c>
      <c r="M64" s="44" t="str">
        <f>IF('Data Entry'!L64&lt;&gt;"",'Data Entry'!L64,"")</f>
        <v/>
      </c>
      <c r="V64" s="26" t="e">
        <f ca="1"/>
        <v>#N/A</v>
      </c>
      <c r="W64" s="26" t="e">
        <f ca="1"/>
        <v>#N/A</v>
      </c>
      <c r="X64" s="26" t="e">
        <f ca="1"/>
        <v>#N/A</v>
      </c>
      <c r="Y64" s="26" t="e">
        <f ca="1"/>
        <v>#N/A</v>
      </c>
      <c r="Z64" s="26" t="e">
        <f ca="1"/>
        <v>#N/A</v>
      </c>
      <c r="AA64" s="26" t="str">
        <f ca="1"/>
        <v/>
      </c>
      <c r="AB64" s="26" t="str">
        <f ca="1"/>
        <v/>
      </c>
      <c r="AC64" s="26" t="str">
        <f ca="1"/>
        <v/>
      </c>
      <c r="AD64" s="26" t="str">
        <f ca="1"/>
        <v/>
      </c>
      <c r="AE64" s="26" t="str">
        <f ca="1"/>
        <v/>
      </c>
      <c r="AF64" s="26" t="str">
        <f ca="1"/>
        <v/>
      </c>
      <c r="AG64" s="26" t="str">
        <f ca="1"/>
        <v/>
      </c>
      <c r="AH64" s="26" t="str">
        <f ca="1"/>
        <v/>
      </c>
      <c r="AI64" s="26" t="str">
        <f ca="1"/>
        <v/>
      </c>
      <c r="AJ64" s="26" t="str">
        <f ca="1"/>
        <v/>
      </c>
      <c r="AK64" s="26" t="str">
        <f ca="1"/>
        <v/>
      </c>
      <c r="AL64" s="26" t="str">
        <f ca="1"/>
        <v/>
      </c>
      <c r="AM64" s="26" t="str">
        <f ca="1"/>
        <v/>
      </c>
      <c r="AN64" s="26" t="str">
        <f ca="1"/>
        <v/>
      </c>
    </row>
    <row r="65" spans="1:40" x14ac:dyDescent="0.15">
      <c r="A65" s="43" t="str">
        <f t="shared" si="4"/>
        <v/>
      </c>
      <c r="B65" s="44" t="str">
        <f>IF('Data Entry'!B65&lt;&gt;"",'Data Entry'!B65,"")</f>
        <v/>
      </c>
      <c r="C65" s="37" t="str">
        <f t="shared" si="3"/>
        <v/>
      </c>
      <c r="D65" s="44" t="str">
        <f>IF('Data Entry'!C65&lt;&gt;"",'Data Entry'!C65,"")</f>
        <v/>
      </c>
      <c r="E65" s="44" t="str">
        <f>IF('Data Entry'!D65&lt;&gt;"",'Data Entry'!D65,"")</f>
        <v/>
      </c>
      <c r="F65" s="44" t="str">
        <f>IF('Data Entry'!E65&lt;&gt;"",'Data Entry'!E65,"")</f>
        <v/>
      </c>
      <c r="G65" s="44" t="str">
        <f>IF('Data Entry'!F65&lt;&gt;"",'Data Entry'!F65,"")</f>
        <v/>
      </c>
      <c r="H65" s="44" t="str">
        <f>IF('Data Entry'!G65&lt;&gt;"",'Data Entry'!G65,"")</f>
        <v/>
      </c>
      <c r="I65" s="44" t="str">
        <f>IF('Data Entry'!H65&lt;&gt;"",'Data Entry'!H65,"")</f>
        <v/>
      </c>
      <c r="J65" s="44" t="str">
        <f>IF('Data Entry'!I65&lt;&gt;"",'Data Entry'!I65,"")</f>
        <v/>
      </c>
      <c r="K65" s="44" t="str">
        <f>IF('Data Entry'!J65&lt;&gt;"",'Data Entry'!J65,"")</f>
        <v/>
      </c>
      <c r="L65" s="44" t="str">
        <f>IF('Data Entry'!K65&lt;&gt;"",'Data Entry'!K65,"")</f>
        <v/>
      </c>
      <c r="M65" s="44" t="str">
        <f>IF('Data Entry'!L65&lt;&gt;"",'Data Entry'!L65,"")</f>
        <v/>
      </c>
      <c r="V65" s="26" t="e">
        <f ca="1"/>
        <v>#N/A</v>
      </c>
      <c r="W65" s="26" t="e">
        <f ca="1"/>
        <v>#N/A</v>
      </c>
      <c r="X65" s="26" t="e">
        <f ca="1"/>
        <v>#N/A</v>
      </c>
      <c r="Y65" s="26" t="e">
        <f ca="1"/>
        <v>#N/A</v>
      </c>
      <c r="Z65" s="26" t="e">
        <f ca="1"/>
        <v>#N/A</v>
      </c>
      <c r="AA65" s="26" t="str">
        <f ca="1"/>
        <v/>
      </c>
      <c r="AB65" s="26" t="str">
        <f ca="1"/>
        <v/>
      </c>
      <c r="AC65" s="26" t="str">
        <f ca="1"/>
        <v/>
      </c>
      <c r="AD65" s="26" t="str">
        <f ca="1"/>
        <v/>
      </c>
      <c r="AE65" s="26" t="str">
        <f ca="1"/>
        <v/>
      </c>
      <c r="AF65" s="26" t="str">
        <f ca="1"/>
        <v/>
      </c>
      <c r="AG65" s="26" t="str">
        <f ca="1"/>
        <v/>
      </c>
      <c r="AH65" s="26" t="str">
        <f ca="1"/>
        <v/>
      </c>
      <c r="AI65" s="26" t="str">
        <f ca="1"/>
        <v/>
      </c>
      <c r="AJ65" s="26" t="str">
        <f ca="1"/>
        <v/>
      </c>
      <c r="AK65" s="26" t="str">
        <f ca="1"/>
        <v/>
      </c>
      <c r="AL65" s="26" t="str">
        <f ca="1"/>
        <v/>
      </c>
      <c r="AM65" s="26" t="str">
        <f ca="1"/>
        <v/>
      </c>
      <c r="AN65" s="26" t="str">
        <f ca="1"/>
        <v/>
      </c>
    </row>
    <row r="66" spans="1:40" x14ac:dyDescent="0.15">
      <c r="A66" s="43" t="str">
        <f t="shared" si="4"/>
        <v/>
      </c>
      <c r="B66" s="44" t="str">
        <f>IF('Data Entry'!B66&lt;&gt;"",'Data Entry'!B66,"")</f>
        <v/>
      </c>
      <c r="C66" s="37" t="str">
        <f t="shared" si="3"/>
        <v/>
      </c>
      <c r="D66" s="44" t="str">
        <f>IF('Data Entry'!C66&lt;&gt;"",'Data Entry'!C66,"")</f>
        <v/>
      </c>
      <c r="E66" s="44" t="str">
        <f>IF('Data Entry'!D66&lt;&gt;"",'Data Entry'!D66,"")</f>
        <v/>
      </c>
      <c r="F66" s="44" t="str">
        <f>IF('Data Entry'!E66&lt;&gt;"",'Data Entry'!E66,"")</f>
        <v/>
      </c>
      <c r="G66" s="44" t="str">
        <f>IF('Data Entry'!F66&lt;&gt;"",'Data Entry'!F66,"")</f>
        <v/>
      </c>
      <c r="H66" s="44" t="str">
        <f>IF('Data Entry'!G66&lt;&gt;"",'Data Entry'!G66,"")</f>
        <v/>
      </c>
      <c r="I66" s="44" t="str">
        <f>IF('Data Entry'!H66&lt;&gt;"",'Data Entry'!H66,"")</f>
        <v/>
      </c>
      <c r="J66" s="44" t="str">
        <f>IF('Data Entry'!I66&lt;&gt;"",'Data Entry'!I66,"")</f>
        <v/>
      </c>
      <c r="K66" s="44" t="str">
        <f>IF('Data Entry'!J66&lt;&gt;"",'Data Entry'!J66,"")</f>
        <v/>
      </c>
      <c r="L66" s="44" t="str">
        <f>IF('Data Entry'!K66&lt;&gt;"",'Data Entry'!K66,"")</f>
        <v/>
      </c>
      <c r="M66" s="44" t="str">
        <f>IF('Data Entry'!L66&lt;&gt;"",'Data Entry'!L66,"")</f>
        <v/>
      </c>
      <c r="V66" s="26" t="e">
        <f ca="1"/>
        <v>#N/A</v>
      </c>
      <c r="W66" s="26" t="e">
        <f ca="1"/>
        <v>#N/A</v>
      </c>
      <c r="X66" s="26" t="e">
        <f ca="1"/>
        <v>#N/A</v>
      </c>
      <c r="Y66" s="26" t="e">
        <f ca="1"/>
        <v>#N/A</v>
      </c>
      <c r="Z66" s="26" t="e">
        <f ca="1"/>
        <v>#N/A</v>
      </c>
      <c r="AA66" s="26" t="str">
        <f ca="1"/>
        <v/>
      </c>
      <c r="AB66" s="26" t="str">
        <f ca="1"/>
        <v/>
      </c>
      <c r="AC66" s="26" t="str">
        <f ca="1"/>
        <v/>
      </c>
      <c r="AD66" s="26" t="str">
        <f ca="1"/>
        <v/>
      </c>
      <c r="AE66" s="26" t="str">
        <f ca="1"/>
        <v/>
      </c>
      <c r="AF66" s="26" t="str">
        <f ca="1"/>
        <v/>
      </c>
      <c r="AG66" s="26" t="str">
        <f ca="1"/>
        <v/>
      </c>
      <c r="AH66" s="26" t="str">
        <f ca="1"/>
        <v/>
      </c>
      <c r="AI66" s="26" t="str">
        <f ca="1"/>
        <v/>
      </c>
      <c r="AJ66" s="26" t="str">
        <f ca="1"/>
        <v/>
      </c>
      <c r="AK66" s="26" t="str">
        <f ca="1"/>
        <v/>
      </c>
      <c r="AL66" s="26" t="str">
        <f ca="1"/>
        <v/>
      </c>
      <c r="AM66" s="26" t="str">
        <f ca="1"/>
        <v/>
      </c>
      <c r="AN66" s="26" t="str">
        <f ca="1"/>
        <v/>
      </c>
    </row>
    <row r="67" spans="1:40" x14ac:dyDescent="0.15">
      <c r="A67" s="43" t="str">
        <f t="shared" si="4"/>
        <v/>
      </c>
      <c r="B67" s="44" t="str">
        <f>IF('Data Entry'!B67&lt;&gt;"",'Data Entry'!B67,"")</f>
        <v/>
      </c>
      <c r="C67" s="37" t="str">
        <f t="shared" si="3"/>
        <v/>
      </c>
      <c r="D67" s="44" t="str">
        <f>IF('Data Entry'!C67&lt;&gt;"",'Data Entry'!C67,"")</f>
        <v/>
      </c>
      <c r="E67" s="44" t="str">
        <f>IF('Data Entry'!D67&lt;&gt;"",'Data Entry'!D67,"")</f>
        <v/>
      </c>
      <c r="F67" s="44" t="str">
        <f>IF('Data Entry'!E67&lt;&gt;"",'Data Entry'!E67,"")</f>
        <v/>
      </c>
      <c r="G67" s="44" t="str">
        <f>IF('Data Entry'!F67&lt;&gt;"",'Data Entry'!F67,"")</f>
        <v/>
      </c>
      <c r="H67" s="44" t="str">
        <f>IF('Data Entry'!G67&lt;&gt;"",'Data Entry'!G67,"")</f>
        <v/>
      </c>
      <c r="I67" s="44" t="str">
        <f>IF('Data Entry'!H67&lt;&gt;"",'Data Entry'!H67,"")</f>
        <v/>
      </c>
      <c r="J67" s="44" t="str">
        <f>IF('Data Entry'!I67&lt;&gt;"",'Data Entry'!I67,"")</f>
        <v/>
      </c>
      <c r="K67" s="44" t="str">
        <f>IF('Data Entry'!J67&lt;&gt;"",'Data Entry'!J67,"")</f>
        <v/>
      </c>
      <c r="L67" s="44" t="str">
        <f>IF('Data Entry'!K67&lt;&gt;"",'Data Entry'!K67,"")</f>
        <v/>
      </c>
      <c r="M67" s="44" t="str">
        <f>IF('Data Entry'!L67&lt;&gt;"",'Data Entry'!L67,"")</f>
        <v/>
      </c>
      <c r="V67" s="26" t="e">
        <f ca="1"/>
        <v>#N/A</v>
      </c>
      <c r="W67" s="26" t="e">
        <f ca="1"/>
        <v>#N/A</v>
      </c>
      <c r="X67" s="26" t="e">
        <f ca="1"/>
        <v>#N/A</v>
      </c>
      <c r="Y67" s="26" t="e">
        <f ca="1"/>
        <v>#N/A</v>
      </c>
      <c r="Z67" s="26" t="e">
        <f ca="1"/>
        <v>#N/A</v>
      </c>
      <c r="AA67" s="26" t="str">
        <f ca="1"/>
        <v/>
      </c>
      <c r="AB67" s="26" t="str">
        <f ca="1"/>
        <v/>
      </c>
      <c r="AC67" s="26" t="str">
        <f ca="1"/>
        <v/>
      </c>
      <c r="AD67" s="26" t="str">
        <f ca="1"/>
        <v/>
      </c>
      <c r="AE67" s="26" t="str">
        <f ca="1"/>
        <v/>
      </c>
      <c r="AF67" s="26" t="str">
        <f ca="1"/>
        <v/>
      </c>
      <c r="AG67" s="26" t="str">
        <f ca="1"/>
        <v/>
      </c>
      <c r="AH67" s="26" t="str">
        <f ca="1"/>
        <v/>
      </c>
      <c r="AI67" s="26" t="str">
        <f ca="1"/>
        <v/>
      </c>
      <c r="AJ67" s="26" t="str">
        <f ca="1"/>
        <v/>
      </c>
      <c r="AK67" s="26" t="str">
        <f ca="1"/>
        <v/>
      </c>
      <c r="AL67" s="26" t="str">
        <f ca="1"/>
        <v/>
      </c>
      <c r="AM67" s="26" t="str">
        <f ca="1"/>
        <v/>
      </c>
      <c r="AN67" s="26" t="str">
        <f ca="1"/>
        <v/>
      </c>
    </row>
    <row r="68" spans="1:40" x14ac:dyDescent="0.15">
      <c r="A68" s="43" t="str">
        <f t="shared" si="4"/>
        <v/>
      </c>
      <c r="B68" s="44" t="str">
        <f>IF('Data Entry'!B68&lt;&gt;"",'Data Entry'!B68,"")</f>
        <v/>
      </c>
      <c r="C68" s="37" t="str">
        <f t="shared" si="3"/>
        <v/>
      </c>
      <c r="D68" s="44" t="str">
        <f>IF('Data Entry'!C68&lt;&gt;"",'Data Entry'!C68,"")</f>
        <v/>
      </c>
      <c r="E68" s="44" t="str">
        <f>IF('Data Entry'!D68&lt;&gt;"",'Data Entry'!D68,"")</f>
        <v/>
      </c>
      <c r="F68" s="44" t="str">
        <f>IF('Data Entry'!E68&lt;&gt;"",'Data Entry'!E68,"")</f>
        <v/>
      </c>
      <c r="G68" s="44" t="str">
        <f>IF('Data Entry'!F68&lt;&gt;"",'Data Entry'!F68,"")</f>
        <v/>
      </c>
      <c r="H68" s="44" t="str">
        <f>IF('Data Entry'!G68&lt;&gt;"",'Data Entry'!G68,"")</f>
        <v/>
      </c>
      <c r="I68" s="44" t="str">
        <f>IF('Data Entry'!H68&lt;&gt;"",'Data Entry'!H68,"")</f>
        <v/>
      </c>
      <c r="J68" s="44" t="str">
        <f>IF('Data Entry'!I68&lt;&gt;"",'Data Entry'!I68,"")</f>
        <v/>
      </c>
      <c r="K68" s="44" t="str">
        <f>IF('Data Entry'!J68&lt;&gt;"",'Data Entry'!J68,"")</f>
        <v/>
      </c>
      <c r="L68" s="44" t="str">
        <f>IF('Data Entry'!K68&lt;&gt;"",'Data Entry'!K68,"")</f>
        <v/>
      </c>
      <c r="M68" s="44" t="str">
        <f>IF('Data Entry'!L68&lt;&gt;"",'Data Entry'!L68,"")</f>
        <v/>
      </c>
      <c r="V68" s="26" t="e">
        <f ca="1"/>
        <v>#N/A</v>
      </c>
      <c r="W68" s="26" t="e">
        <f ca="1"/>
        <v>#N/A</v>
      </c>
      <c r="X68" s="26" t="e">
        <f ca="1"/>
        <v>#N/A</v>
      </c>
      <c r="Y68" s="26" t="e">
        <f ca="1"/>
        <v>#N/A</v>
      </c>
      <c r="Z68" s="26" t="e">
        <f ca="1"/>
        <v>#N/A</v>
      </c>
      <c r="AA68" s="26" t="str">
        <f ca="1"/>
        <v/>
      </c>
      <c r="AB68" s="26" t="str">
        <f ca="1"/>
        <v/>
      </c>
      <c r="AC68" s="26" t="str">
        <f ca="1"/>
        <v/>
      </c>
      <c r="AD68" s="26" t="str">
        <f ca="1"/>
        <v/>
      </c>
      <c r="AE68" s="26" t="str">
        <f ca="1"/>
        <v/>
      </c>
      <c r="AF68" s="26" t="str">
        <f ca="1"/>
        <v/>
      </c>
      <c r="AG68" s="26" t="str">
        <f ca="1"/>
        <v/>
      </c>
      <c r="AH68" s="26" t="str">
        <f ca="1"/>
        <v/>
      </c>
      <c r="AI68" s="26" t="str">
        <f ca="1"/>
        <v/>
      </c>
      <c r="AJ68" s="26" t="str">
        <f ca="1"/>
        <v/>
      </c>
      <c r="AK68" s="26" t="str">
        <f ca="1"/>
        <v/>
      </c>
      <c r="AL68" s="26" t="str">
        <f ca="1"/>
        <v/>
      </c>
      <c r="AM68" s="26" t="str">
        <f ca="1"/>
        <v/>
      </c>
      <c r="AN68" s="26" t="str">
        <f ca="1"/>
        <v/>
      </c>
    </row>
    <row r="69" spans="1:40" x14ac:dyDescent="0.15">
      <c r="A69" s="43" t="str">
        <f t="shared" si="4"/>
        <v/>
      </c>
      <c r="B69" s="44" t="str">
        <f>IF('Data Entry'!B69&lt;&gt;"",'Data Entry'!B69,"")</f>
        <v/>
      </c>
      <c r="C69" s="37" t="str">
        <f t="shared" si="3"/>
        <v/>
      </c>
      <c r="D69" s="44" t="str">
        <f>IF('Data Entry'!C69&lt;&gt;"",'Data Entry'!C69,"")</f>
        <v/>
      </c>
      <c r="E69" s="44" t="str">
        <f>IF('Data Entry'!D69&lt;&gt;"",'Data Entry'!D69,"")</f>
        <v/>
      </c>
      <c r="F69" s="44" t="str">
        <f>IF('Data Entry'!E69&lt;&gt;"",'Data Entry'!E69,"")</f>
        <v/>
      </c>
      <c r="G69" s="44" t="str">
        <f>IF('Data Entry'!F69&lt;&gt;"",'Data Entry'!F69,"")</f>
        <v/>
      </c>
      <c r="H69" s="44" t="str">
        <f>IF('Data Entry'!G69&lt;&gt;"",'Data Entry'!G69,"")</f>
        <v/>
      </c>
      <c r="I69" s="44" t="str">
        <f>IF('Data Entry'!H69&lt;&gt;"",'Data Entry'!H69,"")</f>
        <v/>
      </c>
      <c r="J69" s="44" t="str">
        <f>IF('Data Entry'!I69&lt;&gt;"",'Data Entry'!I69,"")</f>
        <v/>
      </c>
      <c r="K69" s="44" t="str">
        <f>IF('Data Entry'!J69&lt;&gt;"",'Data Entry'!J69,"")</f>
        <v/>
      </c>
      <c r="L69" s="44" t="str">
        <f>IF('Data Entry'!K69&lt;&gt;"",'Data Entry'!K69,"")</f>
        <v/>
      </c>
      <c r="M69" s="44" t="str">
        <f>IF('Data Entry'!L69&lt;&gt;"",'Data Entry'!L69,"")</f>
        <v/>
      </c>
      <c r="V69" s="26" t="e">
        <f ca="1"/>
        <v>#N/A</v>
      </c>
      <c r="W69" s="26" t="e">
        <f ca="1"/>
        <v>#N/A</v>
      </c>
      <c r="X69" s="26" t="e">
        <f ca="1"/>
        <v>#N/A</v>
      </c>
      <c r="Y69" s="26" t="e">
        <f ca="1"/>
        <v>#N/A</v>
      </c>
      <c r="Z69" s="26" t="e">
        <f ca="1"/>
        <v>#N/A</v>
      </c>
      <c r="AA69" s="26" t="str">
        <f ca="1"/>
        <v/>
      </c>
      <c r="AB69" s="26" t="str">
        <f ca="1"/>
        <v/>
      </c>
      <c r="AC69" s="26" t="str">
        <f ca="1"/>
        <v/>
      </c>
      <c r="AD69" s="26" t="str">
        <f ca="1"/>
        <v/>
      </c>
      <c r="AE69" s="26" t="str">
        <f ca="1"/>
        <v/>
      </c>
      <c r="AF69" s="26" t="str">
        <f ca="1"/>
        <v/>
      </c>
      <c r="AG69" s="26" t="str">
        <f ca="1"/>
        <v/>
      </c>
      <c r="AH69" s="26" t="str">
        <f ca="1"/>
        <v/>
      </c>
      <c r="AI69" s="26" t="str">
        <f ca="1"/>
        <v/>
      </c>
      <c r="AJ69" s="26" t="str">
        <f ca="1"/>
        <v/>
      </c>
      <c r="AK69" s="26" t="str">
        <f ca="1"/>
        <v/>
      </c>
      <c r="AL69" s="26" t="str">
        <f ca="1"/>
        <v/>
      </c>
      <c r="AM69" s="26" t="str">
        <f ca="1"/>
        <v/>
      </c>
      <c r="AN69" s="26" t="str">
        <f ca="1"/>
        <v/>
      </c>
    </row>
    <row r="70" spans="1:40" x14ac:dyDescent="0.15">
      <c r="A70" s="43" t="str">
        <f t="shared" si="4"/>
        <v/>
      </c>
      <c r="B70" s="44" t="str">
        <f>IF('Data Entry'!B70&lt;&gt;"",'Data Entry'!B70,"")</f>
        <v/>
      </c>
      <c r="C70" s="37" t="str">
        <f t="shared" ref="C70:C133" si="5">IF(B70&lt;&gt;"",1,"")</f>
        <v/>
      </c>
      <c r="D70" s="44" t="str">
        <f>IF('Data Entry'!C70&lt;&gt;"",'Data Entry'!C70,"")</f>
        <v/>
      </c>
      <c r="E70" s="44" t="str">
        <f>IF('Data Entry'!D70&lt;&gt;"",'Data Entry'!D70,"")</f>
        <v/>
      </c>
      <c r="F70" s="44" t="str">
        <f>IF('Data Entry'!E70&lt;&gt;"",'Data Entry'!E70,"")</f>
        <v/>
      </c>
      <c r="G70" s="44" t="str">
        <f>IF('Data Entry'!F70&lt;&gt;"",'Data Entry'!F70,"")</f>
        <v/>
      </c>
      <c r="H70" s="44" t="str">
        <f>IF('Data Entry'!G70&lt;&gt;"",'Data Entry'!G70,"")</f>
        <v/>
      </c>
      <c r="I70" s="44" t="str">
        <f>IF('Data Entry'!H70&lt;&gt;"",'Data Entry'!H70,"")</f>
        <v/>
      </c>
      <c r="J70" s="44" t="str">
        <f>IF('Data Entry'!I70&lt;&gt;"",'Data Entry'!I70,"")</f>
        <v/>
      </c>
      <c r="K70" s="44" t="str">
        <f>IF('Data Entry'!J70&lt;&gt;"",'Data Entry'!J70,"")</f>
        <v/>
      </c>
      <c r="L70" s="44" t="str">
        <f>IF('Data Entry'!K70&lt;&gt;"",'Data Entry'!K70,"")</f>
        <v/>
      </c>
      <c r="M70" s="44" t="str">
        <f>IF('Data Entry'!L70&lt;&gt;"",'Data Entry'!L70,"")</f>
        <v/>
      </c>
      <c r="V70" s="26" t="e">
        <f ca="1"/>
        <v>#N/A</v>
      </c>
      <c r="W70" s="26" t="e">
        <f ca="1"/>
        <v>#N/A</v>
      </c>
      <c r="X70" s="26" t="e">
        <f ca="1"/>
        <v>#N/A</v>
      </c>
      <c r="Y70" s="26" t="e">
        <f ca="1"/>
        <v>#N/A</v>
      </c>
      <c r="Z70" s="26" t="e">
        <f ca="1"/>
        <v>#N/A</v>
      </c>
      <c r="AA70" s="26" t="str">
        <f ca="1"/>
        <v/>
      </c>
      <c r="AB70" s="26" t="str">
        <f ca="1"/>
        <v/>
      </c>
      <c r="AC70" s="26" t="str">
        <f ca="1"/>
        <v/>
      </c>
      <c r="AD70" s="26" t="str">
        <f ca="1"/>
        <v/>
      </c>
      <c r="AE70" s="26" t="str">
        <f ca="1"/>
        <v/>
      </c>
      <c r="AF70" s="26" t="str">
        <f ca="1"/>
        <v/>
      </c>
      <c r="AG70" s="26" t="str">
        <f ca="1"/>
        <v/>
      </c>
      <c r="AH70" s="26" t="str">
        <f ca="1"/>
        <v/>
      </c>
      <c r="AI70" s="26" t="str">
        <f ca="1"/>
        <v/>
      </c>
      <c r="AJ70" s="26" t="str">
        <f ca="1"/>
        <v/>
      </c>
      <c r="AK70" s="26" t="str">
        <f ca="1"/>
        <v/>
      </c>
      <c r="AL70" s="26" t="str">
        <f ca="1"/>
        <v/>
      </c>
      <c r="AM70" s="26" t="str">
        <f ca="1"/>
        <v/>
      </c>
      <c r="AN70" s="26" t="str">
        <f ca="1"/>
        <v/>
      </c>
    </row>
    <row r="71" spans="1:40" x14ac:dyDescent="0.15">
      <c r="A71" s="43" t="str">
        <f t="shared" ref="A71:A104" si="6">IF(B71&lt;&gt;"",1+A70,"")</f>
        <v/>
      </c>
      <c r="B71" s="44" t="str">
        <f>IF('Data Entry'!B71&lt;&gt;"",'Data Entry'!B71,"")</f>
        <v/>
      </c>
      <c r="C71" s="37" t="str">
        <f t="shared" si="5"/>
        <v/>
      </c>
      <c r="D71" s="44" t="str">
        <f>IF('Data Entry'!C71&lt;&gt;"",'Data Entry'!C71,"")</f>
        <v/>
      </c>
      <c r="E71" s="44" t="str">
        <f>IF('Data Entry'!D71&lt;&gt;"",'Data Entry'!D71,"")</f>
        <v/>
      </c>
      <c r="F71" s="44" t="str">
        <f>IF('Data Entry'!E71&lt;&gt;"",'Data Entry'!E71,"")</f>
        <v/>
      </c>
      <c r="G71" s="44" t="str">
        <f>IF('Data Entry'!F71&lt;&gt;"",'Data Entry'!F71,"")</f>
        <v/>
      </c>
      <c r="H71" s="44" t="str">
        <f>IF('Data Entry'!G71&lt;&gt;"",'Data Entry'!G71,"")</f>
        <v/>
      </c>
      <c r="I71" s="44" t="str">
        <f>IF('Data Entry'!H71&lt;&gt;"",'Data Entry'!H71,"")</f>
        <v/>
      </c>
      <c r="J71" s="44" t="str">
        <f>IF('Data Entry'!I71&lt;&gt;"",'Data Entry'!I71,"")</f>
        <v/>
      </c>
      <c r="K71" s="44" t="str">
        <f>IF('Data Entry'!J71&lt;&gt;"",'Data Entry'!J71,"")</f>
        <v/>
      </c>
      <c r="L71" s="44" t="str">
        <f>IF('Data Entry'!K71&lt;&gt;"",'Data Entry'!K71,"")</f>
        <v/>
      </c>
      <c r="M71" s="44" t="str">
        <f>IF('Data Entry'!L71&lt;&gt;"",'Data Entry'!L71,"")</f>
        <v/>
      </c>
      <c r="V71" s="26" t="e">
        <f ca="1"/>
        <v>#N/A</v>
      </c>
      <c r="W71" s="26" t="e">
        <f ca="1"/>
        <v>#N/A</v>
      </c>
      <c r="X71" s="26" t="e">
        <f ca="1"/>
        <v>#N/A</v>
      </c>
      <c r="Y71" s="26" t="e">
        <f ca="1"/>
        <v>#N/A</v>
      </c>
      <c r="Z71" s="26" t="e">
        <f ca="1"/>
        <v>#N/A</v>
      </c>
      <c r="AA71" s="26" t="str">
        <f ca="1"/>
        <v/>
      </c>
      <c r="AB71" s="26" t="str">
        <f ca="1"/>
        <v/>
      </c>
      <c r="AC71" s="26" t="str">
        <f ca="1"/>
        <v/>
      </c>
      <c r="AD71" s="26" t="str">
        <f ca="1"/>
        <v/>
      </c>
      <c r="AE71" s="26" t="str">
        <f ca="1"/>
        <v/>
      </c>
      <c r="AF71" s="26" t="str">
        <f ca="1"/>
        <v/>
      </c>
      <c r="AG71" s="26" t="str">
        <f ca="1"/>
        <v/>
      </c>
      <c r="AH71" s="26" t="str">
        <f ca="1"/>
        <v/>
      </c>
      <c r="AI71" s="26" t="str">
        <f ca="1"/>
        <v/>
      </c>
      <c r="AJ71" s="26" t="str">
        <f ca="1"/>
        <v/>
      </c>
      <c r="AK71" s="26" t="str">
        <f ca="1"/>
        <v/>
      </c>
      <c r="AL71" s="26" t="str">
        <f ca="1"/>
        <v/>
      </c>
      <c r="AM71" s="26" t="str">
        <f ca="1"/>
        <v/>
      </c>
      <c r="AN71" s="26" t="str">
        <f ca="1"/>
        <v/>
      </c>
    </row>
    <row r="72" spans="1:40" x14ac:dyDescent="0.15">
      <c r="A72" s="43" t="str">
        <f t="shared" si="6"/>
        <v/>
      </c>
      <c r="B72" s="44" t="str">
        <f>IF('Data Entry'!B72&lt;&gt;"",'Data Entry'!B72,"")</f>
        <v/>
      </c>
      <c r="C72" s="37" t="str">
        <f t="shared" si="5"/>
        <v/>
      </c>
      <c r="D72" s="44" t="str">
        <f>IF('Data Entry'!C72&lt;&gt;"",'Data Entry'!C72,"")</f>
        <v/>
      </c>
      <c r="E72" s="44" t="str">
        <f>IF('Data Entry'!D72&lt;&gt;"",'Data Entry'!D72,"")</f>
        <v/>
      </c>
      <c r="F72" s="44" t="str">
        <f>IF('Data Entry'!E72&lt;&gt;"",'Data Entry'!E72,"")</f>
        <v/>
      </c>
      <c r="G72" s="44" t="str">
        <f>IF('Data Entry'!F72&lt;&gt;"",'Data Entry'!F72,"")</f>
        <v/>
      </c>
      <c r="H72" s="44" t="str">
        <f>IF('Data Entry'!G72&lt;&gt;"",'Data Entry'!G72,"")</f>
        <v/>
      </c>
      <c r="I72" s="44" t="str">
        <f>IF('Data Entry'!H72&lt;&gt;"",'Data Entry'!H72,"")</f>
        <v/>
      </c>
      <c r="J72" s="44" t="str">
        <f>IF('Data Entry'!I72&lt;&gt;"",'Data Entry'!I72,"")</f>
        <v/>
      </c>
      <c r="K72" s="44" t="str">
        <f>IF('Data Entry'!J72&lt;&gt;"",'Data Entry'!J72,"")</f>
        <v/>
      </c>
      <c r="L72" s="44" t="str">
        <f>IF('Data Entry'!K72&lt;&gt;"",'Data Entry'!K72,"")</f>
        <v/>
      </c>
      <c r="M72" s="44" t="str">
        <f>IF('Data Entry'!L72&lt;&gt;"",'Data Entry'!L72,"")</f>
        <v/>
      </c>
      <c r="V72" s="26" t="e">
        <f ca="1"/>
        <v>#N/A</v>
      </c>
      <c r="W72" s="26" t="e">
        <f ca="1"/>
        <v>#N/A</v>
      </c>
      <c r="X72" s="26" t="e">
        <f ca="1"/>
        <v>#N/A</v>
      </c>
      <c r="Y72" s="26" t="e">
        <f ca="1"/>
        <v>#N/A</v>
      </c>
      <c r="Z72" s="26" t="e">
        <f ca="1"/>
        <v>#N/A</v>
      </c>
      <c r="AA72" s="26" t="str">
        <f ca="1"/>
        <v/>
      </c>
      <c r="AB72" s="26" t="str">
        <f ca="1"/>
        <v/>
      </c>
      <c r="AC72" s="26" t="str">
        <f ca="1"/>
        <v/>
      </c>
      <c r="AD72" s="26" t="str">
        <f ca="1"/>
        <v/>
      </c>
      <c r="AE72" s="26" t="str">
        <f ca="1"/>
        <v/>
      </c>
      <c r="AF72" s="26" t="str">
        <f ca="1"/>
        <v/>
      </c>
      <c r="AG72" s="26" t="str">
        <f ca="1"/>
        <v/>
      </c>
      <c r="AH72" s="26" t="str">
        <f ca="1"/>
        <v/>
      </c>
      <c r="AI72" s="26" t="str">
        <f ca="1"/>
        <v/>
      </c>
      <c r="AJ72" s="26" t="str">
        <f ca="1"/>
        <v/>
      </c>
      <c r="AK72" s="26" t="str">
        <f ca="1"/>
        <v/>
      </c>
      <c r="AL72" s="26" t="str">
        <f ca="1"/>
        <v/>
      </c>
      <c r="AM72" s="26" t="str">
        <f ca="1"/>
        <v/>
      </c>
      <c r="AN72" s="26" t="str">
        <f ca="1"/>
        <v/>
      </c>
    </row>
    <row r="73" spans="1:40" x14ac:dyDescent="0.15">
      <c r="A73" s="43" t="str">
        <f t="shared" si="6"/>
        <v/>
      </c>
      <c r="B73" s="44" t="str">
        <f>IF('Data Entry'!B73&lt;&gt;"",'Data Entry'!B73,"")</f>
        <v/>
      </c>
      <c r="C73" s="37" t="str">
        <f t="shared" si="5"/>
        <v/>
      </c>
      <c r="D73" s="44" t="str">
        <f>IF('Data Entry'!C73&lt;&gt;"",'Data Entry'!C73,"")</f>
        <v/>
      </c>
      <c r="E73" s="44" t="str">
        <f>IF('Data Entry'!D73&lt;&gt;"",'Data Entry'!D73,"")</f>
        <v/>
      </c>
      <c r="F73" s="44" t="str">
        <f>IF('Data Entry'!E73&lt;&gt;"",'Data Entry'!E73,"")</f>
        <v/>
      </c>
      <c r="G73" s="44" t="str">
        <f>IF('Data Entry'!F73&lt;&gt;"",'Data Entry'!F73,"")</f>
        <v/>
      </c>
      <c r="H73" s="44" t="str">
        <f>IF('Data Entry'!G73&lt;&gt;"",'Data Entry'!G73,"")</f>
        <v/>
      </c>
      <c r="I73" s="44" t="str">
        <f>IF('Data Entry'!H73&lt;&gt;"",'Data Entry'!H73,"")</f>
        <v/>
      </c>
      <c r="J73" s="44" t="str">
        <f>IF('Data Entry'!I73&lt;&gt;"",'Data Entry'!I73,"")</f>
        <v/>
      </c>
      <c r="K73" s="44" t="str">
        <f>IF('Data Entry'!J73&lt;&gt;"",'Data Entry'!J73,"")</f>
        <v/>
      </c>
      <c r="L73" s="44" t="str">
        <f>IF('Data Entry'!K73&lt;&gt;"",'Data Entry'!K73,"")</f>
        <v/>
      </c>
      <c r="M73" s="44" t="str">
        <f>IF('Data Entry'!L73&lt;&gt;"",'Data Entry'!L73,"")</f>
        <v/>
      </c>
      <c r="V73" s="26" t="e">
        <f ca="1"/>
        <v>#N/A</v>
      </c>
      <c r="W73" s="26" t="e">
        <f ca="1"/>
        <v>#N/A</v>
      </c>
      <c r="X73" s="26" t="e">
        <f ca="1"/>
        <v>#N/A</v>
      </c>
      <c r="Y73" s="26" t="e">
        <f ca="1"/>
        <v>#N/A</v>
      </c>
      <c r="Z73" s="26" t="e">
        <f ca="1"/>
        <v>#N/A</v>
      </c>
      <c r="AA73" s="26" t="str">
        <f ca="1"/>
        <v/>
      </c>
      <c r="AB73" s="26" t="str">
        <f ca="1"/>
        <v/>
      </c>
      <c r="AC73" s="26" t="str">
        <f ca="1"/>
        <v/>
      </c>
      <c r="AD73" s="26" t="str">
        <f ca="1"/>
        <v/>
      </c>
      <c r="AE73" s="26" t="str">
        <f ca="1"/>
        <v/>
      </c>
      <c r="AF73" s="26" t="str">
        <f ca="1"/>
        <v/>
      </c>
      <c r="AG73" s="26" t="str">
        <f ca="1"/>
        <v/>
      </c>
      <c r="AH73" s="26" t="str">
        <f ca="1"/>
        <v/>
      </c>
      <c r="AI73" s="26" t="str">
        <f ca="1"/>
        <v/>
      </c>
      <c r="AJ73" s="26" t="str">
        <f ca="1"/>
        <v/>
      </c>
      <c r="AK73" s="26" t="str">
        <f ca="1"/>
        <v/>
      </c>
      <c r="AL73" s="26" t="str">
        <f ca="1"/>
        <v/>
      </c>
      <c r="AM73" s="26" t="str">
        <f ca="1"/>
        <v/>
      </c>
      <c r="AN73" s="26" t="str">
        <f ca="1"/>
        <v/>
      </c>
    </row>
    <row r="74" spans="1:40" x14ac:dyDescent="0.15">
      <c r="A74" s="43" t="str">
        <f t="shared" si="6"/>
        <v/>
      </c>
      <c r="B74" s="44" t="str">
        <f>IF('Data Entry'!B74&lt;&gt;"",'Data Entry'!B74,"")</f>
        <v/>
      </c>
      <c r="C74" s="37" t="str">
        <f t="shared" si="5"/>
        <v/>
      </c>
      <c r="D74" s="44" t="str">
        <f>IF('Data Entry'!C74&lt;&gt;"",'Data Entry'!C74,"")</f>
        <v/>
      </c>
      <c r="E74" s="44" t="str">
        <f>IF('Data Entry'!D74&lt;&gt;"",'Data Entry'!D74,"")</f>
        <v/>
      </c>
      <c r="F74" s="44" t="str">
        <f>IF('Data Entry'!E74&lt;&gt;"",'Data Entry'!E74,"")</f>
        <v/>
      </c>
      <c r="G74" s="44" t="str">
        <f>IF('Data Entry'!F74&lt;&gt;"",'Data Entry'!F74,"")</f>
        <v/>
      </c>
      <c r="H74" s="44" t="str">
        <f>IF('Data Entry'!G74&lt;&gt;"",'Data Entry'!G74,"")</f>
        <v/>
      </c>
      <c r="I74" s="44" t="str">
        <f>IF('Data Entry'!H74&lt;&gt;"",'Data Entry'!H74,"")</f>
        <v/>
      </c>
      <c r="J74" s="44" t="str">
        <f>IF('Data Entry'!I74&lt;&gt;"",'Data Entry'!I74,"")</f>
        <v/>
      </c>
      <c r="K74" s="44" t="str">
        <f>IF('Data Entry'!J74&lt;&gt;"",'Data Entry'!J74,"")</f>
        <v/>
      </c>
      <c r="L74" s="44" t="str">
        <f>IF('Data Entry'!K74&lt;&gt;"",'Data Entry'!K74,"")</f>
        <v/>
      </c>
      <c r="M74" s="44" t="str">
        <f>IF('Data Entry'!L74&lt;&gt;"",'Data Entry'!L74,"")</f>
        <v/>
      </c>
      <c r="V74" s="26" t="e">
        <f ca="1"/>
        <v>#N/A</v>
      </c>
      <c r="W74" s="26" t="e">
        <f ca="1"/>
        <v>#N/A</v>
      </c>
      <c r="X74" s="26" t="e">
        <f ca="1"/>
        <v>#N/A</v>
      </c>
      <c r="Y74" s="26" t="e">
        <f ca="1"/>
        <v>#N/A</v>
      </c>
      <c r="Z74" s="26" t="e">
        <f ca="1"/>
        <v>#N/A</v>
      </c>
      <c r="AA74" s="26" t="str">
        <f ca="1"/>
        <v/>
      </c>
      <c r="AB74" s="26" t="str">
        <f ca="1"/>
        <v/>
      </c>
      <c r="AC74" s="26" t="str">
        <f ca="1"/>
        <v/>
      </c>
      <c r="AD74" s="26" t="str">
        <f ca="1"/>
        <v/>
      </c>
      <c r="AE74" s="26" t="str">
        <f ca="1"/>
        <v/>
      </c>
      <c r="AF74" s="26" t="str">
        <f ca="1"/>
        <v/>
      </c>
      <c r="AG74" s="26" t="str">
        <f ca="1"/>
        <v/>
      </c>
      <c r="AH74" s="26" t="str">
        <f ca="1"/>
        <v/>
      </c>
      <c r="AI74" s="26" t="str">
        <f ca="1"/>
        <v/>
      </c>
      <c r="AJ74" s="26" t="str">
        <f ca="1"/>
        <v/>
      </c>
      <c r="AK74" s="26" t="str">
        <f ca="1"/>
        <v/>
      </c>
      <c r="AL74" s="26" t="str">
        <f ca="1"/>
        <v/>
      </c>
      <c r="AM74" s="26" t="str">
        <f ca="1"/>
        <v/>
      </c>
      <c r="AN74" s="26" t="str">
        <f ca="1"/>
        <v/>
      </c>
    </row>
    <row r="75" spans="1:40" x14ac:dyDescent="0.15">
      <c r="A75" s="43" t="str">
        <f t="shared" si="6"/>
        <v/>
      </c>
      <c r="B75" s="44" t="str">
        <f>IF('Data Entry'!B75&lt;&gt;"",'Data Entry'!B75,"")</f>
        <v/>
      </c>
      <c r="C75" s="37" t="str">
        <f t="shared" si="5"/>
        <v/>
      </c>
      <c r="D75" s="44" t="str">
        <f>IF('Data Entry'!C75&lt;&gt;"",'Data Entry'!C75,"")</f>
        <v/>
      </c>
      <c r="E75" s="44" t="str">
        <f>IF('Data Entry'!D75&lt;&gt;"",'Data Entry'!D75,"")</f>
        <v/>
      </c>
      <c r="F75" s="44" t="str">
        <f>IF('Data Entry'!E75&lt;&gt;"",'Data Entry'!E75,"")</f>
        <v/>
      </c>
      <c r="G75" s="44" t="str">
        <f>IF('Data Entry'!F75&lt;&gt;"",'Data Entry'!F75,"")</f>
        <v/>
      </c>
      <c r="H75" s="44" t="str">
        <f>IF('Data Entry'!G75&lt;&gt;"",'Data Entry'!G75,"")</f>
        <v/>
      </c>
      <c r="I75" s="44" t="str">
        <f>IF('Data Entry'!H75&lt;&gt;"",'Data Entry'!H75,"")</f>
        <v/>
      </c>
      <c r="J75" s="44" t="str">
        <f>IF('Data Entry'!I75&lt;&gt;"",'Data Entry'!I75,"")</f>
        <v/>
      </c>
      <c r="K75" s="44" t="str">
        <f>IF('Data Entry'!J75&lt;&gt;"",'Data Entry'!J75,"")</f>
        <v/>
      </c>
      <c r="L75" s="44" t="str">
        <f>IF('Data Entry'!K75&lt;&gt;"",'Data Entry'!K75,"")</f>
        <v/>
      </c>
      <c r="M75" s="44" t="str">
        <f>IF('Data Entry'!L75&lt;&gt;"",'Data Entry'!L75,"")</f>
        <v/>
      </c>
      <c r="V75" s="26" t="e">
        <f ca="1"/>
        <v>#N/A</v>
      </c>
      <c r="W75" s="26" t="e">
        <f ca="1"/>
        <v>#N/A</v>
      </c>
      <c r="X75" s="26" t="e">
        <f ca="1"/>
        <v>#N/A</v>
      </c>
      <c r="Y75" s="26" t="e">
        <f ca="1"/>
        <v>#N/A</v>
      </c>
      <c r="Z75" s="26" t="e">
        <f ca="1"/>
        <v>#N/A</v>
      </c>
      <c r="AA75" s="26" t="str">
        <f ca="1"/>
        <v/>
      </c>
      <c r="AB75" s="26" t="str">
        <f ca="1"/>
        <v/>
      </c>
      <c r="AC75" s="26" t="str">
        <f ca="1"/>
        <v/>
      </c>
      <c r="AD75" s="26" t="str">
        <f ca="1"/>
        <v/>
      </c>
      <c r="AE75" s="26" t="str">
        <f ca="1"/>
        <v/>
      </c>
      <c r="AF75" s="26" t="str">
        <f ca="1"/>
        <v/>
      </c>
      <c r="AG75" s="26" t="str">
        <f ca="1"/>
        <v/>
      </c>
      <c r="AH75" s="26" t="str">
        <f ca="1"/>
        <v/>
      </c>
      <c r="AI75" s="26" t="str">
        <f ca="1"/>
        <v/>
      </c>
      <c r="AJ75" s="26" t="str">
        <f ca="1"/>
        <v/>
      </c>
      <c r="AK75" s="26" t="str">
        <f ca="1"/>
        <v/>
      </c>
      <c r="AL75" s="26" t="str">
        <f ca="1"/>
        <v/>
      </c>
      <c r="AM75" s="26" t="str">
        <f ca="1"/>
        <v/>
      </c>
      <c r="AN75" s="26" t="str">
        <f ca="1"/>
        <v/>
      </c>
    </row>
    <row r="76" spans="1:40" x14ac:dyDescent="0.15">
      <c r="A76" s="43" t="str">
        <f t="shared" si="6"/>
        <v/>
      </c>
      <c r="B76" s="44" t="str">
        <f>IF('Data Entry'!B76&lt;&gt;"",'Data Entry'!B76,"")</f>
        <v/>
      </c>
      <c r="C76" s="37" t="str">
        <f t="shared" si="5"/>
        <v/>
      </c>
      <c r="D76" s="44" t="str">
        <f>IF('Data Entry'!C76&lt;&gt;"",'Data Entry'!C76,"")</f>
        <v/>
      </c>
      <c r="E76" s="44" t="str">
        <f>IF('Data Entry'!D76&lt;&gt;"",'Data Entry'!D76,"")</f>
        <v/>
      </c>
      <c r="F76" s="44" t="str">
        <f>IF('Data Entry'!E76&lt;&gt;"",'Data Entry'!E76,"")</f>
        <v/>
      </c>
      <c r="G76" s="44" t="str">
        <f>IF('Data Entry'!F76&lt;&gt;"",'Data Entry'!F76,"")</f>
        <v/>
      </c>
      <c r="H76" s="44" t="str">
        <f>IF('Data Entry'!G76&lt;&gt;"",'Data Entry'!G76,"")</f>
        <v/>
      </c>
      <c r="I76" s="44" t="str">
        <f>IF('Data Entry'!H76&lt;&gt;"",'Data Entry'!H76,"")</f>
        <v/>
      </c>
      <c r="J76" s="44" t="str">
        <f>IF('Data Entry'!I76&lt;&gt;"",'Data Entry'!I76,"")</f>
        <v/>
      </c>
      <c r="K76" s="44" t="str">
        <f>IF('Data Entry'!J76&lt;&gt;"",'Data Entry'!J76,"")</f>
        <v/>
      </c>
      <c r="L76" s="44" t="str">
        <f>IF('Data Entry'!K76&lt;&gt;"",'Data Entry'!K76,"")</f>
        <v/>
      </c>
      <c r="M76" s="44" t="str">
        <f>IF('Data Entry'!L76&lt;&gt;"",'Data Entry'!L76,"")</f>
        <v/>
      </c>
      <c r="V76" s="26" t="e">
        <f ca="1"/>
        <v>#N/A</v>
      </c>
      <c r="W76" s="26" t="e">
        <f ca="1"/>
        <v>#N/A</v>
      </c>
      <c r="X76" s="26" t="e">
        <f ca="1"/>
        <v>#N/A</v>
      </c>
      <c r="Y76" s="26" t="e">
        <f ca="1"/>
        <v>#N/A</v>
      </c>
      <c r="Z76" s="26" t="e">
        <f ca="1"/>
        <v>#N/A</v>
      </c>
      <c r="AA76" s="26" t="str">
        <f ca="1"/>
        <v/>
      </c>
      <c r="AB76" s="26" t="str">
        <f ca="1"/>
        <v/>
      </c>
      <c r="AC76" s="26" t="str">
        <f ca="1"/>
        <v/>
      </c>
      <c r="AD76" s="26" t="str">
        <f ca="1"/>
        <v/>
      </c>
      <c r="AE76" s="26" t="str">
        <f ca="1"/>
        <v/>
      </c>
      <c r="AF76" s="26" t="str">
        <f ca="1"/>
        <v/>
      </c>
      <c r="AG76" s="26" t="str">
        <f ca="1"/>
        <v/>
      </c>
      <c r="AH76" s="26" t="str">
        <f ca="1"/>
        <v/>
      </c>
      <c r="AI76" s="26" t="str">
        <f ca="1"/>
        <v/>
      </c>
      <c r="AJ76" s="26" t="str">
        <f ca="1"/>
        <v/>
      </c>
      <c r="AK76" s="26" t="str">
        <f ca="1"/>
        <v/>
      </c>
      <c r="AL76" s="26" t="str">
        <f ca="1"/>
        <v/>
      </c>
      <c r="AM76" s="26" t="str">
        <f ca="1"/>
        <v/>
      </c>
      <c r="AN76" s="26" t="str">
        <f ca="1"/>
        <v/>
      </c>
    </row>
    <row r="77" spans="1:40" x14ac:dyDescent="0.15">
      <c r="A77" s="43" t="str">
        <f t="shared" si="6"/>
        <v/>
      </c>
      <c r="B77" s="44" t="str">
        <f>IF('Data Entry'!B77&lt;&gt;"",'Data Entry'!B77,"")</f>
        <v/>
      </c>
      <c r="C77" s="37" t="str">
        <f t="shared" si="5"/>
        <v/>
      </c>
      <c r="D77" s="44" t="str">
        <f>IF('Data Entry'!C77&lt;&gt;"",'Data Entry'!C77,"")</f>
        <v/>
      </c>
      <c r="E77" s="44" t="str">
        <f>IF('Data Entry'!D77&lt;&gt;"",'Data Entry'!D77,"")</f>
        <v/>
      </c>
      <c r="F77" s="44" t="str">
        <f>IF('Data Entry'!E77&lt;&gt;"",'Data Entry'!E77,"")</f>
        <v/>
      </c>
      <c r="G77" s="44" t="str">
        <f>IF('Data Entry'!F77&lt;&gt;"",'Data Entry'!F77,"")</f>
        <v/>
      </c>
      <c r="H77" s="44" t="str">
        <f>IF('Data Entry'!G77&lt;&gt;"",'Data Entry'!G77,"")</f>
        <v/>
      </c>
      <c r="I77" s="44" t="str">
        <f>IF('Data Entry'!H77&lt;&gt;"",'Data Entry'!H77,"")</f>
        <v/>
      </c>
      <c r="J77" s="44" t="str">
        <f>IF('Data Entry'!I77&lt;&gt;"",'Data Entry'!I77,"")</f>
        <v/>
      </c>
      <c r="K77" s="44" t="str">
        <f>IF('Data Entry'!J77&lt;&gt;"",'Data Entry'!J77,"")</f>
        <v/>
      </c>
      <c r="L77" s="44" t="str">
        <f>IF('Data Entry'!K77&lt;&gt;"",'Data Entry'!K77,"")</f>
        <v/>
      </c>
      <c r="M77" s="44" t="str">
        <f>IF('Data Entry'!L77&lt;&gt;"",'Data Entry'!L77,"")</f>
        <v/>
      </c>
      <c r="V77" s="26" t="e">
        <f ca="1"/>
        <v>#N/A</v>
      </c>
      <c r="W77" s="26" t="e">
        <f ca="1"/>
        <v>#N/A</v>
      </c>
      <c r="X77" s="26" t="e">
        <f ca="1"/>
        <v>#N/A</v>
      </c>
      <c r="Y77" s="26" t="e">
        <f ca="1"/>
        <v>#N/A</v>
      </c>
      <c r="Z77" s="26" t="e">
        <f ca="1"/>
        <v>#N/A</v>
      </c>
      <c r="AA77" s="26" t="str">
        <f ca="1"/>
        <v/>
      </c>
      <c r="AB77" s="26" t="str">
        <f ca="1"/>
        <v/>
      </c>
      <c r="AC77" s="26" t="str">
        <f ca="1"/>
        <v/>
      </c>
      <c r="AD77" s="26" t="str">
        <f ca="1"/>
        <v/>
      </c>
      <c r="AE77" s="26" t="str">
        <f ca="1"/>
        <v/>
      </c>
      <c r="AF77" s="26" t="str">
        <f ca="1"/>
        <v/>
      </c>
      <c r="AG77" s="26" t="str">
        <f ca="1"/>
        <v/>
      </c>
      <c r="AH77" s="26" t="str">
        <f ca="1"/>
        <v/>
      </c>
      <c r="AI77" s="26" t="str">
        <f ca="1"/>
        <v/>
      </c>
      <c r="AJ77" s="26" t="str">
        <f ca="1"/>
        <v/>
      </c>
      <c r="AK77" s="26" t="str">
        <f ca="1"/>
        <v/>
      </c>
      <c r="AL77" s="26" t="str">
        <f ca="1"/>
        <v/>
      </c>
      <c r="AM77" s="26" t="str">
        <f ca="1"/>
        <v/>
      </c>
      <c r="AN77" s="26" t="str">
        <f ca="1"/>
        <v/>
      </c>
    </row>
    <row r="78" spans="1:40" x14ac:dyDescent="0.15">
      <c r="A78" s="43" t="str">
        <f t="shared" si="6"/>
        <v/>
      </c>
      <c r="B78" s="44" t="str">
        <f>IF('Data Entry'!B78&lt;&gt;"",'Data Entry'!B78,"")</f>
        <v/>
      </c>
      <c r="C78" s="37" t="str">
        <f t="shared" si="5"/>
        <v/>
      </c>
      <c r="D78" s="44" t="str">
        <f>IF('Data Entry'!C78&lt;&gt;"",'Data Entry'!C78,"")</f>
        <v/>
      </c>
      <c r="E78" s="44" t="str">
        <f>IF('Data Entry'!D78&lt;&gt;"",'Data Entry'!D78,"")</f>
        <v/>
      </c>
      <c r="F78" s="44" t="str">
        <f>IF('Data Entry'!E78&lt;&gt;"",'Data Entry'!E78,"")</f>
        <v/>
      </c>
      <c r="G78" s="44" t="str">
        <f>IF('Data Entry'!F78&lt;&gt;"",'Data Entry'!F78,"")</f>
        <v/>
      </c>
      <c r="H78" s="44" t="str">
        <f>IF('Data Entry'!G78&lt;&gt;"",'Data Entry'!G78,"")</f>
        <v/>
      </c>
      <c r="I78" s="44" t="str">
        <f>IF('Data Entry'!H78&lt;&gt;"",'Data Entry'!H78,"")</f>
        <v/>
      </c>
      <c r="J78" s="44" t="str">
        <f>IF('Data Entry'!I78&lt;&gt;"",'Data Entry'!I78,"")</f>
        <v/>
      </c>
      <c r="K78" s="44" t="str">
        <f>IF('Data Entry'!J78&lt;&gt;"",'Data Entry'!J78,"")</f>
        <v/>
      </c>
      <c r="L78" s="44" t="str">
        <f>IF('Data Entry'!K78&lt;&gt;"",'Data Entry'!K78,"")</f>
        <v/>
      </c>
      <c r="M78" s="44" t="str">
        <f>IF('Data Entry'!L78&lt;&gt;"",'Data Entry'!L78,"")</f>
        <v/>
      </c>
      <c r="V78" s="26" t="e">
        <f ca="1"/>
        <v>#N/A</v>
      </c>
      <c r="W78" s="26" t="e">
        <f ca="1"/>
        <v>#N/A</v>
      </c>
      <c r="X78" s="26" t="e">
        <f ca="1"/>
        <v>#N/A</v>
      </c>
      <c r="Y78" s="26" t="e">
        <f ca="1"/>
        <v>#N/A</v>
      </c>
      <c r="Z78" s="26" t="e">
        <f ca="1"/>
        <v>#N/A</v>
      </c>
      <c r="AA78" s="26" t="str">
        <f ca="1"/>
        <v/>
      </c>
      <c r="AB78" s="26" t="str">
        <f ca="1"/>
        <v/>
      </c>
      <c r="AC78" s="26" t="str">
        <f ca="1"/>
        <v/>
      </c>
      <c r="AD78" s="26" t="str">
        <f ca="1"/>
        <v/>
      </c>
      <c r="AE78" s="26" t="str">
        <f ca="1"/>
        <v/>
      </c>
      <c r="AF78" s="26" t="str">
        <f ca="1"/>
        <v/>
      </c>
      <c r="AG78" s="26" t="str">
        <f ca="1"/>
        <v/>
      </c>
      <c r="AH78" s="26" t="str">
        <f ca="1"/>
        <v/>
      </c>
      <c r="AI78" s="26" t="str">
        <f ca="1"/>
        <v/>
      </c>
      <c r="AJ78" s="26" t="str">
        <f ca="1"/>
        <v/>
      </c>
      <c r="AK78" s="26" t="str">
        <f ca="1"/>
        <v/>
      </c>
      <c r="AL78" s="26" t="str">
        <f ca="1"/>
        <v/>
      </c>
      <c r="AM78" s="26" t="str">
        <f ca="1"/>
        <v/>
      </c>
      <c r="AN78" s="26" t="str">
        <f ca="1"/>
        <v/>
      </c>
    </row>
    <row r="79" spans="1:40" x14ac:dyDescent="0.15">
      <c r="A79" s="43" t="str">
        <f t="shared" si="6"/>
        <v/>
      </c>
      <c r="B79" s="44" t="str">
        <f>IF('Data Entry'!B79&lt;&gt;"",'Data Entry'!B79,"")</f>
        <v/>
      </c>
      <c r="C79" s="37" t="str">
        <f t="shared" si="5"/>
        <v/>
      </c>
      <c r="D79" s="44" t="str">
        <f>IF('Data Entry'!C79&lt;&gt;"",'Data Entry'!C79,"")</f>
        <v/>
      </c>
      <c r="E79" s="44" t="str">
        <f>IF('Data Entry'!D79&lt;&gt;"",'Data Entry'!D79,"")</f>
        <v/>
      </c>
      <c r="F79" s="44" t="str">
        <f>IF('Data Entry'!E79&lt;&gt;"",'Data Entry'!E79,"")</f>
        <v/>
      </c>
      <c r="G79" s="44" t="str">
        <f>IF('Data Entry'!F79&lt;&gt;"",'Data Entry'!F79,"")</f>
        <v/>
      </c>
      <c r="H79" s="44" t="str">
        <f>IF('Data Entry'!G79&lt;&gt;"",'Data Entry'!G79,"")</f>
        <v/>
      </c>
      <c r="I79" s="44" t="str">
        <f>IF('Data Entry'!H79&lt;&gt;"",'Data Entry'!H79,"")</f>
        <v/>
      </c>
      <c r="J79" s="44" t="str">
        <f>IF('Data Entry'!I79&lt;&gt;"",'Data Entry'!I79,"")</f>
        <v/>
      </c>
      <c r="K79" s="44" t="str">
        <f>IF('Data Entry'!J79&lt;&gt;"",'Data Entry'!J79,"")</f>
        <v/>
      </c>
      <c r="L79" s="44" t="str">
        <f>IF('Data Entry'!K79&lt;&gt;"",'Data Entry'!K79,"")</f>
        <v/>
      </c>
      <c r="M79" s="44" t="str">
        <f>IF('Data Entry'!L79&lt;&gt;"",'Data Entry'!L79,"")</f>
        <v/>
      </c>
      <c r="V79" s="26" t="e">
        <f ca="1"/>
        <v>#N/A</v>
      </c>
      <c r="W79" s="26" t="e">
        <f ca="1"/>
        <v>#N/A</v>
      </c>
      <c r="X79" s="26" t="e">
        <f ca="1"/>
        <v>#N/A</v>
      </c>
      <c r="Y79" s="26" t="e">
        <f ca="1"/>
        <v>#N/A</v>
      </c>
      <c r="Z79" s="26" t="e">
        <f ca="1"/>
        <v>#N/A</v>
      </c>
      <c r="AA79" s="26" t="str">
        <f ca="1"/>
        <v/>
      </c>
      <c r="AB79" s="26" t="str">
        <f ca="1"/>
        <v/>
      </c>
      <c r="AC79" s="26" t="str">
        <f ca="1"/>
        <v/>
      </c>
      <c r="AD79" s="26" t="str">
        <f ca="1"/>
        <v/>
      </c>
      <c r="AE79" s="26" t="str">
        <f ca="1"/>
        <v/>
      </c>
      <c r="AF79" s="26" t="str">
        <f ca="1"/>
        <v/>
      </c>
      <c r="AG79" s="26" t="str">
        <f ca="1"/>
        <v/>
      </c>
      <c r="AH79" s="26" t="str">
        <f ca="1"/>
        <v/>
      </c>
      <c r="AI79" s="26" t="str">
        <f ca="1"/>
        <v/>
      </c>
      <c r="AJ79" s="26" t="str">
        <f ca="1"/>
        <v/>
      </c>
      <c r="AK79" s="26" t="str">
        <f ca="1"/>
        <v/>
      </c>
      <c r="AL79" s="26" t="str">
        <f ca="1"/>
        <v/>
      </c>
      <c r="AM79" s="26" t="str">
        <f ca="1"/>
        <v/>
      </c>
      <c r="AN79" s="26" t="str">
        <f ca="1"/>
        <v/>
      </c>
    </row>
    <row r="80" spans="1:40" x14ac:dyDescent="0.15">
      <c r="A80" s="43" t="str">
        <f t="shared" si="6"/>
        <v/>
      </c>
      <c r="B80" s="44" t="str">
        <f>IF('Data Entry'!B80&lt;&gt;"",'Data Entry'!B80,"")</f>
        <v/>
      </c>
      <c r="C80" s="37" t="str">
        <f t="shared" si="5"/>
        <v/>
      </c>
      <c r="D80" s="44" t="str">
        <f>IF('Data Entry'!C80&lt;&gt;"",'Data Entry'!C80,"")</f>
        <v/>
      </c>
      <c r="E80" s="44" t="str">
        <f>IF('Data Entry'!D80&lt;&gt;"",'Data Entry'!D80,"")</f>
        <v/>
      </c>
      <c r="F80" s="44" t="str">
        <f>IF('Data Entry'!E80&lt;&gt;"",'Data Entry'!E80,"")</f>
        <v/>
      </c>
      <c r="G80" s="44" t="str">
        <f>IF('Data Entry'!F80&lt;&gt;"",'Data Entry'!F80,"")</f>
        <v/>
      </c>
      <c r="H80" s="44" t="str">
        <f>IF('Data Entry'!G80&lt;&gt;"",'Data Entry'!G80,"")</f>
        <v/>
      </c>
      <c r="I80" s="44" t="str">
        <f>IF('Data Entry'!H80&lt;&gt;"",'Data Entry'!H80,"")</f>
        <v/>
      </c>
      <c r="J80" s="44" t="str">
        <f>IF('Data Entry'!I80&lt;&gt;"",'Data Entry'!I80,"")</f>
        <v/>
      </c>
      <c r="K80" s="44" t="str">
        <f>IF('Data Entry'!J80&lt;&gt;"",'Data Entry'!J80,"")</f>
        <v/>
      </c>
      <c r="L80" s="44" t="str">
        <f>IF('Data Entry'!K80&lt;&gt;"",'Data Entry'!K80,"")</f>
        <v/>
      </c>
      <c r="M80" s="44" t="str">
        <f>IF('Data Entry'!L80&lt;&gt;"",'Data Entry'!L80,"")</f>
        <v/>
      </c>
      <c r="V80" s="26" t="e">
        <f ca="1"/>
        <v>#N/A</v>
      </c>
      <c r="W80" s="26" t="e">
        <f ca="1"/>
        <v>#N/A</v>
      </c>
      <c r="X80" s="26" t="e">
        <f ca="1"/>
        <v>#N/A</v>
      </c>
      <c r="Y80" s="26" t="e">
        <f ca="1"/>
        <v>#N/A</v>
      </c>
      <c r="Z80" s="26" t="e">
        <f ca="1"/>
        <v>#N/A</v>
      </c>
      <c r="AA80" s="26" t="str">
        <f ca="1"/>
        <v/>
      </c>
      <c r="AB80" s="26" t="str">
        <f ca="1"/>
        <v/>
      </c>
      <c r="AC80" s="26" t="str">
        <f ca="1"/>
        <v/>
      </c>
      <c r="AD80" s="26" t="str">
        <f ca="1"/>
        <v/>
      </c>
      <c r="AE80" s="26" t="str">
        <f ca="1"/>
        <v/>
      </c>
      <c r="AF80" s="26" t="str">
        <f ca="1"/>
        <v/>
      </c>
      <c r="AG80" s="26" t="str">
        <f ca="1"/>
        <v/>
      </c>
      <c r="AH80" s="26" t="str">
        <f ca="1"/>
        <v/>
      </c>
      <c r="AI80" s="26" t="str">
        <f ca="1"/>
        <v/>
      </c>
      <c r="AJ80" s="26" t="str">
        <f ca="1"/>
        <v/>
      </c>
      <c r="AK80" s="26" t="str">
        <f ca="1"/>
        <v/>
      </c>
      <c r="AL80" s="26" t="str">
        <f ca="1"/>
        <v/>
      </c>
      <c r="AM80" s="26" t="str">
        <f ca="1"/>
        <v/>
      </c>
      <c r="AN80" s="26" t="str">
        <f ca="1"/>
        <v/>
      </c>
    </row>
    <row r="81" spans="1:40" x14ac:dyDescent="0.15">
      <c r="A81" s="43" t="str">
        <f t="shared" si="6"/>
        <v/>
      </c>
      <c r="B81" s="44" t="str">
        <f>IF('Data Entry'!B81&lt;&gt;"",'Data Entry'!B81,"")</f>
        <v/>
      </c>
      <c r="C81" s="37" t="str">
        <f t="shared" si="5"/>
        <v/>
      </c>
      <c r="D81" s="44" t="str">
        <f>IF('Data Entry'!C81&lt;&gt;"",'Data Entry'!C81,"")</f>
        <v/>
      </c>
      <c r="E81" s="44" t="str">
        <f>IF('Data Entry'!D81&lt;&gt;"",'Data Entry'!D81,"")</f>
        <v/>
      </c>
      <c r="F81" s="44" t="str">
        <f>IF('Data Entry'!E81&lt;&gt;"",'Data Entry'!E81,"")</f>
        <v/>
      </c>
      <c r="G81" s="44" t="str">
        <f>IF('Data Entry'!F81&lt;&gt;"",'Data Entry'!F81,"")</f>
        <v/>
      </c>
      <c r="H81" s="44" t="str">
        <f>IF('Data Entry'!G81&lt;&gt;"",'Data Entry'!G81,"")</f>
        <v/>
      </c>
      <c r="I81" s="44" t="str">
        <f>IF('Data Entry'!H81&lt;&gt;"",'Data Entry'!H81,"")</f>
        <v/>
      </c>
      <c r="J81" s="44" t="str">
        <f>IF('Data Entry'!I81&lt;&gt;"",'Data Entry'!I81,"")</f>
        <v/>
      </c>
      <c r="K81" s="44" t="str">
        <f>IF('Data Entry'!J81&lt;&gt;"",'Data Entry'!J81,"")</f>
        <v/>
      </c>
      <c r="L81" s="44" t="str">
        <f>IF('Data Entry'!K81&lt;&gt;"",'Data Entry'!K81,"")</f>
        <v/>
      </c>
      <c r="M81" s="44" t="str">
        <f>IF('Data Entry'!L81&lt;&gt;"",'Data Entry'!L81,"")</f>
        <v/>
      </c>
      <c r="V81" s="26" t="e">
        <f ca="1"/>
        <v>#N/A</v>
      </c>
      <c r="W81" s="26" t="e">
        <f ca="1"/>
        <v>#N/A</v>
      </c>
      <c r="X81" s="26" t="e">
        <f ca="1"/>
        <v>#N/A</v>
      </c>
      <c r="Y81" s="26" t="e">
        <f ca="1"/>
        <v>#N/A</v>
      </c>
      <c r="Z81" s="26" t="e">
        <f ca="1"/>
        <v>#N/A</v>
      </c>
      <c r="AA81" s="26" t="str">
        <f ca="1"/>
        <v/>
      </c>
      <c r="AB81" s="26" t="str">
        <f ca="1"/>
        <v/>
      </c>
      <c r="AC81" s="26" t="str">
        <f ca="1"/>
        <v/>
      </c>
      <c r="AD81" s="26" t="str">
        <f ca="1"/>
        <v/>
      </c>
      <c r="AE81" s="26" t="str">
        <f ca="1"/>
        <v/>
      </c>
      <c r="AF81" s="26" t="str">
        <f ca="1"/>
        <v/>
      </c>
      <c r="AG81" s="26" t="str">
        <f ca="1"/>
        <v/>
      </c>
      <c r="AH81" s="26" t="str">
        <f ca="1"/>
        <v/>
      </c>
      <c r="AI81" s="26" t="str">
        <f ca="1"/>
        <v/>
      </c>
      <c r="AJ81" s="26" t="str">
        <f ca="1"/>
        <v/>
      </c>
      <c r="AK81" s="26" t="str">
        <f ca="1"/>
        <v/>
      </c>
      <c r="AL81" s="26" t="str">
        <f ca="1"/>
        <v/>
      </c>
      <c r="AM81" s="26" t="str">
        <f ca="1"/>
        <v/>
      </c>
      <c r="AN81" s="26" t="str">
        <f ca="1"/>
        <v/>
      </c>
    </row>
    <row r="82" spans="1:40" x14ac:dyDescent="0.15">
      <c r="A82" s="43" t="str">
        <f t="shared" si="6"/>
        <v/>
      </c>
      <c r="B82" s="44" t="str">
        <f>IF('Data Entry'!B82&lt;&gt;"",'Data Entry'!B82,"")</f>
        <v/>
      </c>
      <c r="C82" s="37" t="str">
        <f t="shared" si="5"/>
        <v/>
      </c>
      <c r="D82" s="44" t="str">
        <f>IF('Data Entry'!C82&lt;&gt;"",'Data Entry'!C82,"")</f>
        <v/>
      </c>
      <c r="E82" s="44" t="str">
        <f>IF('Data Entry'!D82&lt;&gt;"",'Data Entry'!D82,"")</f>
        <v/>
      </c>
      <c r="F82" s="44" t="str">
        <f>IF('Data Entry'!E82&lt;&gt;"",'Data Entry'!E82,"")</f>
        <v/>
      </c>
      <c r="G82" s="44" t="str">
        <f>IF('Data Entry'!F82&lt;&gt;"",'Data Entry'!F82,"")</f>
        <v/>
      </c>
      <c r="H82" s="44" t="str">
        <f>IF('Data Entry'!G82&lt;&gt;"",'Data Entry'!G82,"")</f>
        <v/>
      </c>
      <c r="I82" s="44" t="str">
        <f>IF('Data Entry'!H82&lt;&gt;"",'Data Entry'!H82,"")</f>
        <v/>
      </c>
      <c r="J82" s="44" t="str">
        <f>IF('Data Entry'!I82&lt;&gt;"",'Data Entry'!I82,"")</f>
        <v/>
      </c>
      <c r="K82" s="44" t="str">
        <f>IF('Data Entry'!J82&lt;&gt;"",'Data Entry'!J82,"")</f>
        <v/>
      </c>
      <c r="L82" s="44" t="str">
        <f>IF('Data Entry'!K82&lt;&gt;"",'Data Entry'!K82,"")</f>
        <v/>
      </c>
      <c r="M82" s="44" t="str">
        <f>IF('Data Entry'!L82&lt;&gt;"",'Data Entry'!L82,"")</f>
        <v/>
      </c>
      <c r="V82" s="26" t="e">
        <f ca="1"/>
        <v>#N/A</v>
      </c>
      <c r="W82" s="26" t="e">
        <f ca="1"/>
        <v>#N/A</v>
      </c>
      <c r="X82" s="26" t="e">
        <f ca="1"/>
        <v>#N/A</v>
      </c>
      <c r="Y82" s="26" t="e">
        <f ca="1"/>
        <v>#N/A</v>
      </c>
      <c r="Z82" s="26" t="e">
        <f ca="1"/>
        <v>#N/A</v>
      </c>
      <c r="AA82" s="26" t="str">
        <f ca="1"/>
        <v/>
      </c>
      <c r="AB82" s="26" t="str">
        <f ca="1"/>
        <v/>
      </c>
      <c r="AC82" s="26" t="str">
        <f ca="1"/>
        <v/>
      </c>
      <c r="AD82" s="26" t="str">
        <f ca="1"/>
        <v/>
      </c>
      <c r="AE82" s="26" t="str">
        <f ca="1"/>
        <v/>
      </c>
      <c r="AF82" s="26" t="str">
        <f ca="1"/>
        <v/>
      </c>
      <c r="AG82" s="26" t="str">
        <f ca="1"/>
        <v/>
      </c>
      <c r="AH82" s="26" t="str">
        <f ca="1"/>
        <v/>
      </c>
      <c r="AI82" s="26" t="str">
        <f ca="1"/>
        <v/>
      </c>
      <c r="AJ82" s="26" t="str">
        <f ca="1"/>
        <v/>
      </c>
      <c r="AK82" s="26" t="str">
        <f ca="1"/>
        <v/>
      </c>
      <c r="AL82" s="26" t="str">
        <f ca="1"/>
        <v/>
      </c>
      <c r="AM82" s="26" t="str">
        <f ca="1"/>
        <v/>
      </c>
      <c r="AN82" s="26" t="str">
        <f ca="1"/>
        <v/>
      </c>
    </row>
    <row r="83" spans="1:40" x14ac:dyDescent="0.15">
      <c r="A83" s="43" t="str">
        <f t="shared" si="6"/>
        <v/>
      </c>
      <c r="B83" s="44" t="str">
        <f>IF('Data Entry'!B83&lt;&gt;"",'Data Entry'!B83,"")</f>
        <v/>
      </c>
      <c r="C83" s="37" t="str">
        <f t="shared" si="5"/>
        <v/>
      </c>
      <c r="D83" s="44" t="str">
        <f>IF('Data Entry'!C83&lt;&gt;"",'Data Entry'!C83,"")</f>
        <v/>
      </c>
      <c r="E83" s="44" t="str">
        <f>IF('Data Entry'!D83&lt;&gt;"",'Data Entry'!D83,"")</f>
        <v/>
      </c>
      <c r="F83" s="44" t="str">
        <f>IF('Data Entry'!E83&lt;&gt;"",'Data Entry'!E83,"")</f>
        <v/>
      </c>
      <c r="G83" s="44" t="str">
        <f>IF('Data Entry'!F83&lt;&gt;"",'Data Entry'!F83,"")</f>
        <v/>
      </c>
      <c r="H83" s="44" t="str">
        <f>IF('Data Entry'!G83&lt;&gt;"",'Data Entry'!G83,"")</f>
        <v/>
      </c>
      <c r="I83" s="44" t="str">
        <f>IF('Data Entry'!H83&lt;&gt;"",'Data Entry'!H83,"")</f>
        <v/>
      </c>
      <c r="J83" s="44" t="str">
        <f>IF('Data Entry'!I83&lt;&gt;"",'Data Entry'!I83,"")</f>
        <v/>
      </c>
      <c r="K83" s="44" t="str">
        <f>IF('Data Entry'!J83&lt;&gt;"",'Data Entry'!J83,"")</f>
        <v/>
      </c>
      <c r="L83" s="44" t="str">
        <f>IF('Data Entry'!K83&lt;&gt;"",'Data Entry'!K83,"")</f>
        <v/>
      </c>
      <c r="M83" s="44" t="str">
        <f>IF('Data Entry'!L83&lt;&gt;"",'Data Entry'!L83,"")</f>
        <v/>
      </c>
      <c r="V83" s="26" t="e">
        <f ca="1"/>
        <v>#N/A</v>
      </c>
      <c r="W83" s="26" t="e">
        <f ca="1"/>
        <v>#N/A</v>
      </c>
      <c r="X83" s="26" t="e">
        <f ca="1"/>
        <v>#N/A</v>
      </c>
      <c r="Y83" s="26" t="e">
        <f ca="1"/>
        <v>#N/A</v>
      </c>
      <c r="Z83" s="26" t="e">
        <f ca="1"/>
        <v>#N/A</v>
      </c>
      <c r="AA83" s="26" t="str">
        <f ca="1"/>
        <v/>
      </c>
      <c r="AB83" s="26" t="str">
        <f ca="1"/>
        <v/>
      </c>
      <c r="AC83" s="26" t="str">
        <f ca="1"/>
        <v/>
      </c>
      <c r="AD83" s="26" t="str">
        <f ca="1"/>
        <v/>
      </c>
      <c r="AE83" s="26" t="str">
        <f ca="1"/>
        <v/>
      </c>
      <c r="AF83" s="26" t="str">
        <f ca="1"/>
        <v/>
      </c>
      <c r="AG83" s="26" t="str">
        <f ca="1"/>
        <v/>
      </c>
      <c r="AH83" s="26" t="str">
        <f ca="1"/>
        <v/>
      </c>
      <c r="AI83" s="26" t="str">
        <f ca="1"/>
        <v/>
      </c>
      <c r="AJ83" s="26" t="str">
        <f ca="1"/>
        <v/>
      </c>
      <c r="AK83" s="26" t="str">
        <f ca="1"/>
        <v/>
      </c>
      <c r="AL83" s="26" t="str">
        <f ca="1"/>
        <v/>
      </c>
      <c r="AM83" s="26" t="str">
        <f ca="1"/>
        <v/>
      </c>
      <c r="AN83" s="26" t="str">
        <f ca="1"/>
        <v/>
      </c>
    </row>
    <row r="84" spans="1:40" x14ac:dyDescent="0.15">
      <c r="A84" s="43" t="str">
        <f t="shared" si="6"/>
        <v/>
      </c>
      <c r="B84" s="44" t="str">
        <f>IF('Data Entry'!B84&lt;&gt;"",'Data Entry'!B84,"")</f>
        <v/>
      </c>
      <c r="C84" s="37" t="str">
        <f t="shared" si="5"/>
        <v/>
      </c>
      <c r="D84" s="44" t="str">
        <f>IF('Data Entry'!C84&lt;&gt;"",'Data Entry'!C84,"")</f>
        <v/>
      </c>
      <c r="E84" s="44" t="str">
        <f>IF('Data Entry'!D84&lt;&gt;"",'Data Entry'!D84,"")</f>
        <v/>
      </c>
      <c r="F84" s="44" t="str">
        <f>IF('Data Entry'!E84&lt;&gt;"",'Data Entry'!E84,"")</f>
        <v/>
      </c>
      <c r="G84" s="44" t="str">
        <f>IF('Data Entry'!F84&lt;&gt;"",'Data Entry'!F84,"")</f>
        <v/>
      </c>
      <c r="H84" s="44" t="str">
        <f>IF('Data Entry'!G84&lt;&gt;"",'Data Entry'!G84,"")</f>
        <v/>
      </c>
      <c r="I84" s="44" t="str">
        <f>IF('Data Entry'!H84&lt;&gt;"",'Data Entry'!H84,"")</f>
        <v/>
      </c>
      <c r="J84" s="44" t="str">
        <f>IF('Data Entry'!I84&lt;&gt;"",'Data Entry'!I84,"")</f>
        <v/>
      </c>
      <c r="K84" s="44" t="str">
        <f>IF('Data Entry'!J84&lt;&gt;"",'Data Entry'!J84,"")</f>
        <v/>
      </c>
      <c r="L84" s="44" t="str">
        <f>IF('Data Entry'!K84&lt;&gt;"",'Data Entry'!K84,"")</f>
        <v/>
      </c>
      <c r="M84" s="44" t="str">
        <f>IF('Data Entry'!L84&lt;&gt;"",'Data Entry'!L84,"")</f>
        <v/>
      </c>
      <c r="V84" s="26" t="e">
        <f ca="1"/>
        <v>#N/A</v>
      </c>
      <c r="W84" s="26" t="e">
        <f ca="1"/>
        <v>#N/A</v>
      </c>
      <c r="X84" s="26" t="e">
        <f ca="1"/>
        <v>#N/A</v>
      </c>
      <c r="Y84" s="26" t="e">
        <f ca="1"/>
        <v>#N/A</v>
      </c>
      <c r="Z84" s="26" t="e">
        <f ca="1"/>
        <v>#N/A</v>
      </c>
      <c r="AA84" s="26" t="str">
        <f ca="1"/>
        <v/>
      </c>
      <c r="AB84" s="26" t="str">
        <f ca="1"/>
        <v/>
      </c>
      <c r="AC84" s="26" t="str">
        <f ca="1"/>
        <v/>
      </c>
      <c r="AD84" s="26" t="str">
        <f ca="1"/>
        <v/>
      </c>
      <c r="AE84" s="26" t="str">
        <f ca="1"/>
        <v/>
      </c>
      <c r="AF84" s="26" t="str">
        <f ca="1"/>
        <v/>
      </c>
      <c r="AG84" s="26" t="str">
        <f ca="1"/>
        <v/>
      </c>
      <c r="AH84" s="26" t="str">
        <f ca="1"/>
        <v/>
      </c>
      <c r="AI84" s="26" t="str">
        <f ca="1"/>
        <v/>
      </c>
      <c r="AJ84" s="26" t="str">
        <f ca="1"/>
        <v/>
      </c>
      <c r="AK84" s="26" t="str">
        <f ca="1"/>
        <v/>
      </c>
      <c r="AL84" s="26" t="str">
        <f ca="1"/>
        <v/>
      </c>
      <c r="AM84" s="26" t="str">
        <f ca="1"/>
        <v/>
      </c>
      <c r="AN84" s="26" t="str">
        <f ca="1"/>
        <v/>
      </c>
    </row>
    <row r="85" spans="1:40" x14ac:dyDescent="0.15">
      <c r="A85" s="43" t="str">
        <f t="shared" si="6"/>
        <v/>
      </c>
      <c r="B85" s="44" t="str">
        <f>IF('Data Entry'!B85&lt;&gt;"",'Data Entry'!B85,"")</f>
        <v/>
      </c>
      <c r="C85" s="37" t="str">
        <f t="shared" si="5"/>
        <v/>
      </c>
      <c r="D85" s="44" t="str">
        <f>IF('Data Entry'!C85&lt;&gt;"",'Data Entry'!C85,"")</f>
        <v/>
      </c>
      <c r="E85" s="44" t="str">
        <f>IF('Data Entry'!D85&lt;&gt;"",'Data Entry'!D85,"")</f>
        <v/>
      </c>
      <c r="F85" s="44" t="str">
        <f>IF('Data Entry'!E85&lt;&gt;"",'Data Entry'!E85,"")</f>
        <v/>
      </c>
      <c r="G85" s="44" t="str">
        <f>IF('Data Entry'!F85&lt;&gt;"",'Data Entry'!F85,"")</f>
        <v/>
      </c>
      <c r="H85" s="44" t="str">
        <f>IF('Data Entry'!G85&lt;&gt;"",'Data Entry'!G85,"")</f>
        <v/>
      </c>
      <c r="I85" s="44" t="str">
        <f>IF('Data Entry'!H85&lt;&gt;"",'Data Entry'!H85,"")</f>
        <v/>
      </c>
      <c r="J85" s="44" t="str">
        <f>IF('Data Entry'!I85&lt;&gt;"",'Data Entry'!I85,"")</f>
        <v/>
      </c>
      <c r="K85" s="44" t="str">
        <f>IF('Data Entry'!J85&lt;&gt;"",'Data Entry'!J85,"")</f>
        <v/>
      </c>
      <c r="L85" s="44" t="str">
        <f>IF('Data Entry'!K85&lt;&gt;"",'Data Entry'!K85,"")</f>
        <v/>
      </c>
      <c r="M85" s="44" t="str">
        <f>IF('Data Entry'!L85&lt;&gt;"",'Data Entry'!L85,"")</f>
        <v/>
      </c>
      <c r="V85" s="26" t="e">
        <f ca="1"/>
        <v>#N/A</v>
      </c>
      <c r="W85" s="26" t="e">
        <f ca="1"/>
        <v>#N/A</v>
      </c>
      <c r="X85" s="26" t="e">
        <f ca="1"/>
        <v>#N/A</v>
      </c>
      <c r="Y85" s="26" t="e">
        <f ca="1"/>
        <v>#N/A</v>
      </c>
      <c r="Z85" s="26" t="e">
        <f ca="1"/>
        <v>#N/A</v>
      </c>
      <c r="AA85" s="26" t="str">
        <f ca="1"/>
        <v/>
      </c>
      <c r="AB85" s="26" t="str">
        <f ca="1"/>
        <v/>
      </c>
      <c r="AC85" s="26" t="str">
        <f ca="1"/>
        <v/>
      </c>
      <c r="AD85" s="26" t="str">
        <f ca="1"/>
        <v/>
      </c>
      <c r="AE85" s="26" t="str">
        <f ca="1"/>
        <v/>
      </c>
      <c r="AF85" s="26" t="str">
        <f ca="1"/>
        <v/>
      </c>
      <c r="AG85" s="26" t="str">
        <f ca="1"/>
        <v/>
      </c>
      <c r="AH85" s="26" t="str">
        <f ca="1"/>
        <v/>
      </c>
      <c r="AI85" s="26" t="str">
        <f ca="1"/>
        <v/>
      </c>
      <c r="AJ85" s="26" t="str">
        <f ca="1"/>
        <v/>
      </c>
      <c r="AK85" s="26" t="str">
        <f ca="1"/>
        <v/>
      </c>
      <c r="AL85" s="26" t="str">
        <f ca="1"/>
        <v/>
      </c>
      <c r="AM85" s="26" t="str">
        <f ca="1"/>
        <v/>
      </c>
      <c r="AN85" s="26" t="str">
        <f ca="1"/>
        <v/>
      </c>
    </row>
    <row r="86" spans="1:40" x14ac:dyDescent="0.15">
      <c r="A86" s="43" t="str">
        <f t="shared" si="6"/>
        <v/>
      </c>
      <c r="B86" s="44" t="str">
        <f>IF('Data Entry'!B86&lt;&gt;"",'Data Entry'!B86,"")</f>
        <v/>
      </c>
      <c r="C86" s="37" t="str">
        <f t="shared" si="5"/>
        <v/>
      </c>
      <c r="D86" s="44" t="str">
        <f>IF('Data Entry'!C86&lt;&gt;"",'Data Entry'!C86,"")</f>
        <v/>
      </c>
      <c r="E86" s="44" t="str">
        <f>IF('Data Entry'!D86&lt;&gt;"",'Data Entry'!D86,"")</f>
        <v/>
      </c>
      <c r="F86" s="44" t="str">
        <f>IF('Data Entry'!E86&lt;&gt;"",'Data Entry'!E86,"")</f>
        <v/>
      </c>
      <c r="G86" s="44" t="str">
        <f>IF('Data Entry'!F86&lt;&gt;"",'Data Entry'!F86,"")</f>
        <v/>
      </c>
      <c r="H86" s="44" t="str">
        <f>IF('Data Entry'!G86&lt;&gt;"",'Data Entry'!G86,"")</f>
        <v/>
      </c>
      <c r="I86" s="44" t="str">
        <f>IF('Data Entry'!H86&lt;&gt;"",'Data Entry'!H86,"")</f>
        <v/>
      </c>
      <c r="J86" s="44" t="str">
        <f>IF('Data Entry'!I86&lt;&gt;"",'Data Entry'!I86,"")</f>
        <v/>
      </c>
      <c r="K86" s="44" t="str">
        <f>IF('Data Entry'!J86&lt;&gt;"",'Data Entry'!J86,"")</f>
        <v/>
      </c>
      <c r="L86" s="44" t="str">
        <f>IF('Data Entry'!K86&lt;&gt;"",'Data Entry'!K86,"")</f>
        <v/>
      </c>
      <c r="M86" s="44" t="str">
        <f>IF('Data Entry'!L86&lt;&gt;"",'Data Entry'!L86,"")</f>
        <v/>
      </c>
      <c r="V86" s="26" t="e">
        <f ca="1"/>
        <v>#N/A</v>
      </c>
      <c r="W86" s="26" t="e">
        <f ca="1"/>
        <v>#N/A</v>
      </c>
      <c r="X86" s="26" t="e">
        <f ca="1"/>
        <v>#N/A</v>
      </c>
      <c r="Y86" s="26" t="e">
        <f ca="1"/>
        <v>#N/A</v>
      </c>
      <c r="Z86" s="26" t="e">
        <f ca="1"/>
        <v>#N/A</v>
      </c>
      <c r="AA86" s="26" t="str">
        <f ca="1"/>
        <v/>
      </c>
      <c r="AB86" s="26" t="str">
        <f ca="1"/>
        <v/>
      </c>
      <c r="AC86" s="26" t="str">
        <f ca="1"/>
        <v/>
      </c>
      <c r="AD86" s="26" t="str">
        <f ca="1"/>
        <v/>
      </c>
      <c r="AE86" s="26" t="str">
        <f ca="1"/>
        <v/>
      </c>
      <c r="AF86" s="26" t="str">
        <f ca="1"/>
        <v/>
      </c>
      <c r="AG86" s="26" t="str">
        <f ca="1"/>
        <v/>
      </c>
      <c r="AH86" s="26" t="str">
        <f ca="1"/>
        <v/>
      </c>
      <c r="AI86" s="26" t="str">
        <f ca="1"/>
        <v/>
      </c>
      <c r="AJ86" s="26" t="str">
        <f ca="1"/>
        <v/>
      </c>
      <c r="AK86" s="26" t="str">
        <f ca="1"/>
        <v/>
      </c>
      <c r="AL86" s="26" t="str">
        <f ca="1"/>
        <v/>
      </c>
      <c r="AM86" s="26" t="str">
        <f ca="1"/>
        <v/>
      </c>
      <c r="AN86" s="26" t="str">
        <f ca="1"/>
        <v/>
      </c>
    </row>
    <row r="87" spans="1:40" x14ac:dyDescent="0.15">
      <c r="A87" s="43" t="str">
        <f t="shared" si="6"/>
        <v/>
      </c>
      <c r="B87" s="44" t="str">
        <f>IF('Data Entry'!B87&lt;&gt;"",'Data Entry'!B87,"")</f>
        <v/>
      </c>
      <c r="C87" s="37" t="str">
        <f t="shared" si="5"/>
        <v/>
      </c>
      <c r="D87" s="44" t="str">
        <f>IF('Data Entry'!C87&lt;&gt;"",'Data Entry'!C87,"")</f>
        <v/>
      </c>
      <c r="E87" s="44" t="str">
        <f>IF('Data Entry'!D87&lt;&gt;"",'Data Entry'!D87,"")</f>
        <v/>
      </c>
      <c r="F87" s="44" t="str">
        <f>IF('Data Entry'!E87&lt;&gt;"",'Data Entry'!E87,"")</f>
        <v/>
      </c>
      <c r="G87" s="44" t="str">
        <f>IF('Data Entry'!F87&lt;&gt;"",'Data Entry'!F87,"")</f>
        <v/>
      </c>
      <c r="H87" s="44" t="str">
        <f>IF('Data Entry'!G87&lt;&gt;"",'Data Entry'!G87,"")</f>
        <v/>
      </c>
      <c r="I87" s="44" t="str">
        <f>IF('Data Entry'!H87&lt;&gt;"",'Data Entry'!H87,"")</f>
        <v/>
      </c>
      <c r="J87" s="44" t="str">
        <f>IF('Data Entry'!I87&lt;&gt;"",'Data Entry'!I87,"")</f>
        <v/>
      </c>
      <c r="K87" s="44" t="str">
        <f>IF('Data Entry'!J87&lt;&gt;"",'Data Entry'!J87,"")</f>
        <v/>
      </c>
      <c r="L87" s="44" t="str">
        <f>IF('Data Entry'!K87&lt;&gt;"",'Data Entry'!K87,"")</f>
        <v/>
      </c>
      <c r="M87" s="44" t="str">
        <f>IF('Data Entry'!L87&lt;&gt;"",'Data Entry'!L87,"")</f>
        <v/>
      </c>
      <c r="V87" s="26" t="e">
        <f ca="1"/>
        <v>#N/A</v>
      </c>
      <c r="W87" s="26" t="e">
        <f ca="1"/>
        <v>#N/A</v>
      </c>
      <c r="X87" s="26" t="e">
        <f ca="1"/>
        <v>#N/A</v>
      </c>
      <c r="Y87" s="26" t="e">
        <f ca="1"/>
        <v>#N/A</v>
      </c>
      <c r="Z87" s="26" t="e">
        <f ca="1"/>
        <v>#N/A</v>
      </c>
      <c r="AA87" s="26" t="str">
        <f ca="1"/>
        <v/>
      </c>
      <c r="AB87" s="26" t="str">
        <f ca="1"/>
        <v/>
      </c>
      <c r="AC87" s="26" t="str">
        <f ca="1"/>
        <v/>
      </c>
      <c r="AD87" s="26" t="str">
        <f ca="1"/>
        <v/>
      </c>
      <c r="AE87" s="26" t="str">
        <f ca="1"/>
        <v/>
      </c>
      <c r="AF87" s="26" t="str">
        <f ca="1"/>
        <v/>
      </c>
      <c r="AG87" s="26" t="str">
        <f ca="1"/>
        <v/>
      </c>
      <c r="AH87" s="26" t="str">
        <f ca="1"/>
        <v/>
      </c>
      <c r="AI87" s="26" t="str">
        <f ca="1"/>
        <v/>
      </c>
      <c r="AJ87" s="26" t="str">
        <f ca="1"/>
        <v/>
      </c>
      <c r="AK87" s="26" t="str">
        <f ca="1"/>
        <v/>
      </c>
      <c r="AL87" s="26" t="str">
        <f ca="1"/>
        <v/>
      </c>
      <c r="AM87" s="26" t="str">
        <f ca="1"/>
        <v/>
      </c>
      <c r="AN87" s="26" t="str">
        <f ca="1"/>
        <v/>
      </c>
    </row>
    <row r="88" spans="1:40" x14ac:dyDescent="0.15">
      <c r="A88" s="43" t="str">
        <f t="shared" si="6"/>
        <v/>
      </c>
      <c r="B88" s="44" t="str">
        <f>IF('Data Entry'!B88&lt;&gt;"",'Data Entry'!B88,"")</f>
        <v/>
      </c>
      <c r="C88" s="37" t="str">
        <f t="shared" si="5"/>
        <v/>
      </c>
      <c r="D88" s="44" t="str">
        <f>IF('Data Entry'!C88&lt;&gt;"",'Data Entry'!C88,"")</f>
        <v/>
      </c>
      <c r="E88" s="44" t="str">
        <f>IF('Data Entry'!D88&lt;&gt;"",'Data Entry'!D88,"")</f>
        <v/>
      </c>
      <c r="F88" s="44" t="str">
        <f>IF('Data Entry'!E88&lt;&gt;"",'Data Entry'!E88,"")</f>
        <v/>
      </c>
      <c r="G88" s="44" t="str">
        <f>IF('Data Entry'!F88&lt;&gt;"",'Data Entry'!F88,"")</f>
        <v/>
      </c>
      <c r="H88" s="44" t="str">
        <f>IF('Data Entry'!G88&lt;&gt;"",'Data Entry'!G88,"")</f>
        <v/>
      </c>
      <c r="I88" s="44" t="str">
        <f>IF('Data Entry'!H88&lt;&gt;"",'Data Entry'!H88,"")</f>
        <v/>
      </c>
      <c r="J88" s="44" t="str">
        <f>IF('Data Entry'!I88&lt;&gt;"",'Data Entry'!I88,"")</f>
        <v/>
      </c>
      <c r="K88" s="44" t="str">
        <f>IF('Data Entry'!J88&lt;&gt;"",'Data Entry'!J88,"")</f>
        <v/>
      </c>
      <c r="L88" s="44" t="str">
        <f>IF('Data Entry'!K88&lt;&gt;"",'Data Entry'!K88,"")</f>
        <v/>
      </c>
      <c r="M88" s="44" t="str">
        <f>IF('Data Entry'!L88&lt;&gt;"",'Data Entry'!L88,"")</f>
        <v/>
      </c>
      <c r="V88" s="26" t="e">
        <f ca="1"/>
        <v>#N/A</v>
      </c>
      <c r="W88" s="26" t="e">
        <f ca="1"/>
        <v>#N/A</v>
      </c>
      <c r="X88" s="26" t="e">
        <f ca="1"/>
        <v>#N/A</v>
      </c>
      <c r="Y88" s="26" t="e">
        <f ca="1"/>
        <v>#N/A</v>
      </c>
      <c r="Z88" s="26" t="e">
        <f ca="1"/>
        <v>#N/A</v>
      </c>
      <c r="AA88" s="26" t="str">
        <f ca="1"/>
        <v/>
      </c>
      <c r="AB88" s="26" t="str">
        <f ca="1"/>
        <v/>
      </c>
      <c r="AC88" s="26" t="str">
        <f ca="1"/>
        <v/>
      </c>
      <c r="AD88" s="26" t="str">
        <f ca="1"/>
        <v/>
      </c>
      <c r="AE88" s="26" t="str">
        <f ca="1"/>
        <v/>
      </c>
      <c r="AF88" s="26" t="str">
        <f ca="1"/>
        <v/>
      </c>
      <c r="AG88" s="26" t="str">
        <f ca="1"/>
        <v/>
      </c>
      <c r="AH88" s="26" t="str">
        <f ca="1"/>
        <v/>
      </c>
      <c r="AI88" s="26" t="str">
        <f ca="1"/>
        <v/>
      </c>
      <c r="AJ88" s="26" t="str">
        <f ca="1"/>
        <v/>
      </c>
      <c r="AK88" s="26" t="str">
        <f ca="1"/>
        <v/>
      </c>
      <c r="AL88" s="26" t="str">
        <f ca="1"/>
        <v/>
      </c>
      <c r="AM88" s="26" t="str">
        <f ca="1"/>
        <v/>
      </c>
      <c r="AN88" s="26" t="str">
        <f ca="1"/>
        <v/>
      </c>
    </row>
    <row r="89" spans="1:40" x14ac:dyDescent="0.15">
      <c r="A89" s="43" t="str">
        <f t="shared" si="6"/>
        <v/>
      </c>
      <c r="B89" s="44" t="str">
        <f>IF('Data Entry'!B89&lt;&gt;"",'Data Entry'!B89,"")</f>
        <v/>
      </c>
      <c r="C89" s="37" t="str">
        <f t="shared" si="5"/>
        <v/>
      </c>
      <c r="D89" s="44" t="str">
        <f>IF('Data Entry'!C89&lt;&gt;"",'Data Entry'!C89,"")</f>
        <v/>
      </c>
      <c r="E89" s="44" t="str">
        <f>IF('Data Entry'!D89&lt;&gt;"",'Data Entry'!D89,"")</f>
        <v/>
      </c>
      <c r="F89" s="44" t="str">
        <f>IF('Data Entry'!E89&lt;&gt;"",'Data Entry'!E89,"")</f>
        <v/>
      </c>
      <c r="G89" s="44" t="str">
        <f>IF('Data Entry'!F89&lt;&gt;"",'Data Entry'!F89,"")</f>
        <v/>
      </c>
      <c r="H89" s="44" t="str">
        <f>IF('Data Entry'!G89&lt;&gt;"",'Data Entry'!G89,"")</f>
        <v/>
      </c>
      <c r="I89" s="44" t="str">
        <f>IF('Data Entry'!H89&lt;&gt;"",'Data Entry'!H89,"")</f>
        <v/>
      </c>
      <c r="J89" s="44" t="str">
        <f>IF('Data Entry'!I89&lt;&gt;"",'Data Entry'!I89,"")</f>
        <v/>
      </c>
      <c r="K89" s="44" t="str">
        <f>IF('Data Entry'!J89&lt;&gt;"",'Data Entry'!J89,"")</f>
        <v/>
      </c>
      <c r="L89" s="44" t="str">
        <f>IF('Data Entry'!K89&lt;&gt;"",'Data Entry'!K89,"")</f>
        <v/>
      </c>
      <c r="M89" s="44" t="str">
        <f>IF('Data Entry'!L89&lt;&gt;"",'Data Entry'!L89,"")</f>
        <v/>
      </c>
      <c r="V89" s="26" t="e">
        <f ca="1"/>
        <v>#N/A</v>
      </c>
      <c r="W89" s="26" t="e">
        <f ca="1"/>
        <v>#N/A</v>
      </c>
      <c r="X89" s="26" t="e">
        <f ca="1"/>
        <v>#N/A</v>
      </c>
      <c r="Y89" s="26" t="e">
        <f ca="1"/>
        <v>#N/A</v>
      </c>
      <c r="Z89" s="26" t="e">
        <f ca="1"/>
        <v>#N/A</v>
      </c>
      <c r="AA89" s="26" t="str">
        <f ca="1"/>
        <v/>
      </c>
      <c r="AB89" s="26" t="str">
        <f ca="1"/>
        <v/>
      </c>
      <c r="AC89" s="26" t="str">
        <f ca="1"/>
        <v/>
      </c>
      <c r="AD89" s="26" t="str">
        <f ca="1"/>
        <v/>
      </c>
      <c r="AE89" s="26" t="str">
        <f ca="1"/>
        <v/>
      </c>
      <c r="AF89" s="26" t="str">
        <f ca="1"/>
        <v/>
      </c>
      <c r="AG89" s="26" t="str">
        <f ca="1"/>
        <v/>
      </c>
      <c r="AH89" s="26" t="str">
        <f ca="1"/>
        <v/>
      </c>
      <c r="AI89" s="26" t="str">
        <f ca="1"/>
        <v/>
      </c>
      <c r="AJ89" s="26" t="str">
        <f ca="1"/>
        <v/>
      </c>
      <c r="AK89" s="26" t="str">
        <f ca="1"/>
        <v/>
      </c>
      <c r="AL89" s="26" t="str">
        <f ca="1"/>
        <v/>
      </c>
      <c r="AM89" s="26" t="str">
        <f ca="1"/>
        <v/>
      </c>
      <c r="AN89" s="26" t="str">
        <f ca="1"/>
        <v/>
      </c>
    </row>
    <row r="90" spans="1:40" x14ac:dyDescent="0.15">
      <c r="A90" s="43" t="str">
        <f t="shared" si="6"/>
        <v/>
      </c>
      <c r="B90" s="44" t="str">
        <f>IF('Data Entry'!B90&lt;&gt;"",'Data Entry'!B90,"")</f>
        <v/>
      </c>
      <c r="C90" s="37" t="str">
        <f t="shared" si="5"/>
        <v/>
      </c>
      <c r="D90" s="44" t="str">
        <f>IF('Data Entry'!C90&lt;&gt;"",'Data Entry'!C90,"")</f>
        <v/>
      </c>
      <c r="E90" s="44" t="str">
        <f>IF('Data Entry'!D90&lt;&gt;"",'Data Entry'!D90,"")</f>
        <v/>
      </c>
      <c r="F90" s="44" t="str">
        <f>IF('Data Entry'!E90&lt;&gt;"",'Data Entry'!E90,"")</f>
        <v/>
      </c>
      <c r="G90" s="44" t="str">
        <f>IF('Data Entry'!F90&lt;&gt;"",'Data Entry'!F90,"")</f>
        <v/>
      </c>
      <c r="H90" s="44" t="str">
        <f>IF('Data Entry'!G90&lt;&gt;"",'Data Entry'!G90,"")</f>
        <v/>
      </c>
      <c r="I90" s="44" t="str">
        <f>IF('Data Entry'!H90&lt;&gt;"",'Data Entry'!H90,"")</f>
        <v/>
      </c>
      <c r="J90" s="44" t="str">
        <f>IF('Data Entry'!I90&lt;&gt;"",'Data Entry'!I90,"")</f>
        <v/>
      </c>
      <c r="K90" s="44" t="str">
        <f>IF('Data Entry'!J90&lt;&gt;"",'Data Entry'!J90,"")</f>
        <v/>
      </c>
      <c r="L90" s="44" t="str">
        <f>IF('Data Entry'!K90&lt;&gt;"",'Data Entry'!K90,"")</f>
        <v/>
      </c>
      <c r="M90" s="44" t="str">
        <f>IF('Data Entry'!L90&lt;&gt;"",'Data Entry'!L90,"")</f>
        <v/>
      </c>
      <c r="V90" s="26" t="e">
        <f ca="1"/>
        <v>#N/A</v>
      </c>
      <c r="W90" s="26" t="e">
        <f ca="1"/>
        <v>#N/A</v>
      </c>
      <c r="X90" s="26" t="e">
        <f ca="1"/>
        <v>#N/A</v>
      </c>
      <c r="Y90" s="26" t="e">
        <f ca="1"/>
        <v>#N/A</v>
      </c>
      <c r="Z90" s="26" t="e">
        <f ca="1"/>
        <v>#N/A</v>
      </c>
      <c r="AA90" s="26" t="str">
        <f ca="1"/>
        <v/>
      </c>
      <c r="AB90" s="26" t="str">
        <f ca="1"/>
        <v/>
      </c>
      <c r="AC90" s="26" t="str">
        <f ca="1"/>
        <v/>
      </c>
      <c r="AD90" s="26" t="str">
        <f ca="1"/>
        <v/>
      </c>
      <c r="AE90" s="26" t="str">
        <f ca="1"/>
        <v/>
      </c>
      <c r="AF90" s="26" t="str">
        <f ca="1"/>
        <v/>
      </c>
      <c r="AG90" s="26" t="str">
        <f ca="1"/>
        <v/>
      </c>
      <c r="AH90" s="26" t="str">
        <f ca="1"/>
        <v/>
      </c>
      <c r="AI90" s="26" t="str">
        <f ca="1"/>
        <v/>
      </c>
      <c r="AJ90" s="26" t="str">
        <f ca="1"/>
        <v/>
      </c>
      <c r="AK90" s="26" t="str">
        <f ca="1"/>
        <v/>
      </c>
      <c r="AL90" s="26" t="str">
        <f ca="1"/>
        <v/>
      </c>
      <c r="AM90" s="26" t="str">
        <f ca="1"/>
        <v/>
      </c>
      <c r="AN90" s="26" t="str">
        <f ca="1"/>
        <v/>
      </c>
    </row>
    <row r="91" spans="1:40" x14ac:dyDescent="0.15">
      <c r="A91" s="43" t="str">
        <f t="shared" si="6"/>
        <v/>
      </c>
      <c r="B91" s="44" t="str">
        <f>IF('Data Entry'!B91&lt;&gt;"",'Data Entry'!B91,"")</f>
        <v/>
      </c>
      <c r="C91" s="37" t="str">
        <f t="shared" si="5"/>
        <v/>
      </c>
      <c r="D91" s="44" t="str">
        <f>IF('Data Entry'!C91&lt;&gt;"",'Data Entry'!C91,"")</f>
        <v/>
      </c>
      <c r="E91" s="44" t="str">
        <f>IF('Data Entry'!D91&lt;&gt;"",'Data Entry'!D91,"")</f>
        <v/>
      </c>
      <c r="F91" s="44" t="str">
        <f>IF('Data Entry'!E91&lt;&gt;"",'Data Entry'!E91,"")</f>
        <v/>
      </c>
      <c r="G91" s="44" t="str">
        <f>IF('Data Entry'!F91&lt;&gt;"",'Data Entry'!F91,"")</f>
        <v/>
      </c>
      <c r="H91" s="44" t="str">
        <f>IF('Data Entry'!G91&lt;&gt;"",'Data Entry'!G91,"")</f>
        <v/>
      </c>
      <c r="I91" s="44" t="str">
        <f>IF('Data Entry'!H91&lt;&gt;"",'Data Entry'!H91,"")</f>
        <v/>
      </c>
      <c r="J91" s="44" t="str">
        <f>IF('Data Entry'!I91&lt;&gt;"",'Data Entry'!I91,"")</f>
        <v/>
      </c>
      <c r="K91" s="44" t="str">
        <f>IF('Data Entry'!J91&lt;&gt;"",'Data Entry'!J91,"")</f>
        <v/>
      </c>
      <c r="L91" s="44" t="str">
        <f>IF('Data Entry'!K91&lt;&gt;"",'Data Entry'!K91,"")</f>
        <v/>
      </c>
      <c r="M91" s="44" t="str">
        <f>IF('Data Entry'!L91&lt;&gt;"",'Data Entry'!L91,"")</f>
        <v/>
      </c>
      <c r="V91" s="26" t="e">
        <f ca="1"/>
        <v>#N/A</v>
      </c>
      <c r="W91" s="26" t="e">
        <f ca="1"/>
        <v>#N/A</v>
      </c>
      <c r="X91" s="26" t="e">
        <f ca="1"/>
        <v>#N/A</v>
      </c>
      <c r="Y91" s="26" t="e">
        <f ca="1"/>
        <v>#N/A</v>
      </c>
      <c r="Z91" s="26" t="e">
        <f ca="1"/>
        <v>#N/A</v>
      </c>
      <c r="AA91" s="26" t="str">
        <f ca="1"/>
        <v/>
      </c>
      <c r="AB91" s="26" t="str">
        <f ca="1"/>
        <v/>
      </c>
      <c r="AC91" s="26" t="str">
        <f ca="1"/>
        <v/>
      </c>
      <c r="AD91" s="26" t="str">
        <f ca="1"/>
        <v/>
      </c>
      <c r="AE91" s="26" t="str">
        <f ca="1"/>
        <v/>
      </c>
      <c r="AF91" s="26" t="str">
        <f ca="1"/>
        <v/>
      </c>
      <c r="AG91" s="26" t="str">
        <f ca="1"/>
        <v/>
      </c>
      <c r="AH91" s="26" t="str">
        <f ca="1"/>
        <v/>
      </c>
      <c r="AI91" s="26" t="str">
        <f ca="1"/>
        <v/>
      </c>
      <c r="AJ91" s="26" t="str">
        <f ca="1"/>
        <v/>
      </c>
      <c r="AK91" s="26" t="str">
        <f ca="1"/>
        <v/>
      </c>
      <c r="AL91" s="26" t="str">
        <f ca="1"/>
        <v/>
      </c>
      <c r="AM91" s="26" t="str">
        <f ca="1"/>
        <v/>
      </c>
      <c r="AN91" s="26" t="str">
        <f ca="1"/>
        <v/>
      </c>
    </row>
    <row r="92" spans="1:40" x14ac:dyDescent="0.15">
      <c r="A92" s="43" t="str">
        <f t="shared" si="6"/>
        <v/>
      </c>
      <c r="B92" s="44" t="str">
        <f>IF('Data Entry'!B92&lt;&gt;"",'Data Entry'!B92,"")</f>
        <v/>
      </c>
      <c r="C92" s="37" t="str">
        <f t="shared" si="5"/>
        <v/>
      </c>
      <c r="D92" s="44" t="str">
        <f>IF('Data Entry'!C92&lt;&gt;"",'Data Entry'!C92,"")</f>
        <v/>
      </c>
      <c r="E92" s="44" t="str">
        <f>IF('Data Entry'!D92&lt;&gt;"",'Data Entry'!D92,"")</f>
        <v/>
      </c>
      <c r="F92" s="44" t="str">
        <f>IF('Data Entry'!E92&lt;&gt;"",'Data Entry'!E92,"")</f>
        <v/>
      </c>
      <c r="G92" s="44" t="str">
        <f>IF('Data Entry'!F92&lt;&gt;"",'Data Entry'!F92,"")</f>
        <v/>
      </c>
      <c r="H92" s="44" t="str">
        <f>IF('Data Entry'!G92&lt;&gt;"",'Data Entry'!G92,"")</f>
        <v/>
      </c>
      <c r="I92" s="44" t="str">
        <f>IF('Data Entry'!H92&lt;&gt;"",'Data Entry'!H92,"")</f>
        <v/>
      </c>
      <c r="J92" s="44" t="str">
        <f>IF('Data Entry'!I92&lt;&gt;"",'Data Entry'!I92,"")</f>
        <v/>
      </c>
      <c r="K92" s="44" t="str">
        <f>IF('Data Entry'!J92&lt;&gt;"",'Data Entry'!J92,"")</f>
        <v/>
      </c>
      <c r="L92" s="44" t="str">
        <f>IF('Data Entry'!K92&lt;&gt;"",'Data Entry'!K92,"")</f>
        <v/>
      </c>
      <c r="M92" s="44" t="str">
        <f>IF('Data Entry'!L92&lt;&gt;"",'Data Entry'!L92,"")</f>
        <v/>
      </c>
      <c r="V92" s="26" t="e">
        <f ca="1"/>
        <v>#N/A</v>
      </c>
      <c r="W92" s="26" t="e">
        <f ca="1"/>
        <v>#N/A</v>
      </c>
      <c r="X92" s="26" t="e">
        <f ca="1"/>
        <v>#N/A</v>
      </c>
      <c r="Y92" s="26" t="e">
        <f ca="1"/>
        <v>#N/A</v>
      </c>
      <c r="Z92" s="26" t="e">
        <f ca="1"/>
        <v>#N/A</v>
      </c>
      <c r="AA92" s="26" t="str">
        <f ca="1"/>
        <v/>
      </c>
      <c r="AB92" s="26" t="str">
        <f ca="1"/>
        <v/>
      </c>
      <c r="AC92" s="26" t="str">
        <f ca="1"/>
        <v/>
      </c>
      <c r="AD92" s="26" t="str">
        <f ca="1"/>
        <v/>
      </c>
      <c r="AE92" s="26" t="str">
        <f ca="1"/>
        <v/>
      </c>
      <c r="AF92" s="26" t="str">
        <f ca="1"/>
        <v/>
      </c>
      <c r="AG92" s="26" t="str">
        <f ca="1"/>
        <v/>
      </c>
      <c r="AH92" s="26" t="str">
        <f ca="1"/>
        <v/>
      </c>
      <c r="AI92" s="26" t="str">
        <f ca="1"/>
        <v/>
      </c>
      <c r="AJ92" s="26" t="str">
        <f ca="1"/>
        <v/>
      </c>
      <c r="AK92" s="26" t="str">
        <f ca="1"/>
        <v/>
      </c>
      <c r="AL92" s="26" t="str">
        <f ca="1"/>
        <v/>
      </c>
      <c r="AM92" s="26" t="str">
        <f ca="1"/>
        <v/>
      </c>
      <c r="AN92" s="26" t="str">
        <f ca="1"/>
        <v/>
      </c>
    </row>
    <row r="93" spans="1:40" x14ac:dyDescent="0.15">
      <c r="A93" s="43" t="str">
        <f t="shared" si="6"/>
        <v/>
      </c>
      <c r="B93" s="44" t="str">
        <f>IF('Data Entry'!B93&lt;&gt;"",'Data Entry'!B93,"")</f>
        <v/>
      </c>
      <c r="C93" s="37" t="str">
        <f t="shared" si="5"/>
        <v/>
      </c>
      <c r="D93" s="44" t="str">
        <f>IF('Data Entry'!C93&lt;&gt;"",'Data Entry'!C93,"")</f>
        <v/>
      </c>
      <c r="E93" s="44" t="str">
        <f>IF('Data Entry'!D93&lt;&gt;"",'Data Entry'!D93,"")</f>
        <v/>
      </c>
      <c r="F93" s="44" t="str">
        <f>IF('Data Entry'!E93&lt;&gt;"",'Data Entry'!E93,"")</f>
        <v/>
      </c>
      <c r="G93" s="44" t="str">
        <f>IF('Data Entry'!F93&lt;&gt;"",'Data Entry'!F93,"")</f>
        <v/>
      </c>
      <c r="H93" s="44" t="str">
        <f>IF('Data Entry'!G93&lt;&gt;"",'Data Entry'!G93,"")</f>
        <v/>
      </c>
      <c r="I93" s="44" t="str">
        <f>IF('Data Entry'!H93&lt;&gt;"",'Data Entry'!H93,"")</f>
        <v/>
      </c>
      <c r="J93" s="44" t="str">
        <f>IF('Data Entry'!I93&lt;&gt;"",'Data Entry'!I93,"")</f>
        <v/>
      </c>
      <c r="K93" s="44" t="str">
        <f>IF('Data Entry'!J93&lt;&gt;"",'Data Entry'!J93,"")</f>
        <v/>
      </c>
      <c r="L93" s="44" t="str">
        <f>IF('Data Entry'!K93&lt;&gt;"",'Data Entry'!K93,"")</f>
        <v/>
      </c>
      <c r="M93" s="44" t="str">
        <f>IF('Data Entry'!L93&lt;&gt;"",'Data Entry'!L93,"")</f>
        <v/>
      </c>
      <c r="V93" s="26" t="e">
        <f ca="1"/>
        <v>#N/A</v>
      </c>
      <c r="W93" s="26" t="e">
        <f ca="1"/>
        <v>#N/A</v>
      </c>
      <c r="X93" s="26" t="e">
        <f ca="1"/>
        <v>#N/A</v>
      </c>
      <c r="Y93" s="26" t="e">
        <f ca="1"/>
        <v>#N/A</v>
      </c>
      <c r="Z93" s="26" t="e">
        <f ca="1"/>
        <v>#N/A</v>
      </c>
      <c r="AA93" s="26" t="str">
        <f ca="1"/>
        <v/>
      </c>
      <c r="AB93" s="26" t="str">
        <f ca="1"/>
        <v/>
      </c>
      <c r="AC93" s="26" t="str">
        <f ca="1"/>
        <v/>
      </c>
      <c r="AD93" s="26" t="str">
        <f ca="1"/>
        <v/>
      </c>
      <c r="AE93" s="26" t="str">
        <f ca="1"/>
        <v/>
      </c>
      <c r="AF93" s="26" t="str">
        <f ca="1"/>
        <v/>
      </c>
      <c r="AG93" s="26" t="str">
        <f ca="1"/>
        <v/>
      </c>
      <c r="AH93" s="26" t="str">
        <f ca="1"/>
        <v/>
      </c>
      <c r="AI93" s="26" t="str">
        <f ca="1"/>
        <v/>
      </c>
      <c r="AJ93" s="26" t="str">
        <f ca="1"/>
        <v/>
      </c>
      <c r="AK93" s="26" t="str">
        <f ca="1"/>
        <v/>
      </c>
      <c r="AL93" s="26" t="str">
        <f ca="1"/>
        <v/>
      </c>
      <c r="AM93" s="26" t="str">
        <f ca="1"/>
        <v/>
      </c>
      <c r="AN93" s="26" t="str">
        <f ca="1"/>
        <v/>
      </c>
    </row>
    <row r="94" spans="1:40" x14ac:dyDescent="0.15">
      <c r="A94" s="43" t="str">
        <f t="shared" si="6"/>
        <v/>
      </c>
      <c r="B94" s="44" t="str">
        <f>IF('Data Entry'!B94&lt;&gt;"",'Data Entry'!B94,"")</f>
        <v/>
      </c>
      <c r="C94" s="37" t="str">
        <f t="shared" si="5"/>
        <v/>
      </c>
      <c r="D94" s="44" t="str">
        <f>IF('Data Entry'!C94&lt;&gt;"",'Data Entry'!C94,"")</f>
        <v/>
      </c>
      <c r="E94" s="44" t="str">
        <f>IF('Data Entry'!D94&lt;&gt;"",'Data Entry'!D94,"")</f>
        <v/>
      </c>
      <c r="F94" s="44" t="str">
        <f>IF('Data Entry'!E94&lt;&gt;"",'Data Entry'!E94,"")</f>
        <v/>
      </c>
      <c r="G94" s="44" t="str">
        <f>IF('Data Entry'!F94&lt;&gt;"",'Data Entry'!F94,"")</f>
        <v/>
      </c>
      <c r="H94" s="44" t="str">
        <f>IF('Data Entry'!G94&lt;&gt;"",'Data Entry'!G94,"")</f>
        <v/>
      </c>
      <c r="I94" s="44" t="str">
        <f>IF('Data Entry'!H94&lt;&gt;"",'Data Entry'!H94,"")</f>
        <v/>
      </c>
      <c r="J94" s="44" t="str">
        <f>IF('Data Entry'!I94&lt;&gt;"",'Data Entry'!I94,"")</f>
        <v/>
      </c>
      <c r="K94" s="44" t="str">
        <f>IF('Data Entry'!J94&lt;&gt;"",'Data Entry'!J94,"")</f>
        <v/>
      </c>
      <c r="L94" s="44" t="str">
        <f>IF('Data Entry'!K94&lt;&gt;"",'Data Entry'!K94,"")</f>
        <v/>
      </c>
      <c r="M94" s="44" t="str">
        <f>IF('Data Entry'!L94&lt;&gt;"",'Data Entry'!L94,"")</f>
        <v/>
      </c>
      <c r="V94" s="26" t="e">
        <f ca="1"/>
        <v>#N/A</v>
      </c>
      <c r="W94" s="26" t="e">
        <f ca="1"/>
        <v>#N/A</v>
      </c>
      <c r="X94" s="26" t="e">
        <f ca="1"/>
        <v>#N/A</v>
      </c>
      <c r="Y94" s="26" t="e">
        <f ca="1"/>
        <v>#N/A</v>
      </c>
      <c r="Z94" s="26" t="e">
        <f ca="1"/>
        <v>#N/A</v>
      </c>
      <c r="AA94" s="26" t="str">
        <f ca="1"/>
        <v/>
      </c>
      <c r="AB94" s="26" t="str">
        <f ca="1"/>
        <v/>
      </c>
      <c r="AC94" s="26" t="str">
        <f ca="1"/>
        <v/>
      </c>
      <c r="AD94" s="26" t="str">
        <f ca="1"/>
        <v/>
      </c>
      <c r="AE94" s="26" t="str">
        <f ca="1"/>
        <v/>
      </c>
      <c r="AF94" s="26" t="str">
        <f ca="1"/>
        <v/>
      </c>
      <c r="AG94" s="26" t="str">
        <f ca="1"/>
        <v/>
      </c>
      <c r="AH94" s="26" t="str">
        <f ca="1"/>
        <v/>
      </c>
      <c r="AI94" s="26" t="str">
        <f ca="1"/>
        <v/>
      </c>
      <c r="AJ94" s="26" t="str">
        <f ca="1"/>
        <v/>
      </c>
      <c r="AK94" s="26" t="str">
        <f ca="1"/>
        <v/>
      </c>
      <c r="AL94" s="26" t="str">
        <f ca="1"/>
        <v/>
      </c>
      <c r="AM94" s="26" t="str">
        <f ca="1"/>
        <v/>
      </c>
      <c r="AN94" s="26" t="str">
        <f ca="1"/>
        <v/>
      </c>
    </row>
    <row r="95" spans="1:40" x14ac:dyDescent="0.15">
      <c r="A95" s="43" t="str">
        <f t="shared" si="6"/>
        <v/>
      </c>
      <c r="B95" s="44" t="str">
        <f>IF('Data Entry'!B95&lt;&gt;"",'Data Entry'!B95,"")</f>
        <v/>
      </c>
      <c r="C95" s="37" t="str">
        <f t="shared" si="5"/>
        <v/>
      </c>
      <c r="D95" s="44" t="str">
        <f>IF('Data Entry'!C95&lt;&gt;"",'Data Entry'!C95,"")</f>
        <v/>
      </c>
      <c r="E95" s="44" t="str">
        <f>IF('Data Entry'!D95&lt;&gt;"",'Data Entry'!D95,"")</f>
        <v/>
      </c>
      <c r="F95" s="44" t="str">
        <f>IF('Data Entry'!E95&lt;&gt;"",'Data Entry'!E95,"")</f>
        <v/>
      </c>
      <c r="G95" s="44" t="str">
        <f>IF('Data Entry'!F95&lt;&gt;"",'Data Entry'!F95,"")</f>
        <v/>
      </c>
      <c r="H95" s="44" t="str">
        <f>IF('Data Entry'!G95&lt;&gt;"",'Data Entry'!G95,"")</f>
        <v/>
      </c>
      <c r="I95" s="44" t="str">
        <f>IF('Data Entry'!H95&lt;&gt;"",'Data Entry'!H95,"")</f>
        <v/>
      </c>
      <c r="J95" s="44" t="str">
        <f>IF('Data Entry'!I95&lt;&gt;"",'Data Entry'!I95,"")</f>
        <v/>
      </c>
      <c r="K95" s="44" t="str">
        <f>IF('Data Entry'!J95&lt;&gt;"",'Data Entry'!J95,"")</f>
        <v/>
      </c>
      <c r="L95" s="44" t="str">
        <f>IF('Data Entry'!K95&lt;&gt;"",'Data Entry'!K95,"")</f>
        <v/>
      </c>
      <c r="M95" s="44" t="str">
        <f>IF('Data Entry'!L95&lt;&gt;"",'Data Entry'!L95,"")</f>
        <v/>
      </c>
      <c r="V95" s="26" t="e">
        <f ca="1"/>
        <v>#N/A</v>
      </c>
      <c r="W95" s="26" t="e">
        <f ca="1"/>
        <v>#N/A</v>
      </c>
      <c r="X95" s="26" t="e">
        <f ca="1"/>
        <v>#N/A</v>
      </c>
      <c r="Y95" s="26" t="e">
        <f ca="1"/>
        <v>#N/A</v>
      </c>
      <c r="Z95" s="26" t="e">
        <f ca="1"/>
        <v>#N/A</v>
      </c>
      <c r="AA95" s="26" t="str">
        <f ca="1"/>
        <v/>
      </c>
      <c r="AB95" s="26" t="str">
        <f ca="1"/>
        <v/>
      </c>
      <c r="AC95" s="26" t="str">
        <f ca="1"/>
        <v/>
      </c>
      <c r="AD95" s="26" t="str">
        <f ca="1"/>
        <v/>
      </c>
      <c r="AE95" s="26" t="str">
        <f ca="1"/>
        <v/>
      </c>
      <c r="AF95" s="26" t="str">
        <f ca="1"/>
        <v/>
      </c>
      <c r="AG95" s="26" t="str">
        <f ca="1"/>
        <v/>
      </c>
      <c r="AH95" s="26" t="str">
        <f ca="1"/>
        <v/>
      </c>
      <c r="AI95" s="26" t="str">
        <f ca="1"/>
        <v/>
      </c>
      <c r="AJ95" s="26" t="str">
        <f ca="1"/>
        <v/>
      </c>
      <c r="AK95" s="26" t="str">
        <f ca="1"/>
        <v/>
      </c>
      <c r="AL95" s="26" t="str">
        <f ca="1"/>
        <v/>
      </c>
      <c r="AM95" s="26" t="str">
        <f ca="1"/>
        <v/>
      </c>
      <c r="AN95" s="26" t="str">
        <f ca="1"/>
        <v/>
      </c>
    </row>
    <row r="96" spans="1:40" x14ac:dyDescent="0.15">
      <c r="A96" s="43" t="str">
        <f t="shared" si="6"/>
        <v/>
      </c>
      <c r="B96" s="44" t="str">
        <f>IF('Data Entry'!B96&lt;&gt;"",'Data Entry'!B96,"")</f>
        <v/>
      </c>
      <c r="C96" s="37" t="str">
        <f t="shared" si="5"/>
        <v/>
      </c>
      <c r="D96" s="44" t="str">
        <f>IF('Data Entry'!C96&lt;&gt;"",'Data Entry'!C96,"")</f>
        <v/>
      </c>
      <c r="E96" s="44" t="str">
        <f>IF('Data Entry'!D96&lt;&gt;"",'Data Entry'!D96,"")</f>
        <v/>
      </c>
      <c r="F96" s="44" t="str">
        <f>IF('Data Entry'!E96&lt;&gt;"",'Data Entry'!E96,"")</f>
        <v/>
      </c>
      <c r="G96" s="44" t="str">
        <f>IF('Data Entry'!F96&lt;&gt;"",'Data Entry'!F96,"")</f>
        <v/>
      </c>
      <c r="H96" s="44" t="str">
        <f>IF('Data Entry'!G96&lt;&gt;"",'Data Entry'!G96,"")</f>
        <v/>
      </c>
      <c r="I96" s="44" t="str">
        <f>IF('Data Entry'!H96&lt;&gt;"",'Data Entry'!H96,"")</f>
        <v/>
      </c>
      <c r="J96" s="44" t="str">
        <f>IF('Data Entry'!I96&lt;&gt;"",'Data Entry'!I96,"")</f>
        <v/>
      </c>
      <c r="K96" s="44" t="str">
        <f>IF('Data Entry'!J96&lt;&gt;"",'Data Entry'!J96,"")</f>
        <v/>
      </c>
      <c r="L96" s="44" t="str">
        <f>IF('Data Entry'!K96&lt;&gt;"",'Data Entry'!K96,"")</f>
        <v/>
      </c>
      <c r="M96" s="44" t="str">
        <f>IF('Data Entry'!L96&lt;&gt;"",'Data Entry'!L96,"")</f>
        <v/>
      </c>
      <c r="V96" s="26" t="e">
        <f ca="1"/>
        <v>#N/A</v>
      </c>
      <c r="W96" s="26" t="e">
        <f ca="1"/>
        <v>#N/A</v>
      </c>
      <c r="X96" s="26" t="e">
        <f ca="1"/>
        <v>#N/A</v>
      </c>
      <c r="Y96" s="26" t="e">
        <f ca="1"/>
        <v>#N/A</v>
      </c>
      <c r="Z96" s="26" t="e">
        <f ca="1"/>
        <v>#N/A</v>
      </c>
      <c r="AA96" s="26" t="str">
        <f ca="1"/>
        <v/>
      </c>
      <c r="AB96" s="26" t="str">
        <f ca="1"/>
        <v/>
      </c>
      <c r="AC96" s="26" t="str">
        <f ca="1"/>
        <v/>
      </c>
      <c r="AD96" s="26" t="str">
        <f ca="1"/>
        <v/>
      </c>
      <c r="AE96" s="26" t="str">
        <f ca="1"/>
        <v/>
      </c>
      <c r="AF96" s="26" t="str">
        <f ca="1"/>
        <v/>
      </c>
      <c r="AG96" s="26" t="str">
        <f ca="1"/>
        <v/>
      </c>
      <c r="AH96" s="26" t="str">
        <f ca="1"/>
        <v/>
      </c>
      <c r="AI96" s="26" t="str">
        <f ca="1"/>
        <v/>
      </c>
      <c r="AJ96" s="26" t="str">
        <f ca="1"/>
        <v/>
      </c>
      <c r="AK96" s="26" t="str">
        <f ca="1"/>
        <v/>
      </c>
      <c r="AL96" s="26" t="str">
        <f ca="1"/>
        <v/>
      </c>
      <c r="AM96" s="26" t="str">
        <f ca="1"/>
        <v/>
      </c>
      <c r="AN96" s="26" t="str">
        <f ca="1"/>
        <v/>
      </c>
    </row>
    <row r="97" spans="1:40" x14ac:dyDescent="0.15">
      <c r="A97" s="43" t="str">
        <f t="shared" si="6"/>
        <v/>
      </c>
      <c r="B97" s="44" t="str">
        <f>IF('Data Entry'!B97&lt;&gt;"",'Data Entry'!B97,"")</f>
        <v/>
      </c>
      <c r="C97" s="37" t="str">
        <f t="shared" si="5"/>
        <v/>
      </c>
      <c r="D97" s="44" t="str">
        <f>IF('Data Entry'!C97&lt;&gt;"",'Data Entry'!C97,"")</f>
        <v/>
      </c>
      <c r="E97" s="44" t="str">
        <f>IF('Data Entry'!D97&lt;&gt;"",'Data Entry'!D97,"")</f>
        <v/>
      </c>
      <c r="F97" s="44" t="str">
        <f>IF('Data Entry'!E97&lt;&gt;"",'Data Entry'!E97,"")</f>
        <v/>
      </c>
      <c r="G97" s="44" t="str">
        <f>IF('Data Entry'!F97&lt;&gt;"",'Data Entry'!F97,"")</f>
        <v/>
      </c>
      <c r="H97" s="44" t="str">
        <f>IF('Data Entry'!G97&lt;&gt;"",'Data Entry'!G97,"")</f>
        <v/>
      </c>
      <c r="I97" s="44" t="str">
        <f>IF('Data Entry'!H97&lt;&gt;"",'Data Entry'!H97,"")</f>
        <v/>
      </c>
      <c r="J97" s="44" t="str">
        <f>IF('Data Entry'!I97&lt;&gt;"",'Data Entry'!I97,"")</f>
        <v/>
      </c>
      <c r="K97" s="44" t="str">
        <f>IF('Data Entry'!J97&lt;&gt;"",'Data Entry'!J97,"")</f>
        <v/>
      </c>
      <c r="L97" s="44" t="str">
        <f>IF('Data Entry'!K97&lt;&gt;"",'Data Entry'!K97,"")</f>
        <v/>
      </c>
      <c r="M97" s="44" t="str">
        <f>IF('Data Entry'!L97&lt;&gt;"",'Data Entry'!L97,"")</f>
        <v/>
      </c>
      <c r="V97" s="26" t="e">
        <f ca="1"/>
        <v>#N/A</v>
      </c>
      <c r="W97" s="26" t="e">
        <f ca="1"/>
        <v>#N/A</v>
      </c>
      <c r="X97" s="26" t="e">
        <f ca="1"/>
        <v>#N/A</v>
      </c>
      <c r="Y97" s="26" t="e">
        <f ca="1"/>
        <v>#N/A</v>
      </c>
      <c r="Z97" s="26" t="e">
        <f ca="1"/>
        <v>#N/A</v>
      </c>
      <c r="AA97" s="26" t="str">
        <f ca="1"/>
        <v/>
      </c>
      <c r="AB97" s="26" t="str">
        <f ca="1"/>
        <v/>
      </c>
      <c r="AC97" s="26" t="str">
        <f ca="1"/>
        <v/>
      </c>
      <c r="AD97" s="26" t="str">
        <f ca="1"/>
        <v/>
      </c>
      <c r="AE97" s="26" t="str">
        <f ca="1"/>
        <v/>
      </c>
      <c r="AF97" s="26" t="str">
        <f ca="1"/>
        <v/>
      </c>
      <c r="AG97" s="26" t="str">
        <f ca="1"/>
        <v/>
      </c>
      <c r="AH97" s="26" t="str">
        <f ca="1"/>
        <v/>
      </c>
      <c r="AI97" s="26" t="str">
        <f ca="1"/>
        <v/>
      </c>
      <c r="AJ97" s="26" t="str">
        <f ca="1"/>
        <v/>
      </c>
      <c r="AK97" s="26" t="str">
        <f ca="1"/>
        <v/>
      </c>
      <c r="AL97" s="26" t="str">
        <f ca="1"/>
        <v/>
      </c>
      <c r="AM97" s="26" t="str">
        <f ca="1"/>
        <v/>
      </c>
      <c r="AN97" s="26" t="str">
        <f ca="1"/>
        <v/>
      </c>
    </row>
    <row r="98" spans="1:40" x14ac:dyDescent="0.15">
      <c r="A98" s="43" t="str">
        <f t="shared" si="6"/>
        <v/>
      </c>
      <c r="B98" s="44" t="str">
        <f>IF('Data Entry'!B98&lt;&gt;"",'Data Entry'!B98,"")</f>
        <v/>
      </c>
      <c r="C98" s="37" t="str">
        <f t="shared" si="5"/>
        <v/>
      </c>
      <c r="D98" s="44" t="str">
        <f>IF('Data Entry'!C98&lt;&gt;"",'Data Entry'!C98,"")</f>
        <v/>
      </c>
      <c r="E98" s="44" t="str">
        <f>IF('Data Entry'!D98&lt;&gt;"",'Data Entry'!D98,"")</f>
        <v/>
      </c>
      <c r="F98" s="44" t="str">
        <f>IF('Data Entry'!E98&lt;&gt;"",'Data Entry'!E98,"")</f>
        <v/>
      </c>
      <c r="G98" s="44" t="str">
        <f>IF('Data Entry'!F98&lt;&gt;"",'Data Entry'!F98,"")</f>
        <v/>
      </c>
      <c r="H98" s="44" t="str">
        <f>IF('Data Entry'!G98&lt;&gt;"",'Data Entry'!G98,"")</f>
        <v/>
      </c>
      <c r="I98" s="44" t="str">
        <f>IF('Data Entry'!H98&lt;&gt;"",'Data Entry'!H98,"")</f>
        <v/>
      </c>
      <c r="J98" s="44" t="str">
        <f>IF('Data Entry'!I98&lt;&gt;"",'Data Entry'!I98,"")</f>
        <v/>
      </c>
      <c r="K98" s="44" t="str">
        <f>IF('Data Entry'!J98&lt;&gt;"",'Data Entry'!J98,"")</f>
        <v/>
      </c>
      <c r="L98" s="44" t="str">
        <f>IF('Data Entry'!K98&lt;&gt;"",'Data Entry'!K98,"")</f>
        <v/>
      </c>
      <c r="M98" s="44" t="str">
        <f>IF('Data Entry'!L98&lt;&gt;"",'Data Entry'!L98,"")</f>
        <v/>
      </c>
      <c r="V98" s="26" t="e">
        <f ca="1"/>
        <v>#N/A</v>
      </c>
      <c r="W98" s="26" t="e">
        <f ca="1"/>
        <v>#N/A</v>
      </c>
      <c r="X98" s="26" t="e">
        <f ca="1"/>
        <v>#N/A</v>
      </c>
      <c r="Y98" s="26" t="e">
        <f ca="1"/>
        <v>#N/A</v>
      </c>
      <c r="Z98" s="26" t="e">
        <f ca="1"/>
        <v>#N/A</v>
      </c>
      <c r="AA98" s="26" t="str">
        <f ca="1"/>
        <v/>
      </c>
      <c r="AB98" s="26" t="str">
        <f ca="1"/>
        <v/>
      </c>
      <c r="AC98" s="26" t="str">
        <f ca="1"/>
        <v/>
      </c>
      <c r="AD98" s="26" t="str">
        <f ca="1"/>
        <v/>
      </c>
      <c r="AE98" s="26" t="str">
        <f ca="1"/>
        <v/>
      </c>
      <c r="AF98" s="26" t="str">
        <f ca="1"/>
        <v/>
      </c>
      <c r="AG98" s="26" t="str">
        <f ca="1"/>
        <v/>
      </c>
      <c r="AH98" s="26" t="str">
        <f ca="1"/>
        <v/>
      </c>
      <c r="AI98" s="26" t="str">
        <f ca="1"/>
        <v/>
      </c>
      <c r="AJ98" s="26" t="str">
        <f ca="1"/>
        <v/>
      </c>
      <c r="AK98" s="26" t="str">
        <f ca="1"/>
        <v/>
      </c>
      <c r="AL98" s="26" t="str">
        <f ca="1"/>
        <v/>
      </c>
      <c r="AM98" s="26" t="str">
        <f ca="1"/>
        <v/>
      </c>
      <c r="AN98" s="26" t="str">
        <f ca="1"/>
        <v/>
      </c>
    </row>
    <row r="99" spans="1:40" x14ac:dyDescent="0.15">
      <c r="A99" s="43" t="str">
        <f t="shared" si="6"/>
        <v/>
      </c>
      <c r="B99" s="44" t="str">
        <f>IF('Data Entry'!B99&lt;&gt;"",'Data Entry'!B99,"")</f>
        <v/>
      </c>
      <c r="C99" s="37" t="str">
        <f t="shared" si="5"/>
        <v/>
      </c>
      <c r="D99" s="44" t="str">
        <f>IF('Data Entry'!C99&lt;&gt;"",'Data Entry'!C99,"")</f>
        <v/>
      </c>
      <c r="E99" s="44" t="str">
        <f>IF('Data Entry'!D99&lt;&gt;"",'Data Entry'!D99,"")</f>
        <v/>
      </c>
      <c r="F99" s="44" t="str">
        <f>IF('Data Entry'!E99&lt;&gt;"",'Data Entry'!E99,"")</f>
        <v/>
      </c>
      <c r="G99" s="44" t="str">
        <f>IF('Data Entry'!F99&lt;&gt;"",'Data Entry'!F99,"")</f>
        <v/>
      </c>
      <c r="H99" s="44" t="str">
        <f>IF('Data Entry'!G99&lt;&gt;"",'Data Entry'!G99,"")</f>
        <v/>
      </c>
      <c r="I99" s="44" t="str">
        <f>IF('Data Entry'!H99&lt;&gt;"",'Data Entry'!H99,"")</f>
        <v/>
      </c>
      <c r="J99" s="44" t="str">
        <f>IF('Data Entry'!I99&lt;&gt;"",'Data Entry'!I99,"")</f>
        <v/>
      </c>
      <c r="K99" s="44" t="str">
        <f>IF('Data Entry'!J99&lt;&gt;"",'Data Entry'!J99,"")</f>
        <v/>
      </c>
      <c r="L99" s="44" t="str">
        <f>IF('Data Entry'!K99&lt;&gt;"",'Data Entry'!K99,"")</f>
        <v/>
      </c>
      <c r="M99" s="44" t="str">
        <f>IF('Data Entry'!L99&lt;&gt;"",'Data Entry'!L99,"")</f>
        <v/>
      </c>
      <c r="V99" s="26" t="e">
        <f ca="1"/>
        <v>#N/A</v>
      </c>
      <c r="W99" s="26" t="e">
        <f ca="1"/>
        <v>#N/A</v>
      </c>
      <c r="X99" s="26" t="e">
        <f ca="1"/>
        <v>#N/A</v>
      </c>
      <c r="Y99" s="26" t="e">
        <f ca="1"/>
        <v>#N/A</v>
      </c>
      <c r="Z99" s="26" t="e">
        <f ca="1"/>
        <v>#N/A</v>
      </c>
      <c r="AA99" s="26" t="str">
        <f ca="1"/>
        <v/>
      </c>
      <c r="AB99" s="26" t="str">
        <f ca="1"/>
        <v/>
      </c>
      <c r="AC99" s="26" t="str">
        <f ca="1"/>
        <v/>
      </c>
      <c r="AD99" s="26" t="str">
        <f ca="1"/>
        <v/>
      </c>
      <c r="AE99" s="26" t="str">
        <f ca="1"/>
        <v/>
      </c>
      <c r="AF99" s="26" t="str">
        <f ca="1"/>
        <v/>
      </c>
      <c r="AG99" s="26" t="str">
        <f ca="1"/>
        <v/>
      </c>
      <c r="AH99" s="26" t="str">
        <f ca="1"/>
        <v/>
      </c>
      <c r="AI99" s="26" t="str">
        <f ca="1"/>
        <v/>
      </c>
      <c r="AJ99" s="26" t="str">
        <f ca="1"/>
        <v/>
      </c>
      <c r="AK99" s="26" t="str">
        <f ca="1"/>
        <v/>
      </c>
      <c r="AL99" s="26" t="str">
        <f ca="1"/>
        <v/>
      </c>
      <c r="AM99" s="26" t="str">
        <f ca="1"/>
        <v/>
      </c>
      <c r="AN99" s="26" t="str">
        <f ca="1"/>
        <v/>
      </c>
    </row>
    <row r="100" spans="1:40" x14ac:dyDescent="0.15">
      <c r="A100" s="43" t="str">
        <f t="shared" si="6"/>
        <v/>
      </c>
      <c r="B100" s="44" t="str">
        <f>IF('Data Entry'!B100&lt;&gt;"",'Data Entry'!B100,"")</f>
        <v/>
      </c>
      <c r="C100" s="37" t="str">
        <f t="shared" si="5"/>
        <v/>
      </c>
      <c r="D100" s="44" t="str">
        <f>IF('Data Entry'!C100&lt;&gt;"",'Data Entry'!C100,"")</f>
        <v/>
      </c>
      <c r="E100" s="44" t="str">
        <f>IF('Data Entry'!D100&lt;&gt;"",'Data Entry'!D100,"")</f>
        <v/>
      </c>
      <c r="F100" s="44" t="str">
        <f>IF('Data Entry'!E100&lt;&gt;"",'Data Entry'!E100,"")</f>
        <v/>
      </c>
      <c r="G100" s="44" t="str">
        <f>IF('Data Entry'!F100&lt;&gt;"",'Data Entry'!F100,"")</f>
        <v/>
      </c>
      <c r="H100" s="44" t="str">
        <f>IF('Data Entry'!G100&lt;&gt;"",'Data Entry'!G100,"")</f>
        <v/>
      </c>
      <c r="I100" s="44" t="str">
        <f>IF('Data Entry'!H100&lt;&gt;"",'Data Entry'!H100,"")</f>
        <v/>
      </c>
      <c r="J100" s="44" t="str">
        <f>IF('Data Entry'!I100&lt;&gt;"",'Data Entry'!I100,"")</f>
        <v/>
      </c>
      <c r="K100" s="44" t="str">
        <f>IF('Data Entry'!J100&lt;&gt;"",'Data Entry'!J100,"")</f>
        <v/>
      </c>
      <c r="L100" s="44" t="str">
        <f>IF('Data Entry'!K100&lt;&gt;"",'Data Entry'!K100,"")</f>
        <v/>
      </c>
      <c r="M100" s="44" t="str">
        <f>IF('Data Entry'!L100&lt;&gt;"",'Data Entry'!L100,"")</f>
        <v/>
      </c>
      <c r="V100" s="26" t="e">
        <f ca="1"/>
        <v>#N/A</v>
      </c>
      <c r="W100" s="26" t="e">
        <f ca="1"/>
        <v>#N/A</v>
      </c>
      <c r="X100" s="26" t="e">
        <f ca="1"/>
        <v>#N/A</v>
      </c>
      <c r="Y100" s="26" t="e">
        <f ca="1"/>
        <v>#N/A</v>
      </c>
      <c r="Z100" s="26" t="e">
        <f ca="1"/>
        <v>#N/A</v>
      </c>
      <c r="AA100" s="26" t="str">
        <f ca="1"/>
        <v/>
      </c>
      <c r="AB100" s="26" t="str">
        <f ca="1"/>
        <v/>
      </c>
      <c r="AC100" s="26" t="str">
        <f ca="1"/>
        <v/>
      </c>
      <c r="AD100" s="26" t="str">
        <f ca="1"/>
        <v/>
      </c>
      <c r="AE100" s="26" t="str">
        <f ca="1"/>
        <v/>
      </c>
      <c r="AF100" s="26" t="str">
        <f ca="1"/>
        <v/>
      </c>
      <c r="AG100" s="26" t="str">
        <f ca="1"/>
        <v/>
      </c>
      <c r="AH100" s="26" t="str">
        <f ca="1"/>
        <v/>
      </c>
      <c r="AI100" s="26" t="str">
        <f ca="1"/>
        <v/>
      </c>
      <c r="AJ100" s="26" t="str">
        <f ca="1"/>
        <v/>
      </c>
      <c r="AK100" s="26" t="str">
        <f ca="1"/>
        <v/>
      </c>
      <c r="AL100" s="26" t="str">
        <f ca="1"/>
        <v/>
      </c>
      <c r="AM100" s="26" t="str">
        <f ca="1"/>
        <v/>
      </c>
      <c r="AN100" s="26" t="str">
        <f ca="1"/>
        <v/>
      </c>
    </row>
    <row r="101" spans="1:40" x14ac:dyDescent="0.15">
      <c r="A101" s="43" t="str">
        <f t="shared" si="6"/>
        <v/>
      </c>
      <c r="B101" s="44" t="str">
        <f>IF('Data Entry'!B101&lt;&gt;"",'Data Entry'!B101,"")</f>
        <v/>
      </c>
      <c r="C101" s="37" t="str">
        <f t="shared" si="5"/>
        <v/>
      </c>
      <c r="D101" s="44" t="str">
        <f>IF('Data Entry'!C101&lt;&gt;"",'Data Entry'!C101,"")</f>
        <v/>
      </c>
      <c r="E101" s="44" t="str">
        <f>IF('Data Entry'!D101&lt;&gt;"",'Data Entry'!D101,"")</f>
        <v/>
      </c>
      <c r="F101" s="44" t="str">
        <f>IF('Data Entry'!E101&lt;&gt;"",'Data Entry'!E101,"")</f>
        <v/>
      </c>
      <c r="G101" s="44" t="str">
        <f>IF('Data Entry'!F101&lt;&gt;"",'Data Entry'!F101,"")</f>
        <v/>
      </c>
      <c r="H101" s="44" t="str">
        <f>IF('Data Entry'!G101&lt;&gt;"",'Data Entry'!G101,"")</f>
        <v/>
      </c>
      <c r="I101" s="44" t="str">
        <f>IF('Data Entry'!H101&lt;&gt;"",'Data Entry'!H101,"")</f>
        <v/>
      </c>
      <c r="J101" s="44" t="str">
        <f>IF('Data Entry'!I101&lt;&gt;"",'Data Entry'!I101,"")</f>
        <v/>
      </c>
      <c r="K101" s="44" t="str">
        <f>IF('Data Entry'!J101&lt;&gt;"",'Data Entry'!J101,"")</f>
        <v/>
      </c>
      <c r="L101" s="44" t="str">
        <f>IF('Data Entry'!K101&lt;&gt;"",'Data Entry'!K101,"")</f>
        <v/>
      </c>
      <c r="M101" s="44" t="str">
        <f>IF('Data Entry'!L101&lt;&gt;"",'Data Entry'!L101,"")</f>
        <v/>
      </c>
      <c r="V101" s="26" t="e">
        <f ca="1"/>
        <v>#N/A</v>
      </c>
      <c r="W101" s="26" t="e">
        <f ca="1"/>
        <v>#N/A</v>
      </c>
      <c r="X101" s="26" t="e">
        <f ca="1"/>
        <v>#N/A</v>
      </c>
      <c r="Y101" s="26" t="e">
        <f ca="1"/>
        <v>#N/A</v>
      </c>
      <c r="Z101" s="26" t="e">
        <f ca="1"/>
        <v>#N/A</v>
      </c>
      <c r="AA101" s="26" t="str">
        <f ca="1"/>
        <v/>
      </c>
      <c r="AB101" s="26" t="str">
        <f ca="1"/>
        <v/>
      </c>
      <c r="AC101" s="26" t="str">
        <f ca="1"/>
        <v/>
      </c>
      <c r="AD101" s="26" t="str">
        <f ca="1"/>
        <v/>
      </c>
      <c r="AE101" s="26" t="str">
        <f ca="1"/>
        <v/>
      </c>
      <c r="AF101" s="26" t="str">
        <f ca="1"/>
        <v/>
      </c>
      <c r="AG101" s="26" t="str">
        <f ca="1"/>
        <v/>
      </c>
      <c r="AH101" s="26" t="str">
        <f ca="1"/>
        <v/>
      </c>
      <c r="AI101" s="26" t="str">
        <f ca="1"/>
        <v/>
      </c>
      <c r="AJ101" s="26" t="str">
        <f ca="1"/>
        <v/>
      </c>
      <c r="AK101" s="26" t="str">
        <f ca="1"/>
        <v/>
      </c>
      <c r="AL101" s="26" t="str">
        <f ca="1"/>
        <v/>
      </c>
      <c r="AM101" s="26" t="str">
        <f ca="1"/>
        <v/>
      </c>
      <c r="AN101" s="26" t="str">
        <f ca="1"/>
        <v/>
      </c>
    </row>
    <row r="102" spans="1:40" x14ac:dyDescent="0.15">
      <c r="A102" s="43" t="str">
        <f t="shared" si="6"/>
        <v/>
      </c>
      <c r="B102" s="44" t="str">
        <f>IF('Data Entry'!B102&lt;&gt;"",'Data Entry'!B102,"")</f>
        <v/>
      </c>
      <c r="C102" s="37" t="str">
        <f t="shared" si="5"/>
        <v/>
      </c>
      <c r="D102" s="44" t="str">
        <f>IF('Data Entry'!C102&lt;&gt;"",'Data Entry'!C102,"")</f>
        <v/>
      </c>
      <c r="E102" s="44" t="str">
        <f>IF('Data Entry'!D102&lt;&gt;"",'Data Entry'!D102,"")</f>
        <v/>
      </c>
      <c r="F102" s="44" t="str">
        <f>IF('Data Entry'!E102&lt;&gt;"",'Data Entry'!E102,"")</f>
        <v/>
      </c>
      <c r="G102" s="44" t="str">
        <f>IF('Data Entry'!F102&lt;&gt;"",'Data Entry'!F102,"")</f>
        <v/>
      </c>
      <c r="H102" s="44" t="str">
        <f>IF('Data Entry'!G102&lt;&gt;"",'Data Entry'!G102,"")</f>
        <v/>
      </c>
      <c r="I102" s="44" t="str">
        <f>IF('Data Entry'!H102&lt;&gt;"",'Data Entry'!H102,"")</f>
        <v/>
      </c>
      <c r="J102" s="44" t="str">
        <f>IF('Data Entry'!I102&lt;&gt;"",'Data Entry'!I102,"")</f>
        <v/>
      </c>
      <c r="K102" s="44" t="str">
        <f>IF('Data Entry'!J102&lt;&gt;"",'Data Entry'!J102,"")</f>
        <v/>
      </c>
      <c r="L102" s="44" t="str">
        <f>IF('Data Entry'!K102&lt;&gt;"",'Data Entry'!K102,"")</f>
        <v/>
      </c>
      <c r="M102" s="44" t="str">
        <f>IF('Data Entry'!L102&lt;&gt;"",'Data Entry'!L102,"")</f>
        <v/>
      </c>
      <c r="V102" s="26" t="e">
        <f ca="1"/>
        <v>#N/A</v>
      </c>
      <c r="W102" s="26" t="e">
        <f ca="1"/>
        <v>#N/A</v>
      </c>
      <c r="X102" s="26" t="e">
        <f ca="1"/>
        <v>#N/A</v>
      </c>
      <c r="Y102" s="26" t="e">
        <f ca="1"/>
        <v>#N/A</v>
      </c>
      <c r="Z102" s="26" t="e">
        <f ca="1"/>
        <v>#N/A</v>
      </c>
      <c r="AA102" s="26" t="str">
        <f ca="1"/>
        <v/>
      </c>
      <c r="AB102" s="26" t="str">
        <f ca="1"/>
        <v/>
      </c>
      <c r="AC102" s="26" t="str">
        <f ca="1"/>
        <v/>
      </c>
      <c r="AD102" s="26" t="str">
        <f ca="1"/>
        <v/>
      </c>
      <c r="AE102" s="26" t="str">
        <f ca="1"/>
        <v/>
      </c>
      <c r="AF102" s="26" t="str">
        <f ca="1"/>
        <v/>
      </c>
      <c r="AG102" s="26" t="str">
        <f ca="1"/>
        <v/>
      </c>
      <c r="AH102" s="26" t="str">
        <f ca="1"/>
        <v/>
      </c>
      <c r="AI102" s="26" t="str">
        <f ca="1"/>
        <v/>
      </c>
      <c r="AJ102" s="26" t="str">
        <f ca="1"/>
        <v/>
      </c>
      <c r="AK102" s="26" t="str">
        <f ca="1"/>
        <v/>
      </c>
      <c r="AL102" s="26" t="str">
        <f ca="1"/>
        <v/>
      </c>
      <c r="AM102" s="26" t="str">
        <f ca="1"/>
        <v/>
      </c>
      <c r="AN102" s="26" t="str">
        <f ca="1"/>
        <v/>
      </c>
    </row>
    <row r="103" spans="1:40" x14ac:dyDescent="0.15">
      <c r="A103" s="43" t="str">
        <f t="shared" si="6"/>
        <v/>
      </c>
      <c r="B103" s="44" t="str">
        <f>IF('Data Entry'!B103&lt;&gt;"",'Data Entry'!B103,"")</f>
        <v/>
      </c>
      <c r="C103" s="37" t="str">
        <f t="shared" si="5"/>
        <v/>
      </c>
      <c r="D103" s="44" t="str">
        <f>IF('Data Entry'!C103&lt;&gt;"",'Data Entry'!C103,"")</f>
        <v/>
      </c>
      <c r="E103" s="44" t="str">
        <f>IF('Data Entry'!D103&lt;&gt;"",'Data Entry'!D103,"")</f>
        <v/>
      </c>
      <c r="F103" s="44" t="str">
        <f>IF('Data Entry'!E103&lt;&gt;"",'Data Entry'!E103,"")</f>
        <v/>
      </c>
      <c r="G103" s="44" t="str">
        <f>IF('Data Entry'!F103&lt;&gt;"",'Data Entry'!F103,"")</f>
        <v/>
      </c>
      <c r="H103" s="44" t="str">
        <f>IF('Data Entry'!G103&lt;&gt;"",'Data Entry'!G103,"")</f>
        <v/>
      </c>
      <c r="I103" s="44" t="str">
        <f>IF('Data Entry'!H103&lt;&gt;"",'Data Entry'!H103,"")</f>
        <v/>
      </c>
      <c r="J103" s="44" t="str">
        <f>IF('Data Entry'!I103&lt;&gt;"",'Data Entry'!I103,"")</f>
        <v/>
      </c>
      <c r="K103" s="44" t="str">
        <f>IF('Data Entry'!J103&lt;&gt;"",'Data Entry'!J103,"")</f>
        <v/>
      </c>
      <c r="L103" s="44" t="str">
        <f>IF('Data Entry'!K103&lt;&gt;"",'Data Entry'!K103,"")</f>
        <v/>
      </c>
      <c r="M103" s="44" t="str">
        <f>IF('Data Entry'!L103&lt;&gt;"",'Data Entry'!L103,"")</f>
        <v/>
      </c>
      <c r="V103" s="26" t="e">
        <f ca="1"/>
        <v>#N/A</v>
      </c>
      <c r="W103" s="26" t="e">
        <f ca="1"/>
        <v>#N/A</v>
      </c>
      <c r="X103" s="26" t="e">
        <f ca="1"/>
        <v>#N/A</v>
      </c>
      <c r="Y103" s="26" t="e">
        <f ca="1"/>
        <v>#N/A</v>
      </c>
      <c r="Z103" s="26" t="e">
        <f ca="1"/>
        <v>#N/A</v>
      </c>
      <c r="AA103" s="26" t="str">
        <f ca="1"/>
        <v/>
      </c>
      <c r="AB103" s="26" t="str">
        <f ca="1"/>
        <v/>
      </c>
      <c r="AC103" s="26" t="str">
        <f ca="1"/>
        <v/>
      </c>
      <c r="AD103" s="26" t="str">
        <f ca="1"/>
        <v/>
      </c>
      <c r="AE103" s="26" t="str">
        <f ca="1"/>
        <v/>
      </c>
      <c r="AF103" s="26" t="str">
        <f ca="1"/>
        <v/>
      </c>
      <c r="AG103" s="26" t="str">
        <f ca="1"/>
        <v/>
      </c>
      <c r="AH103" s="26" t="str">
        <f ca="1"/>
        <v/>
      </c>
      <c r="AI103" s="26" t="str">
        <f ca="1"/>
        <v/>
      </c>
      <c r="AJ103" s="26" t="str">
        <f ca="1"/>
        <v/>
      </c>
      <c r="AK103" s="26" t="str">
        <f ca="1"/>
        <v/>
      </c>
      <c r="AL103" s="26" t="str">
        <f ca="1"/>
        <v/>
      </c>
      <c r="AM103" s="26" t="str">
        <f ca="1"/>
        <v/>
      </c>
      <c r="AN103" s="26" t="str">
        <f ca="1"/>
        <v/>
      </c>
    </row>
    <row r="104" spans="1:40" x14ac:dyDescent="0.15">
      <c r="A104" s="43" t="str">
        <f t="shared" si="6"/>
        <v/>
      </c>
      <c r="B104" s="44" t="str">
        <f>IF('Data Entry'!B104&lt;&gt;"",'Data Entry'!B104,"")</f>
        <v/>
      </c>
      <c r="C104" s="37" t="str">
        <f t="shared" si="5"/>
        <v/>
      </c>
      <c r="D104" s="44" t="str">
        <f>IF('Data Entry'!C104&lt;&gt;"",'Data Entry'!C104,"")</f>
        <v/>
      </c>
      <c r="E104" s="44" t="str">
        <f>IF('Data Entry'!D104&lt;&gt;"",'Data Entry'!D104,"")</f>
        <v/>
      </c>
      <c r="F104" s="44" t="str">
        <f>IF('Data Entry'!E104&lt;&gt;"",'Data Entry'!E104,"")</f>
        <v/>
      </c>
      <c r="G104" s="44" t="str">
        <f>IF('Data Entry'!F104&lt;&gt;"",'Data Entry'!F104,"")</f>
        <v/>
      </c>
      <c r="H104" s="44" t="str">
        <f>IF('Data Entry'!G104&lt;&gt;"",'Data Entry'!G104,"")</f>
        <v/>
      </c>
      <c r="I104" s="44" t="str">
        <f>IF('Data Entry'!H104&lt;&gt;"",'Data Entry'!H104,"")</f>
        <v/>
      </c>
      <c r="J104" s="44" t="str">
        <f>IF('Data Entry'!I104&lt;&gt;"",'Data Entry'!I104,"")</f>
        <v/>
      </c>
      <c r="K104" s="44" t="str">
        <f>IF('Data Entry'!J104&lt;&gt;"",'Data Entry'!J104,"")</f>
        <v/>
      </c>
      <c r="L104" s="44" t="str">
        <f>IF('Data Entry'!K104&lt;&gt;"",'Data Entry'!K104,"")</f>
        <v/>
      </c>
      <c r="M104" s="44" t="str">
        <f>IF('Data Entry'!L104&lt;&gt;"",'Data Entry'!L104,"")</f>
        <v/>
      </c>
      <c r="V104" s="26" t="e">
        <f ca="1"/>
        <v>#N/A</v>
      </c>
      <c r="W104" s="26" t="e">
        <f ca="1"/>
        <v>#N/A</v>
      </c>
      <c r="X104" s="26" t="e">
        <f ca="1"/>
        <v>#N/A</v>
      </c>
      <c r="Y104" s="26" t="e">
        <f ca="1"/>
        <v>#N/A</v>
      </c>
      <c r="Z104" s="26" t="e">
        <f ca="1"/>
        <v>#N/A</v>
      </c>
      <c r="AA104" s="26" t="str">
        <f ca="1"/>
        <v/>
      </c>
      <c r="AB104" s="26" t="str">
        <f ca="1"/>
        <v/>
      </c>
      <c r="AC104" s="26" t="str">
        <f ca="1"/>
        <v/>
      </c>
      <c r="AD104" s="26" t="str">
        <f ca="1"/>
        <v/>
      </c>
      <c r="AE104" s="26" t="str">
        <f ca="1"/>
        <v/>
      </c>
      <c r="AF104" s="26" t="str">
        <f ca="1"/>
        <v/>
      </c>
      <c r="AG104" s="26" t="str">
        <f ca="1"/>
        <v/>
      </c>
      <c r="AH104" s="26" t="str">
        <f ca="1"/>
        <v/>
      </c>
      <c r="AI104" s="26" t="str">
        <f ca="1"/>
        <v/>
      </c>
      <c r="AJ104" s="26" t="str">
        <f ca="1"/>
        <v/>
      </c>
      <c r="AK104" s="26" t="str">
        <f ca="1"/>
        <v/>
      </c>
      <c r="AL104" s="26" t="str">
        <f ca="1"/>
        <v/>
      </c>
      <c r="AM104" s="26" t="str">
        <f ca="1"/>
        <v/>
      </c>
      <c r="AN104" s="26" t="str">
        <f ca="1"/>
        <v/>
      </c>
    </row>
    <row r="105" spans="1:40" x14ac:dyDescent="0.15">
      <c r="A105" s="43" t="str">
        <f t="shared" ref="A105:A168" si="7">IF(B105&lt;&gt;"",1+A104,"")</f>
        <v/>
      </c>
      <c r="B105" s="44" t="str">
        <f>IF('Data Entry'!B105&lt;&gt;"",'Data Entry'!B105,"")</f>
        <v/>
      </c>
      <c r="C105" s="37" t="str">
        <f t="shared" si="5"/>
        <v/>
      </c>
      <c r="D105" s="44" t="str">
        <f>IF('Data Entry'!C105&lt;&gt;"",'Data Entry'!C105,"")</f>
        <v/>
      </c>
      <c r="E105" s="44" t="str">
        <f>IF('Data Entry'!D105&lt;&gt;"",'Data Entry'!D105,"")</f>
        <v/>
      </c>
      <c r="F105" s="44" t="str">
        <f>IF('Data Entry'!E105&lt;&gt;"",'Data Entry'!E105,"")</f>
        <v/>
      </c>
      <c r="G105" s="44" t="str">
        <f>IF('Data Entry'!F105&lt;&gt;"",'Data Entry'!F105,"")</f>
        <v/>
      </c>
      <c r="H105" s="44" t="str">
        <f>IF('Data Entry'!G105&lt;&gt;"",'Data Entry'!G105,"")</f>
        <v/>
      </c>
      <c r="I105" s="44" t="str">
        <f>IF('Data Entry'!H105&lt;&gt;"",'Data Entry'!H105,"")</f>
        <v/>
      </c>
      <c r="J105" s="44" t="str">
        <f>IF('Data Entry'!I105&lt;&gt;"",'Data Entry'!I105,"")</f>
        <v/>
      </c>
      <c r="K105" s="44" t="str">
        <f>IF('Data Entry'!J105&lt;&gt;"",'Data Entry'!J105,"")</f>
        <v/>
      </c>
      <c r="L105" s="44" t="str">
        <f>IF('Data Entry'!K105&lt;&gt;"",'Data Entry'!K105,"")</f>
        <v/>
      </c>
      <c r="M105" s="44" t="str">
        <f>IF('Data Entry'!L105&lt;&gt;"",'Data Entry'!L105,"")</f>
        <v/>
      </c>
      <c r="V105" s="26" t="e">
        <f ca="1"/>
        <v>#N/A</v>
      </c>
      <c r="W105" s="26" t="e">
        <f ca="1"/>
        <v>#N/A</v>
      </c>
      <c r="X105" s="26" t="e">
        <f ca="1"/>
        <v>#N/A</v>
      </c>
      <c r="Y105" s="26" t="e">
        <f ca="1"/>
        <v>#N/A</v>
      </c>
      <c r="Z105" s="26" t="e">
        <f ca="1"/>
        <v>#N/A</v>
      </c>
      <c r="AA105" s="26" t="str">
        <f ca="1"/>
        <v/>
      </c>
      <c r="AB105" s="26" t="str">
        <f ca="1"/>
        <v/>
      </c>
      <c r="AC105" s="26" t="str">
        <f ca="1"/>
        <v/>
      </c>
      <c r="AD105" s="26" t="str">
        <f ca="1"/>
        <v/>
      </c>
      <c r="AE105" s="26" t="str">
        <f ca="1"/>
        <v/>
      </c>
      <c r="AF105" s="26" t="str">
        <f ca="1"/>
        <v/>
      </c>
      <c r="AG105" s="26" t="str">
        <f ca="1"/>
        <v/>
      </c>
      <c r="AH105" s="26" t="str">
        <f ca="1"/>
        <v/>
      </c>
      <c r="AI105" s="26" t="str">
        <f ca="1"/>
        <v/>
      </c>
      <c r="AJ105" s="26" t="str">
        <f ca="1"/>
        <v/>
      </c>
      <c r="AK105" s="26" t="str">
        <f ca="1"/>
        <v/>
      </c>
      <c r="AL105" s="26" t="str">
        <f ca="1"/>
        <v/>
      </c>
      <c r="AM105" s="26" t="str">
        <f ca="1"/>
        <v/>
      </c>
      <c r="AN105" s="26" t="str">
        <f ca="1"/>
        <v/>
      </c>
    </row>
    <row r="106" spans="1:40" x14ac:dyDescent="0.15">
      <c r="A106" s="43" t="str">
        <f t="shared" si="7"/>
        <v/>
      </c>
      <c r="B106" s="44" t="str">
        <f>IF('Data Entry'!B106&lt;&gt;"",'Data Entry'!B106,"")</f>
        <v/>
      </c>
      <c r="C106" s="37" t="str">
        <f t="shared" si="5"/>
        <v/>
      </c>
      <c r="D106" s="44" t="str">
        <f>IF('Data Entry'!C106&lt;&gt;"",'Data Entry'!C106,"")</f>
        <v/>
      </c>
      <c r="E106" s="44" t="str">
        <f>IF('Data Entry'!D106&lt;&gt;"",'Data Entry'!D106,"")</f>
        <v/>
      </c>
      <c r="F106" s="44" t="str">
        <f>IF('Data Entry'!E106&lt;&gt;"",'Data Entry'!E106,"")</f>
        <v/>
      </c>
      <c r="G106" s="44" t="str">
        <f>IF('Data Entry'!F106&lt;&gt;"",'Data Entry'!F106,"")</f>
        <v/>
      </c>
      <c r="H106" s="44" t="str">
        <f>IF('Data Entry'!G106&lt;&gt;"",'Data Entry'!G106,"")</f>
        <v/>
      </c>
      <c r="I106" s="44" t="str">
        <f>IF('Data Entry'!H106&lt;&gt;"",'Data Entry'!H106,"")</f>
        <v/>
      </c>
      <c r="J106" s="44" t="str">
        <f>IF('Data Entry'!I106&lt;&gt;"",'Data Entry'!I106,"")</f>
        <v/>
      </c>
      <c r="K106" s="44" t="str">
        <f>IF('Data Entry'!J106&lt;&gt;"",'Data Entry'!J106,"")</f>
        <v/>
      </c>
      <c r="L106" s="44" t="str">
        <f>IF('Data Entry'!K106&lt;&gt;"",'Data Entry'!K106,"")</f>
        <v/>
      </c>
      <c r="M106" s="44" t="str">
        <f>IF('Data Entry'!L106&lt;&gt;"",'Data Entry'!L106,"")</f>
        <v/>
      </c>
      <c r="V106" s="26" t="e">
        <f ca="1"/>
        <v>#N/A</v>
      </c>
      <c r="W106" s="26" t="e">
        <f ca="1"/>
        <v>#N/A</v>
      </c>
      <c r="X106" s="26" t="e">
        <f ca="1"/>
        <v>#N/A</v>
      </c>
      <c r="Y106" s="26" t="e">
        <f ca="1"/>
        <v>#N/A</v>
      </c>
      <c r="Z106" s="26" t="e">
        <f ca="1"/>
        <v>#N/A</v>
      </c>
      <c r="AA106" s="26" t="str">
        <f ca="1"/>
        <v/>
      </c>
      <c r="AB106" s="26" t="str">
        <f ca="1"/>
        <v/>
      </c>
      <c r="AC106" s="26" t="str">
        <f ca="1"/>
        <v/>
      </c>
      <c r="AD106" s="26" t="str">
        <f ca="1"/>
        <v/>
      </c>
      <c r="AE106" s="26" t="str">
        <f ca="1"/>
        <v/>
      </c>
      <c r="AF106" s="26" t="str">
        <f ca="1"/>
        <v/>
      </c>
      <c r="AG106" s="26" t="str">
        <f ca="1"/>
        <v/>
      </c>
      <c r="AH106" s="26" t="str">
        <f ca="1"/>
        <v/>
      </c>
      <c r="AI106" s="26" t="str">
        <f ca="1"/>
        <v/>
      </c>
      <c r="AJ106" s="26" t="str">
        <f ca="1"/>
        <v/>
      </c>
      <c r="AK106" s="26" t="str">
        <f ca="1"/>
        <v/>
      </c>
      <c r="AL106" s="26" t="str">
        <f ca="1"/>
        <v/>
      </c>
      <c r="AM106" s="26" t="str">
        <f ca="1"/>
        <v/>
      </c>
      <c r="AN106" s="26" t="str">
        <f ca="1"/>
        <v/>
      </c>
    </row>
    <row r="107" spans="1:40" x14ac:dyDescent="0.15">
      <c r="A107" s="43" t="str">
        <f t="shared" si="7"/>
        <v/>
      </c>
      <c r="B107" s="44" t="str">
        <f>IF('Data Entry'!B107&lt;&gt;"",'Data Entry'!B107,"")</f>
        <v/>
      </c>
      <c r="C107" s="37" t="str">
        <f t="shared" si="5"/>
        <v/>
      </c>
      <c r="D107" s="44" t="str">
        <f>IF('Data Entry'!C107&lt;&gt;"",'Data Entry'!C107,"")</f>
        <v/>
      </c>
      <c r="E107" s="44" t="str">
        <f>IF('Data Entry'!D107&lt;&gt;"",'Data Entry'!D107,"")</f>
        <v/>
      </c>
      <c r="F107" s="44" t="str">
        <f>IF('Data Entry'!E107&lt;&gt;"",'Data Entry'!E107,"")</f>
        <v/>
      </c>
      <c r="G107" s="44" t="str">
        <f>IF('Data Entry'!F107&lt;&gt;"",'Data Entry'!F107,"")</f>
        <v/>
      </c>
      <c r="H107" s="44" t="str">
        <f>IF('Data Entry'!G107&lt;&gt;"",'Data Entry'!G107,"")</f>
        <v/>
      </c>
      <c r="I107" s="44" t="str">
        <f>IF('Data Entry'!H107&lt;&gt;"",'Data Entry'!H107,"")</f>
        <v/>
      </c>
      <c r="J107" s="44" t="str">
        <f>IF('Data Entry'!I107&lt;&gt;"",'Data Entry'!I107,"")</f>
        <v/>
      </c>
      <c r="K107" s="44" t="str">
        <f>IF('Data Entry'!J107&lt;&gt;"",'Data Entry'!J107,"")</f>
        <v/>
      </c>
      <c r="L107" s="44" t="str">
        <f>IF('Data Entry'!K107&lt;&gt;"",'Data Entry'!K107,"")</f>
        <v/>
      </c>
      <c r="M107" s="44" t="str">
        <f>IF('Data Entry'!L107&lt;&gt;"",'Data Entry'!L107,"")</f>
        <v/>
      </c>
      <c r="V107" s="26" t="e">
        <f ca="1"/>
        <v>#N/A</v>
      </c>
      <c r="W107" s="26" t="e">
        <f ca="1"/>
        <v>#N/A</v>
      </c>
      <c r="X107" s="26" t="e">
        <f ca="1"/>
        <v>#N/A</v>
      </c>
      <c r="Y107" s="26" t="e">
        <f ca="1"/>
        <v>#N/A</v>
      </c>
      <c r="Z107" s="26" t="e">
        <f ca="1"/>
        <v>#N/A</v>
      </c>
      <c r="AA107" s="26" t="str">
        <f ca="1"/>
        <v/>
      </c>
      <c r="AB107" s="26" t="str">
        <f ca="1"/>
        <v/>
      </c>
      <c r="AC107" s="26" t="str">
        <f ca="1"/>
        <v/>
      </c>
      <c r="AD107" s="26" t="str">
        <f ca="1"/>
        <v/>
      </c>
      <c r="AE107" s="26" t="str">
        <f ca="1"/>
        <v/>
      </c>
      <c r="AF107" s="26" t="str">
        <f ca="1"/>
        <v/>
      </c>
      <c r="AG107" s="26" t="str">
        <f ca="1"/>
        <v/>
      </c>
      <c r="AH107" s="26" t="str">
        <f ca="1"/>
        <v/>
      </c>
      <c r="AI107" s="26" t="str">
        <f ca="1"/>
        <v/>
      </c>
      <c r="AJ107" s="26" t="str">
        <f ca="1"/>
        <v/>
      </c>
      <c r="AK107" s="26" t="str">
        <f ca="1"/>
        <v/>
      </c>
      <c r="AL107" s="26" t="str">
        <f ca="1"/>
        <v/>
      </c>
      <c r="AM107" s="26" t="str">
        <f ca="1"/>
        <v/>
      </c>
      <c r="AN107" s="26" t="str">
        <f ca="1"/>
        <v/>
      </c>
    </row>
    <row r="108" spans="1:40" x14ac:dyDescent="0.15">
      <c r="A108" s="43" t="str">
        <f t="shared" si="7"/>
        <v/>
      </c>
      <c r="B108" s="44" t="str">
        <f>IF('Data Entry'!B108&lt;&gt;"",'Data Entry'!B108,"")</f>
        <v/>
      </c>
      <c r="C108" s="37" t="str">
        <f t="shared" si="5"/>
        <v/>
      </c>
      <c r="D108" s="44" t="str">
        <f>IF('Data Entry'!C108&lt;&gt;"",'Data Entry'!C108,"")</f>
        <v/>
      </c>
      <c r="E108" s="44" t="str">
        <f>IF('Data Entry'!D108&lt;&gt;"",'Data Entry'!D108,"")</f>
        <v/>
      </c>
      <c r="F108" s="44" t="str">
        <f>IF('Data Entry'!E108&lt;&gt;"",'Data Entry'!E108,"")</f>
        <v/>
      </c>
      <c r="G108" s="44" t="str">
        <f>IF('Data Entry'!F108&lt;&gt;"",'Data Entry'!F108,"")</f>
        <v/>
      </c>
      <c r="H108" s="44" t="str">
        <f>IF('Data Entry'!G108&lt;&gt;"",'Data Entry'!G108,"")</f>
        <v/>
      </c>
      <c r="I108" s="44" t="str">
        <f>IF('Data Entry'!H108&lt;&gt;"",'Data Entry'!H108,"")</f>
        <v/>
      </c>
      <c r="J108" s="44" t="str">
        <f>IF('Data Entry'!I108&lt;&gt;"",'Data Entry'!I108,"")</f>
        <v/>
      </c>
      <c r="K108" s="44" t="str">
        <f>IF('Data Entry'!J108&lt;&gt;"",'Data Entry'!J108,"")</f>
        <v/>
      </c>
      <c r="L108" s="44" t="str">
        <f>IF('Data Entry'!K108&lt;&gt;"",'Data Entry'!K108,"")</f>
        <v/>
      </c>
      <c r="M108" s="44" t="str">
        <f>IF('Data Entry'!L108&lt;&gt;"",'Data Entry'!L108,"")</f>
        <v/>
      </c>
      <c r="V108" s="26" t="e">
        <f ca="1"/>
        <v>#N/A</v>
      </c>
      <c r="W108" s="26" t="e">
        <f ca="1"/>
        <v>#N/A</v>
      </c>
      <c r="X108" s="26" t="e">
        <f ca="1"/>
        <v>#N/A</v>
      </c>
      <c r="Y108" s="26" t="e">
        <f ca="1"/>
        <v>#N/A</v>
      </c>
      <c r="Z108" s="26" t="e">
        <f ca="1"/>
        <v>#N/A</v>
      </c>
      <c r="AA108" s="26" t="str">
        <f ca="1"/>
        <v/>
      </c>
      <c r="AB108" s="26" t="str">
        <f ca="1"/>
        <v/>
      </c>
      <c r="AC108" s="26" t="str">
        <f ca="1"/>
        <v/>
      </c>
      <c r="AD108" s="26" t="str">
        <f ca="1"/>
        <v/>
      </c>
      <c r="AE108" s="26" t="str">
        <f ca="1"/>
        <v/>
      </c>
      <c r="AF108" s="26" t="str">
        <f ca="1"/>
        <v/>
      </c>
      <c r="AG108" s="26" t="str">
        <f ca="1"/>
        <v/>
      </c>
      <c r="AH108" s="26" t="str">
        <f ca="1"/>
        <v/>
      </c>
      <c r="AI108" s="26" t="str">
        <f ca="1"/>
        <v/>
      </c>
      <c r="AJ108" s="26" t="str">
        <f ca="1"/>
        <v/>
      </c>
      <c r="AK108" s="26" t="str">
        <f ca="1"/>
        <v/>
      </c>
      <c r="AL108" s="26" t="str">
        <f ca="1"/>
        <v/>
      </c>
      <c r="AM108" s="26" t="str">
        <f ca="1"/>
        <v/>
      </c>
      <c r="AN108" s="26" t="str">
        <f ca="1"/>
        <v/>
      </c>
    </row>
    <row r="109" spans="1:40" x14ac:dyDescent="0.15">
      <c r="A109" s="43" t="str">
        <f t="shared" si="7"/>
        <v/>
      </c>
      <c r="B109" s="44" t="str">
        <f>IF('Data Entry'!B109&lt;&gt;"",'Data Entry'!B109,"")</f>
        <v/>
      </c>
      <c r="C109" s="37" t="str">
        <f t="shared" si="5"/>
        <v/>
      </c>
      <c r="D109" s="44" t="str">
        <f>IF('Data Entry'!C109&lt;&gt;"",'Data Entry'!C109,"")</f>
        <v/>
      </c>
      <c r="E109" s="44" t="str">
        <f>IF('Data Entry'!D109&lt;&gt;"",'Data Entry'!D109,"")</f>
        <v/>
      </c>
      <c r="F109" s="44" t="str">
        <f>IF('Data Entry'!E109&lt;&gt;"",'Data Entry'!E109,"")</f>
        <v/>
      </c>
      <c r="G109" s="44" t="str">
        <f>IF('Data Entry'!F109&lt;&gt;"",'Data Entry'!F109,"")</f>
        <v/>
      </c>
      <c r="H109" s="44" t="str">
        <f>IF('Data Entry'!G109&lt;&gt;"",'Data Entry'!G109,"")</f>
        <v/>
      </c>
      <c r="I109" s="44" t="str">
        <f>IF('Data Entry'!H109&lt;&gt;"",'Data Entry'!H109,"")</f>
        <v/>
      </c>
      <c r="J109" s="44" t="str">
        <f>IF('Data Entry'!I109&lt;&gt;"",'Data Entry'!I109,"")</f>
        <v/>
      </c>
      <c r="K109" s="44" t="str">
        <f>IF('Data Entry'!J109&lt;&gt;"",'Data Entry'!J109,"")</f>
        <v/>
      </c>
      <c r="L109" s="44" t="str">
        <f>IF('Data Entry'!K109&lt;&gt;"",'Data Entry'!K109,"")</f>
        <v/>
      </c>
      <c r="M109" s="44" t="str">
        <f>IF('Data Entry'!L109&lt;&gt;"",'Data Entry'!L109,"")</f>
        <v/>
      </c>
      <c r="V109" s="26" t="e">
        <f ca="1"/>
        <v>#N/A</v>
      </c>
      <c r="W109" s="26" t="e">
        <f ca="1"/>
        <v>#N/A</v>
      </c>
      <c r="X109" s="26" t="e">
        <f ca="1"/>
        <v>#N/A</v>
      </c>
      <c r="Y109" s="26" t="e">
        <f ca="1"/>
        <v>#N/A</v>
      </c>
      <c r="Z109" s="26" t="e">
        <f ca="1"/>
        <v>#N/A</v>
      </c>
      <c r="AA109" s="26" t="str">
        <f ca="1"/>
        <v/>
      </c>
      <c r="AB109" s="26" t="str">
        <f ca="1"/>
        <v/>
      </c>
      <c r="AC109" s="26" t="str">
        <f ca="1"/>
        <v/>
      </c>
      <c r="AD109" s="26" t="str">
        <f ca="1"/>
        <v/>
      </c>
      <c r="AE109" s="26" t="str">
        <f ca="1"/>
        <v/>
      </c>
      <c r="AF109" s="26" t="str">
        <f ca="1"/>
        <v/>
      </c>
      <c r="AG109" s="26" t="str">
        <f ca="1"/>
        <v/>
      </c>
      <c r="AH109" s="26" t="str">
        <f ca="1"/>
        <v/>
      </c>
      <c r="AI109" s="26" t="str">
        <f ca="1"/>
        <v/>
      </c>
      <c r="AJ109" s="26" t="str">
        <f ca="1"/>
        <v/>
      </c>
      <c r="AK109" s="26" t="str">
        <f ca="1"/>
        <v/>
      </c>
      <c r="AL109" s="26" t="str">
        <f ca="1"/>
        <v/>
      </c>
      <c r="AM109" s="26" t="str">
        <f ca="1"/>
        <v/>
      </c>
      <c r="AN109" s="26" t="str">
        <f ca="1"/>
        <v/>
      </c>
    </row>
    <row r="110" spans="1:40" x14ac:dyDescent="0.15">
      <c r="A110" s="43" t="str">
        <f t="shared" si="7"/>
        <v/>
      </c>
      <c r="B110" s="44" t="str">
        <f>IF('Data Entry'!B110&lt;&gt;"",'Data Entry'!B110,"")</f>
        <v/>
      </c>
      <c r="C110" s="37" t="str">
        <f t="shared" si="5"/>
        <v/>
      </c>
      <c r="D110" s="44" t="str">
        <f>IF('Data Entry'!C110&lt;&gt;"",'Data Entry'!C110,"")</f>
        <v/>
      </c>
      <c r="E110" s="44" t="str">
        <f>IF('Data Entry'!D110&lt;&gt;"",'Data Entry'!D110,"")</f>
        <v/>
      </c>
      <c r="F110" s="44" t="str">
        <f>IF('Data Entry'!E110&lt;&gt;"",'Data Entry'!E110,"")</f>
        <v/>
      </c>
      <c r="G110" s="44" t="str">
        <f>IF('Data Entry'!F110&lt;&gt;"",'Data Entry'!F110,"")</f>
        <v/>
      </c>
      <c r="H110" s="44" t="str">
        <f>IF('Data Entry'!G110&lt;&gt;"",'Data Entry'!G110,"")</f>
        <v/>
      </c>
      <c r="I110" s="44" t="str">
        <f>IF('Data Entry'!H110&lt;&gt;"",'Data Entry'!H110,"")</f>
        <v/>
      </c>
      <c r="J110" s="44" t="str">
        <f>IF('Data Entry'!I110&lt;&gt;"",'Data Entry'!I110,"")</f>
        <v/>
      </c>
      <c r="K110" s="44" t="str">
        <f>IF('Data Entry'!J110&lt;&gt;"",'Data Entry'!J110,"")</f>
        <v/>
      </c>
      <c r="L110" s="44" t="str">
        <f>IF('Data Entry'!K110&lt;&gt;"",'Data Entry'!K110,"")</f>
        <v/>
      </c>
      <c r="M110" s="44" t="str">
        <f>IF('Data Entry'!L110&lt;&gt;"",'Data Entry'!L110,"")</f>
        <v/>
      </c>
      <c r="V110" s="26" t="e">
        <f ca="1"/>
        <v>#N/A</v>
      </c>
      <c r="W110" s="26" t="e">
        <f ca="1"/>
        <v>#N/A</v>
      </c>
      <c r="X110" s="26" t="e">
        <f ca="1"/>
        <v>#N/A</v>
      </c>
      <c r="Y110" s="26" t="e">
        <f ca="1"/>
        <v>#N/A</v>
      </c>
      <c r="Z110" s="26" t="e">
        <f ca="1"/>
        <v>#N/A</v>
      </c>
      <c r="AA110" s="26" t="str">
        <f ca="1"/>
        <v/>
      </c>
      <c r="AB110" s="26" t="str">
        <f ca="1"/>
        <v/>
      </c>
      <c r="AC110" s="26" t="str">
        <f ca="1"/>
        <v/>
      </c>
      <c r="AD110" s="26" t="str">
        <f ca="1"/>
        <v/>
      </c>
      <c r="AE110" s="26" t="str">
        <f ca="1"/>
        <v/>
      </c>
      <c r="AF110" s="26" t="str">
        <f ca="1"/>
        <v/>
      </c>
      <c r="AG110" s="26" t="str">
        <f ca="1"/>
        <v/>
      </c>
      <c r="AH110" s="26" t="str">
        <f ca="1"/>
        <v/>
      </c>
      <c r="AI110" s="26" t="str">
        <f ca="1"/>
        <v/>
      </c>
      <c r="AJ110" s="26" t="str">
        <f ca="1"/>
        <v/>
      </c>
      <c r="AK110" s="26" t="str">
        <f ca="1"/>
        <v/>
      </c>
      <c r="AL110" s="26" t="str">
        <f ca="1"/>
        <v/>
      </c>
      <c r="AM110" s="26" t="str">
        <f ca="1"/>
        <v/>
      </c>
      <c r="AN110" s="26" t="str">
        <f ca="1"/>
        <v/>
      </c>
    </row>
    <row r="111" spans="1:40" x14ac:dyDescent="0.15">
      <c r="A111" s="43" t="str">
        <f t="shared" si="7"/>
        <v/>
      </c>
      <c r="B111" s="44" t="str">
        <f>IF('Data Entry'!B111&lt;&gt;"",'Data Entry'!B111,"")</f>
        <v/>
      </c>
      <c r="C111" s="37" t="str">
        <f t="shared" si="5"/>
        <v/>
      </c>
      <c r="D111" s="44" t="str">
        <f>IF('Data Entry'!C111&lt;&gt;"",'Data Entry'!C111,"")</f>
        <v/>
      </c>
      <c r="E111" s="44" t="str">
        <f>IF('Data Entry'!D111&lt;&gt;"",'Data Entry'!D111,"")</f>
        <v/>
      </c>
      <c r="F111" s="44" t="str">
        <f>IF('Data Entry'!E111&lt;&gt;"",'Data Entry'!E111,"")</f>
        <v/>
      </c>
      <c r="G111" s="44" t="str">
        <f>IF('Data Entry'!F111&lt;&gt;"",'Data Entry'!F111,"")</f>
        <v/>
      </c>
      <c r="H111" s="44" t="str">
        <f>IF('Data Entry'!G111&lt;&gt;"",'Data Entry'!G111,"")</f>
        <v/>
      </c>
      <c r="I111" s="44" t="str">
        <f>IF('Data Entry'!H111&lt;&gt;"",'Data Entry'!H111,"")</f>
        <v/>
      </c>
      <c r="J111" s="44" t="str">
        <f>IF('Data Entry'!I111&lt;&gt;"",'Data Entry'!I111,"")</f>
        <v/>
      </c>
      <c r="K111" s="44" t="str">
        <f>IF('Data Entry'!J111&lt;&gt;"",'Data Entry'!J111,"")</f>
        <v/>
      </c>
      <c r="L111" s="44" t="str">
        <f>IF('Data Entry'!K111&lt;&gt;"",'Data Entry'!K111,"")</f>
        <v/>
      </c>
      <c r="M111" s="44" t="str">
        <f>IF('Data Entry'!L111&lt;&gt;"",'Data Entry'!L111,"")</f>
        <v/>
      </c>
      <c r="V111" s="26" t="e">
        <f ca="1"/>
        <v>#N/A</v>
      </c>
      <c r="W111" s="26" t="e">
        <f ca="1"/>
        <v>#N/A</v>
      </c>
      <c r="X111" s="26" t="e">
        <f ca="1"/>
        <v>#N/A</v>
      </c>
      <c r="Y111" s="26" t="e">
        <f ca="1"/>
        <v>#N/A</v>
      </c>
      <c r="Z111" s="26" t="e">
        <f ca="1"/>
        <v>#N/A</v>
      </c>
      <c r="AA111" s="26" t="str">
        <f ca="1"/>
        <v/>
      </c>
      <c r="AB111" s="26" t="str">
        <f ca="1"/>
        <v/>
      </c>
      <c r="AC111" s="26" t="str">
        <f ca="1"/>
        <v/>
      </c>
      <c r="AD111" s="26" t="str">
        <f ca="1"/>
        <v/>
      </c>
      <c r="AE111" s="26" t="str">
        <f ca="1"/>
        <v/>
      </c>
      <c r="AF111" s="26" t="str">
        <f ca="1"/>
        <v/>
      </c>
      <c r="AG111" s="26" t="str">
        <f ca="1"/>
        <v/>
      </c>
      <c r="AH111" s="26" t="str">
        <f ca="1"/>
        <v/>
      </c>
      <c r="AI111" s="26" t="str">
        <f ca="1"/>
        <v/>
      </c>
      <c r="AJ111" s="26" t="str">
        <f ca="1"/>
        <v/>
      </c>
      <c r="AK111" s="26" t="str">
        <f ca="1"/>
        <v/>
      </c>
      <c r="AL111" s="26" t="str">
        <f ca="1"/>
        <v/>
      </c>
      <c r="AM111" s="26" t="str">
        <f ca="1"/>
        <v/>
      </c>
      <c r="AN111" s="26" t="str">
        <f ca="1"/>
        <v/>
      </c>
    </row>
    <row r="112" spans="1:40" x14ac:dyDescent="0.15">
      <c r="A112" s="43" t="str">
        <f t="shared" si="7"/>
        <v/>
      </c>
      <c r="B112" s="44" t="str">
        <f>IF('Data Entry'!B112&lt;&gt;"",'Data Entry'!B112,"")</f>
        <v/>
      </c>
      <c r="C112" s="37" t="str">
        <f t="shared" si="5"/>
        <v/>
      </c>
      <c r="D112" s="44" t="str">
        <f>IF('Data Entry'!C112&lt;&gt;"",'Data Entry'!C112,"")</f>
        <v/>
      </c>
      <c r="E112" s="44" t="str">
        <f>IF('Data Entry'!D112&lt;&gt;"",'Data Entry'!D112,"")</f>
        <v/>
      </c>
      <c r="F112" s="44" t="str">
        <f>IF('Data Entry'!E112&lt;&gt;"",'Data Entry'!E112,"")</f>
        <v/>
      </c>
      <c r="G112" s="44" t="str">
        <f>IF('Data Entry'!F112&lt;&gt;"",'Data Entry'!F112,"")</f>
        <v/>
      </c>
      <c r="H112" s="44" t="str">
        <f>IF('Data Entry'!G112&lt;&gt;"",'Data Entry'!G112,"")</f>
        <v/>
      </c>
      <c r="I112" s="44" t="str">
        <f>IF('Data Entry'!H112&lt;&gt;"",'Data Entry'!H112,"")</f>
        <v/>
      </c>
      <c r="J112" s="44" t="str">
        <f>IF('Data Entry'!I112&lt;&gt;"",'Data Entry'!I112,"")</f>
        <v/>
      </c>
      <c r="K112" s="44" t="str">
        <f>IF('Data Entry'!J112&lt;&gt;"",'Data Entry'!J112,"")</f>
        <v/>
      </c>
      <c r="L112" s="44" t="str">
        <f>IF('Data Entry'!K112&lt;&gt;"",'Data Entry'!K112,"")</f>
        <v/>
      </c>
      <c r="M112" s="44" t="str">
        <f>IF('Data Entry'!L112&lt;&gt;"",'Data Entry'!L112,"")</f>
        <v/>
      </c>
      <c r="V112" s="26" t="e">
        <f ca="1"/>
        <v>#N/A</v>
      </c>
      <c r="W112" s="26" t="e">
        <f ca="1"/>
        <v>#N/A</v>
      </c>
      <c r="X112" s="26" t="e">
        <f ca="1"/>
        <v>#N/A</v>
      </c>
      <c r="Y112" s="26" t="e">
        <f ca="1"/>
        <v>#N/A</v>
      </c>
      <c r="Z112" s="26" t="e">
        <f ca="1"/>
        <v>#N/A</v>
      </c>
      <c r="AA112" s="26" t="str">
        <f ca="1"/>
        <v/>
      </c>
      <c r="AB112" s="26" t="str">
        <f ca="1"/>
        <v/>
      </c>
      <c r="AC112" s="26" t="str">
        <f ca="1"/>
        <v/>
      </c>
      <c r="AD112" s="26" t="str">
        <f ca="1"/>
        <v/>
      </c>
      <c r="AE112" s="26" t="str">
        <f ca="1"/>
        <v/>
      </c>
      <c r="AF112" s="26" t="str">
        <f ca="1"/>
        <v/>
      </c>
      <c r="AG112" s="26" t="str">
        <f ca="1"/>
        <v/>
      </c>
      <c r="AH112" s="26" t="str">
        <f ca="1"/>
        <v/>
      </c>
      <c r="AI112" s="26" t="str">
        <f ca="1"/>
        <v/>
      </c>
      <c r="AJ112" s="26" t="str">
        <f ca="1"/>
        <v/>
      </c>
      <c r="AK112" s="26" t="str">
        <f ca="1"/>
        <v/>
      </c>
      <c r="AL112" s="26" t="str">
        <f ca="1"/>
        <v/>
      </c>
      <c r="AM112" s="26" t="str">
        <f ca="1"/>
        <v/>
      </c>
      <c r="AN112" s="26" t="str">
        <f ca="1"/>
        <v/>
      </c>
    </row>
    <row r="113" spans="1:40" x14ac:dyDescent="0.15">
      <c r="A113" s="43" t="str">
        <f t="shared" si="7"/>
        <v/>
      </c>
      <c r="B113" s="44" t="str">
        <f>IF('Data Entry'!B113&lt;&gt;"",'Data Entry'!B113,"")</f>
        <v/>
      </c>
      <c r="C113" s="37" t="str">
        <f t="shared" si="5"/>
        <v/>
      </c>
      <c r="D113" s="44" t="str">
        <f>IF('Data Entry'!C113&lt;&gt;"",'Data Entry'!C113,"")</f>
        <v/>
      </c>
      <c r="E113" s="44" t="str">
        <f>IF('Data Entry'!D113&lt;&gt;"",'Data Entry'!D113,"")</f>
        <v/>
      </c>
      <c r="F113" s="44" t="str">
        <f>IF('Data Entry'!E113&lt;&gt;"",'Data Entry'!E113,"")</f>
        <v/>
      </c>
      <c r="G113" s="44" t="str">
        <f>IF('Data Entry'!F113&lt;&gt;"",'Data Entry'!F113,"")</f>
        <v/>
      </c>
      <c r="H113" s="44" t="str">
        <f>IF('Data Entry'!G113&lt;&gt;"",'Data Entry'!G113,"")</f>
        <v/>
      </c>
      <c r="I113" s="44" t="str">
        <f>IF('Data Entry'!H113&lt;&gt;"",'Data Entry'!H113,"")</f>
        <v/>
      </c>
      <c r="J113" s="44" t="str">
        <f>IF('Data Entry'!I113&lt;&gt;"",'Data Entry'!I113,"")</f>
        <v/>
      </c>
      <c r="K113" s="44" t="str">
        <f>IF('Data Entry'!J113&lt;&gt;"",'Data Entry'!J113,"")</f>
        <v/>
      </c>
      <c r="L113" s="44" t="str">
        <f>IF('Data Entry'!K113&lt;&gt;"",'Data Entry'!K113,"")</f>
        <v/>
      </c>
      <c r="M113" s="44" t="str">
        <f>IF('Data Entry'!L113&lt;&gt;"",'Data Entry'!L113,"")</f>
        <v/>
      </c>
      <c r="V113" s="26" t="e">
        <f ca="1"/>
        <v>#N/A</v>
      </c>
      <c r="W113" s="26" t="e">
        <f ca="1"/>
        <v>#N/A</v>
      </c>
      <c r="X113" s="26" t="e">
        <f ca="1"/>
        <v>#N/A</v>
      </c>
      <c r="Y113" s="26" t="e">
        <f ca="1"/>
        <v>#N/A</v>
      </c>
      <c r="Z113" s="26" t="e">
        <f ca="1"/>
        <v>#N/A</v>
      </c>
      <c r="AA113" s="26" t="str">
        <f ca="1"/>
        <v/>
      </c>
      <c r="AB113" s="26" t="str">
        <f ca="1"/>
        <v/>
      </c>
      <c r="AC113" s="26" t="str">
        <f ca="1"/>
        <v/>
      </c>
      <c r="AD113" s="26" t="str">
        <f ca="1"/>
        <v/>
      </c>
      <c r="AE113" s="26" t="str">
        <f ca="1"/>
        <v/>
      </c>
      <c r="AF113" s="26" t="str">
        <f ca="1"/>
        <v/>
      </c>
      <c r="AG113" s="26" t="str">
        <f ca="1"/>
        <v/>
      </c>
      <c r="AH113" s="26" t="str">
        <f ca="1"/>
        <v/>
      </c>
      <c r="AI113" s="26" t="str">
        <f ca="1"/>
        <v/>
      </c>
      <c r="AJ113" s="26" t="str">
        <f ca="1"/>
        <v/>
      </c>
      <c r="AK113" s="26" t="str">
        <f ca="1"/>
        <v/>
      </c>
      <c r="AL113" s="26" t="str">
        <f ca="1"/>
        <v/>
      </c>
      <c r="AM113" s="26" t="str">
        <f ca="1"/>
        <v/>
      </c>
      <c r="AN113" s="26" t="str">
        <f ca="1"/>
        <v/>
      </c>
    </row>
    <row r="114" spans="1:40" x14ac:dyDescent="0.15">
      <c r="A114" s="43" t="str">
        <f t="shared" si="7"/>
        <v/>
      </c>
      <c r="B114" s="44" t="str">
        <f>IF('Data Entry'!B114&lt;&gt;"",'Data Entry'!B114,"")</f>
        <v/>
      </c>
      <c r="C114" s="37" t="str">
        <f t="shared" si="5"/>
        <v/>
      </c>
      <c r="D114" s="44" t="str">
        <f>IF('Data Entry'!C114&lt;&gt;"",'Data Entry'!C114,"")</f>
        <v/>
      </c>
      <c r="E114" s="44" t="str">
        <f>IF('Data Entry'!D114&lt;&gt;"",'Data Entry'!D114,"")</f>
        <v/>
      </c>
      <c r="F114" s="44" t="str">
        <f>IF('Data Entry'!E114&lt;&gt;"",'Data Entry'!E114,"")</f>
        <v/>
      </c>
      <c r="G114" s="44" t="str">
        <f>IF('Data Entry'!F114&lt;&gt;"",'Data Entry'!F114,"")</f>
        <v/>
      </c>
      <c r="H114" s="44" t="str">
        <f>IF('Data Entry'!G114&lt;&gt;"",'Data Entry'!G114,"")</f>
        <v/>
      </c>
      <c r="I114" s="44" t="str">
        <f>IF('Data Entry'!H114&lt;&gt;"",'Data Entry'!H114,"")</f>
        <v/>
      </c>
      <c r="J114" s="44" t="str">
        <f>IF('Data Entry'!I114&lt;&gt;"",'Data Entry'!I114,"")</f>
        <v/>
      </c>
      <c r="K114" s="44" t="str">
        <f>IF('Data Entry'!J114&lt;&gt;"",'Data Entry'!J114,"")</f>
        <v/>
      </c>
      <c r="L114" s="44" t="str">
        <f>IF('Data Entry'!K114&lt;&gt;"",'Data Entry'!K114,"")</f>
        <v/>
      </c>
      <c r="M114" s="44" t="str">
        <f>IF('Data Entry'!L114&lt;&gt;"",'Data Entry'!L114,"")</f>
        <v/>
      </c>
      <c r="V114" s="26" t="e">
        <f ca="1"/>
        <v>#N/A</v>
      </c>
      <c r="W114" s="26" t="e">
        <f ca="1"/>
        <v>#N/A</v>
      </c>
      <c r="X114" s="26" t="e">
        <f ca="1"/>
        <v>#N/A</v>
      </c>
      <c r="Y114" s="26" t="e">
        <f ca="1"/>
        <v>#N/A</v>
      </c>
      <c r="Z114" s="26" t="e">
        <f ca="1"/>
        <v>#N/A</v>
      </c>
      <c r="AA114" s="26" t="str">
        <f ca="1"/>
        <v/>
      </c>
      <c r="AB114" s="26" t="str">
        <f ca="1"/>
        <v/>
      </c>
      <c r="AC114" s="26" t="str">
        <f ca="1"/>
        <v/>
      </c>
      <c r="AD114" s="26" t="str">
        <f ca="1"/>
        <v/>
      </c>
      <c r="AE114" s="26" t="str">
        <f ca="1"/>
        <v/>
      </c>
      <c r="AF114" s="26" t="str">
        <f ca="1"/>
        <v/>
      </c>
      <c r="AG114" s="26" t="str">
        <f ca="1"/>
        <v/>
      </c>
      <c r="AH114" s="26" t="str">
        <f ca="1"/>
        <v/>
      </c>
      <c r="AI114" s="26" t="str">
        <f ca="1"/>
        <v/>
      </c>
      <c r="AJ114" s="26" t="str">
        <f ca="1"/>
        <v/>
      </c>
      <c r="AK114" s="26" t="str">
        <f ca="1"/>
        <v/>
      </c>
      <c r="AL114" s="26" t="str">
        <f ca="1"/>
        <v/>
      </c>
      <c r="AM114" s="26" t="str">
        <f ca="1"/>
        <v/>
      </c>
      <c r="AN114" s="26" t="str">
        <f ca="1"/>
        <v/>
      </c>
    </row>
    <row r="115" spans="1:40" x14ac:dyDescent="0.15">
      <c r="A115" s="43" t="str">
        <f t="shared" si="7"/>
        <v/>
      </c>
      <c r="B115" s="44" t="str">
        <f>IF('Data Entry'!B115&lt;&gt;"",'Data Entry'!B115,"")</f>
        <v/>
      </c>
      <c r="C115" s="37" t="str">
        <f t="shared" si="5"/>
        <v/>
      </c>
      <c r="D115" s="44" t="str">
        <f>IF('Data Entry'!C115&lt;&gt;"",'Data Entry'!C115,"")</f>
        <v/>
      </c>
      <c r="E115" s="44" t="str">
        <f>IF('Data Entry'!D115&lt;&gt;"",'Data Entry'!D115,"")</f>
        <v/>
      </c>
      <c r="F115" s="44" t="str">
        <f>IF('Data Entry'!E115&lt;&gt;"",'Data Entry'!E115,"")</f>
        <v/>
      </c>
      <c r="G115" s="44" t="str">
        <f>IF('Data Entry'!F115&lt;&gt;"",'Data Entry'!F115,"")</f>
        <v/>
      </c>
      <c r="H115" s="44" t="str">
        <f>IF('Data Entry'!G115&lt;&gt;"",'Data Entry'!G115,"")</f>
        <v/>
      </c>
      <c r="I115" s="44" t="str">
        <f>IF('Data Entry'!H115&lt;&gt;"",'Data Entry'!H115,"")</f>
        <v/>
      </c>
      <c r="J115" s="44" t="str">
        <f>IF('Data Entry'!I115&lt;&gt;"",'Data Entry'!I115,"")</f>
        <v/>
      </c>
      <c r="K115" s="44" t="str">
        <f>IF('Data Entry'!J115&lt;&gt;"",'Data Entry'!J115,"")</f>
        <v/>
      </c>
      <c r="L115" s="44" t="str">
        <f>IF('Data Entry'!K115&lt;&gt;"",'Data Entry'!K115,"")</f>
        <v/>
      </c>
      <c r="M115" s="44" t="str">
        <f>IF('Data Entry'!L115&lt;&gt;"",'Data Entry'!L115,"")</f>
        <v/>
      </c>
      <c r="V115" s="26" t="e">
        <f ca="1"/>
        <v>#N/A</v>
      </c>
      <c r="W115" s="26" t="e">
        <f ca="1"/>
        <v>#N/A</v>
      </c>
      <c r="X115" s="26" t="e">
        <f ca="1"/>
        <v>#N/A</v>
      </c>
      <c r="Y115" s="26" t="e">
        <f ca="1"/>
        <v>#N/A</v>
      </c>
      <c r="Z115" s="26" t="e">
        <f ca="1"/>
        <v>#N/A</v>
      </c>
      <c r="AA115" s="26" t="str">
        <f ca="1"/>
        <v/>
      </c>
      <c r="AB115" s="26" t="str">
        <f ca="1"/>
        <v/>
      </c>
      <c r="AC115" s="26" t="str">
        <f ca="1"/>
        <v/>
      </c>
      <c r="AD115" s="26" t="str">
        <f ca="1"/>
        <v/>
      </c>
      <c r="AE115" s="26" t="str">
        <f ca="1"/>
        <v/>
      </c>
      <c r="AF115" s="26" t="str">
        <f ca="1"/>
        <v/>
      </c>
      <c r="AG115" s="26" t="str">
        <f ca="1"/>
        <v/>
      </c>
      <c r="AH115" s="26" t="str">
        <f ca="1"/>
        <v/>
      </c>
      <c r="AI115" s="26" t="str">
        <f ca="1"/>
        <v/>
      </c>
      <c r="AJ115" s="26" t="str">
        <f ca="1"/>
        <v/>
      </c>
      <c r="AK115" s="26" t="str">
        <f ca="1"/>
        <v/>
      </c>
      <c r="AL115" s="26" t="str">
        <f ca="1"/>
        <v/>
      </c>
      <c r="AM115" s="26" t="str">
        <f ca="1"/>
        <v/>
      </c>
      <c r="AN115" s="26" t="str">
        <f ca="1"/>
        <v/>
      </c>
    </row>
    <row r="116" spans="1:40" x14ac:dyDescent="0.15">
      <c r="A116" s="43" t="str">
        <f t="shared" si="7"/>
        <v/>
      </c>
      <c r="B116" s="44" t="str">
        <f>IF('Data Entry'!B116&lt;&gt;"",'Data Entry'!B116,"")</f>
        <v/>
      </c>
      <c r="C116" s="37" t="str">
        <f t="shared" si="5"/>
        <v/>
      </c>
      <c r="D116" s="44" t="str">
        <f>IF('Data Entry'!C116&lt;&gt;"",'Data Entry'!C116,"")</f>
        <v/>
      </c>
      <c r="E116" s="44" t="str">
        <f>IF('Data Entry'!D116&lt;&gt;"",'Data Entry'!D116,"")</f>
        <v/>
      </c>
      <c r="F116" s="44" t="str">
        <f>IF('Data Entry'!E116&lt;&gt;"",'Data Entry'!E116,"")</f>
        <v/>
      </c>
      <c r="G116" s="44" t="str">
        <f>IF('Data Entry'!F116&lt;&gt;"",'Data Entry'!F116,"")</f>
        <v/>
      </c>
      <c r="H116" s="44" t="str">
        <f>IF('Data Entry'!G116&lt;&gt;"",'Data Entry'!G116,"")</f>
        <v/>
      </c>
      <c r="I116" s="44" t="str">
        <f>IF('Data Entry'!H116&lt;&gt;"",'Data Entry'!H116,"")</f>
        <v/>
      </c>
      <c r="J116" s="44" t="str">
        <f>IF('Data Entry'!I116&lt;&gt;"",'Data Entry'!I116,"")</f>
        <v/>
      </c>
      <c r="K116" s="44" t="str">
        <f>IF('Data Entry'!J116&lt;&gt;"",'Data Entry'!J116,"")</f>
        <v/>
      </c>
      <c r="L116" s="44" t="str">
        <f>IF('Data Entry'!K116&lt;&gt;"",'Data Entry'!K116,"")</f>
        <v/>
      </c>
      <c r="M116" s="44" t="str">
        <f>IF('Data Entry'!L116&lt;&gt;"",'Data Entry'!L116,"")</f>
        <v/>
      </c>
      <c r="V116" s="26" t="e">
        <f ca="1"/>
        <v>#N/A</v>
      </c>
      <c r="W116" s="26" t="e">
        <f ca="1"/>
        <v>#N/A</v>
      </c>
      <c r="X116" s="26" t="e">
        <f ca="1"/>
        <v>#N/A</v>
      </c>
      <c r="Y116" s="26" t="e">
        <f ca="1"/>
        <v>#N/A</v>
      </c>
      <c r="Z116" s="26" t="e">
        <f ca="1"/>
        <v>#N/A</v>
      </c>
      <c r="AA116" s="26" t="str">
        <f ca="1"/>
        <v/>
      </c>
      <c r="AB116" s="26" t="str">
        <f ca="1"/>
        <v/>
      </c>
      <c r="AC116" s="26" t="str">
        <f ca="1"/>
        <v/>
      </c>
      <c r="AD116" s="26" t="str">
        <f ca="1"/>
        <v/>
      </c>
      <c r="AE116" s="26" t="str">
        <f ca="1"/>
        <v/>
      </c>
      <c r="AF116" s="26" t="str">
        <f ca="1"/>
        <v/>
      </c>
      <c r="AG116" s="26" t="str">
        <f ca="1"/>
        <v/>
      </c>
      <c r="AH116" s="26" t="str">
        <f ca="1"/>
        <v/>
      </c>
      <c r="AI116" s="26" t="str">
        <f ca="1"/>
        <v/>
      </c>
      <c r="AJ116" s="26" t="str">
        <f ca="1"/>
        <v/>
      </c>
      <c r="AK116" s="26" t="str">
        <f ca="1"/>
        <v/>
      </c>
      <c r="AL116" s="26" t="str">
        <f ca="1"/>
        <v/>
      </c>
      <c r="AM116" s="26" t="str">
        <f ca="1"/>
        <v/>
      </c>
      <c r="AN116" s="26" t="str">
        <f ca="1"/>
        <v/>
      </c>
    </row>
    <row r="117" spans="1:40" x14ac:dyDescent="0.15">
      <c r="A117" s="43" t="str">
        <f t="shared" si="7"/>
        <v/>
      </c>
      <c r="B117" s="44" t="str">
        <f>IF('Data Entry'!B117&lt;&gt;"",'Data Entry'!B117,"")</f>
        <v/>
      </c>
      <c r="C117" s="37" t="str">
        <f t="shared" si="5"/>
        <v/>
      </c>
      <c r="D117" s="44" t="str">
        <f>IF('Data Entry'!C117&lt;&gt;"",'Data Entry'!C117,"")</f>
        <v/>
      </c>
      <c r="E117" s="44" t="str">
        <f>IF('Data Entry'!D117&lt;&gt;"",'Data Entry'!D117,"")</f>
        <v/>
      </c>
      <c r="F117" s="44" t="str">
        <f>IF('Data Entry'!E117&lt;&gt;"",'Data Entry'!E117,"")</f>
        <v/>
      </c>
      <c r="G117" s="44" t="str">
        <f>IF('Data Entry'!F117&lt;&gt;"",'Data Entry'!F117,"")</f>
        <v/>
      </c>
      <c r="H117" s="44" t="str">
        <f>IF('Data Entry'!G117&lt;&gt;"",'Data Entry'!G117,"")</f>
        <v/>
      </c>
      <c r="I117" s="44" t="str">
        <f>IF('Data Entry'!H117&lt;&gt;"",'Data Entry'!H117,"")</f>
        <v/>
      </c>
      <c r="J117" s="44" t="str">
        <f>IF('Data Entry'!I117&lt;&gt;"",'Data Entry'!I117,"")</f>
        <v/>
      </c>
      <c r="K117" s="44" t="str">
        <f>IF('Data Entry'!J117&lt;&gt;"",'Data Entry'!J117,"")</f>
        <v/>
      </c>
      <c r="L117" s="44" t="str">
        <f>IF('Data Entry'!K117&lt;&gt;"",'Data Entry'!K117,"")</f>
        <v/>
      </c>
      <c r="M117" s="44" t="str">
        <f>IF('Data Entry'!L117&lt;&gt;"",'Data Entry'!L117,"")</f>
        <v/>
      </c>
      <c r="V117" s="26" t="e">
        <f ca="1"/>
        <v>#N/A</v>
      </c>
      <c r="W117" s="26" t="e">
        <f ca="1"/>
        <v>#N/A</v>
      </c>
      <c r="X117" s="26" t="e">
        <f ca="1"/>
        <v>#N/A</v>
      </c>
      <c r="Y117" s="26" t="e">
        <f ca="1"/>
        <v>#N/A</v>
      </c>
      <c r="Z117" s="26" t="e">
        <f ca="1"/>
        <v>#N/A</v>
      </c>
      <c r="AA117" s="26" t="str">
        <f ca="1"/>
        <v/>
      </c>
      <c r="AB117" s="26" t="str">
        <f ca="1"/>
        <v/>
      </c>
      <c r="AC117" s="26" t="str">
        <f ca="1"/>
        <v/>
      </c>
      <c r="AD117" s="26" t="str">
        <f ca="1"/>
        <v/>
      </c>
      <c r="AE117" s="26" t="str">
        <f ca="1"/>
        <v/>
      </c>
      <c r="AF117" s="26" t="str">
        <f ca="1"/>
        <v/>
      </c>
      <c r="AG117" s="26" t="str">
        <f ca="1"/>
        <v/>
      </c>
      <c r="AH117" s="26" t="str">
        <f ca="1"/>
        <v/>
      </c>
      <c r="AI117" s="26" t="str">
        <f ca="1"/>
        <v/>
      </c>
      <c r="AJ117" s="26" t="str">
        <f ca="1"/>
        <v/>
      </c>
      <c r="AK117" s="26" t="str">
        <f ca="1"/>
        <v/>
      </c>
      <c r="AL117" s="26" t="str">
        <f ca="1"/>
        <v/>
      </c>
      <c r="AM117" s="26" t="str">
        <f ca="1"/>
        <v/>
      </c>
      <c r="AN117" s="26" t="str">
        <f ca="1"/>
        <v/>
      </c>
    </row>
    <row r="118" spans="1:40" x14ac:dyDescent="0.15">
      <c r="A118" s="43" t="str">
        <f t="shared" si="7"/>
        <v/>
      </c>
      <c r="B118" s="44" t="str">
        <f>IF('Data Entry'!B118&lt;&gt;"",'Data Entry'!B118,"")</f>
        <v/>
      </c>
      <c r="C118" s="37" t="str">
        <f t="shared" si="5"/>
        <v/>
      </c>
      <c r="D118" s="44" t="str">
        <f>IF('Data Entry'!C118&lt;&gt;"",'Data Entry'!C118,"")</f>
        <v/>
      </c>
      <c r="E118" s="44" t="str">
        <f>IF('Data Entry'!D118&lt;&gt;"",'Data Entry'!D118,"")</f>
        <v/>
      </c>
      <c r="F118" s="44" t="str">
        <f>IF('Data Entry'!E118&lt;&gt;"",'Data Entry'!E118,"")</f>
        <v/>
      </c>
      <c r="G118" s="44" t="str">
        <f>IF('Data Entry'!F118&lt;&gt;"",'Data Entry'!F118,"")</f>
        <v/>
      </c>
      <c r="H118" s="44" t="str">
        <f>IF('Data Entry'!G118&lt;&gt;"",'Data Entry'!G118,"")</f>
        <v/>
      </c>
      <c r="I118" s="44" t="str">
        <f>IF('Data Entry'!H118&lt;&gt;"",'Data Entry'!H118,"")</f>
        <v/>
      </c>
      <c r="J118" s="44" t="str">
        <f>IF('Data Entry'!I118&lt;&gt;"",'Data Entry'!I118,"")</f>
        <v/>
      </c>
      <c r="K118" s="44" t="str">
        <f>IF('Data Entry'!J118&lt;&gt;"",'Data Entry'!J118,"")</f>
        <v/>
      </c>
      <c r="L118" s="44" t="str">
        <f>IF('Data Entry'!K118&lt;&gt;"",'Data Entry'!K118,"")</f>
        <v/>
      </c>
      <c r="M118" s="44" t="str">
        <f>IF('Data Entry'!L118&lt;&gt;"",'Data Entry'!L118,"")</f>
        <v/>
      </c>
      <c r="V118" s="26" t="e">
        <f ca="1"/>
        <v>#N/A</v>
      </c>
      <c r="W118" s="26" t="e">
        <f ca="1"/>
        <v>#N/A</v>
      </c>
      <c r="X118" s="26" t="e">
        <f ca="1"/>
        <v>#N/A</v>
      </c>
      <c r="Y118" s="26" t="e">
        <f ca="1"/>
        <v>#N/A</v>
      </c>
      <c r="Z118" s="26" t="e">
        <f ca="1"/>
        <v>#N/A</v>
      </c>
      <c r="AA118" s="26" t="str">
        <f ca="1"/>
        <v/>
      </c>
      <c r="AB118" s="26" t="str">
        <f ca="1"/>
        <v/>
      </c>
      <c r="AC118" s="26" t="str">
        <f ca="1"/>
        <v/>
      </c>
      <c r="AD118" s="26" t="str">
        <f ca="1"/>
        <v/>
      </c>
      <c r="AE118" s="26" t="str">
        <f ca="1"/>
        <v/>
      </c>
      <c r="AF118" s="26" t="str">
        <f ca="1"/>
        <v/>
      </c>
      <c r="AG118" s="26" t="str">
        <f ca="1"/>
        <v/>
      </c>
      <c r="AH118" s="26" t="str">
        <f ca="1"/>
        <v/>
      </c>
      <c r="AI118" s="26" t="str">
        <f ca="1"/>
        <v/>
      </c>
      <c r="AJ118" s="26" t="str">
        <f ca="1"/>
        <v/>
      </c>
      <c r="AK118" s="26" t="str">
        <f ca="1"/>
        <v/>
      </c>
      <c r="AL118" s="26" t="str">
        <f ca="1"/>
        <v/>
      </c>
      <c r="AM118" s="26" t="str">
        <f ca="1"/>
        <v/>
      </c>
      <c r="AN118" s="26" t="str">
        <f ca="1"/>
        <v/>
      </c>
    </row>
    <row r="119" spans="1:40" x14ac:dyDescent="0.15">
      <c r="A119" s="43" t="str">
        <f t="shared" si="7"/>
        <v/>
      </c>
      <c r="B119" s="44" t="str">
        <f>IF('Data Entry'!B119&lt;&gt;"",'Data Entry'!B119,"")</f>
        <v/>
      </c>
      <c r="C119" s="37" t="str">
        <f t="shared" si="5"/>
        <v/>
      </c>
      <c r="D119" s="44" t="str">
        <f>IF('Data Entry'!C119&lt;&gt;"",'Data Entry'!C119,"")</f>
        <v/>
      </c>
      <c r="E119" s="44" t="str">
        <f>IF('Data Entry'!D119&lt;&gt;"",'Data Entry'!D119,"")</f>
        <v/>
      </c>
      <c r="F119" s="44" t="str">
        <f>IF('Data Entry'!E119&lt;&gt;"",'Data Entry'!E119,"")</f>
        <v/>
      </c>
      <c r="G119" s="44" t="str">
        <f>IF('Data Entry'!F119&lt;&gt;"",'Data Entry'!F119,"")</f>
        <v/>
      </c>
      <c r="H119" s="44" t="str">
        <f>IF('Data Entry'!G119&lt;&gt;"",'Data Entry'!G119,"")</f>
        <v/>
      </c>
      <c r="I119" s="44" t="str">
        <f>IF('Data Entry'!H119&lt;&gt;"",'Data Entry'!H119,"")</f>
        <v/>
      </c>
      <c r="J119" s="44" t="str">
        <f>IF('Data Entry'!I119&lt;&gt;"",'Data Entry'!I119,"")</f>
        <v/>
      </c>
      <c r="K119" s="44" t="str">
        <f>IF('Data Entry'!J119&lt;&gt;"",'Data Entry'!J119,"")</f>
        <v/>
      </c>
      <c r="L119" s="44" t="str">
        <f>IF('Data Entry'!K119&lt;&gt;"",'Data Entry'!K119,"")</f>
        <v/>
      </c>
      <c r="M119" s="44" t="str">
        <f>IF('Data Entry'!L119&lt;&gt;"",'Data Entry'!L119,"")</f>
        <v/>
      </c>
      <c r="V119" s="26" t="e">
        <f ca="1"/>
        <v>#N/A</v>
      </c>
      <c r="W119" s="26" t="e">
        <f ca="1"/>
        <v>#N/A</v>
      </c>
      <c r="X119" s="26" t="e">
        <f ca="1"/>
        <v>#N/A</v>
      </c>
      <c r="Y119" s="26" t="e">
        <f ca="1"/>
        <v>#N/A</v>
      </c>
      <c r="Z119" s="26" t="e">
        <f ca="1"/>
        <v>#N/A</v>
      </c>
      <c r="AA119" s="26" t="str">
        <f ca="1"/>
        <v/>
      </c>
      <c r="AB119" s="26" t="str">
        <f ca="1"/>
        <v/>
      </c>
      <c r="AC119" s="26" t="str">
        <f ca="1"/>
        <v/>
      </c>
      <c r="AD119" s="26" t="str">
        <f ca="1"/>
        <v/>
      </c>
      <c r="AE119" s="26" t="str">
        <f ca="1"/>
        <v/>
      </c>
      <c r="AF119" s="26" t="str">
        <f ca="1"/>
        <v/>
      </c>
      <c r="AG119" s="26" t="str">
        <f ca="1"/>
        <v/>
      </c>
      <c r="AH119" s="26" t="str">
        <f ca="1"/>
        <v/>
      </c>
      <c r="AI119" s="26" t="str">
        <f ca="1"/>
        <v/>
      </c>
      <c r="AJ119" s="26" t="str">
        <f ca="1"/>
        <v/>
      </c>
      <c r="AK119" s="26" t="str">
        <f ca="1"/>
        <v/>
      </c>
      <c r="AL119" s="26" t="str">
        <f ca="1"/>
        <v/>
      </c>
      <c r="AM119" s="26" t="str">
        <f ca="1"/>
        <v/>
      </c>
      <c r="AN119" s="26" t="str">
        <f ca="1"/>
        <v/>
      </c>
    </row>
    <row r="120" spans="1:40" x14ac:dyDescent="0.15">
      <c r="A120" s="43" t="str">
        <f t="shared" si="7"/>
        <v/>
      </c>
      <c r="B120" s="44" t="str">
        <f>IF('Data Entry'!B120&lt;&gt;"",'Data Entry'!B120,"")</f>
        <v/>
      </c>
      <c r="C120" s="37" t="str">
        <f t="shared" si="5"/>
        <v/>
      </c>
      <c r="D120" s="44" t="str">
        <f>IF('Data Entry'!C120&lt;&gt;"",'Data Entry'!C120,"")</f>
        <v/>
      </c>
      <c r="E120" s="44" t="str">
        <f>IF('Data Entry'!D120&lt;&gt;"",'Data Entry'!D120,"")</f>
        <v/>
      </c>
      <c r="F120" s="44" t="str">
        <f>IF('Data Entry'!E120&lt;&gt;"",'Data Entry'!E120,"")</f>
        <v/>
      </c>
      <c r="G120" s="44" t="str">
        <f>IF('Data Entry'!F120&lt;&gt;"",'Data Entry'!F120,"")</f>
        <v/>
      </c>
      <c r="H120" s="44" t="str">
        <f>IF('Data Entry'!G120&lt;&gt;"",'Data Entry'!G120,"")</f>
        <v/>
      </c>
      <c r="I120" s="44" t="str">
        <f>IF('Data Entry'!H120&lt;&gt;"",'Data Entry'!H120,"")</f>
        <v/>
      </c>
      <c r="J120" s="44" t="str">
        <f>IF('Data Entry'!I120&lt;&gt;"",'Data Entry'!I120,"")</f>
        <v/>
      </c>
      <c r="K120" s="44" t="str">
        <f>IF('Data Entry'!J120&lt;&gt;"",'Data Entry'!J120,"")</f>
        <v/>
      </c>
      <c r="L120" s="44" t="str">
        <f>IF('Data Entry'!K120&lt;&gt;"",'Data Entry'!K120,"")</f>
        <v/>
      </c>
      <c r="M120" s="44" t="str">
        <f>IF('Data Entry'!L120&lt;&gt;"",'Data Entry'!L120,"")</f>
        <v/>
      </c>
      <c r="V120" s="26" t="e">
        <f ca="1"/>
        <v>#N/A</v>
      </c>
      <c r="W120" s="26" t="e">
        <f ca="1"/>
        <v>#N/A</v>
      </c>
      <c r="X120" s="26" t="e">
        <f ca="1"/>
        <v>#N/A</v>
      </c>
      <c r="Y120" s="26" t="e">
        <f ca="1"/>
        <v>#N/A</v>
      </c>
      <c r="Z120" s="26" t="e">
        <f ca="1"/>
        <v>#N/A</v>
      </c>
      <c r="AA120" s="26" t="str">
        <f ca="1"/>
        <v/>
      </c>
      <c r="AB120" s="26" t="str">
        <f ca="1"/>
        <v/>
      </c>
      <c r="AC120" s="26" t="str">
        <f ca="1"/>
        <v/>
      </c>
      <c r="AD120" s="26" t="str">
        <f ca="1"/>
        <v/>
      </c>
      <c r="AE120" s="26" t="str">
        <f ca="1"/>
        <v/>
      </c>
      <c r="AF120" s="26" t="str">
        <f ca="1"/>
        <v/>
      </c>
      <c r="AG120" s="26" t="str">
        <f ca="1"/>
        <v/>
      </c>
      <c r="AH120" s="26" t="str">
        <f ca="1"/>
        <v/>
      </c>
      <c r="AI120" s="26" t="str">
        <f ca="1"/>
        <v/>
      </c>
      <c r="AJ120" s="26" t="str">
        <f ca="1"/>
        <v/>
      </c>
      <c r="AK120" s="26" t="str">
        <f ca="1"/>
        <v/>
      </c>
      <c r="AL120" s="26" t="str">
        <f ca="1"/>
        <v/>
      </c>
      <c r="AM120" s="26" t="str">
        <f ca="1"/>
        <v/>
      </c>
      <c r="AN120" s="26" t="str">
        <f ca="1"/>
        <v/>
      </c>
    </row>
    <row r="121" spans="1:40" x14ac:dyDescent="0.15">
      <c r="A121" s="43" t="str">
        <f t="shared" si="7"/>
        <v/>
      </c>
      <c r="B121" s="44" t="str">
        <f>IF('Data Entry'!B121&lt;&gt;"",'Data Entry'!B121,"")</f>
        <v/>
      </c>
      <c r="C121" s="37" t="str">
        <f t="shared" si="5"/>
        <v/>
      </c>
      <c r="D121" s="44" t="str">
        <f>IF('Data Entry'!C121&lt;&gt;"",'Data Entry'!C121,"")</f>
        <v/>
      </c>
      <c r="E121" s="44" t="str">
        <f>IF('Data Entry'!D121&lt;&gt;"",'Data Entry'!D121,"")</f>
        <v/>
      </c>
      <c r="F121" s="44" t="str">
        <f>IF('Data Entry'!E121&lt;&gt;"",'Data Entry'!E121,"")</f>
        <v/>
      </c>
      <c r="G121" s="44" t="str">
        <f>IF('Data Entry'!F121&lt;&gt;"",'Data Entry'!F121,"")</f>
        <v/>
      </c>
      <c r="H121" s="44" t="str">
        <f>IF('Data Entry'!G121&lt;&gt;"",'Data Entry'!G121,"")</f>
        <v/>
      </c>
      <c r="I121" s="44" t="str">
        <f>IF('Data Entry'!H121&lt;&gt;"",'Data Entry'!H121,"")</f>
        <v/>
      </c>
      <c r="J121" s="44" t="str">
        <f>IF('Data Entry'!I121&lt;&gt;"",'Data Entry'!I121,"")</f>
        <v/>
      </c>
      <c r="K121" s="44" t="str">
        <f>IF('Data Entry'!J121&lt;&gt;"",'Data Entry'!J121,"")</f>
        <v/>
      </c>
      <c r="L121" s="44" t="str">
        <f>IF('Data Entry'!K121&lt;&gt;"",'Data Entry'!K121,"")</f>
        <v/>
      </c>
      <c r="M121" s="44" t="str">
        <f>IF('Data Entry'!L121&lt;&gt;"",'Data Entry'!L121,"")</f>
        <v/>
      </c>
      <c r="V121" s="26" t="e">
        <f ca="1"/>
        <v>#N/A</v>
      </c>
      <c r="W121" s="26" t="e">
        <f ca="1"/>
        <v>#N/A</v>
      </c>
      <c r="X121" s="26" t="e">
        <f ca="1"/>
        <v>#N/A</v>
      </c>
      <c r="Y121" s="26" t="e">
        <f ca="1"/>
        <v>#N/A</v>
      </c>
      <c r="Z121" s="26" t="e">
        <f ca="1"/>
        <v>#N/A</v>
      </c>
      <c r="AA121" s="26" t="str">
        <f ca="1"/>
        <v/>
      </c>
      <c r="AB121" s="26" t="str">
        <f ca="1"/>
        <v/>
      </c>
      <c r="AC121" s="26" t="str">
        <f ca="1"/>
        <v/>
      </c>
      <c r="AD121" s="26" t="str">
        <f ca="1"/>
        <v/>
      </c>
      <c r="AE121" s="26" t="str">
        <f ca="1"/>
        <v/>
      </c>
      <c r="AF121" s="26" t="str">
        <f ca="1"/>
        <v/>
      </c>
      <c r="AG121" s="26" t="str">
        <f ca="1"/>
        <v/>
      </c>
      <c r="AH121" s="26" t="str">
        <f ca="1"/>
        <v/>
      </c>
      <c r="AI121" s="26" t="str">
        <f ca="1"/>
        <v/>
      </c>
      <c r="AJ121" s="26" t="str">
        <f ca="1"/>
        <v/>
      </c>
      <c r="AK121" s="26" t="str">
        <f ca="1"/>
        <v/>
      </c>
      <c r="AL121" s="26" t="str">
        <f ca="1"/>
        <v/>
      </c>
      <c r="AM121" s="26" t="str">
        <f ca="1"/>
        <v/>
      </c>
      <c r="AN121" s="26" t="str">
        <f ca="1"/>
        <v/>
      </c>
    </row>
    <row r="122" spans="1:40" x14ac:dyDescent="0.15">
      <c r="A122" s="43" t="str">
        <f t="shared" si="7"/>
        <v/>
      </c>
      <c r="B122" s="44" t="str">
        <f>IF('Data Entry'!B122&lt;&gt;"",'Data Entry'!B122,"")</f>
        <v/>
      </c>
      <c r="C122" s="37" t="str">
        <f t="shared" si="5"/>
        <v/>
      </c>
      <c r="D122" s="44" t="str">
        <f>IF('Data Entry'!C122&lt;&gt;"",'Data Entry'!C122,"")</f>
        <v/>
      </c>
      <c r="E122" s="44" t="str">
        <f>IF('Data Entry'!D122&lt;&gt;"",'Data Entry'!D122,"")</f>
        <v/>
      </c>
      <c r="F122" s="44" t="str">
        <f>IF('Data Entry'!E122&lt;&gt;"",'Data Entry'!E122,"")</f>
        <v/>
      </c>
      <c r="G122" s="44" t="str">
        <f>IF('Data Entry'!F122&lt;&gt;"",'Data Entry'!F122,"")</f>
        <v/>
      </c>
      <c r="H122" s="44" t="str">
        <f>IF('Data Entry'!G122&lt;&gt;"",'Data Entry'!G122,"")</f>
        <v/>
      </c>
      <c r="I122" s="44" t="str">
        <f>IF('Data Entry'!H122&lt;&gt;"",'Data Entry'!H122,"")</f>
        <v/>
      </c>
      <c r="J122" s="44" t="str">
        <f>IF('Data Entry'!I122&lt;&gt;"",'Data Entry'!I122,"")</f>
        <v/>
      </c>
      <c r="K122" s="44" t="str">
        <f>IF('Data Entry'!J122&lt;&gt;"",'Data Entry'!J122,"")</f>
        <v/>
      </c>
      <c r="L122" s="44" t="str">
        <f>IF('Data Entry'!K122&lt;&gt;"",'Data Entry'!K122,"")</f>
        <v/>
      </c>
      <c r="M122" s="44" t="str">
        <f>IF('Data Entry'!L122&lt;&gt;"",'Data Entry'!L122,"")</f>
        <v/>
      </c>
      <c r="V122" s="26" t="e">
        <f ca="1"/>
        <v>#N/A</v>
      </c>
      <c r="W122" s="26" t="e">
        <f ca="1"/>
        <v>#N/A</v>
      </c>
      <c r="X122" s="26" t="e">
        <f ca="1"/>
        <v>#N/A</v>
      </c>
      <c r="Y122" s="26" t="e">
        <f ca="1"/>
        <v>#N/A</v>
      </c>
      <c r="Z122" s="26" t="e">
        <f ca="1"/>
        <v>#N/A</v>
      </c>
      <c r="AA122" s="26" t="str">
        <f ca="1"/>
        <v/>
      </c>
      <c r="AB122" s="26" t="str">
        <f ca="1"/>
        <v/>
      </c>
      <c r="AC122" s="26" t="str">
        <f ca="1"/>
        <v/>
      </c>
      <c r="AD122" s="26" t="str">
        <f ca="1"/>
        <v/>
      </c>
      <c r="AE122" s="26" t="str">
        <f ca="1"/>
        <v/>
      </c>
      <c r="AF122" s="26" t="str">
        <f ca="1"/>
        <v/>
      </c>
      <c r="AG122" s="26" t="str">
        <f ca="1"/>
        <v/>
      </c>
      <c r="AH122" s="26" t="str">
        <f ca="1"/>
        <v/>
      </c>
      <c r="AI122" s="26" t="str">
        <f ca="1"/>
        <v/>
      </c>
      <c r="AJ122" s="26" t="str">
        <f ca="1"/>
        <v/>
      </c>
      <c r="AK122" s="26" t="str">
        <f ca="1"/>
        <v/>
      </c>
      <c r="AL122" s="26" t="str">
        <f ca="1"/>
        <v/>
      </c>
      <c r="AM122" s="26" t="str">
        <f ca="1"/>
        <v/>
      </c>
      <c r="AN122" s="26" t="str">
        <f ca="1"/>
        <v/>
      </c>
    </row>
    <row r="123" spans="1:40" x14ac:dyDescent="0.15">
      <c r="A123" s="43" t="str">
        <f t="shared" si="7"/>
        <v/>
      </c>
      <c r="B123" s="44" t="str">
        <f>IF('Data Entry'!B123&lt;&gt;"",'Data Entry'!B123,"")</f>
        <v/>
      </c>
      <c r="C123" s="37" t="str">
        <f t="shared" si="5"/>
        <v/>
      </c>
      <c r="D123" s="44" t="str">
        <f>IF('Data Entry'!C123&lt;&gt;"",'Data Entry'!C123,"")</f>
        <v/>
      </c>
      <c r="E123" s="44" t="str">
        <f>IF('Data Entry'!D123&lt;&gt;"",'Data Entry'!D123,"")</f>
        <v/>
      </c>
      <c r="F123" s="44" t="str">
        <f>IF('Data Entry'!E123&lt;&gt;"",'Data Entry'!E123,"")</f>
        <v/>
      </c>
      <c r="G123" s="44" t="str">
        <f>IF('Data Entry'!F123&lt;&gt;"",'Data Entry'!F123,"")</f>
        <v/>
      </c>
      <c r="H123" s="44" t="str">
        <f>IF('Data Entry'!G123&lt;&gt;"",'Data Entry'!G123,"")</f>
        <v/>
      </c>
      <c r="I123" s="44" t="str">
        <f>IF('Data Entry'!H123&lt;&gt;"",'Data Entry'!H123,"")</f>
        <v/>
      </c>
      <c r="J123" s="44" t="str">
        <f>IF('Data Entry'!I123&lt;&gt;"",'Data Entry'!I123,"")</f>
        <v/>
      </c>
      <c r="K123" s="44" t="str">
        <f>IF('Data Entry'!J123&lt;&gt;"",'Data Entry'!J123,"")</f>
        <v/>
      </c>
      <c r="L123" s="44" t="str">
        <f>IF('Data Entry'!K123&lt;&gt;"",'Data Entry'!K123,"")</f>
        <v/>
      </c>
      <c r="M123" s="44" t="str">
        <f>IF('Data Entry'!L123&lt;&gt;"",'Data Entry'!L123,"")</f>
        <v/>
      </c>
      <c r="V123" s="26" t="e">
        <f ca="1"/>
        <v>#N/A</v>
      </c>
      <c r="W123" s="26" t="e">
        <f ca="1"/>
        <v>#N/A</v>
      </c>
      <c r="X123" s="26" t="e">
        <f ca="1"/>
        <v>#N/A</v>
      </c>
      <c r="Y123" s="26" t="e">
        <f ca="1"/>
        <v>#N/A</v>
      </c>
      <c r="Z123" s="26" t="e">
        <f ca="1"/>
        <v>#N/A</v>
      </c>
      <c r="AA123" s="26" t="str">
        <f ca="1"/>
        <v/>
      </c>
      <c r="AB123" s="26" t="str">
        <f ca="1"/>
        <v/>
      </c>
      <c r="AC123" s="26" t="str">
        <f ca="1"/>
        <v/>
      </c>
      <c r="AD123" s="26" t="str">
        <f ca="1"/>
        <v/>
      </c>
      <c r="AE123" s="26" t="str">
        <f ca="1"/>
        <v/>
      </c>
      <c r="AF123" s="26" t="str">
        <f ca="1"/>
        <v/>
      </c>
      <c r="AG123" s="26" t="str">
        <f ca="1"/>
        <v/>
      </c>
      <c r="AH123" s="26" t="str">
        <f ca="1"/>
        <v/>
      </c>
      <c r="AI123" s="26" t="str">
        <f ca="1"/>
        <v/>
      </c>
      <c r="AJ123" s="26" t="str">
        <f ca="1"/>
        <v/>
      </c>
      <c r="AK123" s="26" t="str">
        <f ca="1"/>
        <v/>
      </c>
      <c r="AL123" s="26" t="str">
        <f ca="1"/>
        <v/>
      </c>
      <c r="AM123" s="26" t="str">
        <f ca="1"/>
        <v/>
      </c>
      <c r="AN123" s="26" t="str">
        <f ca="1"/>
        <v/>
      </c>
    </row>
    <row r="124" spans="1:40" x14ac:dyDescent="0.15">
      <c r="A124" s="43" t="str">
        <f t="shared" si="7"/>
        <v/>
      </c>
      <c r="B124" s="44" t="str">
        <f>IF('Data Entry'!B124&lt;&gt;"",'Data Entry'!B124,"")</f>
        <v/>
      </c>
      <c r="C124" s="37" t="str">
        <f t="shared" si="5"/>
        <v/>
      </c>
      <c r="D124" s="44" t="str">
        <f>IF('Data Entry'!C124&lt;&gt;"",'Data Entry'!C124,"")</f>
        <v/>
      </c>
      <c r="E124" s="44" t="str">
        <f>IF('Data Entry'!D124&lt;&gt;"",'Data Entry'!D124,"")</f>
        <v/>
      </c>
      <c r="F124" s="44" t="str">
        <f>IF('Data Entry'!E124&lt;&gt;"",'Data Entry'!E124,"")</f>
        <v/>
      </c>
      <c r="G124" s="44" t="str">
        <f>IF('Data Entry'!F124&lt;&gt;"",'Data Entry'!F124,"")</f>
        <v/>
      </c>
      <c r="H124" s="44" t="str">
        <f>IF('Data Entry'!G124&lt;&gt;"",'Data Entry'!G124,"")</f>
        <v/>
      </c>
      <c r="I124" s="44" t="str">
        <f>IF('Data Entry'!H124&lt;&gt;"",'Data Entry'!H124,"")</f>
        <v/>
      </c>
      <c r="J124" s="44" t="str">
        <f>IF('Data Entry'!I124&lt;&gt;"",'Data Entry'!I124,"")</f>
        <v/>
      </c>
      <c r="K124" s="44" t="str">
        <f>IF('Data Entry'!J124&lt;&gt;"",'Data Entry'!J124,"")</f>
        <v/>
      </c>
      <c r="L124" s="44" t="str">
        <f>IF('Data Entry'!K124&lt;&gt;"",'Data Entry'!K124,"")</f>
        <v/>
      </c>
      <c r="M124" s="44" t="str">
        <f>IF('Data Entry'!L124&lt;&gt;"",'Data Entry'!L124,"")</f>
        <v/>
      </c>
      <c r="V124" s="26" t="e">
        <f ca="1"/>
        <v>#N/A</v>
      </c>
      <c r="W124" s="26" t="e">
        <f ca="1"/>
        <v>#N/A</v>
      </c>
      <c r="X124" s="26" t="e">
        <f ca="1"/>
        <v>#N/A</v>
      </c>
      <c r="Y124" s="26" t="e">
        <f ca="1"/>
        <v>#N/A</v>
      </c>
      <c r="Z124" s="26" t="e">
        <f ca="1"/>
        <v>#N/A</v>
      </c>
      <c r="AA124" s="26" t="str">
        <f ca="1"/>
        <v/>
      </c>
      <c r="AB124" s="26" t="str">
        <f ca="1"/>
        <v/>
      </c>
      <c r="AC124" s="26" t="str">
        <f ca="1"/>
        <v/>
      </c>
      <c r="AD124" s="26" t="str">
        <f ca="1"/>
        <v/>
      </c>
      <c r="AE124" s="26" t="str">
        <f ca="1"/>
        <v/>
      </c>
      <c r="AF124" s="26" t="str">
        <f ca="1"/>
        <v/>
      </c>
      <c r="AG124" s="26" t="str">
        <f ca="1"/>
        <v/>
      </c>
      <c r="AH124" s="26" t="str">
        <f ca="1"/>
        <v/>
      </c>
      <c r="AI124" s="26" t="str">
        <f ca="1"/>
        <v/>
      </c>
      <c r="AJ124" s="26" t="str">
        <f ca="1"/>
        <v/>
      </c>
      <c r="AK124" s="26" t="str">
        <f ca="1"/>
        <v/>
      </c>
      <c r="AL124" s="26" t="str">
        <f ca="1"/>
        <v/>
      </c>
      <c r="AM124" s="26" t="str">
        <f ca="1"/>
        <v/>
      </c>
      <c r="AN124" s="26" t="str">
        <f ca="1"/>
        <v/>
      </c>
    </row>
    <row r="125" spans="1:40" x14ac:dyDescent="0.15">
      <c r="A125" s="43" t="str">
        <f t="shared" si="7"/>
        <v/>
      </c>
      <c r="B125" s="44" t="str">
        <f>IF('Data Entry'!B125&lt;&gt;"",'Data Entry'!B125,"")</f>
        <v/>
      </c>
      <c r="C125" s="37" t="str">
        <f t="shared" si="5"/>
        <v/>
      </c>
      <c r="D125" s="44" t="str">
        <f>IF('Data Entry'!C125&lt;&gt;"",'Data Entry'!C125,"")</f>
        <v/>
      </c>
      <c r="E125" s="44" t="str">
        <f>IF('Data Entry'!D125&lt;&gt;"",'Data Entry'!D125,"")</f>
        <v/>
      </c>
      <c r="F125" s="44" t="str">
        <f>IF('Data Entry'!E125&lt;&gt;"",'Data Entry'!E125,"")</f>
        <v/>
      </c>
      <c r="G125" s="44" t="str">
        <f>IF('Data Entry'!F125&lt;&gt;"",'Data Entry'!F125,"")</f>
        <v/>
      </c>
      <c r="H125" s="44" t="str">
        <f>IF('Data Entry'!G125&lt;&gt;"",'Data Entry'!G125,"")</f>
        <v/>
      </c>
      <c r="I125" s="44" t="str">
        <f>IF('Data Entry'!H125&lt;&gt;"",'Data Entry'!H125,"")</f>
        <v/>
      </c>
      <c r="J125" s="44" t="str">
        <f>IF('Data Entry'!I125&lt;&gt;"",'Data Entry'!I125,"")</f>
        <v/>
      </c>
      <c r="K125" s="44" t="str">
        <f>IF('Data Entry'!J125&lt;&gt;"",'Data Entry'!J125,"")</f>
        <v/>
      </c>
      <c r="L125" s="44" t="str">
        <f>IF('Data Entry'!K125&lt;&gt;"",'Data Entry'!K125,"")</f>
        <v/>
      </c>
      <c r="M125" s="44" t="str">
        <f>IF('Data Entry'!L125&lt;&gt;"",'Data Entry'!L125,"")</f>
        <v/>
      </c>
      <c r="V125" s="26" t="e">
        <f ca="1"/>
        <v>#N/A</v>
      </c>
      <c r="W125" s="26" t="e">
        <f ca="1"/>
        <v>#N/A</v>
      </c>
      <c r="X125" s="26" t="e">
        <f ca="1"/>
        <v>#N/A</v>
      </c>
      <c r="Y125" s="26" t="e">
        <f ca="1"/>
        <v>#N/A</v>
      </c>
      <c r="Z125" s="26" t="e">
        <f ca="1"/>
        <v>#N/A</v>
      </c>
      <c r="AA125" s="26" t="str">
        <f ca="1"/>
        <v/>
      </c>
      <c r="AB125" s="26" t="str">
        <f ca="1"/>
        <v/>
      </c>
      <c r="AC125" s="26" t="str">
        <f ca="1"/>
        <v/>
      </c>
      <c r="AD125" s="26" t="str">
        <f ca="1"/>
        <v/>
      </c>
      <c r="AE125" s="26" t="str">
        <f ca="1"/>
        <v/>
      </c>
      <c r="AF125" s="26" t="str">
        <f ca="1"/>
        <v/>
      </c>
      <c r="AG125" s="26" t="str">
        <f ca="1"/>
        <v/>
      </c>
      <c r="AH125" s="26" t="str">
        <f ca="1"/>
        <v/>
      </c>
      <c r="AI125" s="26" t="str">
        <f ca="1"/>
        <v/>
      </c>
      <c r="AJ125" s="26" t="str">
        <f ca="1"/>
        <v/>
      </c>
      <c r="AK125" s="26" t="str">
        <f ca="1"/>
        <v/>
      </c>
      <c r="AL125" s="26" t="str">
        <f ca="1"/>
        <v/>
      </c>
      <c r="AM125" s="26" t="str">
        <f ca="1"/>
        <v/>
      </c>
      <c r="AN125" s="26" t="str">
        <f ca="1"/>
        <v/>
      </c>
    </row>
    <row r="126" spans="1:40" x14ac:dyDescent="0.15">
      <c r="A126" s="43" t="str">
        <f t="shared" si="7"/>
        <v/>
      </c>
      <c r="B126" s="44" t="str">
        <f>IF('Data Entry'!B126&lt;&gt;"",'Data Entry'!B126,"")</f>
        <v/>
      </c>
      <c r="C126" s="37" t="str">
        <f t="shared" si="5"/>
        <v/>
      </c>
      <c r="D126" s="44" t="str">
        <f>IF('Data Entry'!C126&lt;&gt;"",'Data Entry'!C126,"")</f>
        <v/>
      </c>
      <c r="E126" s="44" t="str">
        <f>IF('Data Entry'!D126&lt;&gt;"",'Data Entry'!D126,"")</f>
        <v/>
      </c>
      <c r="F126" s="44" t="str">
        <f>IF('Data Entry'!E126&lt;&gt;"",'Data Entry'!E126,"")</f>
        <v/>
      </c>
      <c r="G126" s="44" t="str">
        <f>IF('Data Entry'!F126&lt;&gt;"",'Data Entry'!F126,"")</f>
        <v/>
      </c>
      <c r="H126" s="44" t="str">
        <f>IF('Data Entry'!G126&lt;&gt;"",'Data Entry'!G126,"")</f>
        <v/>
      </c>
      <c r="I126" s="44" t="str">
        <f>IF('Data Entry'!H126&lt;&gt;"",'Data Entry'!H126,"")</f>
        <v/>
      </c>
      <c r="J126" s="44" t="str">
        <f>IF('Data Entry'!I126&lt;&gt;"",'Data Entry'!I126,"")</f>
        <v/>
      </c>
      <c r="K126" s="44" t="str">
        <f>IF('Data Entry'!J126&lt;&gt;"",'Data Entry'!J126,"")</f>
        <v/>
      </c>
      <c r="L126" s="44" t="str">
        <f>IF('Data Entry'!K126&lt;&gt;"",'Data Entry'!K126,"")</f>
        <v/>
      </c>
      <c r="M126" s="44" t="str">
        <f>IF('Data Entry'!L126&lt;&gt;"",'Data Entry'!L126,"")</f>
        <v/>
      </c>
      <c r="V126" s="26" t="e">
        <f ca="1"/>
        <v>#N/A</v>
      </c>
      <c r="W126" s="26" t="e">
        <f ca="1"/>
        <v>#N/A</v>
      </c>
      <c r="X126" s="26" t="e">
        <f ca="1"/>
        <v>#N/A</v>
      </c>
      <c r="Y126" s="26" t="e">
        <f ca="1"/>
        <v>#N/A</v>
      </c>
      <c r="Z126" s="26" t="e">
        <f ca="1"/>
        <v>#N/A</v>
      </c>
      <c r="AA126" s="26" t="str">
        <f ca="1"/>
        <v/>
      </c>
      <c r="AB126" s="26" t="str">
        <f ca="1"/>
        <v/>
      </c>
      <c r="AC126" s="26" t="str">
        <f ca="1"/>
        <v/>
      </c>
      <c r="AD126" s="26" t="str">
        <f ca="1"/>
        <v/>
      </c>
      <c r="AE126" s="26" t="str">
        <f ca="1"/>
        <v/>
      </c>
      <c r="AF126" s="26" t="str">
        <f ca="1"/>
        <v/>
      </c>
      <c r="AG126" s="26" t="str">
        <f ca="1"/>
        <v/>
      </c>
      <c r="AH126" s="26" t="str">
        <f ca="1"/>
        <v/>
      </c>
      <c r="AI126" s="26" t="str">
        <f ca="1"/>
        <v/>
      </c>
      <c r="AJ126" s="26" t="str">
        <f ca="1"/>
        <v/>
      </c>
      <c r="AK126" s="26" t="str">
        <f ca="1"/>
        <v/>
      </c>
      <c r="AL126" s="26" t="str">
        <f ca="1"/>
        <v/>
      </c>
      <c r="AM126" s="26" t="str">
        <f ca="1"/>
        <v/>
      </c>
      <c r="AN126" s="26" t="str">
        <f ca="1"/>
        <v/>
      </c>
    </row>
    <row r="127" spans="1:40" x14ac:dyDescent="0.15">
      <c r="A127" s="43" t="str">
        <f t="shared" si="7"/>
        <v/>
      </c>
      <c r="B127" s="44" t="str">
        <f>IF('Data Entry'!B127&lt;&gt;"",'Data Entry'!B127,"")</f>
        <v/>
      </c>
      <c r="C127" s="37" t="str">
        <f t="shared" si="5"/>
        <v/>
      </c>
      <c r="D127" s="44" t="str">
        <f>IF('Data Entry'!C127&lt;&gt;"",'Data Entry'!C127,"")</f>
        <v/>
      </c>
      <c r="E127" s="44" t="str">
        <f>IF('Data Entry'!D127&lt;&gt;"",'Data Entry'!D127,"")</f>
        <v/>
      </c>
      <c r="F127" s="44" t="str">
        <f>IF('Data Entry'!E127&lt;&gt;"",'Data Entry'!E127,"")</f>
        <v/>
      </c>
      <c r="G127" s="44" t="str">
        <f>IF('Data Entry'!F127&lt;&gt;"",'Data Entry'!F127,"")</f>
        <v/>
      </c>
      <c r="H127" s="44" t="str">
        <f>IF('Data Entry'!G127&lt;&gt;"",'Data Entry'!G127,"")</f>
        <v/>
      </c>
      <c r="I127" s="44" t="str">
        <f>IF('Data Entry'!H127&lt;&gt;"",'Data Entry'!H127,"")</f>
        <v/>
      </c>
      <c r="J127" s="44" t="str">
        <f>IF('Data Entry'!I127&lt;&gt;"",'Data Entry'!I127,"")</f>
        <v/>
      </c>
      <c r="K127" s="44" t="str">
        <f>IF('Data Entry'!J127&lt;&gt;"",'Data Entry'!J127,"")</f>
        <v/>
      </c>
      <c r="L127" s="44" t="str">
        <f>IF('Data Entry'!K127&lt;&gt;"",'Data Entry'!K127,"")</f>
        <v/>
      </c>
      <c r="M127" s="44" t="str">
        <f>IF('Data Entry'!L127&lt;&gt;"",'Data Entry'!L127,"")</f>
        <v/>
      </c>
      <c r="V127" s="26" t="e">
        <f ca="1"/>
        <v>#N/A</v>
      </c>
      <c r="W127" s="26" t="e">
        <f ca="1"/>
        <v>#N/A</v>
      </c>
      <c r="X127" s="26" t="e">
        <f ca="1"/>
        <v>#N/A</v>
      </c>
      <c r="Y127" s="26" t="e">
        <f ca="1"/>
        <v>#N/A</v>
      </c>
      <c r="Z127" s="26" t="e">
        <f ca="1"/>
        <v>#N/A</v>
      </c>
      <c r="AA127" s="26" t="str">
        <f ca="1"/>
        <v/>
      </c>
      <c r="AB127" s="26" t="str">
        <f ca="1"/>
        <v/>
      </c>
      <c r="AC127" s="26" t="str">
        <f ca="1"/>
        <v/>
      </c>
      <c r="AD127" s="26" t="str">
        <f ca="1"/>
        <v/>
      </c>
      <c r="AE127" s="26" t="str">
        <f ca="1"/>
        <v/>
      </c>
      <c r="AF127" s="26" t="str">
        <f ca="1"/>
        <v/>
      </c>
      <c r="AG127" s="26" t="str">
        <f ca="1"/>
        <v/>
      </c>
      <c r="AH127" s="26" t="str">
        <f ca="1"/>
        <v/>
      </c>
      <c r="AI127" s="26" t="str">
        <f ca="1"/>
        <v/>
      </c>
      <c r="AJ127" s="26" t="str">
        <f ca="1"/>
        <v/>
      </c>
      <c r="AK127" s="26" t="str">
        <f ca="1"/>
        <v/>
      </c>
      <c r="AL127" s="26" t="str">
        <f ca="1"/>
        <v/>
      </c>
      <c r="AM127" s="26" t="str">
        <f ca="1"/>
        <v/>
      </c>
      <c r="AN127" s="26" t="str">
        <f ca="1"/>
        <v/>
      </c>
    </row>
    <row r="128" spans="1:40" x14ac:dyDescent="0.15">
      <c r="A128" s="43" t="str">
        <f t="shared" si="7"/>
        <v/>
      </c>
      <c r="B128" s="44" t="str">
        <f>IF('Data Entry'!B128&lt;&gt;"",'Data Entry'!B128,"")</f>
        <v/>
      </c>
      <c r="C128" s="37" t="str">
        <f t="shared" si="5"/>
        <v/>
      </c>
      <c r="D128" s="44" t="str">
        <f>IF('Data Entry'!C128&lt;&gt;"",'Data Entry'!C128,"")</f>
        <v/>
      </c>
      <c r="E128" s="44" t="str">
        <f>IF('Data Entry'!D128&lt;&gt;"",'Data Entry'!D128,"")</f>
        <v/>
      </c>
      <c r="F128" s="44" t="str">
        <f>IF('Data Entry'!E128&lt;&gt;"",'Data Entry'!E128,"")</f>
        <v/>
      </c>
      <c r="G128" s="44" t="str">
        <f>IF('Data Entry'!F128&lt;&gt;"",'Data Entry'!F128,"")</f>
        <v/>
      </c>
      <c r="H128" s="44" t="str">
        <f>IF('Data Entry'!G128&lt;&gt;"",'Data Entry'!G128,"")</f>
        <v/>
      </c>
      <c r="I128" s="44" t="str">
        <f>IF('Data Entry'!H128&lt;&gt;"",'Data Entry'!H128,"")</f>
        <v/>
      </c>
      <c r="J128" s="44" t="str">
        <f>IF('Data Entry'!I128&lt;&gt;"",'Data Entry'!I128,"")</f>
        <v/>
      </c>
      <c r="K128" s="44" t="str">
        <f>IF('Data Entry'!J128&lt;&gt;"",'Data Entry'!J128,"")</f>
        <v/>
      </c>
      <c r="L128" s="44" t="str">
        <f>IF('Data Entry'!K128&lt;&gt;"",'Data Entry'!K128,"")</f>
        <v/>
      </c>
      <c r="M128" s="44" t="str">
        <f>IF('Data Entry'!L128&lt;&gt;"",'Data Entry'!L128,"")</f>
        <v/>
      </c>
      <c r="V128" s="26" t="e">
        <f ca="1"/>
        <v>#N/A</v>
      </c>
      <c r="W128" s="26" t="e">
        <f ca="1"/>
        <v>#N/A</v>
      </c>
      <c r="X128" s="26" t="e">
        <f ca="1"/>
        <v>#N/A</v>
      </c>
      <c r="Y128" s="26" t="e">
        <f ca="1"/>
        <v>#N/A</v>
      </c>
      <c r="Z128" s="26" t="e">
        <f ca="1"/>
        <v>#N/A</v>
      </c>
      <c r="AA128" s="26" t="str">
        <f ca="1"/>
        <v/>
      </c>
      <c r="AB128" s="26" t="str">
        <f ca="1"/>
        <v/>
      </c>
      <c r="AC128" s="26" t="str">
        <f ca="1"/>
        <v/>
      </c>
      <c r="AD128" s="26" t="str">
        <f ca="1"/>
        <v/>
      </c>
      <c r="AE128" s="26" t="str">
        <f ca="1"/>
        <v/>
      </c>
      <c r="AF128" s="26" t="str">
        <f ca="1"/>
        <v/>
      </c>
      <c r="AG128" s="26" t="str">
        <f ca="1"/>
        <v/>
      </c>
      <c r="AH128" s="26" t="str">
        <f ca="1"/>
        <v/>
      </c>
      <c r="AI128" s="26" t="str">
        <f ca="1"/>
        <v/>
      </c>
      <c r="AJ128" s="26" t="str">
        <f ca="1"/>
        <v/>
      </c>
      <c r="AK128" s="26" t="str">
        <f ca="1"/>
        <v/>
      </c>
      <c r="AL128" s="26" t="str">
        <f ca="1"/>
        <v/>
      </c>
      <c r="AM128" s="26" t="str">
        <f ca="1"/>
        <v/>
      </c>
      <c r="AN128" s="26" t="str">
        <f ca="1"/>
        <v/>
      </c>
    </row>
    <row r="129" spans="1:40" x14ac:dyDescent="0.15">
      <c r="A129" s="43" t="str">
        <f t="shared" si="7"/>
        <v/>
      </c>
      <c r="B129" s="44" t="str">
        <f>IF('Data Entry'!B129&lt;&gt;"",'Data Entry'!B129,"")</f>
        <v/>
      </c>
      <c r="C129" s="37" t="str">
        <f t="shared" si="5"/>
        <v/>
      </c>
      <c r="D129" s="44" t="str">
        <f>IF('Data Entry'!C129&lt;&gt;"",'Data Entry'!C129,"")</f>
        <v/>
      </c>
      <c r="E129" s="44" t="str">
        <f>IF('Data Entry'!D129&lt;&gt;"",'Data Entry'!D129,"")</f>
        <v/>
      </c>
      <c r="F129" s="44" t="str">
        <f>IF('Data Entry'!E129&lt;&gt;"",'Data Entry'!E129,"")</f>
        <v/>
      </c>
      <c r="G129" s="44" t="str">
        <f>IF('Data Entry'!F129&lt;&gt;"",'Data Entry'!F129,"")</f>
        <v/>
      </c>
      <c r="H129" s="44" t="str">
        <f>IF('Data Entry'!G129&lt;&gt;"",'Data Entry'!G129,"")</f>
        <v/>
      </c>
      <c r="I129" s="44" t="str">
        <f>IF('Data Entry'!H129&lt;&gt;"",'Data Entry'!H129,"")</f>
        <v/>
      </c>
      <c r="J129" s="44" t="str">
        <f>IF('Data Entry'!I129&lt;&gt;"",'Data Entry'!I129,"")</f>
        <v/>
      </c>
      <c r="K129" s="44" t="str">
        <f>IF('Data Entry'!J129&lt;&gt;"",'Data Entry'!J129,"")</f>
        <v/>
      </c>
      <c r="L129" s="44" t="str">
        <f>IF('Data Entry'!K129&lt;&gt;"",'Data Entry'!K129,"")</f>
        <v/>
      </c>
      <c r="M129" s="44" t="str">
        <f>IF('Data Entry'!L129&lt;&gt;"",'Data Entry'!L129,"")</f>
        <v/>
      </c>
      <c r="V129" s="26" t="e">
        <f ca="1"/>
        <v>#N/A</v>
      </c>
      <c r="W129" s="26" t="e">
        <f ca="1"/>
        <v>#N/A</v>
      </c>
      <c r="X129" s="26" t="e">
        <f ca="1"/>
        <v>#N/A</v>
      </c>
      <c r="Y129" s="26" t="e">
        <f ca="1"/>
        <v>#N/A</v>
      </c>
      <c r="Z129" s="26" t="e">
        <f ca="1"/>
        <v>#N/A</v>
      </c>
      <c r="AA129" s="26" t="str">
        <f ca="1"/>
        <v/>
      </c>
      <c r="AB129" s="26" t="str">
        <f ca="1"/>
        <v/>
      </c>
      <c r="AC129" s="26" t="str">
        <f ca="1"/>
        <v/>
      </c>
      <c r="AD129" s="26" t="str">
        <f ca="1"/>
        <v/>
      </c>
      <c r="AE129" s="26" t="str">
        <f ca="1"/>
        <v/>
      </c>
      <c r="AF129" s="26" t="str">
        <f ca="1"/>
        <v/>
      </c>
      <c r="AG129" s="26" t="str">
        <f ca="1"/>
        <v/>
      </c>
      <c r="AH129" s="26" t="str">
        <f ca="1"/>
        <v/>
      </c>
      <c r="AI129" s="26" t="str">
        <f ca="1"/>
        <v/>
      </c>
      <c r="AJ129" s="26" t="str">
        <f ca="1"/>
        <v/>
      </c>
      <c r="AK129" s="26" t="str">
        <f ca="1"/>
        <v/>
      </c>
      <c r="AL129" s="26" t="str">
        <f ca="1"/>
        <v/>
      </c>
      <c r="AM129" s="26" t="str">
        <f ca="1"/>
        <v/>
      </c>
      <c r="AN129" s="26" t="str">
        <f ca="1"/>
        <v/>
      </c>
    </row>
    <row r="130" spans="1:40" x14ac:dyDescent="0.15">
      <c r="A130" s="43" t="str">
        <f t="shared" si="7"/>
        <v/>
      </c>
      <c r="B130" s="44" t="str">
        <f>IF('Data Entry'!B130&lt;&gt;"",'Data Entry'!B130,"")</f>
        <v/>
      </c>
      <c r="C130" s="37" t="str">
        <f t="shared" si="5"/>
        <v/>
      </c>
      <c r="D130" s="44" t="str">
        <f>IF('Data Entry'!C130&lt;&gt;"",'Data Entry'!C130,"")</f>
        <v/>
      </c>
      <c r="E130" s="44" t="str">
        <f>IF('Data Entry'!D130&lt;&gt;"",'Data Entry'!D130,"")</f>
        <v/>
      </c>
      <c r="F130" s="44" t="str">
        <f>IF('Data Entry'!E130&lt;&gt;"",'Data Entry'!E130,"")</f>
        <v/>
      </c>
      <c r="G130" s="44" t="str">
        <f>IF('Data Entry'!F130&lt;&gt;"",'Data Entry'!F130,"")</f>
        <v/>
      </c>
      <c r="H130" s="44" t="str">
        <f>IF('Data Entry'!G130&lt;&gt;"",'Data Entry'!G130,"")</f>
        <v/>
      </c>
      <c r="I130" s="44" t="str">
        <f>IF('Data Entry'!H130&lt;&gt;"",'Data Entry'!H130,"")</f>
        <v/>
      </c>
      <c r="J130" s="44" t="str">
        <f>IF('Data Entry'!I130&lt;&gt;"",'Data Entry'!I130,"")</f>
        <v/>
      </c>
      <c r="K130" s="44" t="str">
        <f>IF('Data Entry'!J130&lt;&gt;"",'Data Entry'!J130,"")</f>
        <v/>
      </c>
      <c r="L130" s="44" t="str">
        <f>IF('Data Entry'!K130&lt;&gt;"",'Data Entry'!K130,"")</f>
        <v/>
      </c>
      <c r="M130" s="44" t="str">
        <f>IF('Data Entry'!L130&lt;&gt;"",'Data Entry'!L130,"")</f>
        <v/>
      </c>
      <c r="V130" s="26" t="e">
        <f ca="1"/>
        <v>#N/A</v>
      </c>
      <c r="W130" s="26" t="e">
        <f ca="1"/>
        <v>#N/A</v>
      </c>
      <c r="X130" s="26" t="e">
        <f ca="1"/>
        <v>#N/A</v>
      </c>
      <c r="Y130" s="26" t="e">
        <f ca="1"/>
        <v>#N/A</v>
      </c>
      <c r="Z130" s="26" t="e">
        <f ca="1"/>
        <v>#N/A</v>
      </c>
      <c r="AA130" s="26" t="str">
        <f ca="1"/>
        <v/>
      </c>
      <c r="AB130" s="26" t="str">
        <f ca="1"/>
        <v/>
      </c>
      <c r="AC130" s="26" t="str">
        <f ca="1"/>
        <v/>
      </c>
      <c r="AD130" s="26" t="str">
        <f ca="1"/>
        <v/>
      </c>
      <c r="AE130" s="26" t="str">
        <f ca="1"/>
        <v/>
      </c>
      <c r="AF130" s="26" t="str">
        <f ca="1"/>
        <v/>
      </c>
      <c r="AG130" s="26" t="str">
        <f ca="1"/>
        <v/>
      </c>
      <c r="AH130" s="26" t="str">
        <f ca="1"/>
        <v/>
      </c>
      <c r="AI130" s="26" t="str">
        <f ca="1"/>
        <v/>
      </c>
      <c r="AJ130" s="26" t="str">
        <f ca="1"/>
        <v/>
      </c>
      <c r="AK130" s="26" t="str">
        <f ca="1"/>
        <v/>
      </c>
      <c r="AL130" s="26" t="str">
        <f ca="1"/>
        <v/>
      </c>
      <c r="AM130" s="26" t="str">
        <f ca="1"/>
        <v/>
      </c>
      <c r="AN130" s="26" t="str">
        <f ca="1"/>
        <v/>
      </c>
    </row>
    <row r="131" spans="1:40" x14ac:dyDescent="0.15">
      <c r="A131" s="43" t="str">
        <f t="shared" si="7"/>
        <v/>
      </c>
      <c r="B131" s="44" t="str">
        <f>IF('Data Entry'!B131&lt;&gt;"",'Data Entry'!B131,"")</f>
        <v/>
      </c>
      <c r="C131" s="37" t="str">
        <f t="shared" si="5"/>
        <v/>
      </c>
      <c r="D131" s="44" t="str">
        <f>IF('Data Entry'!C131&lt;&gt;"",'Data Entry'!C131,"")</f>
        <v/>
      </c>
      <c r="E131" s="44" t="str">
        <f>IF('Data Entry'!D131&lt;&gt;"",'Data Entry'!D131,"")</f>
        <v/>
      </c>
      <c r="F131" s="44" t="str">
        <f>IF('Data Entry'!E131&lt;&gt;"",'Data Entry'!E131,"")</f>
        <v/>
      </c>
      <c r="G131" s="44" t="str">
        <f>IF('Data Entry'!F131&lt;&gt;"",'Data Entry'!F131,"")</f>
        <v/>
      </c>
      <c r="H131" s="44" t="str">
        <f>IF('Data Entry'!G131&lt;&gt;"",'Data Entry'!G131,"")</f>
        <v/>
      </c>
      <c r="I131" s="44" t="str">
        <f>IF('Data Entry'!H131&lt;&gt;"",'Data Entry'!H131,"")</f>
        <v/>
      </c>
      <c r="J131" s="44" t="str">
        <f>IF('Data Entry'!I131&lt;&gt;"",'Data Entry'!I131,"")</f>
        <v/>
      </c>
      <c r="K131" s="44" t="str">
        <f>IF('Data Entry'!J131&lt;&gt;"",'Data Entry'!J131,"")</f>
        <v/>
      </c>
      <c r="L131" s="44" t="str">
        <f>IF('Data Entry'!K131&lt;&gt;"",'Data Entry'!K131,"")</f>
        <v/>
      </c>
      <c r="M131" s="44" t="str">
        <f>IF('Data Entry'!L131&lt;&gt;"",'Data Entry'!L131,"")</f>
        <v/>
      </c>
      <c r="V131" s="26" t="e">
        <f ca="1"/>
        <v>#N/A</v>
      </c>
      <c r="W131" s="26" t="e">
        <f ca="1"/>
        <v>#N/A</v>
      </c>
      <c r="X131" s="26" t="e">
        <f ca="1"/>
        <v>#N/A</v>
      </c>
      <c r="Y131" s="26" t="e">
        <f ca="1"/>
        <v>#N/A</v>
      </c>
      <c r="Z131" s="26" t="e">
        <f ca="1"/>
        <v>#N/A</v>
      </c>
      <c r="AA131" s="26" t="str">
        <f ca="1"/>
        <v/>
      </c>
      <c r="AB131" s="26" t="str">
        <f ca="1"/>
        <v/>
      </c>
      <c r="AC131" s="26" t="str">
        <f ca="1"/>
        <v/>
      </c>
      <c r="AD131" s="26" t="str">
        <f ca="1"/>
        <v/>
      </c>
      <c r="AE131" s="26" t="str">
        <f ca="1"/>
        <v/>
      </c>
      <c r="AF131" s="26" t="str">
        <f ca="1"/>
        <v/>
      </c>
      <c r="AG131" s="26" t="str">
        <f ca="1"/>
        <v/>
      </c>
      <c r="AH131" s="26" t="str">
        <f ca="1"/>
        <v/>
      </c>
      <c r="AI131" s="26" t="str">
        <f ca="1"/>
        <v/>
      </c>
      <c r="AJ131" s="26" t="str">
        <f ca="1"/>
        <v/>
      </c>
      <c r="AK131" s="26" t="str">
        <f ca="1"/>
        <v/>
      </c>
      <c r="AL131" s="26" t="str">
        <f ca="1"/>
        <v/>
      </c>
      <c r="AM131" s="26" t="str">
        <f ca="1"/>
        <v/>
      </c>
      <c r="AN131" s="26" t="str">
        <f ca="1"/>
        <v/>
      </c>
    </row>
    <row r="132" spans="1:40" x14ac:dyDescent="0.15">
      <c r="A132" s="43" t="str">
        <f t="shared" si="7"/>
        <v/>
      </c>
      <c r="B132" s="44" t="str">
        <f>IF('Data Entry'!B132&lt;&gt;"",'Data Entry'!B132,"")</f>
        <v/>
      </c>
      <c r="C132" s="37" t="str">
        <f t="shared" si="5"/>
        <v/>
      </c>
      <c r="D132" s="44" t="str">
        <f>IF('Data Entry'!C132&lt;&gt;"",'Data Entry'!C132,"")</f>
        <v/>
      </c>
      <c r="E132" s="44" t="str">
        <f>IF('Data Entry'!D132&lt;&gt;"",'Data Entry'!D132,"")</f>
        <v/>
      </c>
      <c r="F132" s="44" t="str">
        <f>IF('Data Entry'!E132&lt;&gt;"",'Data Entry'!E132,"")</f>
        <v/>
      </c>
      <c r="G132" s="44" t="str">
        <f>IF('Data Entry'!F132&lt;&gt;"",'Data Entry'!F132,"")</f>
        <v/>
      </c>
      <c r="H132" s="44" t="str">
        <f>IF('Data Entry'!G132&lt;&gt;"",'Data Entry'!G132,"")</f>
        <v/>
      </c>
      <c r="I132" s="44" t="str">
        <f>IF('Data Entry'!H132&lt;&gt;"",'Data Entry'!H132,"")</f>
        <v/>
      </c>
      <c r="J132" s="44" t="str">
        <f>IF('Data Entry'!I132&lt;&gt;"",'Data Entry'!I132,"")</f>
        <v/>
      </c>
      <c r="K132" s="44" t="str">
        <f>IF('Data Entry'!J132&lt;&gt;"",'Data Entry'!J132,"")</f>
        <v/>
      </c>
      <c r="L132" s="44" t="str">
        <f>IF('Data Entry'!K132&lt;&gt;"",'Data Entry'!K132,"")</f>
        <v/>
      </c>
      <c r="M132" s="44" t="str">
        <f>IF('Data Entry'!L132&lt;&gt;"",'Data Entry'!L132,"")</f>
        <v/>
      </c>
      <c r="V132" s="26" t="e">
        <f ca="1"/>
        <v>#N/A</v>
      </c>
      <c r="W132" s="26" t="e">
        <f ca="1"/>
        <v>#N/A</v>
      </c>
      <c r="X132" s="26" t="e">
        <f ca="1"/>
        <v>#N/A</v>
      </c>
      <c r="Y132" s="26" t="e">
        <f ca="1"/>
        <v>#N/A</v>
      </c>
      <c r="Z132" s="26" t="e">
        <f ca="1"/>
        <v>#N/A</v>
      </c>
      <c r="AA132" s="26" t="str">
        <f ca="1"/>
        <v/>
      </c>
      <c r="AB132" s="26" t="str">
        <f ca="1"/>
        <v/>
      </c>
      <c r="AC132" s="26" t="str">
        <f ca="1"/>
        <v/>
      </c>
      <c r="AD132" s="26" t="str">
        <f ca="1"/>
        <v/>
      </c>
      <c r="AE132" s="26" t="str">
        <f ca="1"/>
        <v/>
      </c>
      <c r="AF132" s="26" t="str">
        <f ca="1"/>
        <v/>
      </c>
      <c r="AG132" s="26" t="str">
        <f ca="1"/>
        <v/>
      </c>
      <c r="AH132" s="26" t="str">
        <f ca="1"/>
        <v/>
      </c>
      <c r="AI132" s="26" t="str">
        <f ca="1"/>
        <v/>
      </c>
      <c r="AJ132" s="26" t="str">
        <f ca="1"/>
        <v/>
      </c>
      <c r="AK132" s="26" t="str">
        <f ca="1"/>
        <v/>
      </c>
      <c r="AL132" s="26" t="str">
        <f ca="1"/>
        <v/>
      </c>
      <c r="AM132" s="26" t="str">
        <f ca="1"/>
        <v/>
      </c>
      <c r="AN132" s="26" t="str">
        <f ca="1"/>
        <v/>
      </c>
    </row>
    <row r="133" spans="1:40" x14ac:dyDescent="0.15">
      <c r="A133" s="43" t="str">
        <f t="shared" si="7"/>
        <v/>
      </c>
      <c r="B133" s="44" t="str">
        <f>IF('Data Entry'!B133&lt;&gt;"",'Data Entry'!B133,"")</f>
        <v/>
      </c>
      <c r="C133" s="37" t="str">
        <f t="shared" si="5"/>
        <v/>
      </c>
      <c r="D133" s="44" t="str">
        <f>IF('Data Entry'!C133&lt;&gt;"",'Data Entry'!C133,"")</f>
        <v/>
      </c>
      <c r="E133" s="44" t="str">
        <f>IF('Data Entry'!D133&lt;&gt;"",'Data Entry'!D133,"")</f>
        <v/>
      </c>
      <c r="F133" s="44" t="str">
        <f>IF('Data Entry'!E133&lt;&gt;"",'Data Entry'!E133,"")</f>
        <v/>
      </c>
      <c r="G133" s="44" t="str">
        <f>IF('Data Entry'!F133&lt;&gt;"",'Data Entry'!F133,"")</f>
        <v/>
      </c>
      <c r="H133" s="44" t="str">
        <f>IF('Data Entry'!G133&lt;&gt;"",'Data Entry'!G133,"")</f>
        <v/>
      </c>
      <c r="I133" s="44" t="str">
        <f>IF('Data Entry'!H133&lt;&gt;"",'Data Entry'!H133,"")</f>
        <v/>
      </c>
      <c r="J133" s="44" t="str">
        <f>IF('Data Entry'!I133&lt;&gt;"",'Data Entry'!I133,"")</f>
        <v/>
      </c>
      <c r="K133" s="44" t="str">
        <f>IF('Data Entry'!J133&lt;&gt;"",'Data Entry'!J133,"")</f>
        <v/>
      </c>
      <c r="L133" s="44" t="str">
        <f>IF('Data Entry'!K133&lt;&gt;"",'Data Entry'!K133,"")</f>
        <v/>
      </c>
      <c r="M133" s="44" t="str">
        <f>IF('Data Entry'!L133&lt;&gt;"",'Data Entry'!L133,"")</f>
        <v/>
      </c>
      <c r="V133" s="26" t="e">
        <f ca="1"/>
        <v>#N/A</v>
      </c>
      <c r="W133" s="26" t="e">
        <f ca="1"/>
        <v>#N/A</v>
      </c>
      <c r="X133" s="26" t="e">
        <f ca="1"/>
        <v>#N/A</v>
      </c>
      <c r="Y133" s="26" t="e">
        <f ca="1"/>
        <v>#N/A</v>
      </c>
      <c r="Z133" s="26" t="e">
        <f ca="1"/>
        <v>#N/A</v>
      </c>
      <c r="AA133" s="26" t="str">
        <f ca="1"/>
        <v/>
      </c>
      <c r="AB133" s="26" t="str">
        <f ca="1"/>
        <v/>
      </c>
      <c r="AC133" s="26" t="str">
        <f ca="1"/>
        <v/>
      </c>
      <c r="AD133" s="26" t="str">
        <f ca="1"/>
        <v/>
      </c>
      <c r="AE133" s="26" t="str">
        <f ca="1"/>
        <v/>
      </c>
      <c r="AF133" s="26" t="str">
        <f ca="1"/>
        <v/>
      </c>
      <c r="AG133" s="26" t="str">
        <f ca="1"/>
        <v/>
      </c>
      <c r="AH133" s="26" t="str">
        <f ca="1"/>
        <v/>
      </c>
      <c r="AI133" s="26" t="str">
        <f ca="1"/>
        <v/>
      </c>
      <c r="AJ133" s="26" t="str">
        <f ca="1"/>
        <v/>
      </c>
      <c r="AK133" s="26" t="str">
        <f ca="1"/>
        <v/>
      </c>
      <c r="AL133" s="26" t="str">
        <f ca="1"/>
        <v/>
      </c>
      <c r="AM133" s="26" t="str">
        <f ca="1"/>
        <v/>
      </c>
      <c r="AN133" s="26" t="str">
        <f ca="1"/>
        <v/>
      </c>
    </row>
    <row r="134" spans="1:40" x14ac:dyDescent="0.15">
      <c r="A134" s="43" t="str">
        <f t="shared" si="7"/>
        <v/>
      </c>
      <c r="B134" s="44" t="str">
        <f>IF('Data Entry'!B134&lt;&gt;"",'Data Entry'!B134,"")</f>
        <v/>
      </c>
      <c r="C134" s="37" t="str">
        <f t="shared" ref="C134:C197" si="8">IF(B134&lt;&gt;"",1,"")</f>
        <v/>
      </c>
      <c r="D134" s="44" t="str">
        <f>IF('Data Entry'!C134&lt;&gt;"",'Data Entry'!C134,"")</f>
        <v/>
      </c>
      <c r="E134" s="44" t="str">
        <f>IF('Data Entry'!D134&lt;&gt;"",'Data Entry'!D134,"")</f>
        <v/>
      </c>
      <c r="F134" s="44" t="str">
        <f>IF('Data Entry'!E134&lt;&gt;"",'Data Entry'!E134,"")</f>
        <v/>
      </c>
      <c r="G134" s="44" t="str">
        <f>IF('Data Entry'!F134&lt;&gt;"",'Data Entry'!F134,"")</f>
        <v/>
      </c>
      <c r="H134" s="44" t="str">
        <f>IF('Data Entry'!G134&lt;&gt;"",'Data Entry'!G134,"")</f>
        <v/>
      </c>
      <c r="I134" s="44" t="str">
        <f>IF('Data Entry'!H134&lt;&gt;"",'Data Entry'!H134,"")</f>
        <v/>
      </c>
      <c r="J134" s="44" t="str">
        <f>IF('Data Entry'!I134&lt;&gt;"",'Data Entry'!I134,"")</f>
        <v/>
      </c>
      <c r="K134" s="44" t="str">
        <f>IF('Data Entry'!J134&lt;&gt;"",'Data Entry'!J134,"")</f>
        <v/>
      </c>
      <c r="L134" s="44" t="str">
        <f>IF('Data Entry'!K134&lt;&gt;"",'Data Entry'!K134,"")</f>
        <v/>
      </c>
      <c r="M134" s="44" t="str">
        <f>IF('Data Entry'!L134&lt;&gt;"",'Data Entry'!L134,"")</f>
        <v/>
      </c>
      <c r="V134" s="26" t="e">
        <f ca="1"/>
        <v>#N/A</v>
      </c>
      <c r="W134" s="26" t="e">
        <f ca="1"/>
        <v>#N/A</v>
      </c>
      <c r="X134" s="26" t="e">
        <f ca="1"/>
        <v>#N/A</v>
      </c>
      <c r="Y134" s="26" t="e">
        <f ca="1"/>
        <v>#N/A</v>
      </c>
      <c r="Z134" s="26" t="e">
        <f ca="1"/>
        <v>#N/A</v>
      </c>
      <c r="AA134" s="26" t="str">
        <f ca="1"/>
        <v/>
      </c>
      <c r="AB134" s="26" t="str">
        <f ca="1"/>
        <v/>
      </c>
      <c r="AC134" s="26" t="str">
        <f ca="1"/>
        <v/>
      </c>
      <c r="AD134" s="26" t="str">
        <f ca="1"/>
        <v/>
      </c>
      <c r="AE134" s="26" t="str">
        <f ca="1"/>
        <v/>
      </c>
      <c r="AF134" s="26" t="str">
        <f ca="1"/>
        <v/>
      </c>
      <c r="AG134" s="26" t="str">
        <f ca="1"/>
        <v/>
      </c>
      <c r="AH134" s="26" t="str">
        <f ca="1"/>
        <v/>
      </c>
      <c r="AI134" s="26" t="str">
        <f ca="1"/>
        <v/>
      </c>
      <c r="AJ134" s="26" t="str">
        <f ca="1"/>
        <v/>
      </c>
      <c r="AK134" s="26" t="str">
        <f ca="1"/>
        <v/>
      </c>
      <c r="AL134" s="26" t="str">
        <f ca="1"/>
        <v/>
      </c>
      <c r="AM134" s="26" t="str">
        <f ca="1"/>
        <v/>
      </c>
      <c r="AN134" s="26" t="str">
        <f ca="1"/>
        <v/>
      </c>
    </row>
    <row r="135" spans="1:40" x14ac:dyDescent="0.15">
      <c r="A135" s="43" t="str">
        <f t="shared" si="7"/>
        <v/>
      </c>
      <c r="B135" s="44" t="str">
        <f>IF('Data Entry'!B135&lt;&gt;"",'Data Entry'!B135,"")</f>
        <v/>
      </c>
      <c r="C135" s="37" t="str">
        <f t="shared" si="8"/>
        <v/>
      </c>
      <c r="D135" s="44" t="str">
        <f>IF('Data Entry'!C135&lt;&gt;"",'Data Entry'!C135,"")</f>
        <v/>
      </c>
      <c r="E135" s="44" t="str">
        <f>IF('Data Entry'!D135&lt;&gt;"",'Data Entry'!D135,"")</f>
        <v/>
      </c>
      <c r="F135" s="44" t="str">
        <f>IF('Data Entry'!E135&lt;&gt;"",'Data Entry'!E135,"")</f>
        <v/>
      </c>
      <c r="G135" s="44" t="str">
        <f>IF('Data Entry'!F135&lt;&gt;"",'Data Entry'!F135,"")</f>
        <v/>
      </c>
      <c r="H135" s="44" t="str">
        <f>IF('Data Entry'!G135&lt;&gt;"",'Data Entry'!G135,"")</f>
        <v/>
      </c>
      <c r="I135" s="44" t="str">
        <f>IF('Data Entry'!H135&lt;&gt;"",'Data Entry'!H135,"")</f>
        <v/>
      </c>
      <c r="J135" s="44" t="str">
        <f>IF('Data Entry'!I135&lt;&gt;"",'Data Entry'!I135,"")</f>
        <v/>
      </c>
      <c r="K135" s="44" t="str">
        <f>IF('Data Entry'!J135&lt;&gt;"",'Data Entry'!J135,"")</f>
        <v/>
      </c>
      <c r="L135" s="44" t="str">
        <f>IF('Data Entry'!K135&lt;&gt;"",'Data Entry'!K135,"")</f>
        <v/>
      </c>
      <c r="M135" s="44" t="str">
        <f>IF('Data Entry'!L135&lt;&gt;"",'Data Entry'!L135,"")</f>
        <v/>
      </c>
      <c r="V135" s="26" t="e">
        <f ca="1"/>
        <v>#N/A</v>
      </c>
      <c r="W135" s="26" t="e">
        <f ca="1"/>
        <v>#N/A</v>
      </c>
      <c r="X135" s="26" t="e">
        <f ca="1"/>
        <v>#N/A</v>
      </c>
      <c r="Y135" s="26" t="e">
        <f ca="1"/>
        <v>#N/A</v>
      </c>
      <c r="Z135" s="26" t="e">
        <f ca="1"/>
        <v>#N/A</v>
      </c>
      <c r="AA135" s="26" t="str">
        <f ca="1"/>
        <v/>
      </c>
      <c r="AB135" s="26" t="str">
        <f ca="1"/>
        <v/>
      </c>
      <c r="AC135" s="26" t="str">
        <f ca="1"/>
        <v/>
      </c>
      <c r="AD135" s="26" t="str">
        <f ca="1"/>
        <v/>
      </c>
      <c r="AE135" s="26" t="str">
        <f ca="1"/>
        <v/>
      </c>
      <c r="AF135" s="26" t="str">
        <f ca="1"/>
        <v/>
      </c>
      <c r="AG135" s="26" t="str">
        <f ca="1"/>
        <v/>
      </c>
      <c r="AH135" s="26" t="str">
        <f ca="1"/>
        <v/>
      </c>
      <c r="AI135" s="26" t="str">
        <f ca="1"/>
        <v/>
      </c>
      <c r="AJ135" s="26" t="str">
        <f ca="1"/>
        <v/>
      </c>
      <c r="AK135" s="26" t="str">
        <f ca="1"/>
        <v/>
      </c>
      <c r="AL135" s="26" t="str">
        <f ca="1"/>
        <v/>
      </c>
      <c r="AM135" s="26" t="str">
        <f ca="1"/>
        <v/>
      </c>
      <c r="AN135" s="26" t="str">
        <f ca="1"/>
        <v/>
      </c>
    </row>
    <row r="136" spans="1:40" x14ac:dyDescent="0.15">
      <c r="A136" s="43" t="str">
        <f t="shared" si="7"/>
        <v/>
      </c>
      <c r="B136" s="44" t="str">
        <f>IF('Data Entry'!B136&lt;&gt;"",'Data Entry'!B136,"")</f>
        <v/>
      </c>
      <c r="C136" s="37" t="str">
        <f t="shared" si="8"/>
        <v/>
      </c>
      <c r="D136" s="44" t="str">
        <f>IF('Data Entry'!C136&lt;&gt;"",'Data Entry'!C136,"")</f>
        <v/>
      </c>
      <c r="E136" s="44" t="str">
        <f>IF('Data Entry'!D136&lt;&gt;"",'Data Entry'!D136,"")</f>
        <v/>
      </c>
      <c r="F136" s="44" t="str">
        <f>IF('Data Entry'!E136&lt;&gt;"",'Data Entry'!E136,"")</f>
        <v/>
      </c>
      <c r="G136" s="44" t="str">
        <f>IF('Data Entry'!F136&lt;&gt;"",'Data Entry'!F136,"")</f>
        <v/>
      </c>
      <c r="H136" s="44" t="str">
        <f>IF('Data Entry'!G136&lt;&gt;"",'Data Entry'!G136,"")</f>
        <v/>
      </c>
      <c r="I136" s="44" t="str">
        <f>IF('Data Entry'!H136&lt;&gt;"",'Data Entry'!H136,"")</f>
        <v/>
      </c>
      <c r="J136" s="44" t="str">
        <f>IF('Data Entry'!I136&lt;&gt;"",'Data Entry'!I136,"")</f>
        <v/>
      </c>
      <c r="K136" s="44" t="str">
        <f>IF('Data Entry'!J136&lt;&gt;"",'Data Entry'!J136,"")</f>
        <v/>
      </c>
      <c r="L136" s="44" t="str">
        <f>IF('Data Entry'!K136&lt;&gt;"",'Data Entry'!K136,"")</f>
        <v/>
      </c>
      <c r="M136" s="44" t="str">
        <f>IF('Data Entry'!L136&lt;&gt;"",'Data Entry'!L136,"")</f>
        <v/>
      </c>
      <c r="V136" s="26" t="e">
        <f ca="1"/>
        <v>#N/A</v>
      </c>
      <c r="W136" s="26" t="e">
        <f ca="1"/>
        <v>#N/A</v>
      </c>
      <c r="X136" s="26" t="e">
        <f ca="1"/>
        <v>#N/A</v>
      </c>
      <c r="Y136" s="26" t="e">
        <f ca="1"/>
        <v>#N/A</v>
      </c>
      <c r="Z136" s="26" t="e">
        <f ca="1"/>
        <v>#N/A</v>
      </c>
      <c r="AA136" s="26" t="str">
        <f ca="1"/>
        <v/>
      </c>
      <c r="AB136" s="26" t="str">
        <f ca="1"/>
        <v/>
      </c>
      <c r="AC136" s="26" t="str">
        <f ca="1"/>
        <v/>
      </c>
      <c r="AD136" s="26" t="str">
        <f ca="1"/>
        <v/>
      </c>
      <c r="AE136" s="26" t="str">
        <f ca="1"/>
        <v/>
      </c>
      <c r="AF136" s="26" t="str">
        <f ca="1"/>
        <v/>
      </c>
      <c r="AG136" s="26" t="str">
        <f ca="1"/>
        <v/>
      </c>
      <c r="AH136" s="26" t="str">
        <f ca="1"/>
        <v/>
      </c>
      <c r="AI136" s="26" t="str">
        <f ca="1"/>
        <v/>
      </c>
      <c r="AJ136" s="26" t="str">
        <f ca="1"/>
        <v/>
      </c>
      <c r="AK136" s="26" t="str">
        <f ca="1"/>
        <v/>
      </c>
      <c r="AL136" s="26" t="str">
        <f ca="1"/>
        <v/>
      </c>
      <c r="AM136" s="26" t="str">
        <f ca="1"/>
        <v/>
      </c>
      <c r="AN136" s="26" t="str">
        <f ca="1"/>
        <v/>
      </c>
    </row>
    <row r="137" spans="1:40" x14ac:dyDescent="0.15">
      <c r="A137" s="43" t="str">
        <f t="shared" si="7"/>
        <v/>
      </c>
      <c r="B137" s="44" t="str">
        <f>IF('Data Entry'!B137&lt;&gt;"",'Data Entry'!B137,"")</f>
        <v/>
      </c>
      <c r="C137" s="37" t="str">
        <f t="shared" si="8"/>
        <v/>
      </c>
      <c r="D137" s="44" t="str">
        <f>IF('Data Entry'!C137&lt;&gt;"",'Data Entry'!C137,"")</f>
        <v/>
      </c>
      <c r="E137" s="44" t="str">
        <f>IF('Data Entry'!D137&lt;&gt;"",'Data Entry'!D137,"")</f>
        <v/>
      </c>
      <c r="F137" s="44" t="str">
        <f>IF('Data Entry'!E137&lt;&gt;"",'Data Entry'!E137,"")</f>
        <v/>
      </c>
      <c r="G137" s="44" t="str">
        <f>IF('Data Entry'!F137&lt;&gt;"",'Data Entry'!F137,"")</f>
        <v/>
      </c>
      <c r="H137" s="44" t="str">
        <f>IF('Data Entry'!G137&lt;&gt;"",'Data Entry'!G137,"")</f>
        <v/>
      </c>
      <c r="I137" s="44" t="str">
        <f>IF('Data Entry'!H137&lt;&gt;"",'Data Entry'!H137,"")</f>
        <v/>
      </c>
      <c r="J137" s="44" t="str">
        <f>IF('Data Entry'!I137&lt;&gt;"",'Data Entry'!I137,"")</f>
        <v/>
      </c>
      <c r="K137" s="44" t="str">
        <f>IF('Data Entry'!J137&lt;&gt;"",'Data Entry'!J137,"")</f>
        <v/>
      </c>
      <c r="L137" s="44" t="str">
        <f>IF('Data Entry'!K137&lt;&gt;"",'Data Entry'!K137,"")</f>
        <v/>
      </c>
      <c r="M137" s="44" t="str">
        <f>IF('Data Entry'!L137&lt;&gt;"",'Data Entry'!L137,"")</f>
        <v/>
      </c>
      <c r="V137" s="26" t="e">
        <f ca="1"/>
        <v>#N/A</v>
      </c>
      <c r="W137" s="26" t="e">
        <f ca="1"/>
        <v>#N/A</v>
      </c>
      <c r="X137" s="26" t="e">
        <f ca="1"/>
        <v>#N/A</v>
      </c>
      <c r="Y137" s="26" t="e">
        <f ca="1"/>
        <v>#N/A</v>
      </c>
      <c r="Z137" s="26" t="e">
        <f ca="1"/>
        <v>#N/A</v>
      </c>
      <c r="AA137" s="26" t="str">
        <f ca="1"/>
        <v/>
      </c>
      <c r="AB137" s="26" t="str">
        <f ca="1"/>
        <v/>
      </c>
      <c r="AC137" s="26" t="str">
        <f ca="1"/>
        <v/>
      </c>
      <c r="AD137" s="26" t="str">
        <f ca="1"/>
        <v/>
      </c>
      <c r="AE137" s="26" t="str">
        <f ca="1"/>
        <v/>
      </c>
      <c r="AF137" s="26" t="str">
        <f ca="1"/>
        <v/>
      </c>
      <c r="AG137" s="26" t="str">
        <f ca="1"/>
        <v/>
      </c>
      <c r="AH137" s="26" t="str">
        <f ca="1"/>
        <v/>
      </c>
      <c r="AI137" s="26" t="str">
        <f ca="1"/>
        <v/>
      </c>
      <c r="AJ137" s="26" t="str">
        <f ca="1"/>
        <v/>
      </c>
      <c r="AK137" s="26" t="str">
        <f ca="1"/>
        <v/>
      </c>
      <c r="AL137" s="26" t="str">
        <f ca="1"/>
        <v/>
      </c>
      <c r="AM137" s="26" t="str">
        <f ca="1"/>
        <v/>
      </c>
      <c r="AN137" s="26" t="str">
        <f ca="1"/>
        <v/>
      </c>
    </row>
    <row r="138" spans="1:40" x14ac:dyDescent="0.15">
      <c r="A138" s="43" t="str">
        <f t="shared" si="7"/>
        <v/>
      </c>
      <c r="B138" s="44" t="str">
        <f>IF('Data Entry'!B138&lt;&gt;"",'Data Entry'!B138,"")</f>
        <v/>
      </c>
      <c r="C138" s="37" t="str">
        <f t="shared" si="8"/>
        <v/>
      </c>
      <c r="D138" s="44" t="str">
        <f>IF('Data Entry'!C138&lt;&gt;"",'Data Entry'!C138,"")</f>
        <v/>
      </c>
      <c r="E138" s="44" t="str">
        <f>IF('Data Entry'!D138&lt;&gt;"",'Data Entry'!D138,"")</f>
        <v/>
      </c>
      <c r="F138" s="44" t="str">
        <f>IF('Data Entry'!E138&lt;&gt;"",'Data Entry'!E138,"")</f>
        <v/>
      </c>
      <c r="G138" s="44" t="str">
        <f>IF('Data Entry'!F138&lt;&gt;"",'Data Entry'!F138,"")</f>
        <v/>
      </c>
      <c r="H138" s="44" t="str">
        <f>IF('Data Entry'!G138&lt;&gt;"",'Data Entry'!G138,"")</f>
        <v/>
      </c>
      <c r="I138" s="44" t="str">
        <f>IF('Data Entry'!H138&lt;&gt;"",'Data Entry'!H138,"")</f>
        <v/>
      </c>
      <c r="J138" s="44" t="str">
        <f>IF('Data Entry'!I138&lt;&gt;"",'Data Entry'!I138,"")</f>
        <v/>
      </c>
      <c r="K138" s="44" t="str">
        <f>IF('Data Entry'!J138&lt;&gt;"",'Data Entry'!J138,"")</f>
        <v/>
      </c>
      <c r="L138" s="44" t="str">
        <f>IF('Data Entry'!K138&lt;&gt;"",'Data Entry'!K138,"")</f>
        <v/>
      </c>
      <c r="M138" s="44" t="str">
        <f>IF('Data Entry'!L138&lt;&gt;"",'Data Entry'!L138,"")</f>
        <v/>
      </c>
      <c r="V138" s="26" t="e">
        <f ca="1"/>
        <v>#N/A</v>
      </c>
      <c r="W138" s="26" t="e">
        <f ca="1"/>
        <v>#N/A</v>
      </c>
      <c r="X138" s="26" t="e">
        <f ca="1"/>
        <v>#N/A</v>
      </c>
      <c r="Y138" s="26" t="e">
        <f ca="1"/>
        <v>#N/A</v>
      </c>
      <c r="Z138" s="26" t="e">
        <f ca="1"/>
        <v>#N/A</v>
      </c>
      <c r="AA138" s="26" t="str">
        <f ca="1"/>
        <v/>
      </c>
      <c r="AB138" s="26" t="str">
        <f ca="1"/>
        <v/>
      </c>
      <c r="AC138" s="26" t="str">
        <f ca="1"/>
        <v/>
      </c>
      <c r="AD138" s="26" t="str">
        <f ca="1"/>
        <v/>
      </c>
      <c r="AE138" s="26" t="str">
        <f ca="1"/>
        <v/>
      </c>
      <c r="AF138" s="26" t="str">
        <f ca="1"/>
        <v/>
      </c>
      <c r="AG138" s="26" t="str">
        <f ca="1"/>
        <v/>
      </c>
      <c r="AH138" s="26" t="str">
        <f ca="1"/>
        <v/>
      </c>
      <c r="AI138" s="26" t="str">
        <f ca="1"/>
        <v/>
      </c>
      <c r="AJ138" s="26" t="str">
        <f ca="1"/>
        <v/>
      </c>
      <c r="AK138" s="26" t="str">
        <f ca="1"/>
        <v/>
      </c>
      <c r="AL138" s="26" t="str">
        <f ca="1"/>
        <v/>
      </c>
      <c r="AM138" s="26" t="str">
        <f ca="1"/>
        <v/>
      </c>
      <c r="AN138" s="26" t="str">
        <f ca="1"/>
        <v/>
      </c>
    </row>
    <row r="139" spans="1:40" x14ac:dyDescent="0.15">
      <c r="A139" s="43" t="str">
        <f t="shared" si="7"/>
        <v/>
      </c>
      <c r="B139" s="44" t="str">
        <f>IF('Data Entry'!B139&lt;&gt;"",'Data Entry'!B139,"")</f>
        <v/>
      </c>
      <c r="C139" s="37" t="str">
        <f t="shared" si="8"/>
        <v/>
      </c>
      <c r="D139" s="44" t="str">
        <f>IF('Data Entry'!C139&lt;&gt;"",'Data Entry'!C139,"")</f>
        <v/>
      </c>
      <c r="E139" s="44" t="str">
        <f>IF('Data Entry'!D139&lt;&gt;"",'Data Entry'!D139,"")</f>
        <v/>
      </c>
      <c r="F139" s="44" t="str">
        <f>IF('Data Entry'!E139&lt;&gt;"",'Data Entry'!E139,"")</f>
        <v/>
      </c>
      <c r="G139" s="44" t="str">
        <f>IF('Data Entry'!F139&lt;&gt;"",'Data Entry'!F139,"")</f>
        <v/>
      </c>
      <c r="H139" s="44" t="str">
        <f>IF('Data Entry'!G139&lt;&gt;"",'Data Entry'!G139,"")</f>
        <v/>
      </c>
      <c r="I139" s="44" t="str">
        <f>IF('Data Entry'!H139&lt;&gt;"",'Data Entry'!H139,"")</f>
        <v/>
      </c>
      <c r="J139" s="44" t="str">
        <f>IF('Data Entry'!I139&lt;&gt;"",'Data Entry'!I139,"")</f>
        <v/>
      </c>
      <c r="K139" s="44" t="str">
        <f>IF('Data Entry'!J139&lt;&gt;"",'Data Entry'!J139,"")</f>
        <v/>
      </c>
      <c r="L139" s="44" t="str">
        <f>IF('Data Entry'!K139&lt;&gt;"",'Data Entry'!K139,"")</f>
        <v/>
      </c>
      <c r="M139" s="44" t="str">
        <f>IF('Data Entry'!L139&lt;&gt;"",'Data Entry'!L139,"")</f>
        <v/>
      </c>
      <c r="V139" s="26" t="e">
        <f ca="1"/>
        <v>#N/A</v>
      </c>
      <c r="W139" s="26" t="e">
        <f ca="1"/>
        <v>#N/A</v>
      </c>
      <c r="X139" s="26" t="e">
        <f ca="1"/>
        <v>#N/A</v>
      </c>
      <c r="Y139" s="26" t="e">
        <f ca="1"/>
        <v>#N/A</v>
      </c>
      <c r="Z139" s="26" t="e">
        <f ca="1"/>
        <v>#N/A</v>
      </c>
      <c r="AA139" s="26" t="str">
        <f ca="1"/>
        <v/>
      </c>
      <c r="AB139" s="26" t="str">
        <f ca="1"/>
        <v/>
      </c>
      <c r="AC139" s="26" t="str">
        <f ca="1"/>
        <v/>
      </c>
      <c r="AD139" s="26" t="str">
        <f ca="1"/>
        <v/>
      </c>
      <c r="AE139" s="26" t="str">
        <f ca="1"/>
        <v/>
      </c>
      <c r="AF139" s="26" t="str">
        <f ca="1"/>
        <v/>
      </c>
      <c r="AG139" s="26" t="str">
        <f ca="1"/>
        <v/>
      </c>
      <c r="AH139" s="26" t="str">
        <f ca="1"/>
        <v/>
      </c>
      <c r="AI139" s="26" t="str">
        <f ca="1"/>
        <v/>
      </c>
      <c r="AJ139" s="26" t="str">
        <f ca="1"/>
        <v/>
      </c>
      <c r="AK139" s="26" t="str">
        <f ca="1"/>
        <v/>
      </c>
      <c r="AL139" s="26" t="str">
        <f ca="1"/>
        <v/>
      </c>
      <c r="AM139" s="26" t="str">
        <f ca="1"/>
        <v/>
      </c>
      <c r="AN139" s="26" t="str">
        <f ca="1"/>
        <v/>
      </c>
    </row>
    <row r="140" spans="1:40" x14ac:dyDescent="0.15">
      <c r="A140" s="43" t="str">
        <f t="shared" si="7"/>
        <v/>
      </c>
      <c r="B140" s="44" t="str">
        <f>IF('Data Entry'!B140&lt;&gt;"",'Data Entry'!B140,"")</f>
        <v/>
      </c>
      <c r="C140" s="37" t="str">
        <f t="shared" si="8"/>
        <v/>
      </c>
      <c r="D140" s="44" t="str">
        <f>IF('Data Entry'!C140&lt;&gt;"",'Data Entry'!C140,"")</f>
        <v/>
      </c>
      <c r="E140" s="44" t="str">
        <f>IF('Data Entry'!D140&lt;&gt;"",'Data Entry'!D140,"")</f>
        <v/>
      </c>
      <c r="F140" s="44" t="str">
        <f>IF('Data Entry'!E140&lt;&gt;"",'Data Entry'!E140,"")</f>
        <v/>
      </c>
      <c r="G140" s="44" t="str">
        <f>IF('Data Entry'!F140&lt;&gt;"",'Data Entry'!F140,"")</f>
        <v/>
      </c>
      <c r="H140" s="44" t="str">
        <f>IF('Data Entry'!G140&lt;&gt;"",'Data Entry'!G140,"")</f>
        <v/>
      </c>
      <c r="I140" s="44" t="str">
        <f>IF('Data Entry'!H140&lt;&gt;"",'Data Entry'!H140,"")</f>
        <v/>
      </c>
      <c r="J140" s="44" t="str">
        <f>IF('Data Entry'!I140&lt;&gt;"",'Data Entry'!I140,"")</f>
        <v/>
      </c>
      <c r="K140" s="44" t="str">
        <f>IF('Data Entry'!J140&lt;&gt;"",'Data Entry'!J140,"")</f>
        <v/>
      </c>
      <c r="L140" s="44" t="str">
        <f>IF('Data Entry'!K140&lt;&gt;"",'Data Entry'!K140,"")</f>
        <v/>
      </c>
      <c r="M140" s="44" t="str">
        <f>IF('Data Entry'!L140&lt;&gt;"",'Data Entry'!L140,"")</f>
        <v/>
      </c>
      <c r="V140" s="26" t="e">
        <f ca="1"/>
        <v>#N/A</v>
      </c>
      <c r="W140" s="26" t="e">
        <f ca="1"/>
        <v>#N/A</v>
      </c>
      <c r="X140" s="26" t="e">
        <f ca="1"/>
        <v>#N/A</v>
      </c>
      <c r="Y140" s="26" t="e">
        <f ca="1"/>
        <v>#N/A</v>
      </c>
      <c r="Z140" s="26" t="e">
        <f ca="1"/>
        <v>#N/A</v>
      </c>
      <c r="AA140" s="26" t="str">
        <f ca="1"/>
        <v/>
      </c>
      <c r="AB140" s="26" t="str">
        <f ca="1"/>
        <v/>
      </c>
      <c r="AC140" s="26" t="str">
        <f ca="1"/>
        <v/>
      </c>
      <c r="AD140" s="26" t="str">
        <f ca="1"/>
        <v/>
      </c>
      <c r="AE140" s="26" t="str">
        <f ca="1"/>
        <v/>
      </c>
      <c r="AF140" s="26" t="str">
        <f ca="1"/>
        <v/>
      </c>
      <c r="AG140" s="26" t="str">
        <f ca="1"/>
        <v/>
      </c>
      <c r="AH140" s="26" t="str">
        <f ca="1"/>
        <v/>
      </c>
      <c r="AI140" s="26" t="str">
        <f ca="1"/>
        <v/>
      </c>
      <c r="AJ140" s="26" t="str">
        <f ca="1"/>
        <v/>
      </c>
      <c r="AK140" s="26" t="str">
        <f ca="1"/>
        <v/>
      </c>
      <c r="AL140" s="26" t="str">
        <f ca="1"/>
        <v/>
      </c>
      <c r="AM140" s="26" t="str">
        <f ca="1"/>
        <v/>
      </c>
      <c r="AN140" s="26" t="str">
        <f ca="1"/>
        <v/>
      </c>
    </row>
    <row r="141" spans="1:40" x14ac:dyDescent="0.15">
      <c r="A141" s="43" t="str">
        <f t="shared" si="7"/>
        <v/>
      </c>
      <c r="B141" s="44" t="str">
        <f>IF('Data Entry'!B141&lt;&gt;"",'Data Entry'!B141,"")</f>
        <v/>
      </c>
      <c r="C141" s="37" t="str">
        <f t="shared" si="8"/>
        <v/>
      </c>
      <c r="D141" s="44" t="str">
        <f>IF('Data Entry'!C141&lt;&gt;"",'Data Entry'!C141,"")</f>
        <v/>
      </c>
      <c r="E141" s="44" t="str">
        <f>IF('Data Entry'!D141&lt;&gt;"",'Data Entry'!D141,"")</f>
        <v/>
      </c>
      <c r="F141" s="44" t="str">
        <f>IF('Data Entry'!E141&lt;&gt;"",'Data Entry'!E141,"")</f>
        <v/>
      </c>
      <c r="G141" s="44" t="str">
        <f>IF('Data Entry'!F141&lt;&gt;"",'Data Entry'!F141,"")</f>
        <v/>
      </c>
      <c r="H141" s="44" t="str">
        <f>IF('Data Entry'!G141&lt;&gt;"",'Data Entry'!G141,"")</f>
        <v/>
      </c>
      <c r="I141" s="44" t="str">
        <f>IF('Data Entry'!H141&lt;&gt;"",'Data Entry'!H141,"")</f>
        <v/>
      </c>
      <c r="J141" s="44" t="str">
        <f>IF('Data Entry'!I141&lt;&gt;"",'Data Entry'!I141,"")</f>
        <v/>
      </c>
      <c r="K141" s="44" t="str">
        <f>IF('Data Entry'!J141&lt;&gt;"",'Data Entry'!J141,"")</f>
        <v/>
      </c>
      <c r="L141" s="44" t="str">
        <f>IF('Data Entry'!K141&lt;&gt;"",'Data Entry'!K141,"")</f>
        <v/>
      </c>
      <c r="M141" s="44" t="str">
        <f>IF('Data Entry'!L141&lt;&gt;"",'Data Entry'!L141,"")</f>
        <v/>
      </c>
      <c r="V141" s="26" t="e">
        <f ca="1"/>
        <v>#N/A</v>
      </c>
      <c r="W141" s="26" t="e">
        <f ca="1"/>
        <v>#N/A</v>
      </c>
      <c r="X141" s="26" t="e">
        <f ca="1"/>
        <v>#N/A</v>
      </c>
      <c r="Y141" s="26" t="e">
        <f ca="1"/>
        <v>#N/A</v>
      </c>
      <c r="Z141" s="26" t="e">
        <f ca="1"/>
        <v>#N/A</v>
      </c>
      <c r="AA141" s="26" t="str">
        <f ca="1"/>
        <v/>
      </c>
      <c r="AB141" s="26" t="str">
        <f ca="1"/>
        <v/>
      </c>
      <c r="AC141" s="26" t="str">
        <f ca="1"/>
        <v/>
      </c>
      <c r="AD141" s="26" t="str">
        <f ca="1"/>
        <v/>
      </c>
      <c r="AE141" s="26" t="str">
        <f ca="1"/>
        <v/>
      </c>
      <c r="AF141" s="26" t="str">
        <f ca="1"/>
        <v/>
      </c>
      <c r="AG141" s="26" t="str">
        <f ca="1"/>
        <v/>
      </c>
      <c r="AH141" s="26" t="str">
        <f ca="1"/>
        <v/>
      </c>
      <c r="AI141" s="26" t="str">
        <f ca="1"/>
        <v/>
      </c>
      <c r="AJ141" s="26" t="str">
        <f ca="1"/>
        <v/>
      </c>
      <c r="AK141" s="26" t="str">
        <f ca="1"/>
        <v/>
      </c>
      <c r="AL141" s="26" t="str">
        <f ca="1"/>
        <v/>
      </c>
      <c r="AM141" s="26" t="str">
        <f ca="1"/>
        <v/>
      </c>
      <c r="AN141" s="26" t="str">
        <f ca="1"/>
        <v/>
      </c>
    </row>
    <row r="142" spans="1:40" x14ac:dyDescent="0.15">
      <c r="A142" s="43" t="str">
        <f t="shared" si="7"/>
        <v/>
      </c>
      <c r="B142" s="44" t="str">
        <f>IF('Data Entry'!B142&lt;&gt;"",'Data Entry'!B142,"")</f>
        <v/>
      </c>
      <c r="C142" s="37" t="str">
        <f t="shared" si="8"/>
        <v/>
      </c>
      <c r="D142" s="44" t="str">
        <f>IF('Data Entry'!C142&lt;&gt;"",'Data Entry'!C142,"")</f>
        <v/>
      </c>
      <c r="E142" s="44" t="str">
        <f>IF('Data Entry'!D142&lt;&gt;"",'Data Entry'!D142,"")</f>
        <v/>
      </c>
      <c r="F142" s="44" t="str">
        <f>IF('Data Entry'!E142&lt;&gt;"",'Data Entry'!E142,"")</f>
        <v/>
      </c>
      <c r="G142" s="44" t="str">
        <f>IF('Data Entry'!F142&lt;&gt;"",'Data Entry'!F142,"")</f>
        <v/>
      </c>
      <c r="H142" s="44" t="str">
        <f>IF('Data Entry'!G142&lt;&gt;"",'Data Entry'!G142,"")</f>
        <v/>
      </c>
      <c r="I142" s="44" t="str">
        <f>IF('Data Entry'!H142&lt;&gt;"",'Data Entry'!H142,"")</f>
        <v/>
      </c>
      <c r="J142" s="44" t="str">
        <f>IF('Data Entry'!I142&lt;&gt;"",'Data Entry'!I142,"")</f>
        <v/>
      </c>
      <c r="K142" s="44" t="str">
        <f>IF('Data Entry'!J142&lt;&gt;"",'Data Entry'!J142,"")</f>
        <v/>
      </c>
      <c r="L142" s="44" t="str">
        <f>IF('Data Entry'!K142&lt;&gt;"",'Data Entry'!K142,"")</f>
        <v/>
      </c>
      <c r="M142" s="44" t="str">
        <f>IF('Data Entry'!L142&lt;&gt;"",'Data Entry'!L142,"")</f>
        <v/>
      </c>
      <c r="V142" s="26" t="e">
        <f ca="1"/>
        <v>#N/A</v>
      </c>
      <c r="W142" s="26" t="e">
        <f ca="1"/>
        <v>#N/A</v>
      </c>
      <c r="X142" s="26" t="e">
        <f ca="1"/>
        <v>#N/A</v>
      </c>
      <c r="Y142" s="26" t="e">
        <f ca="1"/>
        <v>#N/A</v>
      </c>
      <c r="Z142" s="26" t="e">
        <f ca="1"/>
        <v>#N/A</v>
      </c>
      <c r="AA142" s="26" t="str">
        <f ca="1"/>
        <v/>
      </c>
      <c r="AB142" s="26" t="str">
        <f ca="1"/>
        <v/>
      </c>
      <c r="AC142" s="26" t="str">
        <f ca="1"/>
        <v/>
      </c>
      <c r="AD142" s="26" t="str">
        <f ca="1"/>
        <v/>
      </c>
      <c r="AE142" s="26" t="str">
        <f ca="1"/>
        <v/>
      </c>
      <c r="AF142" s="26" t="str">
        <f ca="1"/>
        <v/>
      </c>
      <c r="AG142" s="26" t="str">
        <f ca="1"/>
        <v/>
      </c>
      <c r="AH142" s="26" t="str">
        <f ca="1"/>
        <v/>
      </c>
      <c r="AI142" s="26" t="str">
        <f ca="1"/>
        <v/>
      </c>
      <c r="AJ142" s="26" t="str">
        <f ca="1"/>
        <v/>
      </c>
      <c r="AK142" s="26" t="str">
        <f ca="1"/>
        <v/>
      </c>
      <c r="AL142" s="26" t="str">
        <f ca="1"/>
        <v/>
      </c>
      <c r="AM142" s="26" t="str">
        <f ca="1"/>
        <v/>
      </c>
      <c r="AN142" s="26" t="str">
        <f ca="1"/>
        <v/>
      </c>
    </row>
    <row r="143" spans="1:40" x14ac:dyDescent="0.15">
      <c r="A143" s="43" t="str">
        <f t="shared" si="7"/>
        <v/>
      </c>
      <c r="B143" s="44" t="str">
        <f>IF('Data Entry'!B143&lt;&gt;"",'Data Entry'!B143,"")</f>
        <v/>
      </c>
      <c r="C143" s="37" t="str">
        <f t="shared" si="8"/>
        <v/>
      </c>
      <c r="D143" s="44" t="str">
        <f>IF('Data Entry'!C143&lt;&gt;"",'Data Entry'!C143,"")</f>
        <v/>
      </c>
      <c r="E143" s="44" t="str">
        <f>IF('Data Entry'!D143&lt;&gt;"",'Data Entry'!D143,"")</f>
        <v/>
      </c>
      <c r="F143" s="44" t="str">
        <f>IF('Data Entry'!E143&lt;&gt;"",'Data Entry'!E143,"")</f>
        <v/>
      </c>
      <c r="G143" s="44" t="str">
        <f>IF('Data Entry'!F143&lt;&gt;"",'Data Entry'!F143,"")</f>
        <v/>
      </c>
      <c r="H143" s="44" t="str">
        <f>IF('Data Entry'!G143&lt;&gt;"",'Data Entry'!G143,"")</f>
        <v/>
      </c>
      <c r="I143" s="44" t="str">
        <f>IF('Data Entry'!H143&lt;&gt;"",'Data Entry'!H143,"")</f>
        <v/>
      </c>
      <c r="J143" s="44" t="str">
        <f>IF('Data Entry'!I143&lt;&gt;"",'Data Entry'!I143,"")</f>
        <v/>
      </c>
      <c r="K143" s="44" t="str">
        <f>IF('Data Entry'!J143&lt;&gt;"",'Data Entry'!J143,"")</f>
        <v/>
      </c>
      <c r="L143" s="44" t="str">
        <f>IF('Data Entry'!K143&lt;&gt;"",'Data Entry'!K143,"")</f>
        <v/>
      </c>
      <c r="M143" s="44" t="str">
        <f>IF('Data Entry'!L143&lt;&gt;"",'Data Entry'!L143,"")</f>
        <v/>
      </c>
      <c r="V143" s="26" t="e">
        <f ca="1"/>
        <v>#N/A</v>
      </c>
      <c r="W143" s="26" t="e">
        <f ca="1"/>
        <v>#N/A</v>
      </c>
      <c r="X143" s="26" t="e">
        <f ca="1"/>
        <v>#N/A</v>
      </c>
      <c r="Y143" s="26" t="e">
        <f ca="1"/>
        <v>#N/A</v>
      </c>
      <c r="Z143" s="26" t="e">
        <f ca="1"/>
        <v>#N/A</v>
      </c>
      <c r="AA143" s="26" t="str">
        <f ca="1"/>
        <v/>
      </c>
      <c r="AB143" s="26" t="str">
        <f ca="1"/>
        <v/>
      </c>
      <c r="AC143" s="26" t="str">
        <f ca="1"/>
        <v/>
      </c>
      <c r="AD143" s="26" t="str">
        <f ca="1"/>
        <v/>
      </c>
      <c r="AE143" s="26" t="str">
        <f ca="1"/>
        <v/>
      </c>
      <c r="AF143" s="26" t="str">
        <f ca="1"/>
        <v/>
      </c>
      <c r="AG143" s="26" t="str">
        <f ca="1"/>
        <v/>
      </c>
      <c r="AH143" s="26" t="str">
        <f ca="1"/>
        <v/>
      </c>
      <c r="AI143" s="26" t="str">
        <f ca="1"/>
        <v/>
      </c>
      <c r="AJ143" s="26" t="str">
        <f ca="1"/>
        <v/>
      </c>
      <c r="AK143" s="26" t="str">
        <f ca="1"/>
        <v/>
      </c>
      <c r="AL143" s="26" t="str">
        <f ca="1"/>
        <v/>
      </c>
      <c r="AM143" s="26" t="str">
        <f ca="1"/>
        <v/>
      </c>
      <c r="AN143" s="26" t="str">
        <f ca="1"/>
        <v/>
      </c>
    </row>
    <row r="144" spans="1:40" x14ac:dyDescent="0.15">
      <c r="A144" s="43" t="str">
        <f t="shared" si="7"/>
        <v/>
      </c>
      <c r="B144" s="44" t="str">
        <f>IF('Data Entry'!B144&lt;&gt;"",'Data Entry'!B144,"")</f>
        <v/>
      </c>
      <c r="C144" s="37" t="str">
        <f t="shared" si="8"/>
        <v/>
      </c>
      <c r="D144" s="44" t="str">
        <f>IF('Data Entry'!C144&lt;&gt;"",'Data Entry'!C144,"")</f>
        <v/>
      </c>
      <c r="E144" s="44" t="str">
        <f>IF('Data Entry'!D144&lt;&gt;"",'Data Entry'!D144,"")</f>
        <v/>
      </c>
      <c r="F144" s="44" t="str">
        <f>IF('Data Entry'!E144&lt;&gt;"",'Data Entry'!E144,"")</f>
        <v/>
      </c>
      <c r="G144" s="44" t="str">
        <f>IF('Data Entry'!F144&lt;&gt;"",'Data Entry'!F144,"")</f>
        <v/>
      </c>
      <c r="H144" s="44" t="str">
        <f>IF('Data Entry'!G144&lt;&gt;"",'Data Entry'!G144,"")</f>
        <v/>
      </c>
      <c r="I144" s="44" t="str">
        <f>IF('Data Entry'!H144&lt;&gt;"",'Data Entry'!H144,"")</f>
        <v/>
      </c>
      <c r="J144" s="44" t="str">
        <f>IF('Data Entry'!I144&lt;&gt;"",'Data Entry'!I144,"")</f>
        <v/>
      </c>
      <c r="K144" s="44" t="str">
        <f>IF('Data Entry'!J144&lt;&gt;"",'Data Entry'!J144,"")</f>
        <v/>
      </c>
      <c r="L144" s="44" t="str">
        <f>IF('Data Entry'!K144&lt;&gt;"",'Data Entry'!K144,"")</f>
        <v/>
      </c>
      <c r="M144" s="44" t="str">
        <f>IF('Data Entry'!L144&lt;&gt;"",'Data Entry'!L144,"")</f>
        <v/>
      </c>
      <c r="V144" s="26" t="e">
        <f ca="1"/>
        <v>#N/A</v>
      </c>
      <c r="W144" s="26" t="e">
        <f ca="1"/>
        <v>#N/A</v>
      </c>
      <c r="X144" s="26" t="e">
        <f ca="1"/>
        <v>#N/A</v>
      </c>
      <c r="Y144" s="26" t="e">
        <f ca="1"/>
        <v>#N/A</v>
      </c>
      <c r="Z144" s="26" t="e">
        <f ca="1"/>
        <v>#N/A</v>
      </c>
      <c r="AA144" s="26" t="str">
        <f ca="1"/>
        <v/>
      </c>
      <c r="AB144" s="26" t="str">
        <f ca="1"/>
        <v/>
      </c>
      <c r="AC144" s="26" t="str">
        <f ca="1"/>
        <v/>
      </c>
      <c r="AD144" s="26" t="str">
        <f ca="1"/>
        <v/>
      </c>
      <c r="AE144" s="26" t="str">
        <f ca="1"/>
        <v/>
      </c>
      <c r="AF144" s="26" t="str">
        <f ca="1"/>
        <v/>
      </c>
      <c r="AG144" s="26" t="str">
        <f ca="1"/>
        <v/>
      </c>
      <c r="AH144" s="26" t="str">
        <f ca="1"/>
        <v/>
      </c>
      <c r="AI144" s="26" t="str">
        <f ca="1"/>
        <v/>
      </c>
      <c r="AJ144" s="26" t="str">
        <f ca="1"/>
        <v/>
      </c>
      <c r="AK144" s="26" t="str">
        <f ca="1"/>
        <v/>
      </c>
      <c r="AL144" s="26" t="str">
        <f ca="1"/>
        <v/>
      </c>
      <c r="AM144" s="26" t="str">
        <f ca="1"/>
        <v/>
      </c>
      <c r="AN144" s="26" t="str">
        <f ca="1"/>
        <v/>
      </c>
    </row>
    <row r="145" spans="1:40" x14ac:dyDescent="0.15">
      <c r="A145" s="43" t="str">
        <f t="shared" si="7"/>
        <v/>
      </c>
      <c r="B145" s="44" t="str">
        <f>IF('Data Entry'!B145&lt;&gt;"",'Data Entry'!B145,"")</f>
        <v/>
      </c>
      <c r="C145" s="37" t="str">
        <f t="shared" si="8"/>
        <v/>
      </c>
      <c r="D145" s="44" t="str">
        <f>IF('Data Entry'!C145&lt;&gt;"",'Data Entry'!C145,"")</f>
        <v/>
      </c>
      <c r="E145" s="44" t="str">
        <f>IF('Data Entry'!D145&lt;&gt;"",'Data Entry'!D145,"")</f>
        <v/>
      </c>
      <c r="F145" s="44" t="str">
        <f>IF('Data Entry'!E145&lt;&gt;"",'Data Entry'!E145,"")</f>
        <v/>
      </c>
      <c r="G145" s="44" t="str">
        <f>IF('Data Entry'!F145&lt;&gt;"",'Data Entry'!F145,"")</f>
        <v/>
      </c>
      <c r="H145" s="44" t="str">
        <f>IF('Data Entry'!G145&lt;&gt;"",'Data Entry'!G145,"")</f>
        <v/>
      </c>
      <c r="I145" s="44" t="str">
        <f>IF('Data Entry'!H145&lt;&gt;"",'Data Entry'!H145,"")</f>
        <v/>
      </c>
      <c r="J145" s="44" t="str">
        <f>IF('Data Entry'!I145&lt;&gt;"",'Data Entry'!I145,"")</f>
        <v/>
      </c>
      <c r="K145" s="44" t="str">
        <f>IF('Data Entry'!J145&lt;&gt;"",'Data Entry'!J145,"")</f>
        <v/>
      </c>
      <c r="L145" s="44" t="str">
        <f>IF('Data Entry'!K145&lt;&gt;"",'Data Entry'!K145,"")</f>
        <v/>
      </c>
      <c r="M145" s="44" t="str">
        <f>IF('Data Entry'!L145&lt;&gt;"",'Data Entry'!L145,"")</f>
        <v/>
      </c>
      <c r="V145" s="26" t="e">
        <f ca="1"/>
        <v>#N/A</v>
      </c>
      <c r="W145" s="26" t="e">
        <f ca="1"/>
        <v>#N/A</v>
      </c>
      <c r="X145" s="26" t="e">
        <f ca="1"/>
        <v>#N/A</v>
      </c>
      <c r="Y145" s="26" t="e">
        <f ca="1"/>
        <v>#N/A</v>
      </c>
      <c r="Z145" s="26" t="e">
        <f ca="1"/>
        <v>#N/A</v>
      </c>
      <c r="AA145" s="26" t="str">
        <f ca="1"/>
        <v/>
      </c>
      <c r="AB145" s="26" t="str">
        <f ca="1"/>
        <v/>
      </c>
      <c r="AC145" s="26" t="str">
        <f ca="1"/>
        <v/>
      </c>
      <c r="AD145" s="26" t="str">
        <f ca="1"/>
        <v/>
      </c>
      <c r="AE145" s="26" t="str">
        <f ca="1"/>
        <v/>
      </c>
      <c r="AF145" s="26" t="str">
        <f ca="1"/>
        <v/>
      </c>
      <c r="AG145" s="26" t="str">
        <f ca="1"/>
        <v/>
      </c>
      <c r="AH145" s="26" t="str">
        <f ca="1"/>
        <v/>
      </c>
      <c r="AI145" s="26" t="str">
        <f ca="1"/>
        <v/>
      </c>
      <c r="AJ145" s="26" t="str">
        <f ca="1"/>
        <v/>
      </c>
      <c r="AK145" s="26" t="str">
        <f ca="1"/>
        <v/>
      </c>
      <c r="AL145" s="26" t="str">
        <f ca="1"/>
        <v/>
      </c>
      <c r="AM145" s="26" t="str">
        <f ca="1"/>
        <v/>
      </c>
      <c r="AN145" s="26" t="str">
        <f ca="1"/>
        <v/>
      </c>
    </row>
    <row r="146" spans="1:40" x14ac:dyDescent="0.15">
      <c r="A146" s="43" t="str">
        <f t="shared" si="7"/>
        <v/>
      </c>
      <c r="B146" s="44" t="str">
        <f>IF('Data Entry'!B146&lt;&gt;"",'Data Entry'!B146,"")</f>
        <v/>
      </c>
      <c r="C146" s="37" t="str">
        <f t="shared" si="8"/>
        <v/>
      </c>
      <c r="D146" s="44" t="str">
        <f>IF('Data Entry'!C146&lt;&gt;"",'Data Entry'!C146,"")</f>
        <v/>
      </c>
      <c r="E146" s="44" t="str">
        <f>IF('Data Entry'!D146&lt;&gt;"",'Data Entry'!D146,"")</f>
        <v/>
      </c>
      <c r="F146" s="44" t="str">
        <f>IF('Data Entry'!E146&lt;&gt;"",'Data Entry'!E146,"")</f>
        <v/>
      </c>
      <c r="G146" s="44" t="str">
        <f>IF('Data Entry'!F146&lt;&gt;"",'Data Entry'!F146,"")</f>
        <v/>
      </c>
      <c r="H146" s="44" t="str">
        <f>IF('Data Entry'!G146&lt;&gt;"",'Data Entry'!G146,"")</f>
        <v/>
      </c>
      <c r="I146" s="44" t="str">
        <f>IF('Data Entry'!H146&lt;&gt;"",'Data Entry'!H146,"")</f>
        <v/>
      </c>
      <c r="J146" s="44" t="str">
        <f>IF('Data Entry'!I146&lt;&gt;"",'Data Entry'!I146,"")</f>
        <v/>
      </c>
      <c r="K146" s="44" t="str">
        <f>IF('Data Entry'!J146&lt;&gt;"",'Data Entry'!J146,"")</f>
        <v/>
      </c>
      <c r="L146" s="44" t="str">
        <f>IF('Data Entry'!K146&lt;&gt;"",'Data Entry'!K146,"")</f>
        <v/>
      </c>
      <c r="M146" s="44" t="str">
        <f>IF('Data Entry'!L146&lt;&gt;"",'Data Entry'!L146,"")</f>
        <v/>
      </c>
      <c r="V146" s="26" t="e">
        <f ca="1"/>
        <v>#N/A</v>
      </c>
      <c r="W146" s="26" t="e">
        <f ca="1"/>
        <v>#N/A</v>
      </c>
      <c r="X146" s="26" t="e">
        <f ca="1"/>
        <v>#N/A</v>
      </c>
      <c r="Y146" s="26" t="e">
        <f ca="1"/>
        <v>#N/A</v>
      </c>
      <c r="Z146" s="26" t="e">
        <f ca="1"/>
        <v>#N/A</v>
      </c>
      <c r="AA146" s="26" t="str">
        <f ca="1"/>
        <v/>
      </c>
      <c r="AB146" s="26" t="str">
        <f ca="1"/>
        <v/>
      </c>
      <c r="AC146" s="26" t="str">
        <f ca="1"/>
        <v/>
      </c>
      <c r="AD146" s="26" t="str">
        <f ca="1"/>
        <v/>
      </c>
      <c r="AE146" s="26" t="str">
        <f ca="1"/>
        <v/>
      </c>
      <c r="AF146" s="26" t="str">
        <f ca="1"/>
        <v/>
      </c>
      <c r="AG146" s="26" t="str">
        <f ca="1"/>
        <v/>
      </c>
      <c r="AH146" s="26" t="str">
        <f ca="1"/>
        <v/>
      </c>
      <c r="AI146" s="26" t="str">
        <f ca="1"/>
        <v/>
      </c>
      <c r="AJ146" s="26" t="str">
        <f ca="1"/>
        <v/>
      </c>
      <c r="AK146" s="26" t="str">
        <f ca="1"/>
        <v/>
      </c>
      <c r="AL146" s="26" t="str">
        <f ca="1"/>
        <v/>
      </c>
      <c r="AM146" s="26" t="str">
        <f ca="1"/>
        <v/>
      </c>
      <c r="AN146" s="26" t="str">
        <f ca="1"/>
        <v/>
      </c>
    </row>
    <row r="147" spans="1:40" x14ac:dyDescent="0.15">
      <c r="A147" s="43" t="str">
        <f t="shared" si="7"/>
        <v/>
      </c>
      <c r="B147" s="44" t="str">
        <f>IF('Data Entry'!B147&lt;&gt;"",'Data Entry'!B147,"")</f>
        <v/>
      </c>
      <c r="C147" s="37" t="str">
        <f t="shared" si="8"/>
        <v/>
      </c>
      <c r="D147" s="44" t="str">
        <f>IF('Data Entry'!C147&lt;&gt;"",'Data Entry'!C147,"")</f>
        <v/>
      </c>
      <c r="E147" s="44" t="str">
        <f>IF('Data Entry'!D147&lt;&gt;"",'Data Entry'!D147,"")</f>
        <v/>
      </c>
      <c r="F147" s="44" t="str">
        <f>IF('Data Entry'!E147&lt;&gt;"",'Data Entry'!E147,"")</f>
        <v/>
      </c>
      <c r="G147" s="44" t="str">
        <f>IF('Data Entry'!F147&lt;&gt;"",'Data Entry'!F147,"")</f>
        <v/>
      </c>
      <c r="H147" s="44" t="str">
        <f>IF('Data Entry'!G147&lt;&gt;"",'Data Entry'!G147,"")</f>
        <v/>
      </c>
      <c r="I147" s="44" t="str">
        <f>IF('Data Entry'!H147&lt;&gt;"",'Data Entry'!H147,"")</f>
        <v/>
      </c>
      <c r="J147" s="44" t="str">
        <f>IF('Data Entry'!I147&lt;&gt;"",'Data Entry'!I147,"")</f>
        <v/>
      </c>
      <c r="K147" s="44" t="str">
        <f>IF('Data Entry'!J147&lt;&gt;"",'Data Entry'!J147,"")</f>
        <v/>
      </c>
      <c r="L147" s="44" t="str">
        <f>IF('Data Entry'!K147&lt;&gt;"",'Data Entry'!K147,"")</f>
        <v/>
      </c>
      <c r="M147" s="44" t="str">
        <f>IF('Data Entry'!L147&lt;&gt;"",'Data Entry'!L147,"")</f>
        <v/>
      </c>
      <c r="V147" s="26" t="e">
        <f ca="1"/>
        <v>#N/A</v>
      </c>
      <c r="W147" s="26" t="e">
        <f ca="1"/>
        <v>#N/A</v>
      </c>
      <c r="X147" s="26" t="e">
        <f ca="1"/>
        <v>#N/A</v>
      </c>
      <c r="Y147" s="26" t="e">
        <f ca="1"/>
        <v>#N/A</v>
      </c>
      <c r="Z147" s="26" t="e">
        <f ca="1"/>
        <v>#N/A</v>
      </c>
      <c r="AA147" s="26" t="str">
        <f ca="1"/>
        <v/>
      </c>
      <c r="AB147" s="26" t="str">
        <f ca="1"/>
        <v/>
      </c>
      <c r="AC147" s="26" t="str">
        <f ca="1"/>
        <v/>
      </c>
      <c r="AD147" s="26" t="str">
        <f ca="1"/>
        <v/>
      </c>
      <c r="AE147" s="26" t="str">
        <f ca="1"/>
        <v/>
      </c>
      <c r="AF147" s="26" t="str">
        <f ca="1"/>
        <v/>
      </c>
      <c r="AG147" s="26" t="str">
        <f ca="1"/>
        <v/>
      </c>
      <c r="AH147" s="26" t="str">
        <f ca="1"/>
        <v/>
      </c>
      <c r="AI147" s="26" t="str">
        <f ca="1"/>
        <v/>
      </c>
      <c r="AJ147" s="26" t="str">
        <f ca="1"/>
        <v/>
      </c>
      <c r="AK147" s="26" t="str">
        <f ca="1"/>
        <v/>
      </c>
      <c r="AL147" s="26" t="str">
        <f ca="1"/>
        <v/>
      </c>
      <c r="AM147" s="26" t="str">
        <f ca="1"/>
        <v/>
      </c>
      <c r="AN147" s="26" t="str">
        <f ca="1"/>
        <v/>
      </c>
    </row>
    <row r="148" spans="1:40" x14ac:dyDescent="0.15">
      <c r="A148" s="43" t="str">
        <f t="shared" si="7"/>
        <v/>
      </c>
      <c r="B148" s="44" t="str">
        <f>IF('Data Entry'!B148&lt;&gt;"",'Data Entry'!B148,"")</f>
        <v/>
      </c>
      <c r="C148" s="37" t="str">
        <f t="shared" si="8"/>
        <v/>
      </c>
      <c r="D148" s="44" t="str">
        <f>IF('Data Entry'!C148&lt;&gt;"",'Data Entry'!C148,"")</f>
        <v/>
      </c>
      <c r="E148" s="44" t="str">
        <f>IF('Data Entry'!D148&lt;&gt;"",'Data Entry'!D148,"")</f>
        <v/>
      </c>
      <c r="F148" s="44" t="str">
        <f>IF('Data Entry'!E148&lt;&gt;"",'Data Entry'!E148,"")</f>
        <v/>
      </c>
      <c r="G148" s="44" t="str">
        <f>IF('Data Entry'!F148&lt;&gt;"",'Data Entry'!F148,"")</f>
        <v/>
      </c>
      <c r="H148" s="44" t="str">
        <f>IF('Data Entry'!G148&lt;&gt;"",'Data Entry'!G148,"")</f>
        <v/>
      </c>
      <c r="I148" s="44" t="str">
        <f>IF('Data Entry'!H148&lt;&gt;"",'Data Entry'!H148,"")</f>
        <v/>
      </c>
      <c r="J148" s="44" t="str">
        <f>IF('Data Entry'!I148&lt;&gt;"",'Data Entry'!I148,"")</f>
        <v/>
      </c>
      <c r="K148" s="44" t="str">
        <f>IF('Data Entry'!J148&lt;&gt;"",'Data Entry'!J148,"")</f>
        <v/>
      </c>
      <c r="L148" s="44" t="str">
        <f>IF('Data Entry'!K148&lt;&gt;"",'Data Entry'!K148,"")</f>
        <v/>
      </c>
      <c r="M148" s="44" t="str">
        <f>IF('Data Entry'!L148&lt;&gt;"",'Data Entry'!L148,"")</f>
        <v/>
      </c>
      <c r="V148" s="26" t="e">
        <f ca="1"/>
        <v>#N/A</v>
      </c>
      <c r="W148" s="26" t="e">
        <f ca="1"/>
        <v>#N/A</v>
      </c>
      <c r="X148" s="26" t="e">
        <f ca="1"/>
        <v>#N/A</v>
      </c>
      <c r="Y148" s="26" t="e">
        <f ca="1"/>
        <v>#N/A</v>
      </c>
      <c r="Z148" s="26" t="e">
        <f ca="1"/>
        <v>#N/A</v>
      </c>
      <c r="AA148" s="26" t="str">
        <f ca="1"/>
        <v/>
      </c>
      <c r="AB148" s="26" t="str">
        <f ca="1"/>
        <v/>
      </c>
      <c r="AC148" s="26" t="str">
        <f ca="1"/>
        <v/>
      </c>
      <c r="AD148" s="26" t="str">
        <f ca="1"/>
        <v/>
      </c>
      <c r="AE148" s="26" t="str">
        <f ca="1"/>
        <v/>
      </c>
      <c r="AF148" s="26" t="str">
        <f ca="1"/>
        <v/>
      </c>
      <c r="AG148" s="26" t="str">
        <f ca="1"/>
        <v/>
      </c>
      <c r="AH148" s="26" t="str">
        <f ca="1"/>
        <v/>
      </c>
      <c r="AI148" s="26" t="str">
        <f ca="1"/>
        <v/>
      </c>
      <c r="AJ148" s="26" t="str">
        <f ca="1"/>
        <v/>
      </c>
      <c r="AK148" s="26" t="str">
        <f ca="1"/>
        <v/>
      </c>
      <c r="AL148" s="26" t="str">
        <f ca="1"/>
        <v/>
      </c>
      <c r="AM148" s="26" t="str">
        <f ca="1"/>
        <v/>
      </c>
      <c r="AN148" s="26" t="str">
        <f ca="1"/>
        <v/>
      </c>
    </row>
    <row r="149" spans="1:40" x14ac:dyDescent="0.15">
      <c r="A149" s="43" t="str">
        <f t="shared" si="7"/>
        <v/>
      </c>
      <c r="B149" s="44" t="str">
        <f>IF('Data Entry'!B149&lt;&gt;"",'Data Entry'!B149,"")</f>
        <v/>
      </c>
      <c r="C149" s="37" t="str">
        <f t="shared" si="8"/>
        <v/>
      </c>
      <c r="D149" s="44" t="str">
        <f>IF('Data Entry'!C149&lt;&gt;"",'Data Entry'!C149,"")</f>
        <v/>
      </c>
      <c r="E149" s="44" t="str">
        <f>IF('Data Entry'!D149&lt;&gt;"",'Data Entry'!D149,"")</f>
        <v/>
      </c>
      <c r="F149" s="44" t="str">
        <f>IF('Data Entry'!E149&lt;&gt;"",'Data Entry'!E149,"")</f>
        <v/>
      </c>
      <c r="G149" s="44" t="str">
        <f>IF('Data Entry'!F149&lt;&gt;"",'Data Entry'!F149,"")</f>
        <v/>
      </c>
      <c r="H149" s="44" t="str">
        <f>IF('Data Entry'!G149&lt;&gt;"",'Data Entry'!G149,"")</f>
        <v/>
      </c>
      <c r="I149" s="44" t="str">
        <f>IF('Data Entry'!H149&lt;&gt;"",'Data Entry'!H149,"")</f>
        <v/>
      </c>
      <c r="J149" s="44" t="str">
        <f>IF('Data Entry'!I149&lt;&gt;"",'Data Entry'!I149,"")</f>
        <v/>
      </c>
      <c r="K149" s="44" t="str">
        <f>IF('Data Entry'!J149&lt;&gt;"",'Data Entry'!J149,"")</f>
        <v/>
      </c>
      <c r="L149" s="44" t="str">
        <f>IF('Data Entry'!K149&lt;&gt;"",'Data Entry'!K149,"")</f>
        <v/>
      </c>
      <c r="M149" s="44" t="str">
        <f>IF('Data Entry'!L149&lt;&gt;"",'Data Entry'!L149,"")</f>
        <v/>
      </c>
      <c r="V149" s="26" t="e">
        <f ca="1"/>
        <v>#N/A</v>
      </c>
      <c r="W149" s="26" t="e">
        <f ca="1"/>
        <v>#N/A</v>
      </c>
      <c r="X149" s="26" t="e">
        <f ca="1"/>
        <v>#N/A</v>
      </c>
      <c r="Y149" s="26" t="e">
        <f ca="1"/>
        <v>#N/A</v>
      </c>
      <c r="Z149" s="26" t="e">
        <f ca="1"/>
        <v>#N/A</v>
      </c>
      <c r="AA149" s="26" t="str">
        <f ca="1"/>
        <v/>
      </c>
      <c r="AB149" s="26" t="str">
        <f ca="1"/>
        <v/>
      </c>
      <c r="AC149" s="26" t="str">
        <f ca="1"/>
        <v/>
      </c>
      <c r="AD149" s="26" t="str">
        <f ca="1"/>
        <v/>
      </c>
      <c r="AE149" s="26" t="str">
        <f ca="1"/>
        <v/>
      </c>
      <c r="AF149" s="26" t="str">
        <f ca="1"/>
        <v/>
      </c>
      <c r="AG149" s="26" t="str">
        <f ca="1"/>
        <v/>
      </c>
      <c r="AH149" s="26" t="str">
        <f ca="1"/>
        <v/>
      </c>
      <c r="AI149" s="26" t="str">
        <f ca="1"/>
        <v/>
      </c>
      <c r="AJ149" s="26" t="str">
        <f ca="1"/>
        <v/>
      </c>
      <c r="AK149" s="26" t="str">
        <f ca="1"/>
        <v/>
      </c>
      <c r="AL149" s="26" t="str">
        <f ca="1"/>
        <v/>
      </c>
      <c r="AM149" s="26" t="str">
        <f ca="1"/>
        <v/>
      </c>
      <c r="AN149" s="26" t="str">
        <f ca="1"/>
        <v/>
      </c>
    </row>
    <row r="150" spans="1:40" x14ac:dyDescent="0.15">
      <c r="A150" s="43" t="str">
        <f t="shared" si="7"/>
        <v/>
      </c>
      <c r="B150" s="44" t="str">
        <f>IF('Data Entry'!B150&lt;&gt;"",'Data Entry'!B150,"")</f>
        <v/>
      </c>
      <c r="C150" s="37" t="str">
        <f t="shared" si="8"/>
        <v/>
      </c>
      <c r="D150" s="44" t="str">
        <f>IF('Data Entry'!C150&lt;&gt;"",'Data Entry'!C150,"")</f>
        <v/>
      </c>
      <c r="E150" s="44" t="str">
        <f>IF('Data Entry'!D150&lt;&gt;"",'Data Entry'!D150,"")</f>
        <v/>
      </c>
      <c r="F150" s="44" t="str">
        <f>IF('Data Entry'!E150&lt;&gt;"",'Data Entry'!E150,"")</f>
        <v/>
      </c>
      <c r="G150" s="44" t="str">
        <f>IF('Data Entry'!F150&lt;&gt;"",'Data Entry'!F150,"")</f>
        <v/>
      </c>
      <c r="H150" s="44" t="str">
        <f>IF('Data Entry'!G150&lt;&gt;"",'Data Entry'!G150,"")</f>
        <v/>
      </c>
      <c r="I150" s="44" t="str">
        <f>IF('Data Entry'!H150&lt;&gt;"",'Data Entry'!H150,"")</f>
        <v/>
      </c>
      <c r="J150" s="44" t="str">
        <f>IF('Data Entry'!I150&lt;&gt;"",'Data Entry'!I150,"")</f>
        <v/>
      </c>
      <c r="K150" s="44" t="str">
        <f>IF('Data Entry'!J150&lt;&gt;"",'Data Entry'!J150,"")</f>
        <v/>
      </c>
      <c r="L150" s="44" t="str">
        <f>IF('Data Entry'!K150&lt;&gt;"",'Data Entry'!K150,"")</f>
        <v/>
      </c>
      <c r="M150" s="44" t="str">
        <f>IF('Data Entry'!L150&lt;&gt;"",'Data Entry'!L150,"")</f>
        <v/>
      </c>
      <c r="V150" s="26" t="e">
        <f ca="1"/>
        <v>#N/A</v>
      </c>
      <c r="W150" s="26" t="e">
        <f ca="1"/>
        <v>#N/A</v>
      </c>
      <c r="X150" s="26" t="e">
        <f ca="1"/>
        <v>#N/A</v>
      </c>
      <c r="Y150" s="26" t="e">
        <f ca="1"/>
        <v>#N/A</v>
      </c>
      <c r="Z150" s="26" t="e">
        <f ca="1"/>
        <v>#N/A</v>
      </c>
      <c r="AA150" s="26" t="str">
        <f ca="1"/>
        <v/>
      </c>
      <c r="AB150" s="26" t="str">
        <f ca="1"/>
        <v/>
      </c>
      <c r="AC150" s="26" t="str">
        <f ca="1"/>
        <v/>
      </c>
      <c r="AD150" s="26" t="str">
        <f ca="1"/>
        <v/>
      </c>
      <c r="AE150" s="26" t="str">
        <f ca="1"/>
        <v/>
      </c>
      <c r="AF150" s="26" t="str">
        <f ca="1"/>
        <v/>
      </c>
      <c r="AG150" s="26" t="str">
        <f ca="1"/>
        <v/>
      </c>
      <c r="AH150" s="26" t="str">
        <f ca="1"/>
        <v/>
      </c>
      <c r="AI150" s="26" t="str">
        <f ca="1"/>
        <v/>
      </c>
      <c r="AJ150" s="26" t="str">
        <f ca="1"/>
        <v/>
      </c>
      <c r="AK150" s="26" t="str">
        <f ca="1"/>
        <v/>
      </c>
      <c r="AL150" s="26" t="str">
        <f ca="1"/>
        <v/>
      </c>
      <c r="AM150" s="26" t="str">
        <f ca="1"/>
        <v/>
      </c>
      <c r="AN150" s="26" t="str">
        <f ca="1"/>
        <v/>
      </c>
    </row>
    <row r="151" spans="1:40" x14ac:dyDescent="0.15">
      <c r="A151" s="43" t="str">
        <f t="shared" si="7"/>
        <v/>
      </c>
      <c r="B151" s="44" t="str">
        <f>IF('Data Entry'!B151&lt;&gt;"",'Data Entry'!B151,"")</f>
        <v/>
      </c>
      <c r="C151" s="37" t="str">
        <f t="shared" si="8"/>
        <v/>
      </c>
      <c r="D151" s="44" t="str">
        <f>IF('Data Entry'!C151&lt;&gt;"",'Data Entry'!C151,"")</f>
        <v/>
      </c>
      <c r="E151" s="44" t="str">
        <f>IF('Data Entry'!D151&lt;&gt;"",'Data Entry'!D151,"")</f>
        <v/>
      </c>
      <c r="F151" s="44" t="str">
        <f>IF('Data Entry'!E151&lt;&gt;"",'Data Entry'!E151,"")</f>
        <v/>
      </c>
      <c r="G151" s="44" t="str">
        <f>IF('Data Entry'!F151&lt;&gt;"",'Data Entry'!F151,"")</f>
        <v/>
      </c>
      <c r="H151" s="44" t="str">
        <f>IF('Data Entry'!G151&lt;&gt;"",'Data Entry'!G151,"")</f>
        <v/>
      </c>
      <c r="I151" s="44" t="str">
        <f>IF('Data Entry'!H151&lt;&gt;"",'Data Entry'!H151,"")</f>
        <v/>
      </c>
      <c r="J151" s="44" t="str">
        <f>IF('Data Entry'!I151&lt;&gt;"",'Data Entry'!I151,"")</f>
        <v/>
      </c>
      <c r="K151" s="44" t="str">
        <f>IF('Data Entry'!J151&lt;&gt;"",'Data Entry'!J151,"")</f>
        <v/>
      </c>
      <c r="L151" s="44" t="str">
        <f>IF('Data Entry'!K151&lt;&gt;"",'Data Entry'!K151,"")</f>
        <v/>
      </c>
      <c r="M151" s="44" t="str">
        <f>IF('Data Entry'!L151&lt;&gt;"",'Data Entry'!L151,"")</f>
        <v/>
      </c>
      <c r="V151" s="26" t="e">
        <f ca="1"/>
        <v>#N/A</v>
      </c>
      <c r="W151" s="26" t="e">
        <f ca="1"/>
        <v>#N/A</v>
      </c>
      <c r="X151" s="26" t="e">
        <f ca="1"/>
        <v>#N/A</v>
      </c>
      <c r="Y151" s="26" t="e">
        <f ca="1"/>
        <v>#N/A</v>
      </c>
      <c r="Z151" s="26" t="e">
        <f ca="1"/>
        <v>#N/A</v>
      </c>
      <c r="AA151" s="26" t="str">
        <f ca="1"/>
        <v/>
      </c>
      <c r="AB151" s="26" t="str">
        <f ca="1"/>
        <v/>
      </c>
      <c r="AC151" s="26" t="str">
        <f ca="1"/>
        <v/>
      </c>
      <c r="AD151" s="26" t="str">
        <f ca="1"/>
        <v/>
      </c>
      <c r="AE151" s="26" t="str">
        <f ca="1"/>
        <v/>
      </c>
      <c r="AF151" s="26" t="str">
        <f ca="1"/>
        <v/>
      </c>
      <c r="AG151" s="26" t="str">
        <f ca="1"/>
        <v/>
      </c>
      <c r="AH151" s="26" t="str">
        <f ca="1"/>
        <v/>
      </c>
      <c r="AI151" s="26" t="str">
        <f ca="1"/>
        <v/>
      </c>
      <c r="AJ151" s="26" t="str">
        <f ca="1"/>
        <v/>
      </c>
      <c r="AK151" s="26" t="str">
        <f ca="1"/>
        <v/>
      </c>
      <c r="AL151" s="26" t="str">
        <f ca="1"/>
        <v/>
      </c>
      <c r="AM151" s="26" t="str">
        <f ca="1"/>
        <v/>
      </c>
      <c r="AN151" s="26" t="str">
        <f ca="1"/>
        <v/>
      </c>
    </row>
    <row r="152" spans="1:40" x14ac:dyDescent="0.15">
      <c r="A152" s="43" t="str">
        <f t="shared" si="7"/>
        <v/>
      </c>
      <c r="B152" s="44" t="str">
        <f>IF('Data Entry'!B152&lt;&gt;"",'Data Entry'!B152,"")</f>
        <v/>
      </c>
      <c r="C152" s="37" t="str">
        <f t="shared" si="8"/>
        <v/>
      </c>
      <c r="D152" s="44" t="str">
        <f>IF('Data Entry'!C152&lt;&gt;"",'Data Entry'!C152,"")</f>
        <v/>
      </c>
      <c r="E152" s="44" t="str">
        <f>IF('Data Entry'!D152&lt;&gt;"",'Data Entry'!D152,"")</f>
        <v/>
      </c>
      <c r="F152" s="44" t="str">
        <f>IF('Data Entry'!E152&lt;&gt;"",'Data Entry'!E152,"")</f>
        <v/>
      </c>
      <c r="G152" s="44" t="str">
        <f>IF('Data Entry'!F152&lt;&gt;"",'Data Entry'!F152,"")</f>
        <v/>
      </c>
      <c r="H152" s="44" t="str">
        <f>IF('Data Entry'!G152&lt;&gt;"",'Data Entry'!G152,"")</f>
        <v/>
      </c>
      <c r="I152" s="44" t="str">
        <f>IF('Data Entry'!H152&lt;&gt;"",'Data Entry'!H152,"")</f>
        <v/>
      </c>
      <c r="J152" s="44" t="str">
        <f>IF('Data Entry'!I152&lt;&gt;"",'Data Entry'!I152,"")</f>
        <v/>
      </c>
      <c r="K152" s="44" t="str">
        <f>IF('Data Entry'!J152&lt;&gt;"",'Data Entry'!J152,"")</f>
        <v/>
      </c>
      <c r="L152" s="44" t="str">
        <f>IF('Data Entry'!K152&lt;&gt;"",'Data Entry'!K152,"")</f>
        <v/>
      </c>
      <c r="M152" s="44" t="str">
        <f>IF('Data Entry'!L152&lt;&gt;"",'Data Entry'!L152,"")</f>
        <v/>
      </c>
      <c r="V152" s="26" t="e">
        <f ca="1"/>
        <v>#N/A</v>
      </c>
      <c r="W152" s="26" t="e">
        <f ca="1"/>
        <v>#N/A</v>
      </c>
      <c r="X152" s="26" t="e">
        <f ca="1"/>
        <v>#N/A</v>
      </c>
      <c r="Y152" s="26" t="e">
        <f ca="1"/>
        <v>#N/A</v>
      </c>
      <c r="Z152" s="26" t="e">
        <f ca="1"/>
        <v>#N/A</v>
      </c>
      <c r="AA152" s="26" t="str">
        <f ca="1"/>
        <v/>
      </c>
      <c r="AB152" s="26" t="str">
        <f ca="1"/>
        <v/>
      </c>
      <c r="AC152" s="26" t="str">
        <f ca="1"/>
        <v/>
      </c>
      <c r="AD152" s="26" t="str">
        <f ca="1"/>
        <v/>
      </c>
      <c r="AE152" s="26" t="str">
        <f ca="1"/>
        <v/>
      </c>
      <c r="AF152" s="26" t="str">
        <f ca="1"/>
        <v/>
      </c>
      <c r="AG152" s="26" t="str">
        <f ca="1"/>
        <v/>
      </c>
      <c r="AH152" s="26" t="str">
        <f ca="1"/>
        <v/>
      </c>
      <c r="AI152" s="26" t="str">
        <f ca="1"/>
        <v/>
      </c>
      <c r="AJ152" s="26" t="str">
        <f ca="1"/>
        <v/>
      </c>
      <c r="AK152" s="26" t="str">
        <f ca="1"/>
        <v/>
      </c>
      <c r="AL152" s="26" t="str">
        <f ca="1"/>
        <v/>
      </c>
      <c r="AM152" s="26" t="str">
        <f ca="1"/>
        <v/>
      </c>
      <c r="AN152" s="26" t="str">
        <f ca="1"/>
        <v/>
      </c>
    </row>
    <row r="153" spans="1:40" x14ac:dyDescent="0.15">
      <c r="A153" s="43" t="str">
        <f t="shared" si="7"/>
        <v/>
      </c>
      <c r="B153" s="44" t="str">
        <f>IF('Data Entry'!B153&lt;&gt;"",'Data Entry'!B153,"")</f>
        <v/>
      </c>
      <c r="C153" s="37" t="str">
        <f t="shared" si="8"/>
        <v/>
      </c>
      <c r="D153" s="44" t="str">
        <f>IF('Data Entry'!C153&lt;&gt;"",'Data Entry'!C153,"")</f>
        <v/>
      </c>
      <c r="E153" s="44" t="str">
        <f>IF('Data Entry'!D153&lt;&gt;"",'Data Entry'!D153,"")</f>
        <v/>
      </c>
      <c r="F153" s="44" t="str">
        <f>IF('Data Entry'!E153&lt;&gt;"",'Data Entry'!E153,"")</f>
        <v/>
      </c>
      <c r="G153" s="44" t="str">
        <f>IF('Data Entry'!F153&lt;&gt;"",'Data Entry'!F153,"")</f>
        <v/>
      </c>
      <c r="H153" s="44" t="str">
        <f>IF('Data Entry'!G153&lt;&gt;"",'Data Entry'!G153,"")</f>
        <v/>
      </c>
      <c r="I153" s="44" t="str">
        <f>IF('Data Entry'!H153&lt;&gt;"",'Data Entry'!H153,"")</f>
        <v/>
      </c>
      <c r="J153" s="44" t="str">
        <f>IF('Data Entry'!I153&lt;&gt;"",'Data Entry'!I153,"")</f>
        <v/>
      </c>
      <c r="K153" s="44" t="str">
        <f>IF('Data Entry'!J153&lt;&gt;"",'Data Entry'!J153,"")</f>
        <v/>
      </c>
      <c r="L153" s="44" t="str">
        <f>IF('Data Entry'!K153&lt;&gt;"",'Data Entry'!K153,"")</f>
        <v/>
      </c>
      <c r="M153" s="44" t="str">
        <f>IF('Data Entry'!L153&lt;&gt;"",'Data Entry'!L153,"")</f>
        <v/>
      </c>
      <c r="V153" s="26" t="e">
        <f ca="1"/>
        <v>#N/A</v>
      </c>
      <c r="W153" s="26" t="e">
        <f ca="1"/>
        <v>#N/A</v>
      </c>
      <c r="X153" s="26" t="e">
        <f ca="1"/>
        <v>#N/A</v>
      </c>
      <c r="Y153" s="26" t="e">
        <f ca="1"/>
        <v>#N/A</v>
      </c>
      <c r="Z153" s="26" t="e">
        <f ca="1"/>
        <v>#N/A</v>
      </c>
      <c r="AA153" s="26" t="str">
        <f ca="1"/>
        <v/>
      </c>
      <c r="AB153" s="26" t="str">
        <f ca="1"/>
        <v/>
      </c>
      <c r="AC153" s="26" t="str">
        <f ca="1"/>
        <v/>
      </c>
      <c r="AD153" s="26" t="str">
        <f ca="1"/>
        <v/>
      </c>
      <c r="AE153" s="26" t="str">
        <f ca="1"/>
        <v/>
      </c>
      <c r="AF153" s="26" t="str">
        <f ca="1"/>
        <v/>
      </c>
      <c r="AG153" s="26" t="str">
        <f ca="1"/>
        <v/>
      </c>
      <c r="AH153" s="26" t="str">
        <f ca="1"/>
        <v/>
      </c>
      <c r="AI153" s="26" t="str">
        <f ca="1"/>
        <v/>
      </c>
      <c r="AJ153" s="26" t="str">
        <f ca="1"/>
        <v/>
      </c>
      <c r="AK153" s="26" t="str">
        <f ca="1"/>
        <v/>
      </c>
      <c r="AL153" s="26" t="str">
        <f ca="1"/>
        <v/>
      </c>
      <c r="AM153" s="26" t="str">
        <f ca="1"/>
        <v/>
      </c>
      <c r="AN153" s="26" t="str">
        <f ca="1"/>
        <v/>
      </c>
    </row>
    <row r="154" spans="1:40" x14ac:dyDescent="0.15">
      <c r="A154" s="43" t="str">
        <f t="shared" si="7"/>
        <v/>
      </c>
      <c r="B154" s="44" t="str">
        <f>IF('Data Entry'!B154&lt;&gt;"",'Data Entry'!B154,"")</f>
        <v/>
      </c>
      <c r="C154" s="37" t="str">
        <f t="shared" si="8"/>
        <v/>
      </c>
      <c r="D154" s="44" t="str">
        <f>IF('Data Entry'!C154&lt;&gt;"",'Data Entry'!C154,"")</f>
        <v/>
      </c>
      <c r="E154" s="44" t="str">
        <f>IF('Data Entry'!D154&lt;&gt;"",'Data Entry'!D154,"")</f>
        <v/>
      </c>
      <c r="F154" s="44" t="str">
        <f>IF('Data Entry'!E154&lt;&gt;"",'Data Entry'!E154,"")</f>
        <v/>
      </c>
      <c r="G154" s="44" t="str">
        <f>IF('Data Entry'!F154&lt;&gt;"",'Data Entry'!F154,"")</f>
        <v/>
      </c>
      <c r="H154" s="44" t="str">
        <f>IF('Data Entry'!G154&lt;&gt;"",'Data Entry'!G154,"")</f>
        <v/>
      </c>
      <c r="I154" s="44" t="str">
        <f>IF('Data Entry'!H154&lt;&gt;"",'Data Entry'!H154,"")</f>
        <v/>
      </c>
      <c r="J154" s="44" t="str">
        <f>IF('Data Entry'!I154&lt;&gt;"",'Data Entry'!I154,"")</f>
        <v/>
      </c>
      <c r="K154" s="44" t="str">
        <f>IF('Data Entry'!J154&lt;&gt;"",'Data Entry'!J154,"")</f>
        <v/>
      </c>
      <c r="L154" s="44" t="str">
        <f>IF('Data Entry'!K154&lt;&gt;"",'Data Entry'!K154,"")</f>
        <v/>
      </c>
      <c r="M154" s="44" t="str">
        <f>IF('Data Entry'!L154&lt;&gt;"",'Data Entry'!L154,"")</f>
        <v/>
      </c>
      <c r="V154" s="26" t="e">
        <f ca="1"/>
        <v>#N/A</v>
      </c>
      <c r="W154" s="26" t="e">
        <f ca="1"/>
        <v>#N/A</v>
      </c>
      <c r="X154" s="26" t="e">
        <f ca="1"/>
        <v>#N/A</v>
      </c>
      <c r="Y154" s="26" t="e">
        <f ca="1"/>
        <v>#N/A</v>
      </c>
      <c r="Z154" s="26" t="e">
        <f ca="1"/>
        <v>#N/A</v>
      </c>
      <c r="AA154" s="26" t="str">
        <f ca="1"/>
        <v/>
      </c>
      <c r="AB154" s="26" t="str">
        <f ca="1"/>
        <v/>
      </c>
      <c r="AC154" s="26" t="str">
        <f ca="1"/>
        <v/>
      </c>
      <c r="AD154" s="26" t="str">
        <f ca="1"/>
        <v/>
      </c>
      <c r="AE154" s="26" t="str">
        <f ca="1"/>
        <v/>
      </c>
      <c r="AF154" s="26" t="str">
        <f ca="1"/>
        <v/>
      </c>
      <c r="AG154" s="26" t="str">
        <f ca="1"/>
        <v/>
      </c>
      <c r="AH154" s="26" t="str">
        <f ca="1"/>
        <v/>
      </c>
      <c r="AI154" s="26" t="str">
        <f ca="1"/>
        <v/>
      </c>
      <c r="AJ154" s="26" t="str">
        <f ca="1"/>
        <v/>
      </c>
      <c r="AK154" s="26" t="str">
        <f ca="1"/>
        <v/>
      </c>
      <c r="AL154" s="26" t="str">
        <f ca="1"/>
        <v/>
      </c>
      <c r="AM154" s="26" t="str">
        <f ca="1"/>
        <v/>
      </c>
      <c r="AN154" s="26" t="str">
        <f ca="1"/>
        <v/>
      </c>
    </row>
    <row r="155" spans="1:40" x14ac:dyDescent="0.15">
      <c r="A155" s="43" t="str">
        <f t="shared" si="7"/>
        <v/>
      </c>
      <c r="B155" s="44" t="str">
        <f>IF('Data Entry'!B155&lt;&gt;"",'Data Entry'!B155,"")</f>
        <v/>
      </c>
      <c r="C155" s="37" t="str">
        <f t="shared" si="8"/>
        <v/>
      </c>
      <c r="D155" s="44" t="str">
        <f>IF('Data Entry'!C155&lt;&gt;"",'Data Entry'!C155,"")</f>
        <v/>
      </c>
      <c r="E155" s="44" t="str">
        <f>IF('Data Entry'!D155&lt;&gt;"",'Data Entry'!D155,"")</f>
        <v/>
      </c>
      <c r="F155" s="44" t="str">
        <f>IF('Data Entry'!E155&lt;&gt;"",'Data Entry'!E155,"")</f>
        <v/>
      </c>
      <c r="G155" s="44" t="str">
        <f>IF('Data Entry'!F155&lt;&gt;"",'Data Entry'!F155,"")</f>
        <v/>
      </c>
      <c r="H155" s="44" t="str">
        <f>IF('Data Entry'!G155&lt;&gt;"",'Data Entry'!G155,"")</f>
        <v/>
      </c>
      <c r="I155" s="44" t="str">
        <f>IF('Data Entry'!H155&lt;&gt;"",'Data Entry'!H155,"")</f>
        <v/>
      </c>
      <c r="J155" s="44" t="str">
        <f>IF('Data Entry'!I155&lt;&gt;"",'Data Entry'!I155,"")</f>
        <v/>
      </c>
      <c r="K155" s="44" t="str">
        <f>IF('Data Entry'!J155&lt;&gt;"",'Data Entry'!J155,"")</f>
        <v/>
      </c>
      <c r="L155" s="44" t="str">
        <f>IF('Data Entry'!K155&lt;&gt;"",'Data Entry'!K155,"")</f>
        <v/>
      </c>
      <c r="M155" s="44" t="str">
        <f>IF('Data Entry'!L155&lt;&gt;"",'Data Entry'!L155,"")</f>
        <v/>
      </c>
      <c r="V155" s="26" t="e">
        <f ca="1"/>
        <v>#N/A</v>
      </c>
      <c r="W155" s="26" t="e">
        <f ca="1"/>
        <v>#N/A</v>
      </c>
      <c r="X155" s="26" t="e">
        <f ca="1"/>
        <v>#N/A</v>
      </c>
      <c r="Y155" s="26" t="e">
        <f ca="1"/>
        <v>#N/A</v>
      </c>
      <c r="Z155" s="26" t="e">
        <f ca="1"/>
        <v>#N/A</v>
      </c>
      <c r="AA155" s="26" t="str">
        <f ca="1"/>
        <v/>
      </c>
      <c r="AB155" s="26" t="str">
        <f ca="1"/>
        <v/>
      </c>
      <c r="AC155" s="26" t="str">
        <f ca="1"/>
        <v/>
      </c>
      <c r="AD155" s="26" t="str">
        <f ca="1"/>
        <v/>
      </c>
      <c r="AE155" s="26" t="str">
        <f ca="1"/>
        <v/>
      </c>
      <c r="AF155" s="26" t="str">
        <f ca="1"/>
        <v/>
      </c>
      <c r="AG155" s="26" t="str">
        <f ca="1"/>
        <v/>
      </c>
      <c r="AH155" s="26" t="str">
        <f ca="1"/>
        <v/>
      </c>
      <c r="AI155" s="26" t="str">
        <f ca="1"/>
        <v/>
      </c>
      <c r="AJ155" s="26" t="str">
        <f ca="1"/>
        <v/>
      </c>
      <c r="AK155" s="26" t="str">
        <f ca="1"/>
        <v/>
      </c>
      <c r="AL155" s="26" t="str">
        <f ca="1"/>
        <v/>
      </c>
      <c r="AM155" s="26" t="str">
        <f ca="1"/>
        <v/>
      </c>
      <c r="AN155" s="26" t="str">
        <f ca="1"/>
        <v/>
      </c>
    </row>
    <row r="156" spans="1:40" x14ac:dyDescent="0.15">
      <c r="A156" s="43" t="str">
        <f t="shared" si="7"/>
        <v/>
      </c>
      <c r="B156" s="44" t="str">
        <f>IF('Data Entry'!B156&lt;&gt;"",'Data Entry'!B156,"")</f>
        <v/>
      </c>
      <c r="C156" s="37" t="str">
        <f t="shared" si="8"/>
        <v/>
      </c>
      <c r="D156" s="44" t="str">
        <f>IF('Data Entry'!C156&lt;&gt;"",'Data Entry'!C156,"")</f>
        <v/>
      </c>
      <c r="E156" s="44" t="str">
        <f>IF('Data Entry'!D156&lt;&gt;"",'Data Entry'!D156,"")</f>
        <v/>
      </c>
      <c r="F156" s="44" t="str">
        <f>IF('Data Entry'!E156&lt;&gt;"",'Data Entry'!E156,"")</f>
        <v/>
      </c>
      <c r="G156" s="44" t="str">
        <f>IF('Data Entry'!F156&lt;&gt;"",'Data Entry'!F156,"")</f>
        <v/>
      </c>
      <c r="H156" s="44" t="str">
        <f>IF('Data Entry'!G156&lt;&gt;"",'Data Entry'!G156,"")</f>
        <v/>
      </c>
      <c r="I156" s="44" t="str">
        <f>IF('Data Entry'!H156&lt;&gt;"",'Data Entry'!H156,"")</f>
        <v/>
      </c>
      <c r="J156" s="44" t="str">
        <f>IF('Data Entry'!I156&lt;&gt;"",'Data Entry'!I156,"")</f>
        <v/>
      </c>
      <c r="K156" s="44" t="str">
        <f>IF('Data Entry'!J156&lt;&gt;"",'Data Entry'!J156,"")</f>
        <v/>
      </c>
      <c r="L156" s="44" t="str">
        <f>IF('Data Entry'!K156&lt;&gt;"",'Data Entry'!K156,"")</f>
        <v/>
      </c>
      <c r="M156" s="44" t="str">
        <f>IF('Data Entry'!L156&lt;&gt;"",'Data Entry'!L156,"")</f>
        <v/>
      </c>
      <c r="V156" s="26" t="e">
        <f ca="1"/>
        <v>#N/A</v>
      </c>
      <c r="W156" s="26" t="e">
        <f ca="1"/>
        <v>#N/A</v>
      </c>
      <c r="X156" s="26" t="e">
        <f ca="1"/>
        <v>#N/A</v>
      </c>
      <c r="Y156" s="26" t="e">
        <f ca="1"/>
        <v>#N/A</v>
      </c>
      <c r="Z156" s="26" t="e">
        <f ca="1"/>
        <v>#N/A</v>
      </c>
      <c r="AA156" s="26" t="str">
        <f ca="1"/>
        <v/>
      </c>
      <c r="AB156" s="26" t="str">
        <f ca="1"/>
        <v/>
      </c>
      <c r="AC156" s="26" t="str">
        <f ca="1"/>
        <v/>
      </c>
      <c r="AD156" s="26" t="str">
        <f ca="1"/>
        <v/>
      </c>
      <c r="AE156" s="26" t="str">
        <f ca="1"/>
        <v/>
      </c>
      <c r="AF156" s="26" t="str">
        <f ca="1"/>
        <v/>
      </c>
      <c r="AG156" s="26" t="str">
        <f ca="1"/>
        <v/>
      </c>
      <c r="AH156" s="26" t="str">
        <f ca="1"/>
        <v/>
      </c>
      <c r="AI156" s="26" t="str">
        <f ca="1"/>
        <v/>
      </c>
      <c r="AJ156" s="26" t="str">
        <f ca="1"/>
        <v/>
      </c>
      <c r="AK156" s="26" t="str">
        <f ca="1"/>
        <v/>
      </c>
      <c r="AL156" s="26" t="str">
        <f ca="1"/>
        <v/>
      </c>
      <c r="AM156" s="26" t="str">
        <f ca="1"/>
        <v/>
      </c>
      <c r="AN156" s="26" t="str">
        <f ca="1"/>
        <v/>
      </c>
    </row>
    <row r="157" spans="1:40" x14ac:dyDescent="0.15">
      <c r="A157" s="43" t="str">
        <f t="shared" si="7"/>
        <v/>
      </c>
      <c r="B157" s="44" t="str">
        <f>IF('Data Entry'!B157&lt;&gt;"",'Data Entry'!B157,"")</f>
        <v/>
      </c>
      <c r="C157" s="37" t="str">
        <f t="shared" si="8"/>
        <v/>
      </c>
      <c r="D157" s="44" t="str">
        <f>IF('Data Entry'!C157&lt;&gt;"",'Data Entry'!C157,"")</f>
        <v/>
      </c>
      <c r="E157" s="44" t="str">
        <f>IF('Data Entry'!D157&lt;&gt;"",'Data Entry'!D157,"")</f>
        <v/>
      </c>
      <c r="F157" s="44" t="str">
        <f>IF('Data Entry'!E157&lt;&gt;"",'Data Entry'!E157,"")</f>
        <v/>
      </c>
      <c r="G157" s="44" t="str">
        <f>IF('Data Entry'!F157&lt;&gt;"",'Data Entry'!F157,"")</f>
        <v/>
      </c>
      <c r="H157" s="44" t="str">
        <f>IF('Data Entry'!G157&lt;&gt;"",'Data Entry'!G157,"")</f>
        <v/>
      </c>
      <c r="I157" s="44" t="str">
        <f>IF('Data Entry'!H157&lt;&gt;"",'Data Entry'!H157,"")</f>
        <v/>
      </c>
      <c r="J157" s="44" t="str">
        <f>IF('Data Entry'!I157&lt;&gt;"",'Data Entry'!I157,"")</f>
        <v/>
      </c>
      <c r="K157" s="44" t="str">
        <f>IF('Data Entry'!J157&lt;&gt;"",'Data Entry'!J157,"")</f>
        <v/>
      </c>
      <c r="L157" s="44" t="str">
        <f>IF('Data Entry'!K157&lt;&gt;"",'Data Entry'!K157,"")</f>
        <v/>
      </c>
      <c r="M157" s="44" t="str">
        <f>IF('Data Entry'!L157&lt;&gt;"",'Data Entry'!L157,"")</f>
        <v/>
      </c>
      <c r="V157" s="26" t="e">
        <f ca="1"/>
        <v>#N/A</v>
      </c>
      <c r="W157" s="26" t="e">
        <f ca="1"/>
        <v>#N/A</v>
      </c>
      <c r="X157" s="26" t="e">
        <f ca="1"/>
        <v>#N/A</v>
      </c>
      <c r="Y157" s="26" t="e">
        <f ca="1"/>
        <v>#N/A</v>
      </c>
      <c r="Z157" s="26" t="e">
        <f ca="1"/>
        <v>#N/A</v>
      </c>
      <c r="AA157" s="26" t="str">
        <f ca="1"/>
        <v/>
      </c>
      <c r="AB157" s="26" t="str">
        <f ca="1"/>
        <v/>
      </c>
      <c r="AC157" s="26" t="str">
        <f ca="1"/>
        <v/>
      </c>
      <c r="AD157" s="26" t="str">
        <f ca="1"/>
        <v/>
      </c>
      <c r="AE157" s="26" t="str">
        <f ca="1"/>
        <v/>
      </c>
      <c r="AF157" s="26" t="str">
        <f ca="1"/>
        <v/>
      </c>
      <c r="AG157" s="26" t="str">
        <f ca="1"/>
        <v/>
      </c>
      <c r="AH157" s="26" t="str">
        <f ca="1"/>
        <v/>
      </c>
      <c r="AI157" s="26" t="str">
        <f ca="1"/>
        <v/>
      </c>
      <c r="AJ157" s="26" t="str">
        <f ca="1"/>
        <v/>
      </c>
      <c r="AK157" s="26" t="str">
        <f ca="1"/>
        <v/>
      </c>
      <c r="AL157" s="26" t="str">
        <f ca="1"/>
        <v/>
      </c>
      <c r="AM157" s="26" t="str">
        <f ca="1"/>
        <v/>
      </c>
      <c r="AN157" s="26" t="str">
        <f ca="1"/>
        <v/>
      </c>
    </row>
    <row r="158" spans="1:40" x14ac:dyDescent="0.15">
      <c r="A158" s="43" t="str">
        <f t="shared" si="7"/>
        <v/>
      </c>
      <c r="B158" s="44" t="str">
        <f>IF('Data Entry'!B158&lt;&gt;"",'Data Entry'!B158,"")</f>
        <v/>
      </c>
      <c r="C158" s="37" t="str">
        <f t="shared" si="8"/>
        <v/>
      </c>
      <c r="D158" s="44" t="str">
        <f>IF('Data Entry'!C158&lt;&gt;"",'Data Entry'!C158,"")</f>
        <v/>
      </c>
      <c r="E158" s="44" t="str">
        <f>IF('Data Entry'!D158&lt;&gt;"",'Data Entry'!D158,"")</f>
        <v/>
      </c>
      <c r="F158" s="44" t="str">
        <f>IF('Data Entry'!E158&lt;&gt;"",'Data Entry'!E158,"")</f>
        <v/>
      </c>
      <c r="G158" s="44" t="str">
        <f>IF('Data Entry'!F158&lt;&gt;"",'Data Entry'!F158,"")</f>
        <v/>
      </c>
      <c r="H158" s="44" t="str">
        <f>IF('Data Entry'!G158&lt;&gt;"",'Data Entry'!G158,"")</f>
        <v/>
      </c>
      <c r="I158" s="44" t="str">
        <f>IF('Data Entry'!H158&lt;&gt;"",'Data Entry'!H158,"")</f>
        <v/>
      </c>
      <c r="J158" s="44" t="str">
        <f>IF('Data Entry'!I158&lt;&gt;"",'Data Entry'!I158,"")</f>
        <v/>
      </c>
      <c r="K158" s="44" t="str">
        <f>IF('Data Entry'!J158&lt;&gt;"",'Data Entry'!J158,"")</f>
        <v/>
      </c>
      <c r="L158" s="44" t="str">
        <f>IF('Data Entry'!K158&lt;&gt;"",'Data Entry'!K158,"")</f>
        <v/>
      </c>
      <c r="M158" s="44" t="str">
        <f>IF('Data Entry'!L158&lt;&gt;"",'Data Entry'!L158,"")</f>
        <v/>
      </c>
      <c r="V158" s="26" t="e">
        <f ca="1"/>
        <v>#N/A</v>
      </c>
      <c r="W158" s="26" t="e">
        <f ca="1"/>
        <v>#N/A</v>
      </c>
      <c r="X158" s="26" t="e">
        <f ca="1"/>
        <v>#N/A</v>
      </c>
      <c r="Y158" s="26" t="e">
        <f ca="1"/>
        <v>#N/A</v>
      </c>
      <c r="Z158" s="26" t="e">
        <f ca="1"/>
        <v>#N/A</v>
      </c>
      <c r="AA158" s="26" t="str">
        <f ca="1"/>
        <v/>
      </c>
      <c r="AB158" s="26" t="str">
        <f ca="1"/>
        <v/>
      </c>
      <c r="AC158" s="26" t="str">
        <f ca="1"/>
        <v/>
      </c>
      <c r="AD158" s="26" t="str">
        <f ca="1"/>
        <v/>
      </c>
      <c r="AE158" s="26" t="str">
        <f ca="1"/>
        <v/>
      </c>
      <c r="AF158" s="26" t="str">
        <f ca="1"/>
        <v/>
      </c>
      <c r="AG158" s="26" t="str">
        <f ca="1"/>
        <v/>
      </c>
      <c r="AH158" s="26" t="str">
        <f ca="1"/>
        <v/>
      </c>
      <c r="AI158" s="26" t="str">
        <f ca="1"/>
        <v/>
      </c>
      <c r="AJ158" s="26" t="str">
        <f ca="1"/>
        <v/>
      </c>
      <c r="AK158" s="26" t="str">
        <f ca="1"/>
        <v/>
      </c>
      <c r="AL158" s="26" t="str">
        <f ca="1"/>
        <v/>
      </c>
      <c r="AM158" s="26" t="str">
        <f ca="1"/>
        <v/>
      </c>
      <c r="AN158" s="26" t="str">
        <f ca="1"/>
        <v/>
      </c>
    </row>
    <row r="159" spans="1:40" x14ac:dyDescent="0.15">
      <c r="A159" s="43" t="str">
        <f t="shared" si="7"/>
        <v/>
      </c>
      <c r="B159" s="44" t="str">
        <f>IF('Data Entry'!B159&lt;&gt;"",'Data Entry'!B159,"")</f>
        <v/>
      </c>
      <c r="C159" s="37" t="str">
        <f t="shared" si="8"/>
        <v/>
      </c>
      <c r="D159" s="44" t="str">
        <f>IF('Data Entry'!C159&lt;&gt;"",'Data Entry'!C159,"")</f>
        <v/>
      </c>
      <c r="E159" s="44" t="str">
        <f>IF('Data Entry'!D159&lt;&gt;"",'Data Entry'!D159,"")</f>
        <v/>
      </c>
      <c r="F159" s="44" t="str">
        <f>IF('Data Entry'!E159&lt;&gt;"",'Data Entry'!E159,"")</f>
        <v/>
      </c>
      <c r="G159" s="44" t="str">
        <f>IF('Data Entry'!F159&lt;&gt;"",'Data Entry'!F159,"")</f>
        <v/>
      </c>
      <c r="H159" s="44" t="str">
        <f>IF('Data Entry'!G159&lt;&gt;"",'Data Entry'!G159,"")</f>
        <v/>
      </c>
      <c r="I159" s="44" t="str">
        <f>IF('Data Entry'!H159&lt;&gt;"",'Data Entry'!H159,"")</f>
        <v/>
      </c>
      <c r="J159" s="44" t="str">
        <f>IF('Data Entry'!I159&lt;&gt;"",'Data Entry'!I159,"")</f>
        <v/>
      </c>
      <c r="K159" s="44" t="str">
        <f>IF('Data Entry'!J159&lt;&gt;"",'Data Entry'!J159,"")</f>
        <v/>
      </c>
      <c r="L159" s="44" t="str">
        <f>IF('Data Entry'!K159&lt;&gt;"",'Data Entry'!K159,"")</f>
        <v/>
      </c>
      <c r="M159" s="44" t="str">
        <f>IF('Data Entry'!L159&lt;&gt;"",'Data Entry'!L159,"")</f>
        <v/>
      </c>
      <c r="V159" s="26" t="e">
        <f ca="1"/>
        <v>#N/A</v>
      </c>
      <c r="W159" s="26" t="e">
        <f ca="1"/>
        <v>#N/A</v>
      </c>
      <c r="X159" s="26" t="e">
        <f ca="1"/>
        <v>#N/A</v>
      </c>
      <c r="Y159" s="26" t="e">
        <f ca="1"/>
        <v>#N/A</v>
      </c>
      <c r="Z159" s="26" t="e">
        <f ca="1"/>
        <v>#N/A</v>
      </c>
      <c r="AA159" s="26" t="str">
        <f ca="1"/>
        <v/>
      </c>
      <c r="AB159" s="26" t="str">
        <f ca="1"/>
        <v/>
      </c>
      <c r="AC159" s="26" t="str">
        <f ca="1"/>
        <v/>
      </c>
      <c r="AD159" s="26" t="str">
        <f ca="1"/>
        <v/>
      </c>
      <c r="AE159" s="26" t="str">
        <f ca="1"/>
        <v/>
      </c>
      <c r="AF159" s="26" t="str">
        <f ca="1"/>
        <v/>
      </c>
      <c r="AG159" s="26" t="str">
        <f ca="1"/>
        <v/>
      </c>
      <c r="AH159" s="26" t="str">
        <f ca="1"/>
        <v/>
      </c>
      <c r="AI159" s="26" t="str">
        <f ca="1"/>
        <v/>
      </c>
      <c r="AJ159" s="26" t="str">
        <f ca="1"/>
        <v/>
      </c>
      <c r="AK159" s="26" t="str">
        <f ca="1"/>
        <v/>
      </c>
      <c r="AL159" s="26" t="str">
        <f ca="1"/>
        <v/>
      </c>
      <c r="AM159" s="26" t="str">
        <f ca="1"/>
        <v/>
      </c>
      <c r="AN159" s="26" t="str">
        <f ca="1"/>
        <v/>
      </c>
    </row>
    <row r="160" spans="1:40" x14ac:dyDescent="0.15">
      <c r="A160" s="43" t="str">
        <f t="shared" si="7"/>
        <v/>
      </c>
      <c r="B160" s="44" t="str">
        <f>IF('Data Entry'!B160&lt;&gt;"",'Data Entry'!B160,"")</f>
        <v/>
      </c>
      <c r="C160" s="37" t="str">
        <f t="shared" si="8"/>
        <v/>
      </c>
      <c r="D160" s="44" t="str">
        <f>IF('Data Entry'!C160&lt;&gt;"",'Data Entry'!C160,"")</f>
        <v/>
      </c>
      <c r="E160" s="44" t="str">
        <f>IF('Data Entry'!D160&lt;&gt;"",'Data Entry'!D160,"")</f>
        <v/>
      </c>
      <c r="F160" s="44" t="str">
        <f>IF('Data Entry'!E160&lt;&gt;"",'Data Entry'!E160,"")</f>
        <v/>
      </c>
      <c r="G160" s="44" t="str">
        <f>IF('Data Entry'!F160&lt;&gt;"",'Data Entry'!F160,"")</f>
        <v/>
      </c>
      <c r="H160" s="44" t="str">
        <f>IF('Data Entry'!G160&lt;&gt;"",'Data Entry'!G160,"")</f>
        <v/>
      </c>
      <c r="I160" s="44" t="str">
        <f>IF('Data Entry'!H160&lt;&gt;"",'Data Entry'!H160,"")</f>
        <v/>
      </c>
      <c r="J160" s="44" t="str">
        <f>IF('Data Entry'!I160&lt;&gt;"",'Data Entry'!I160,"")</f>
        <v/>
      </c>
      <c r="K160" s="44" t="str">
        <f>IF('Data Entry'!J160&lt;&gt;"",'Data Entry'!J160,"")</f>
        <v/>
      </c>
      <c r="L160" s="44" t="str">
        <f>IF('Data Entry'!K160&lt;&gt;"",'Data Entry'!K160,"")</f>
        <v/>
      </c>
      <c r="M160" s="44" t="str">
        <f>IF('Data Entry'!L160&lt;&gt;"",'Data Entry'!L160,"")</f>
        <v/>
      </c>
      <c r="V160" s="26" t="e">
        <f ca="1"/>
        <v>#N/A</v>
      </c>
      <c r="W160" s="26" t="e">
        <f ca="1"/>
        <v>#N/A</v>
      </c>
      <c r="X160" s="26" t="e">
        <f ca="1"/>
        <v>#N/A</v>
      </c>
      <c r="Y160" s="26" t="e">
        <f ca="1"/>
        <v>#N/A</v>
      </c>
      <c r="Z160" s="26" t="e">
        <f ca="1"/>
        <v>#N/A</v>
      </c>
      <c r="AA160" s="26" t="str">
        <f ca="1"/>
        <v/>
      </c>
      <c r="AB160" s="26" t="str">
        <f ca="1"/>
        <v/>
      </c>
      <c r="AC160" s="26" t="str">
        <f ca="1"/>
        <v/>
      </c>
      <c r="AD160" s="26" t="str">
        <f ca="1"/>
        <v/>
      </c>
      <c r="AE160" s="26" t="str">
        <f ca="1"/>
        <v/>
      </c>
      <c r="AF160" s="26" t="str">
        <f ca="1"/>
        <v/>
      </c>
      <c r="AG160" s="26" t="str">
        <f ca="1"/>
        <v/>
      </c>
      <c r="AH160" s="26" t="str">
        <f ca="1"/>
        <v/>
      </c>
      <c r="AI160" s="26" t="str">
        <f ca="1"/>
        <v/>
      </c>
      <c r="AJ160" s="26" t="str">
        <f ca="1"/>
        <v/>
      </c>
      <c r="AK160" s="26" t="str">
        <f ca="1"/>
        <v/>
      </c>
      <c r="AL160" s="26" t="str">
        <f ca="1"/>
        <v/>
      </c>
      <c r="AM160" s="26" t="str">
        <f ca="1"/>
        <v/>
      </c>
      <c r="AN160" s="26" t="str">
        <f ca="1"/>
        <v/>
      </c>
    </row>
    <row r="161" spans="1:40" x14ac:dyDescent="0.15">
      <c r="A161" s="43" t="str">
        <f t="shared" si="7"/>
        <v/>
      </c>
      <c r="B161" s="44" t="str">
        <f>IF('Data Entry'!B161&lt;&gt;"",'Data Entry'!B161,"")</f>
        <v/>
      </c>
      <c r="C161" s="37" t="str">
        <f t="shared" si="8"/>
        <v/>
      </c>
      <c r="D161" s="44" t="str">
        <f>IF('Data Entry'!C161&lt;&gt;"",'Data Entry'!C161,"")</f>
        <v/>
      </c>
      <c r="E161" s="44" t="str">
        <f>IF('Data Entry'!D161&lt;&gt;"",'Data Entry'!D161,"")</f>
        <v/>
      </c>
      <c r="F161" s="44" t="str">
        <f>IF('Data Entry'!E161&lt;&gt;"",'Data Entry'!E161,"")</f>
        <v/>
      </c>
      <c r="G161" s="44" t="str">
        <f>IF('Data Entry'!F161&lt;&gt;"",'Data Entry'!F161,"")</f>
        <v/>
      </c>
      <c r="H161" s="44" t="str">
        <f>IF('Data Entry'!G161&lt;&gt;"",'Data Entry'!G161,"")</f>
        <v/>
      </c>
      <c r="I161" s="44" t="str">
        <f>IF('Data Entry'!H161&lt;&gt;"",'Data Entry'!H161,"")</f>
        <v/>
      </c>
      <c r="J161" s="44" t="str">
        <f>IF('Data Entry'!I161&lt;&gt;"",'Data Entry'!I161,"")</f>
        <v/>
      </c>
      <c r="K161" s="44" t="str">
        <f>IF('Data Entry'!J161&lt;&gt;"",'Data Entry'!J161,"")</f>
        <v/>
      </c>
      <c r="L161" s="44" t="str">
        <f>IF('Data Entry'!K161&lt;&gt;"",'Data Entry'!K161,"")</f>
        <v/>
      </c>
      <c r="M161" s="44" t="str">
        <f>IF('Data Entry'!L161&lt;&gt;"",'Data Entry'!L161,"")</f>
        <v/>
      </c>
      <c r="V161" s="26" t="e">
        <f ca="1"/>
        <v>#N/A</v>
      </c>
      <c r="W161" s="26" t="e">
        <f ca="1"/>
        <v>#N/A</v>
      </c>
      <c r="X161" s="26" t="e">
        <f ca="1"/>
        <v>#N/A</v>
      </c>
      <c r="Y161" s="26" t="e">
        <f ca="1"/>
        <v>#N/A</v>
      </c>
      <c r="Z161" s="26" t="e">
        <f ca="1"/>
        <v>#N/A</v>
      </c>
      <c r="AA161" s="26" t="str">
        <f ca="1"/>
        <v/>
      </c>
      <c r="AB161" s="26" t="str">
        <f ca="1"/>
        <v/>
      </c>
      <c r="AC161" s="26" t="str">
        <f ca="1"/>
        <v/>
      </c>
      <c r="AD161" s="26" t="str">
        <f ca="1"/>
        <v/>
      </c>
      <c r="AE161" s="26" t="str">
        <f ca="1"/>
        <v/>
      </c>
      <c r="AF161" s="26" t="str">
        <f ca="1"/>
        <v/>
      </c>
      <c r="AG161" s="26" t="str">
        <f ca="1"/>
        <v/>
      </c>
      <c r="AH161" s="26" t="str">
        <f ca="1"/>
        <v/>
      </c>
      <c r="AI161" s="26" t="str">
        <f ca="1"/>
        <v/>
      </c>
      <c r="AJ161" s="26" t="str">
        <f ca="1"/>
        <v/>
      </c>
      <c r="AK161" s="26" t="str">
        <f ca="1"/>
        <v/>
      </c>
      <c r="AL161" s="26" t="str">
        <f ca="1"/>
        <v/>
      </c>
      <c r="AM161" s="26" t="str">
        <f ca="1"/>
        <v/>
      </c>
      <c r="AN161" s="26" t="str">
        <f ca="1"/>
        <v/>
      </c>
    </row>
    <row r="162" spans="1:40" x14ac:dyDescent="0.15">
      <c r="A162" s="43" t="str">
        <f t="shared" si="7"/>
        <v/>
      </c>
      <c r="B162" s="44" t="str">
        <f>IF('Data Entry'!B162&lt;&gt;"",'Data Entry'!B162,"")</f>
        <v/>
      </c>
      <c r="C162" s="37" t="str">
        <f t="shared" si="8"/>
        <v/>
      </c>
      <c r="D162" s="44" t="str">
        <f>IF('Data Entry'!C162&lt;&gt;"",'Data Entry'!C162,"")</f>
        <v/>
      </c>
      <c r="E162" s="44" t="str">
        <f>IF('Data Entry'!D162&lt;&gt;"",'Data Entry'!D162,"")</f>
        <v/>
      </c>
      <c r="F162" s="44" t="str">
        <f>IF('Data Entry'!E162&lt;&gt;"",'Data Entry'!E162,"")</f>
        <v/>
      </c>
      <c r="G162" s="44" t="str">
        <f>IF('Data Entry'!F162&lt;&gt;"",'Data Entry'!F162,"")</f>
        <v/>
      </c>
      <c r="H162" s="44" t="str">
        <f>IF('Data Entry'!G162&lt;&gt;"",'Data Entry'!G162,"")</f>
        <v/>
      </c>
      <c r="I162" s="44" t="str">
        <f>IF('Data Entry'!H162&lt;&gt;"",'Data Entry'!H162,"")</f>
        <v/>
      </c>
      <c r="J162" s="44" t="str">
        <f>IF('Data Entry'!I162&lt;&gt;"",'Data Entry'!I162,"")</f>
        <v/>
      </c>
      <c r="K162" s="44" t="str">
        <f>IF('Data Entry'!J162&lt;&gt;"",'Data Entry'!J162,"")</f>
        <v/>
      </c>
      <c r="L162" s="44" t="str">
        <f>IF('Data Entry'!K162&lt;&gt;"",'Data Entry'!K162,"")</f>
        <v/>
      </c>
      <c r="M162" s="44" t="str">
        <f>IF('Data Entry'!L162&lt;&gt;"",'Data Entry'!L162,"")</f>
        <v/>
      </c>
      <c r="V162" s="26" t="e">
        <f ca="1"/>
        <v>#N/A</v>
      </c>
      <c r="W162" s="26" t="e">
        <f ca="1"/>
        <v>#N/A</v>
      </c>
      <c r="X162" s="26" t="e">
        <f ca="1"/>
        <v>#N/A</v>
      </c>
      <c r="Y162" s="26" t="e">
        <f ca="1"/>
        <v>#N/A</v>
      </c>
      <c r="Z162" s="26" t="e">
        <f ca="1"/>
        <v>#N/A</v>
      </c>
      <c r="AA162" s="26" t="str">
        <f ca="1"/>
        <v/>
      </c>
      <c r="AB162" s="26" t="str">
        <f ca="1"/>
        <v/>
      </c>
      <c r="AC162" s="26" t="str">
        <f ca="1"/>
        <v/>
      </c>
      <c r="AD162" s="26" t="str">
        <f ca="1"/>
        <v/>
      </c>
      <c r="AE162" s="26" t="str">
        <f ca="1"/>
        <v/>
      </c>
      <c r="AF162" s="26" t="str">
        <f ca="1"/>
        <v/>
      </c>
      <c r="AG162" s="26" t="str">
        <f ca="1"/>
        <v/>
      </c>
      <c r="AH162" s="26" t="str">
        <f ca="1"/>
        <v/>
      </c>
      <c r="AI162" s="26" t="str">
        <f ca="1"/>
        <v/>
      </c>
      <c r="AJ162" s="26" t="str">
        <f ca="1"/>
        <v/>
      </c>
      <c r="AK162" s="26" t="str">
        <f ca="1"/>
        <v/>
      </c>
      <c r="AL162" s="26" t="str">
        <f ca="1"/>
        <v/>
      </c>
      <c r="AM162" s="26" t="str">
        <f ca="1"/>
        <v/>
      </c>
      <c r="AN162" s="26" t="str">
        <f ca="1"/>
        <v/>
      </c>
    </row>
    <row r="163" spans="1:40" x14ac:dyDescent="0.15">
      <c r="A163" s="43" t="str">
        <f t="shared" si="7"/>
        <v/>
      </c>
      <c r="B163" s="44" t="str">
        <f>IF('Data Entry'!B163&lt;&gt;"",'Data Entry'!B163,"")</f>
        <v/>
      </c>
      <c r="C163" s="37" t="str">
        <f t="shared" si="8"/>
        <v/>
      </c>
      <c r="D163" s="44" t="str">
        <f>IF('Data Entry'!C163&lt;&gt;"",'Data Entry'!C163,"")</f>
        <v/>
      </c>
      <c r="E163" s="44" t="str">
        <f>IF('Data Entry'!D163&lt;&gt;"",'Data Entry'!D163,"")</f>
        <v/>
      </c>
      <c r="F163" s="44" t="str">
        <f>IF('Data Entry'!E163&lt;&gt;"",'Data Entry'!E163,"")</f>
        <v/>
      </c>
      <c r="G163" s="44" t="str">
        <f>IF('Data Entry'!F163&lt;&gt;"",'Data Entry'!F163,"")</f>
        <v/>
      </c>
      <c r="H163" s="44" t="str">
        <f>IF('Data Entry'!G163&lt;&gt;"",'Data Entry'!G163,"")</f>
        <v/>
      </c>
      <c r="I163" s="44" t="str">
        <f>IF('Data Entry'!H163&lt;&gt;"",'Data Entry'!H163,"")</f>
        <v/>
      </c>
      <c r="J163" s="44" t="str">
        <f>IF('Data Entry'!I163&lt;&gt;"",'Data Entry'!I163,"")</f>
        <v/>
      </c>
      <c r="K163" s="44" t="str">
        <f>IF('Data Entry'!J163&lt;&gt;"",'Data Entry'!J163,"")</f>
        <v/>
      </c>
      <c r="L163" s="44" t="str">
        <f>IF('Data Entry'!K163&lt;&gt;"",'Data Entry'!K163,"")</f>
        <v/>
      </c>
      <c r="M163" s="44" t="str">
        <f>IF('Data Entry'!L163&lt;&gt;"",'Data Entry'!L163,"")</f>
        <v/>
      </c>
      <c r="V163" s="26" t="e">
        <f ca="1"/>
        <v>#N/A</v>
      </c>
      <c r="W163" s="26" t="e">
        <f ca="1"/>
        <v>#N/A</v>
      </c>
      <c r="X163" s="26" t="e">
        <f ca="1"/>
        <v>#N/A</v>
      </c>
      <c r="Y163" s="26" t="e">
        <f ca="1"/>
        <v>#N/A</v>
      </c>
      <c r="Z163" s="26" t="e">
        <f ca="1"/>
        <v>#N/A</v>
      </c>
      <c r="AA163" s="26" t="str">
        <f ca="1"/>
        <v/>
      </c>
      <c r="AB163" s="26" t="str">
        <f ca="1"/>
        <v/>
      </c>
      <c r="AC163" s="26" t="str">
        <f ca="1"/>
        <v/>
      </c>
      <c r="AD163" s="26" t="str">
        <f ca="1"/>
        <v/>
      </c>
      <c r="AE163" s="26" t="str">
        <f ca="1"/>
        <v/>
      </c>
      <c r="AF163" s="26" t="str">
        <f ca="1"/>
        <v/>
      </c>
      <c r="AG163" s="26" t="str">
        <f ca="1"/>
        <v/>
      </c>
      <c r="AH163" s="26" t="str">
        <f ca="1"/>
        <v/>
      </c>
      <c r="AI163" s="26" t="str">
        <f ca="1"/>
        <v/>
      </c>
      <c r="AJ163" s="26" t="str">
        <f ca="1"/>
        <v/>
      </c>
      <c r="AK163" s="26" t="str">
        <f ca="1"/>
        <v/>
      </c>
      <c r="AL163" s="26" t="str">
        <f ca="1"/>
        <v/>
      </c>
      <c r="AM163" s="26" t="str">
        <f ca="1"/>
        <v/>
      </c>
      <c r="AN163" s="26" t="str">
        <f ca="1"/>
        <v/>
      </c>
    </row>
    <row r="164" spans="1:40" x14ac:dyDescent="0.15">
      <c r="A164" s="43" t="str">
        <f t="shared" si="7"/>
        <v/>
      </c>
      <c r="B164" s="44" t="str">
        <f>IF('Data Entry'!B164&lt;&gt;"",'Data Entry'!B164,"")</f>
        <v/>
      </c>
      <c r="C164" s="37" t="str">
        <f t="shared" si="8"/>
        <v/>
      </c>
      <c r="D164" s="44" t="str">
        <f>IF('Data Entry'!C164&lt;&gt;"",'Data Entry'!C164,"")</f>
        <v/>
      </c>
      <c r="E164" s="44" t="str">
        <f>IF('Data Entry'!D164&lt;&gt;"",'Data Entry'!D164,"")</f>
        <v/>
      </c>
      <c r="F164" s="44" t="str">
        <f>IF('Data Entry'!E164&lt;&gt;"",'Data Entry'!E164,"")</f>
        <v/>
      </c>
      <c r="G164" s="44" t="str">
        <f>IF('Data Entry'!F164&lt;&gt;"",'Data Entry'!F164,"")</f>
        <v/>
      </c>
      <c r="H164" s="44" t="str">
        <f>IF('Data Entry'!G164&lt;&gt;"",'Data Entry'!G164,"")</f>
        <v/>
      </c>
      <c r="I164" s="44" t="str">
        <f>IF('Data Entry'!H164&lt;&gt;"",'Data Entry'!H164,"")</f>
        <v/>
      </c>
      <c r="J164" s="44" t="str">
        <f>IF('Data Entry'!I164&lt;&gt;"",'Data Entry'!I164,"")</f>
        <v/>
      </c>
      <c r="K164" s="44" t="str">
        <f>IF('Data Entry'!J164&lt;&gt;"",'Data Entry'!J164,"")</f>
        <v/>
      </c>
      <c r="L164" s="44" t="str">
        <f>IF('Data Entry'!K164&lt;&gt;"",'Data Entry'!K164,"")</f>
        <v/>
      </c>
      <c r="M164" s="44" t="str">
        <f>IF('Data Entry'!L164&lt;&gt;"",'Data Entry'!L164,"")</f>
        <v/>
      </c>
      <c r="V164" s="26" t="e">
        <f ca="1"/>
        <v>#N/A</v>
      </c>
      <c r="W164" s="26" t="e">
        <f ca="1"/>
        <v>#N/A</v>
      </c>
      <c r="X164" s="26" t="e">
        <f ca="1"/>
        <v>#N/A</v>
      </c>
      <c r="Y164" s="26" t="e">
        <f ca="1"/>
        <v>#N/A</v>
      </c>
      <c r="Z164" s="26" t="e">
        <f ca="1"/>
        <v>#N/A</v>
      </c>
      <c r="AA164" s="26" t="str">
        <f ca="1"/>
        <v/>
      </c>
      <c r="AB164" s="26" t="str">
        <f ca="1"/>
        <v/>
      </c>
      <c r="AC164" s="26" t="str">
        <f ca="1"/>
        <v/>
      </c>
      <c r="AD164" s="26" t="str">
        <f ca="1"/>
        <v/>
      </c>
      <c r="AE164" s="26" t="str">
        <f ca="1"/>
        <v/>
      </c>
      <c r="AF164" s="26" t="str">
        <f ca="1"/>
        <v/>
      </c>
      <c r="AG164" s="26" t="str">
        <f ca="1"/>
        <v/>
      </c>
      <c r="AH164" s="26" t="str">
        <f ca="1"/>
        <v/>
      </c>
      <c r="AI164" s="26" t="str">
        <f ca="1"/>
        <v/>
      </c>
      <c r="AJ164" s="26" t="str">
        <f ca="1"/>
        <v/>
      </c>
      <c r="AK164" s="26" t="str">
        <f ca="1"/>
        <v/>
      </c>
      <c r="AL164" s="26" t="str">
        <f ca="1"/>
        <v/>
      </c>
      <c r="AM164" s="26" t="str">
        <f ca="1"/>
        <v/>
      </c>
      <c r="AN164" s="26" t="str">
        <f ca="1"/>
        <v/>
      </c>
    </row>
    <row r="165" spans="1:40" x14ac:dyDescent="0.15">
      <c r="A165" s="43" t="str">
        <f t="shared" si="7"/>
        <v/>
      </c>
      <c r="B165" s="44" t="str">
        <f>IF('Data Entry'!B165&lt;&gt;"",'Data Entry'!B165,"")</f>
        <v/>
      </c>
      <c r="C165" s="37" t="str">
        <f t="shared" si="8"/>
        <v/>
      </c>
      <c r="D165" s="44" t="str">
        <f>IF('Data Entry'!C165&lt;&gt;"",'Data Entry'!C165,"")</f>
        <v/>
      </c>
      <c r="E165" s="44" t="str">
        <f>IF('Data Entry'!D165&lt;&gt;"",'Data Entry'!D165,"")</f>
        <v/>
      </c>
      <c r="F165" s="44" t="str">
        <f>IF('Data Entry'!E165&lt;&gt;"",'Data Entry'!E165,"")</f>
        <v/>
      </c>
      <c r="G165" s="44" t="str">
        <f>IF('Data Entry'!F165&lt;&gt;"",'Data Entry'!F165,"")</f>
        <v/>
      </c>
      <c r="H165" s="44" t="str">
        <f>IF('Data Entry'!G165&lt;&gt;"",'Data Entry'!G165,"")</f>
        <v/>
      </c>
      <c r="I165" s="44" t="str">
        <f>IF('Data Entry'!H165&lt;&gt;"",'Data Entry'!H165,"")</f>
        <v/>
      </c>
      <c r="J165" s="44" t="str">
        <f>IF('Data Entry'!I165&lt;&gt;"",'Data Entry'!I165,"")</f>
        <v/>
      </c>
      <c r="K165" s="44" t="str">
        <f>IF('Data Entry'!J165&lt;&gt;"",'Data Entry'!J165,"")</f>
        <v/>
      </c>
      <c r="L165" s="44" t="str">
        <f>IF('Data Entry'!K165&lt;&gt;"",'Data Entry'!K165,"")</f>
        <v/>
      </c>
      <c r="M165" s="44" t="str">
        <f>IF('Data Entry'!L165&lt;&gt;"",'Data Entry'!L165,"")</f>
        <v/>
      </c>
      <c r="V165" s="26" t="e">
        <f ca="1"/>
        <v>#N/A</v>
      </c>
      <c r="W165" s="26" t="e">
        <f ca="1"/>
        <v>#N/A</v>
      </c>
      <c r="X165" s="26" t="e">
        <f ca="1"/>
        <v>#N/A</v>
      </c>
      <c r="Y165" s="26" t="e">
        <f ca="1"/>
        <v>#N/A</v>
      </c>
      <c r="Z165" s="26" t="e">
        <f ca="1"/>
        <v>#N/A</v>
      </c>
      <c r="AA165" s="26" t="str">
        <f ca="1"/>
        <v/>
      </c>
      <c r="AB165" s="26" t="str">
        <f ca="1"/>
        <v/>
      </c>
      <c r="AC165" s="26" t="str">
        <f ca="1"/>
        <v/>
      </c>
      <c r="AD165" s="26" t="str">
        <f ca="1"/>
        <v/>
      </c>
      <c r="AE165" s="26" t="str">
        <f ca="1"/>
        <v/>
      </c>
      <c r="AF165" s="26" t="str">
        <f ca="1"/>
        <v/>
      </c>
      <c r="AG165" s="26" t="str">
        <f ca="1"/>
        <v/>
      </c>
      <c r="AH165" s="26" t="str">
        <f ca="1"/>
        <v/>
      </c>
      <c r="AI165" s="26" t="str">
        <f ca="1"/>
        <v/>
      </c>
      <c r="AJ165" s="26" t="str">
        <f ca="1"/>
        <v/>
      </c>
      <c r="AK165" s="26" t="str">
        <f ca="1"/>
        <v/>
      </c>
      <c r="AL165" s="26" t="str">
        <f ca="1"/>
        <v/>
      </c>
      <c r="AM165" s="26" t="str">
        <f ca="1"/>
        <v/>
      </c>
      <c r="AN165" s="26" t="str">
        <f ca="1"/>
        <v/>
      </c>
    </row>
    <row r="166" spans="1:40" x14ac:dyDescent="0.15">
      <c r="A166" s="43" t="str">
        <f t="shared" si="7"/>
        <v/>
      </c>
      <c r="B166" s="44" t="str">
        <f>IF('Data Entry'!B166&lt;&gt;"",'Data Entry'!B166,"")</f>
        <v/>
      </c>
      <c r="C166" s="37" t="str">
        <f t="shared" si="8"/>
        <v/>
      </c>
      <c r="D166" s="44" t="str">
        <f>IF('Data Entry'!C166&lt;&gt;"",'Data Entry'!C166,"")</f>
        <v/>
      </c>
      <c r="E166" s="44" t="str">
        <f>IF('Data Entry'!D166&lt;&gt;"",'Data Entry'!D166,"")</f>
        <v/>
      </c>
      <c r="F166" s="44" t="str">
        <f>IF('Data Entry'!E166&lt;&gt;"",'Data Entry'!E166,"")</f>
        <v/>
      </c>
      <c r="G166" s="44" t="str">
        <f>IF('Data Entry'!F166&lt;&gt;"",'Data Entry'!F166,"")</f>
        <v/>
      </c>
      <c r="H166" s="44" t="str">
        <f>IF('Data Entry'!G166&lt;&gt;"",'Data Entry'!G166,"")</f>
        <v/>
      </c>
      <c r="I166" s="44" t="str">
        <f>IF('Data Entry'!H166&lt;&gt;"",'Data Entry'!H166,"")</f>
        <v/>
      </c>
      <c r="J166" s="44" t="str">
        <f>IF('Data Entry'!I166&lt;&gt;"",'Data Entry'!I166,"")</f>
        <v/>
      </c>
      <c r="K166" s="44" t="str">
        <f>IF('Data Entry'!J166&lt;&gt;"",'Data Entry'!J166,"")</f>
        <v/>
      </c>
      <c r="L166" s="44" t="str">
        <f>IF('Data Entry'!K166&lt;&gt;"",'Data Entry'!K166,"")</f>
        <v/>
      </c>
      <c r="M166" s="44" t="str">
        <f>IF('Data Entry'!L166&lt;&gt;"",'Data Entry'!L166,"")</f>
        <v/>
      </c>
      <c r="V166" s="26" t="e">
        <f ca="1"/>
        <v>#N/A</v>
      </c>
      <c r="W166" s="26" t="e">
        <f ca="1"/>
        <v>#N/A</v>
      </c>
      <c r="X166" s="26" t="e">
        <f ca="1"/>
        <v>#N/A</v>
      </c>
      <c r="Y166" s="26" t="e">
        <f ca="1"/>
        <v>#N/A</v>
      </c>
      <c r="Z166" s="26" t="e">
        <f ca="1"/>
        <v>#N/A</v>
      </c>
      <c r="AA166" s="26" t="str">
        <f ca="1"/>
        <v/>
      </c>
      <c r="AB166" s="26" t="str">
        <f ca="1"/>
        <v/>
      </c>
      <c r="AC166" s="26" t="str">
        <f ca="1"/>
        <v/>
      </c>
      <c r="AD166" s="26" t="str">
        <f ca="1"/>
        <v/>
      </c>
      <c r="AE166" s="26" t="str">
        <f ca="1"/>
        <v/>
      </c>
      <c r="AF166" s="26" t="str">
        <f ca="1"/>
        <v/>
      </c>
      <c r="AG166" s="26" t="str">
        <f ca="1"/>
        <v/>
      </c>
      <c r="AH166" s="26" t="str">
        <f ca="1"/>
        <v/>
      </c>
      <c r="AI166" s="26" t="str">
        <f ca="1"/>
        <v/>
      </c>
      <c r="AJ166" s="26" t="str">
        <f ca="1"/>
        <v/>
      </c>
      <c r="AK166" s="26" t="str">
        <f ca="1"/>
        <v/>
      </c>
      <c r="AL166" s="26" t="str">
        <f ca="1"/>
        <v/>
      </c>
      <c r="AM166" s="26" t="str">
        <f ca="1"/>
        <v/>
      </c>
      <c r="AN166" s="26" t="str">
        <f ca="1"/>
        <v/>
      </c>
    </row>
    <row r="167" spans="1:40" x14ac:dyDescent="0.15">
      <c r="A167" s="43" t="str">
        <f t="shared" si="7"/>
        <v/>
      </c>
      <c r="B167" s="44" t="str">
        <f>IF('Data Entry'!B167&lt;&gt;"",'Data Entry'!B167,"")</f>
        <v/>
      </c>
      <c r="C167" s="37" t="str">
        <f t="shared" si="8"/>
        <v/>
      </c>
      <c r="D167" s="44" t="str">
        <f>IF('Data Entry'!C167&lt;&gt;"",'Data Entry'!C167,"")</f>
        <v/>
      </c>
      <c r="E167" s="44" t="str">
        <f>IF('Data Entry'!D167&lt;&gt;"",'Data Entry'!D167,"")</f>
        <v/>
      </c>
      <c r="F167" s="44" t="str">
        <f>IF('Data Entry'!E167&lt;&gt;"",'Data Entry'!E167,"")</f>
        <v/>
      </c>
      <c r="G167" s="44" t="str">
        <f>IF('Data Entry'!F167&lt;&gt;"",'Data Entry'!F167,"")</f>
        <v/>
      </c>
      <c r="H167" s="44" t="str">
        <f>IF('Data Entry'!G167&lt;&gt;"",'Data Entry'!G167,"")</f>
        <v/>
      </c>
      <c r="I167" s="44" t="str">
        <f>IF('Data Entry'!H167&lt;&gt;"",'Data Entry'!H167,"")</f>
        <v/>
      </c>
      <c r="J167" s="44" t="str">
        <f>IF('Data Entry'!I167&lt;&gt;"",'Data Entry'!I167,"")</f>
        <v/>
      </c>
      <c r="K167" s="44" t="str">
        <f>IF('Data Entry'!J167&lt;&gt;"",'Data Entry'!J167,"")</f>
        <v/>
      </c>
      <c r="L167" s="44" t="str">
        <f>IF('Data Entry'!K167&lt;&gt;"",'Data Entry'!K167,"")</f>
        <v/>
      </c>
      <c r="M167" s="44" t="str">
        <f>IF('Data Entry'!L167&lt;&gt;"",'Data Entry'!L167,"")</f>
        <v/>
      </c>
      <c r="V167" s="26" t="e">
        <f ca="1"/>
        <v>#N/A</v>
      </c>
      <c r="W167" s="26" t="e">
        <f ca="1"/>
        <v>#N/A</v>
      </c>
      <c r="X167" s="26" t="e">
        <f ca="1"/>
        <v>#N/A</v>
      </c>
      <c r="Y167" s="26" t="e">
        <f ca="1"/>
        <v>#N/A</v>
      </c>
      <c r="Z167" s="26" t="e">
        <f ca="1"/>
        <v>#N/A</v>
      </c>
      <c r="AA167" s="26" t="str">
        <f ca="1"/>
        <v/>
      </c>
      <c r="AB167" s="26" t="str">
        <f ca="1"/>
        <v/>
      </c>
      <c r="AC167" s="26" t="str">
        <f ca="1"/>
        <v/>
      </c>
      <c r="AD167" s="26" t="str">
        <f ca="1"/>
        <v/>
      </c>
      <c r="AE167" s="26" t="str">
        <f ca="1"/>
        <v/>
      </c>
      <c r="AF167" s="26" t="str">
        <f ca="1"/>
        <v/>
      </c>
      <c r="AG167" s="26" t="str">
        <f ca="1"/>
        <v/>
      </c>
      <c r="AH167" s="26" t="str">
        <f ca="1"/>
        <v/>
      </c>
      <c r="AI167" s="26" t="str">
        <f ca="1"/>
        <v/>
      </c>
      <c r="AJ167" s="26" t="str">
        <f ca="1"/>
        <v/>
      </c>
      <c r="AK167" s="26" t="str">
        <f ca="1"/>
        <v/>
      </c>
      <c r="AL167" s="26" t="str">
        <f ca="1"/>
        <v/>
      </c>
      <c r="AM167" s="26" t="str">
        <f ca="1"/>
        <v/>
      </c>
      <c r="AN167" s="26" t="str">
        <f ca="1"/>
        <v/>
      </c>
    </row>
    <row r="168" spans="1:40" x14ac:dyDescent="0.15">
      <c r="A168" s="43" t="str">
        <f t="shared" si="7"/>
        <v/>
      </c>
      <c r="B168" s="44" t="str">
        <f>IF('Data Entry'!B168&lt;&gt;"",'Data Entry'!B168,"")</f>
        <v/>
      </c>
      <c r="C168" s="37" t="str">
        <f t="shared" si="8"/>
        <v/>
      </c>
      <c r="D168" s="44" t="str">
        <f>IF('Data Entry'!C168&lt;&gt;"",'Data Entry'!C168,"")</f>
        <v/>
      </c>
      <c r="E168" s="44" t="str">
        <f>IF('Data Entry'!D168&lt;&gt;"",'Data Entry'!D168,"")</f>
        <v/>
      </c>
      <c r="F168" s="44" t="str">
        <f>IF('Data Entry'!E168&lt;&gt;"",'Data Entry'!E168,"")</f>
        <v/>
      </c>
      <c r="G168" s="44" t="str">
        <f>IF('Data Entry'!F168&lt;&gt;"",'Data Entry'!F168,"")</f>
        <v/>
      </c>
      <c r="H168" s="44" t="str">
        <f>IF('Data Entry'!G168&lt;&gt;"",'Data Entry'!G168,"")</f>
        <v/>
      </c>
      <c r="I168" s="44" t="str">
        <f>IF('Data Entry'!H168&lt;&gt;"",'Data Entry'!H168,"")</f>
        <v/>
      </c>
      <c r="J168" s="44" t="str">
        <f>IF('Data Entry'!I168&lt;&gt;"",'Data Entry'!I168,"")</f>
        <v/>
      </c>
      <c r="K168" s="44" t="str">
        <f>IF('Data Entry'!J168&lt;&gt;"",'Data Entry'!J168,"")</f>
        <v/>
      </c>
      <c r="L168" s="44" t="str">
        <f>IF('Data Entry'!K168&lt;&gt;"",'Data Entry'!K168,"")</f>
        <v/>
      </c>
      <c r="M168" s="44" t="str">
        <f>IF('Data Entry'!L168&lt;&gt;"",'Data Entry'!L168,"")</f>
        <v/>
      </c>
      <c r="V168" s="26" t="e">
        <f ca="1"/>
        <v>#N/A</v>
      </c>
      <c r="W168" s="26" t="e">
        <f ca="1"/>
        <v>#N/A</v>
      </c>
      <c r="X168" s="26" t="e">
        <f ca="1"/>
        <v>#N/A</v>
      </c>
      <c r="Y168" s="26" t="e">
        <f ca="1"/>
        <v>#N/A</v>
      </c>
      <c r="Z168" s="26" t="e">
        <f ca="1"/>
        <v>#N/A</v>
      </c>
      <c r="AA168" s="26" t="str">
        <f ca="1"/>
        <v/>
      </c>
      <c r="AB168" s="26" t="str">
        <f ca="1"/>
        <v/>
      </c>
      <c r="AC168" s="26" t="str">
        <f ca="1"/>
        <v/>
      </c>
      <c r="AD168" s="26" t="str">
        <f ca="1"/>
        <v/>
      </c>
      <c r="AE168" s="26" t="str">
        <f ca="1"/>
        <v/>
      </c>
      <c r="AF168" s="26" t="str">
        <f ca="1"/>
        <v/>
      </c>
      <c r="AG168" s="26" t="str">
        <f ca="1"/>
        <v/>
      </c>
      <c r="AH168" s="26" t="str">
        <f ca="1"/>
        <v/>
      </c>
      <c r="AI168" s="26" t="str">
        <f ca="1"/>
        <v/>
      </c>
      <c r="AJ168" s="26" t="str">
        <f ca="1"/>
        <v/>
      </c>
      <c r="AK168" s="26" t="str">
        <f ca="1"/>
        <v/>
      </c>
      <c r="AL168" s="26" t="str">
        <f ca="1"/>
        <v/>
      </c>
      <c r="AM168" s="26" t="str">
        <f ca="1"/>
        <v/>
      </c>
      <c r="AN168" s="26" t="str">
        <f ca="1"/>
        <v/>
      </c>
    </row>
    <row r="169" spans="1:40" x14ac:dyDescent="0.15">
      <c r="A169" s="43" t="str">
        <f t="shared" ref="A169:A204" si="9">IF(B169&lt;&gt;"",1+A168,"")</f>
        <v/>
      </c>
      <c r="B169" s="44" t="str">
        <f>IF('Data Entry'!B169&lt;&gt;"",'Data Entry'!B169,"")</f>
        <v/>
      </c>
      <c r="C169" s="37" t="str">
        <f t="shared" si="8"/>
        <v/>
      </c>
      <c r="D169" s="44" t="str">
        <f>IF('Data Entry'!C169&lt;&gt;"",'Data Entry'!C169,"")</f>
        <v/>
      </c>
      <c r="E169" s="44" t="str">
        <f>IF('Data Entry'!D169&lt;&gt;"",'Data Entry'!D169,"")</f>
        <v/>
      </c>
      <c r="F169" s="44" t="str">
        <f>IF('Data Entry'!E169&lt;&gt;"",'Data Entry'!E169,"")</f>
        <v/>
      </c>
      <c r="G169" s="44" t="str">
        <f>IF('Data Entry'!F169&lt;&gt;"",'Data Entry'!F169,"")</f>
        <v/>
      </c>
      <c r="H169" s="44" t="str">
        <f>IF('Data Entry'!G169&lt;&gt;"",'Data Entry'!G169,"")</f>
        <v/>
      </c>
      <c r="I169" s="44" t="str">
        <f>IF('Data Entry'!H169&lt;&gt;"",'Data Entry'!H169,"")</f>
        <v/>
      </c>
      <c r="J169" s="44" t="str">
        <f>IF('Data Entry'!I169&lt;&gt;"",'Data Entry'!I169,"")</f>
        <v/>
      </c>
      <c r="K169" s="44" t="str">
        <f>IF('Data Entry'!J169&lt;&gt;"",'Data Entry'!J169,"")</f>
        <v/>
      </c>
      <c r="L169" s="44" t="str">
        <f>IF('Data Entry'!K169&lt;&gt;"",'Data Entry'!K169,"")</f>
        <v/>
      </c>
      <c r="M169" s="44" t="str">
        <f>IF('Data Entry'!L169&lt;&gt;"",'Data Entry'!L169,"")</f>
        <v/>
      </c>
      <c r="V169" s="26" t="e">
        <f ca="1"/>
        <v>#N/A</v>
      </c>
      <c r="W169" s="26" t="e">
        <f ca="1"/>
        <v>#N/A</v>
      </c>
      <c r="X169" s="26" t="e">
        <f ca="1"/>
        <v>#N/A</v>
      </c>
      <c r="Y169" s="26" t="e">
        <f ca="1"/>
        <v>#N/A</v>
      </c>
      <c r="Z169" s="26" t="e">
        <f ca="1"/>
        <v>#N/A</v>
      </c>
      <c r="AA169" s="26" t="str">
        <f ca="1"/>
        <v/>
      </c>
      <c r="AB169" s="26" t="str">
        <f ca="1"/>
        <v/>
      </c>
      <c r="AC169" s="26" t="str">
        <f ca="1"/>
        <v/>
      </c>
      <c r="AD169" s="26" t="str">
        <f ca="1"/>
        <v/>
      </c>
      <c r="AE169" s="26" t="str">
        <f ca="1"/>
        <v/>
      </c>
      <c r="AF169" s="26" t="str">
        <f ca="1"/>
        <v/>
      </c>
      <c r="AG169" s="26" t="str">
        <f ca="1"/>
        <v/>
      </c>
      <c r="AH169" s="26" t="str">
        <f ca="1"/>
        <v/>
      </c>
      <c r="AI169" s="26" t="str">
        <f ca="1"/>
        <v/>
      </c>
      <c r="AJ169" s="26" t="str">
        <f ca="1"/>
        <v/>
      </c>
      <c r="AK169" s="26" t="str">
        <f ca="1"/>
        <v/>
      </c>
      <c r="AL169" s="26" t="str">
        <f ca="1"/>
        <v/>
      </c>
      <c r="AM169" s="26" t="str">
        <f ca="1"/>
        <v/>
      </c>
      <c r="AN169" s="26" t="str">
        <f ca="1"/>
        <v/>
      </c>
    </row>
    <row r="170" spans="1:40" x14ac:dyDescent="0.15">
      <c r="A170" s="43" t="str">
        <f t="shared" si="9"/>
        <v/>
      </c>
      <c r="B170" s="44" t="str">
        <f>IF('Data Entry'!B170&lt;&gt;"",'Data Entry'!B170,"")</f>
        <v/>
      </c>
      <c r="C170" s="37" t="str">
        <f t="shared" si="8"/>
        <v/>
      </c>
      <c r="D170" s="44" t="str">
        <f>IF('Data Entry'!C170&lt;&gt;"",'Data Entry'!C170,"")</f>
        <v/>
      </c>
      <c r="E170" s="44" t="str">
        <f>IF('Data Entry'!D170&lt;&gt;"",'Data Entry'!D170,"")</f>
        <v/>
      </c>
      <c r="F170" s="44" t="str">
        <f>IF('Data Entry'!E170&lt;&gt;"",'Data Entry'!E170,"")</f>
        <v/>
      </c>
      <c r="G170" s="44" t="str">
        <f>IF('Data Entry'!F170&lt;&gt;"",'Data Entry'!F170,"")</f>
        <v/>
      </c>
      <c r="H170" s="44" t="str">
        <f>IF('Data Entry'!G170&lt;&gt;"",'Data Entry'!G170,"")</f>
        <v/>
      </c>
      <c r="I170" s="44" t="str">
        <f>IF('Data Entry'!H170&lt;&gt;"",'Data Entry'!H170,"")</f>
        <v/>
      </c>
      <c r="J170" s="44" t="str">
        <f>IF('Data Entry'!I170&lt;&gt;"",'Data Entry'!I170,"")</f>
        <v/>
      </c>
      <c r="K170" s="44" t="str">
        <f>IF('Data Entry'!J170&lt;&gt;"",'Data Entry'!J170,"")</f>
        <v/>
      </c>
      <c r="L170" s="44" t="str">
        <f>IF('Data Entry'!K170&lt;&gt;"",'Data Entry'!K170,"")</f>
        <v/>
      </c>
      <c r="M170" s="44" t="str">
        <f>IF('Data Entry'!L170&lt;&gt;"",'Data Entry'!L170,"")</f>
        <v/>
      </c>
      <c r="V170" s="26" t="e">
        <f ca="1"/>
        <v>#N/A</v>
      </c>
      <c r="W170" s="26" t="e">
        <f ca="1"/>
        <v>#N/A</v>
      </c>
      <c r="X170" s="26" t="e">
        <f ca="1"/>
        <v>#N/A</v>
      </c>
      <c r="Y170" s="26" t="e">
        <f ca="1"/>
        <v>#N/A</v>
      </c>
      <c r="Z170" s="26" t="e">
        <f ca="1"/>
        <v>#N/A</v>
      </c>
      <c r="AA170" s="26" t="str">
        <f ca="1"/>
        <v/>
      </c>
      <c r="AB170" s="26" t="str">
        <f ca="1"/>
        <v/>
      </c>
      <c r="AC170" s="26" t="str">
        <f ca="1"/>
        <v/>
      </c>
      <c r="AD170" s="26" t="str">
        <f ca="1"/>
        <v/>
      </c>
      <c r="AE170" s="26" t="str">
        <f ca="1"/>
        <v/>
      </c>
      <c r="AF170" s="26" t="str">
        <f ca="1"/>
        <v/>
      </c>
      <c r="AG170" s="26" t="str">
        <f ca="1"/>
        <v/>
      </c>
      <c r="AH170" s="26" t="str">
        <f ca="1"/>
        <v/>
      </c>
      <c r="AI170" s="26" t="str">
        <f ca="1"/>
        <v/>
      </c>
      <c r="AJ170" s="26" t="str">
        <f ca="1"/>
        <v/>
      </c>
      <c r="AK170" s="26" t="str">
        <f ca="1"/>
        <v/>
      </c>
      <c r="AL170" s="26" t="str">
        <f ca="1"/>
        <v/>
      </c>
      <c r="AM170" s="26" t="str">
        <f ca="1"/>
        <v/>
      </c>
      <c r="AN170" s="26" t="str">
        <f ca="1"/>
        <v/>
      </c>
    </row>
    <row r="171" spans="1:40" x14ac:dyDescent="0.15">
      <c r="A171" s="43" t="str">
        <f t="shared" si="9"/>
        <v/>
      </c>
      <c r="B171" s="44" t="str">
        <f>IF('Data Entry'!B171&lt;&gt;"",'Data Entry'!B171,"")</f>
        <v/>
      </c>
      <c r="C171" s="37" t="str">
        <f t="shared" si="8"/>
        <v/>
      </c>
      <c r="D171" s="44" t="str">
        <f>IF('Data Entry'!C171&lt;&gt;"",'Data Entry'!C171,"")</f>
        <v/>
      </c>
      <c r="E171" s="44" t="str">
        <f>IF('Data Entry'!D171&lt;&gt;"",'Data Entry'!D171,"")</f>
        <v/>
      </c>
      <c r="F171" s="44" t="str">
        <f>IF('Data Entry'!E171&lt;&gt;"",'Data Entry'!E171,"")</f>
        <v/>
      </c>
      <c r="G171" s="44" t="str">
        <f>IF('Data Entry'!F171&lt;&gt;"",'Data Entry'!F171,"")</f>
        <v/>
      </c>
      <c r="H171" s="44" t="str">
        <f>IF('Data Entry'!G171&lt;&gt;"",'Data Entry'!G171,"")</f>
        <v/>
      </c>
      <c r="I171" s="44" t="str">
        <f>IF('Data Entry'!H171&lt;&gt;"",'Data Entry'!H171,"")</f>
        <v/>
      </c>
      <c r="J171" s="44" t="str">
        <f>IF('Data Entry'!I171&lt;&gt;"",'Data Entry'!I171,"")</f>
        <v/>
      </c>
      <c r="K171" s="44" t="str">
        <f>IF('Data Entry'!J171&lt;&gt;"",'Data Entry'!J171,"")</f>
        <v/>
      </c>
      <c r="L171" s="44" t="str">
        <f>IF('Data Entry'!K171&lt;&gt;"",'Data Entry'!K171,"")</f>
        <v/>
      </c>
      <c r="M171" s="44" t="str">
        <f>IF('Data Entry'!L171&lt;&gt;"",'Data Entry'!L171,"")</f>
        <v/>
      </c>
      <c r="V171" s="26" t="e">
        <f ca="1"/>
        <v>#N/A</v>
      </c>
      <c r="W171" s="26" t="e">
        <f ca="1"/>
        <v>#N/A</v>
      </c>
      <c r="X171" s="26" t="e">
        <f ca="1"/>
        <v>#N/A</v>
      </c>
      <c r="Y171" s="26" t="e">
        <f ca="1"/>
        <v>#N/A</v>
      </c>
      <c r="Z171" s="26" t="e">
        <f ca="1"/>
        <v>#N/A</v>
      </c>
      <c r="AA171" s="26" t="str">
        <f ca="1"/>
        <v/>
      </c>
      <c r="AB171" s="26" t="str">
        <f ca="1"/>
        <v/>
      </c>
      <c r="AC171" s="26" t="str">
        <f ca="1"/>
        <v/>
      </c>
      <c r="AD171" s="26" t="str">
        <f ca="1"/>
        <v/>
      </c>
      <c r="AE171" s="26" t="str">
        <f ca="1"/>
        <v/>
      </c>
      <c r="AF171" s="26" t="str">
        <f ca="1"/>
        <v/>
      </c>
      <c r="AG171" s="26" t="str">
        <f ca="1"/>
        <v/>
      </c>
      <c r="AH171" s="26" t="str">
        <f ca="1"/>
        <v/>
      </c>
      <c r="AI171" s="26" t="str">
        <f ca="1"/>
        <v/>
      </c>
      <c r="AJ171" s="26" t="str">
        <f ca="1"/>
        <v/>
      </c>
      <c r="AK171" s="26" t="str">
        <f ca="1"/>
        <v/>
      </c>
      <c r="AL171" s="26" t="str">
        <f ca="1"/>
        <v/>
      </c>
      <c r="AM171" s="26" t="str">
        <f ca="1"/>
        <v/>
      </c>
      <c r="AN171" s="26" t="str">
        <f ca="1"/>
        <v/>
      </c>
    </row>
    <row r="172" spans="1:40" x14ac:dyDescent="0.15">
      <c r="A172" s="43" t="str">
        <f t="shared" si="9"/>
        <v/>
      </c>
      <c r="B172" s="44" t="str">
        <f>IF('Data Entry'!B172&lt;&gt;"",'Data Entry'!B172,"")</f>
        <v/>
      </c>
      <c r="C172" s="37" t="str">
        <f t="shared" si="8"/>
        <v/>
      </c>
      <c r="D172" s="44" t="str">
        <f>IF('Data Entry'!C172&lt;&gt;"",'Data Entry'!C172,"")</f>
        <v/>
      </c>
      <c r="E172" s="44" t="str">
        <f>IF('Data Entry'!D172&lt;&gt;"",'Data Entry'!D172,"")</f>
        <v/>
      </c>
      <c r="F172" s="44" t="str">
        <f>IF('Data Entry'!E172&lt;&gt;"",'Data Entry'!E172,"")</f>
        <v/>
      </c>
      <c r="G172" s="44" t="str">
        <f>IF('Data Entry'!F172&lt;&gt;"",'Data Entry'!F172,"")</f>
        <v/>
      </c>
      <c r="H172" s="44" t="str">
        <f>IF('Data Entry'!G172&lt;&gt;"",'Data Entry'!G172,"")</f>
        <v/>
      </c>
      <c r="I172" s="44" t="str">
        <f>IF('Data Entry'!H172&lt;&gt;"",'Data Entry'!H172,"")</f>
        <v/>
      </c>
      <c r="J172" s="44" t="str">
        <f>IF('Data Entry'!I172&lt;&gt;"",'Data Entry'!I172,"")</f>
        <v/>
      </c>
      <c r="K172" s="44" t="str">
        <f>IF('Data Entry'!J172&lt;&gt;"",'Data Entry'!J172,"")</f>
        <v/>
      </c>
      <c r="L172" s="44" t="str">
        <f>IF('Data Entry'!K172&lt;&gt;"",'Data Entry'!K172,"")</f>
        <v/>
      </c>
      <c r="M172" s="44" t="str">
        <f>IF('Data Entry'!L172&lt;&gt;"",'Data Entry'!L172,"")</f>
        <v/>
      </c>
      <c r="V172" s="26" t="e">
        <f ca="1"/>
        <v>#N/A</v>
      </c>
      <c r="W172" s="26" t="e">
        <f ca="1"/>
        <v>#N/A</v>
      </c>
      <c r="X172" s="26" t="e">
        <f ca="1"/>
        <v>#N/A</v>
      </c>
      <c r="Y172" s="26" t="e">
        <f ca="1"/>
        <v>#N/A</v>
      </c>
      <c r="Z172" s="26" t="e">
        <f ca="1"/>
        <v>#N/A</v>
      </c>
      <c r="AA172" s="26" t="str">
        <f ca="1"/>
        <v/>
      </c>
      <c r="AB172" s="26" t="str">
        <f ca="1"/>
        <v/>
      </c>
      <c r="AC172" s="26" t="str">
        <f ca="1"/>
        <v/>
      </c>
      <c r="AD172" s="26" t="str">
        <f ca="1"/>
        <v/>
      </c>
      <c r="AE172" s="26" t="str">
        <f ca="1"/>
        <v/>
      </c>
      <c r="AF172" s="26" t="str">
        <f ca="1"/>
        <v/>
      </c>
      <c r="AG172" s="26" t="str">
        <f ca="1"/>
        <v/>
      </c>
      <c r="AH172" s="26" t="str">
        <f ca="1"/>
        <v/>
      </c>
      <c r="AI172" s="26" t="str">
        <f ca="1"/>
        <v/>
      </c>
      <c r="AJ172" s="26" t="str">
        <f ca="1"/>
        <v/>
      </c>
      <c r="AK172" s="26" t="str">
        <f ca="1"/>
        <v/>
      </c>
      <c r="AL172" s="26" t="str">
        <f ca="1"/>
        <v/>
      </c>
      <c r="AM172" s="26" t="str">
        <f ca="1"/>
        <v/>
      </c>
      <c r="AN172" s="26" t="str">
        <f ca="1"/>
        <v/>
      </c>
    </row>
    <row r="173" spans="1:40" x14ac:dyDescent="0.15">
      <c r="A173" s="43" t="str">
        <f t="shared" si="9"/>
        <v/>
      </c>
      <c r="B173" s="44" t="str">
        <f>IF('Data Entry'!B173&lt;&gt;"",'Data Entry'!B173,"")</f>
        <v/>
      </c>
      <c r="C173" s="37" t="str">
        <f t="shared" si="8"/>
        <v/>
      </c>
      <c r="D173" s="44" t="str">
        <f>IF('Data Entry'!C173&lt;&gt;"",'Data Entry'!C173,"")</f>
        <v/>
      </c>
      <c r="E173" s="44" t="str">
        <f>IF('Data Entry'!D173&lt;&gt;"",'Data Entry'!D173,"")</f>
        <v/>
      </c>
      <c r="F173" s="44" t="str">
        <f>IF('Data Entry'!E173&lt;&gt;"",'Data Entry'!E173,"")</f>
        <v/>
      </c>
      <c r="G173" s="44" t="str">
        <f>IF('Data Entry'!F173&lt;&gt;"",'Data Entry'!F173,"")</f>
        <v/>
      </c>
      <c r="H173" s="44" t="str">
        <f>IF('Data Entry'!G173&lt;&gt;"",'Data Entry'!G173,"")</f>
        <v/>
      </c>
      <c r="I173" s="44" t="str">
        <f>IF('Data Entry'!H173&lt;&gt;"",'Data Entry'!H173,"")</f>
        <v/>
      </c>
      <c r="J173" s="44" t="str">
        <f>IF('Data Entry'!I173&lt;&gt;"",'Data Entry'!I173,"")</f>
        <v/>
      </c>
      <c r="K173" s="44" t="str">
        <f>IF('Data Entry'!J173&lt;&gt;"",'Data Entry'!J173,"")</f>
        <v/>
      </c>
      <c r="L173" s="44" t="str">
        <f>IF('Data Entry'!K173&lt;&gt;"",'Data Entry'!K173,"")</f>
        <v/>
      </c>
      <c r="M173" s="44" t="str">
        <f>IF('Data Entry'!L173&lt;&gt;"",'Data Entry'!L173,"")</f>
        <v/>
      </c>
      <c r="V173" s="26" t="e">
        <f ca="1"/>
        <v>#N/A</v>
      </c>
      <c r="W173" s="26" t="e">
        <f ca="1"/>
        <v>#N/A</v>
      </c>
      <c r="X173" s="26" t="e">
        <f ca="1"/>
        <v>#N/A</v>
      </c>
      <c r="Y173" s="26" t="e">
        <f ca="1"/>
        <v>#N/A</v>
      </c>
      <c r="Z173" s="26" t="e">
        <f ca="1"/>
        <v>#N/A</v>
      </c>
      <c r="AA173" s="26" t="str">
        <f ca="1"/>
        <v/>
      </c>
      <c r="AB173" s="26" t="str">
        <f ca="1"/>
        <v/>
      </c>
      <c r="AC173" s="26" t="str">
        <f ca="1"/>
        <v/>
      </c>
      <c r="AD173" s="26" t="str">
        <f ca="1"/>
        <v/>
      </c>
      <c r="AE173" s="26" t="str">
        <f ca="1"/>
        <v/>
      </c>
      <c r="AF173" s="26" t="str">
        <f ca="1"/>
        <v/>
      </c>
      <c r="AG173" s="26" t="str">
        <f ca="1"/>
        <v/>
      </c>
      <c r="AH173" s="26" t="str">
        <f ca="1"/>
        <v/>
      </c>
      <c r="AI173" s="26" t="str">
        <f ca="1"/>
        <v/>
      </c>
      <c r="AJ173" s="26" t="str">
        <f ca="1"/>
        <v/>
      </c>
      <c r="AK173" s="26" t="str">
        <f ca="1"/>
        <v/>
      </c>
      <c r="AL173" s="26" t="str">
        <f ca="1"/>
        <v/>
      </c>
      <c r="AM173" s="26" t="str">
        <f ca="1"/>
        <v/>
      </c>
      <c r="AN173" s="26" t="str">
        <f ca="1"/>
        <v/>
      </c>
    </row>
    <row r="174" spans="1:40" x14ac:dyDescent="0.15">
      <c r="A174" s="43" t="str">
        <f t="shared" si="9"/>
        <v/>
      </c>
      <c r="B174" s="44" t="str">
        <f>IF('Data Entry'!B174&lt;&gt;"",'Data Entry'!B174,"")</f>
        <v/>
      </c>
      <c r="C174" s="37" t="str">
        <f t="shared" si="8"/>
        <v/>
      </c>
      <c r="D174" s="44" t="str">
        <f>IF('Data Entry'!C174&lt;&gt;"",'Data Entry'!C174,"")</f>
        <v/>
      </c>
      <c r="E174" s="44" t="str">
        <f>IF('Data Entry'!D174&lt;&gt;"",'Data Entry'!D174,"")</f>
        <v/>
      </c>
      <c r="F174" s="44" t="str">
        <f>IF('Data Entry'!E174&lt;&gt;"",'Data Entry'!E174,"")</f>
        <v/>
      </c>
      <c r="G174" s="44" t="str">
        <f>IF('Data Entry'!F174&lt;&gt;"",'Data Entry'!F174,"")</f>
        <v/>
      </c>
      <c r="H174" s="44" t="str">
        <f>IF('Data Entry'!G174&lt;&gt;"",'Data Entry'!G174,"")</f>
        <v/>
      </c>
      <c r="I174" s="44" t="str">
        <f>IF('Data Entry'!H174&lt;&gt;"",'Data Entry'!H174,"")</f>
        <v/>
      </c>
      <c r="J174" s="44" t="str">
        <f>IF('Data Entry'!I174&lt;&gt;"",'Data Entry'!I174,"")</f>
        <v/>
      </c>
      <c r="K174" s="44" t="str">
        <f>IF('Data Entry'!J174&lt;&gt;"",'Data Entry'!J174,"")</f>
        <v/>
      </c>
      <c r="L174" s="44" t="str">
        <f>IF('Data Entry'!K174&lt;&gt;"",'Data Entry'!K174,"")</f>
        <v/>
      </c>
      <c r="M174" s="44" t="str">
        <f>IF('Data Entry'!L174&lt;&gt;"",'Data Entry'!L174,"")</f>
        <v/>
      </c>
      <c r="V174" s="26" t="e">
        <f ca="1"/>
        <v>#N/A</v>
      </c>
      <c r="W174" s="26" t="e">
        <f ca="1"/>
        <v>#N/A</v>
      </c>
      <c r="X174" s="26" t="e">
        <f ca="1"/>
        <v>#N/A</v>
      </c>
      <c r="Y174" s="26" t="e">
        <f ca="1"/>
        <v>#N/A</v>
      </c>
      <c r="Z174" s="26" t="e">
        <f ca="1"/>
        <v>#N/A</v>
      </c>
      <c r="AA174" s="26" t="str">
        <f ca="1"/>
        <v/>
      </c>
      <c r="AB174" s="26" t="str">
        <f ca="1"/>
        <v/>
      </c>
      <c r="AC174" s="26" t="str">
        <f ca="1"/>
        <v/>
      </c>
      <c r="AD174" s="26" t="str">
        <f ca="1"/>
        <v/>
      </c>
      <c r="AE174" s="26" t="str">
        <f ca="1"/>
        <v/>
      </c>
      <c r="AF174" s="26" t="str">
        <f ca="1"/>
        <v/>
      </c>
      <c r="AG174" s="26" t="str">
        <f ca="1"/>
        <v/>
      </c>
      <c r="AH174" s="26" t="str">
        <f ca="1"/>
        <v/>
      </c>
      <c r="AI174" s="26" t="str">
        <f ca="1"/>
        <v/>
      </c>
      <c r="AJ174" s="26" t="str">
        <f ca="1"/>
        <v/>
      </c>
      <c r="AK174" s="26" t="str">
        <f ca="1"/>
        <v/>
      </c>
      <c r="AL174" s="26" t="str">
        <f ca="1"/>
        <v/>
      </c>
      <c r="AM174" s="26" t="str">
        <f ca="1"/>
        <v/>
      </c>
      <c r="AN174" s="26" t="str">
        <f ca="1"/>
        <v/>
      </c>
    </row>
    <row r="175" spans="1:40" x14ac:dyDescent="0.15">
      <c r="A175" s="43" t="str">
        <f t="shared" si="9"/>
        <v/>
      </c>
      <c r="B175" s="44" t="str">
        <f>IF('Data Entry'!B175&lt;&gt;"",'Data Entry'!B175,"")</f>
        <v/>
      </c>
      <c r="C175" s="37" t="str">
        <f t="shared" si="8"/>
        <v/>
      </c>
      <c r="D175" s="44" t="str">
        <f>IF('Data Entry'!C175&lt;&gt;"",'Data Entry'!C175,"")</f>
        <v/>
      </c>
      <c r="E175" s="44" t="str">
        <f>IF('Data Entry'!D175&lt;&gt;"",'Data Entry'!D175,"")</f>
        <v/>
      </c>
      <c r="F175" s="44" t="str">
        <f>IF('Data Entry'!E175&lt;&gt;"",'Data Entry'!E175,"")</f>
        <v/>
      </c>
      <c r="G175" s="44" t="str">
        <f>IF('Data Entry'!F175&lt;&gt;"",'Data Entry'!F175,"")</f>
        <v/>
      </c>
      <c r="H175" s="44" t="str">
        <f>IF('Data Entry'!G175&lt;&gt;"",'Data Entry'!G175,"")</f>
        <v/>
      </c>
      <c r="I175" s="44" t="str">
        <f>IF('Data Entry'!H175&lt;&gt;"",'Data Entry'!H175,"")</f>
        <v/>
      </c>
      <c r="J175" s="44" t="str">
        <f>IF('Data Entry'!I175&lt;&gt;"",'Data Entry'!I175,"")</f>
        <v/>
      </c>
      <c r="K175" s="44" t="str">
        <f>IF('Data Entry'!J175&lt;&gt;"",'Data Entry'!J175,"")</f>
        <v/>
      </c>
      <c r="L175" s="44" t="str">
        <f>IF('Data Entry'!K175&lt;&gt;"",'Data Entry'!K175,"")</f>
        <v/>
      </c>
      <c r="M175" s="44" t="str">
        <f>IF('Data Entry'!L175&lt;&gt;"",'Data Entry'!L175,"")</f>
        <v/>
      </c>
      <c r="V175" s="26" t="e">
        <f ca="1"/>
        <v>#N/A</v>
      </c>
      <c r="W175" s="26" t="e">
        <f ca="1"/>
        <v>#N/A</v>
      </c>
      <c r="X175" s="26" t="e">
        <f ca="1"/>
        <v>#N/A</v>
      </c>
      <c r="Y175" s="26" t="e">
        <f ca="1"/>
        <v>#N/A</v>
      </c>
      <c r="Z175" s="26" t="e">
        <f ca="1"/>
        <v>#N/A</v>
      </c>
      <c r="AA175" s="26" t="str">
        <f ca="1"/>
        <v/>
      </c>
      <c r="AB175" s="26" t="str">
        <f ca="1"/>
        <v/>
      </c>
      <c r="AC175" s="26" t="str">
        <f ca="1"/>
        <v/>
      </c>
      <c r="AD175" s="26" t="str">
        <f ca="1"/>
        <v/>
      </c>
      <c r="AE175" s="26" t="str">
        <f ca="1"/>
        <v/>
      </c>
      <c r="AF175" s="26" t="str">
        <f ca="1"/>
        <v/>
      </c>
      <c r="AG175" s="26" t="str">
        <f ca="1"/>
        <v/>
      </c>
      <c r="AH175" s="26" t="str">
        <f ca="1"/>
        <v/>
      </c>
      <c r="AI175" s="26" t="str">
        <f ca="1"/>
        <v/>
      </c>
      <c r="AJ175" s="26" t="str">
        <f ca="1"/>
        <v/>
      </c>
      <c r="AK175" s="26" t="str">
        <f ca="1"/>
        <v/>
      </c>
      <c r="AL175" s="26" t="str">
        <f ca="1"/>
        <v/>
      </c>
      <c r="AM175" s="26" t="str">
        <f ca="1"/>
        <v/>
      </c>
      <c r="AN175" s="26" t="str">
        <f ca="1"/>
        <v/>
      </c>
    </row>
    <row r="176" spans="1:40" x14ac:dyDescent="0.15">
      <c r="A176" s="43" t="str">
        <f t="shared" si="9"/>
        <v/>
      </c>
      <c r="B176" s="44" t="str">
        <f>IF('Data Entry'!B176&lt;&gt;"",'Data Entry'!B176,"")</f>
        <v/>
      </c>
      <c r="C176" s="37" t="str">
        <f t="shared" si="8"/>
        <v/>
      </c>
      <c r="D176" s="44" t="str">
        <f>IF('Data Entry'!C176&lt;&gt;"",'Data Entry'!C176,"")</f>
        <v/>
      </c>
      <c r="E176" s="44" t="str">
        <f>IF('Data Entry'!D176&lt;&gt;"",'Data Entry'!D176,"")</f>
        <v/>
      </c>
      <c r="F176" s="44" t="str">
        <f>IF('Data Entry'!E176&lt;&gt;"",'Data Entry'!E176,"")</f>
        <v/>
      </c>
      <c r="G176" s="44" t="str">
        <f>IF('Data Entry'!F176&lt;&gt;"",'Data Entry'!F176,"")</f>
        <v/>
      </c>
      <c r="H176" s="44" t="str">
        <f>IF('Data Entry'!G176&lt;&gt;"",'Data Entry'!G176,"")</f>
        <v/>
      </c>
      <c r="I176" s="44" t="str">
        <f>IF('Data Entry'!H176&lt;&gt;"",'Data Entry'!H176,"")</f>
        <v/>
      </c>
      <c r="J176" s="44" t="str">
        <f>IF('Data Entry'!I176&lt;&gt;"",'Data Entry'!I176,"")</f>
        <v/>
      </c>
      <c r="K176" s="44" t="str">
        <f>IF('Data Entry'!J176&lt;&gt;"",'Data Entry'!J176,"")</f>
        <v/>
      </c>
      <c r="L176" s="44" t="str">
        <f>IF('Data Entry'!K176&lt;&gt;"",'Data Entry'!K176,"")</f>
        <v/>
      </c>
      <c r="M176" s="44" t="str">
        <f>IF('Data Entry'!L176&lt;&gt;"",'Data Entry'!L176,"")</f>
        <v/>
      </c>
      <c r="V176" s="26" t="e">
        <f ca="1"/>
        <v>#N/A</v>
      </c>
      <c r="W176" s="26" t="e">
        <f ca="1"/>
        <v>#N/A</v>
      </c>
      <c r="X176" s="26" t="e">
        <f ca="1"/>
        <v>#N/A</v>
      </c>
      <c r="Y176" s="26" t="e">
        <f ca="1"/>
        <v>#N/A</v>
      </c>
      <c r="Z176" s="26" t="e">
        <f ca="1"/>
        <v>#N/A</v>
      </c>
      <c r="AA176" s="26" t="str">
        <f ca="1"/>
        <v/>
      </c>
      <c r="AB176" s="26" t="str">
        <f ca="1"/>
        <v/>
      </c>
      <c r="AC176" s="26" t="str">
        <f ca="1"/>
        <v/>
      </c>
      <c r="AD176" s="26" t="str">
        <f ca="1"/>
        <v/>
      </c>
      <c r="AE176" s="26" t="str">
        <f ca="1"/>
        <v/>
      </c>
      <c r="AF176" s="26" t="str">
        <f ca="1"/>
        <v/>
      </c>
      <c r="AG176" s="26" t="str">
        <f ca="1"/>
        <v/>
      </c>
      <c r="AH176" s="26" t="str">
        <f ca="1"/>
        <v/>
      </c>
      <c r="AI176" s="26" t="str">
        <f ca="1"/>
        <v/>
      </c>
      <c r="AJ176" s="26" t="str">
        <f ca="1"/>
        <v/>
      </c>
      <c r="AK176" s="26" t="str">
        <f ca="1"/>
        <v/>
      </c>
      <c r="AL176" s="26" t="str">
        <f ca="1"/>
        <v/>
      </c>
      <c r="AM176" s="26" t="str">
        <f ca="1"/>
        <v/>
      </c>
      <c r="AN176" s="26" t="str">
        <f ca="1"/>
        <v/>
      </c>
    </row>
    <row r="177" spans="1:40" x14ac:dyDescent="0.15">
      <c r="A177" s="43" t="str">
        <f t="shared" si="9"/>
        <v/>
      </c>
      <c r="B177" s="44" t="str">
        <f>IF('Data Entry'!B177&lt;&gt;"",'Data Entry'!B177,"")</f>
        <v/>
      </c>
      <c r="C177" s="37" t="str">
        <f t="shared" si="8"/>
        <v/>
      </c>
      <c r="D177" s="44" t="str">
        <f>IF('Data Entry'!C177&lt;&gt;"",'Data Entry'!C177,"")</f>
        <v/>
      </c>
      <c r="E177" s="44" t="str">
        <f>IF('Data Entry'!D177&lt;&gt;"",'Data Entry'!D177,"")</f>
        <v/>
      </c>
      <c r="F177" s="44" t="str">
        <f>IF('Data Entry'!E177&lt;&gt;"",'Data Entry'!E177,"")</f>
        <v/>
      </c>
      <c r="G177" s="44" t="str">
        <f>IF('Data Entry'!F177&lt;&gt;"",'Data Entry'!F177,"")</f>
        <v/>
      </c>
      <c r="H177" s="44" t="str">
        <f>IF('Data Entry'!G177&lt;&gt;"",'Data Entry'!G177,"")</f>
        <v/>
      </c>
      <c r="I177" s="44" t="str">
        <f>IF('Data Entry'!H177&lt;&gt;"",'Data Entry'!H177,"")</f>
        <v/>
      </c>
      <c r="J177" s="44" t="str">
        <f>IF('Data Entry'!I177&lt;&gt;"",'Data Entry'!I177,"")</f>
        <v/>
      </c>
      <c r="K177" s="44" t="str">
        <f>IF('Data Entry'!J177&lt;&gt;"",'Data Entry'!J177,"")</f>
        <v/>
      </c>
      <c r="L177" s="44" t="str">
        <f>IF('Data Entry'!K177&lt;&gt;"",'Data Entry'!K177,"")</f>
        <v/>
      </c>
      <c r="M177" s="44" t="str">
        <f>IF('Data Entry'!L177&lt;&gt;"",'Data Entry'!L177,"")</f>
        <v/>
      </c>
      <c r="V177" s="26" t="e">
        <f ca="1"/>
        <v>#N/A</v>
      </c>
      <c r="W177" s="26" t="e">
        <f ca="1"/>
        <v>#N/A</v>
      </c>
      <c r="X177" s="26" t="e">
        <f ca="1"/>
        <v>#N/A</v>
      </c>
      <c r="Y177" s="26" t="e">
        <f ca="1"/>
        <v>#N/A</v>
      </c>
      <c r="Z177" s="26" t="e">
        <f ca="1"/>
        <v>#N/A</v>
      </c>
      <c r="AA177" s="26" t="str">
        <f ca="1"/>
        <v/>
      </c>
      <c r="AB177" s="26" t="str">
        <f ca="1"/>
        <v/>
      </c>
      <c r="AC177" s="26" t="str">
        <f ca="1"/>
        <v/>
      </c>
      <c r="AD177" s="26" t="str">
        <f ca="1"/>
        <v/>
      </c>
      <c r="AE177" s="26" t="str">
        <f ca="1"/>
        <v/>
      </c>
      <c r="AF177" s="26" t="str">
        <f ca="1"/>
        <v/>
      </c>
      <c r="AG177" s="26" t="str">
        <f ca="1"/>
        <v/>
      </c>
      <c r="AH177" s="26" t="str">
        <f ca="1"/>
        <v/>
      </c>
      <c r="AI177" s="26" t="str">
        <f ca="1"/>
        <v/>
      </c>
      <c r="AJ177" s="26" t="str">
        <f ca="1"/>
        <v/>
      </c>
      <c r="AK177" s="26" t="str">
        <f ca="1"/>
        <v/>
      </c>
      <c r="AL177" s="26" t="str">
        <f ca="1"/>
        <v/>
      </c>
      <c r="AM177" s="26" t="str">
        <f ca="1"/>
        <v/>
      </c>
      <c r="AN177" s="26" t="str">
        <f ca="1"/>
        <v/>
      </c>
    </row>
    <row r="178" spans="1:40" x14ac:dyDescent="0.15">
      <c r="A178" s="43" t="str">
        <f t="shared" si="9"/>
        <v/>
      </c>
      <c r="B178" s="44" t="str">
        <f>IF('Data Entry'!B178&lt;&gt;"",'Data Entry'!B178,"")</f>
        <v/>
      </c>
      <c r="C178" s="37" t="str">
        <f t="shared" si="8"/>
        <v/>
      </c>
      <c r="D178" s="44" t="str">
        <f>IF('Data Entry'!C178&lt;&gt;"",'Data Entry'!C178,"")</f>
        <v/>
      </c>
      <c r="E178" s="44" t="str">
        <f>IF('Data Entry'!D178&lt;&gt;"",'Data Entry'!D178,"")</f>
        <v/>
      </c>
      <c r="F178" s="44" t="str">
        <f>IF('Data Entry'!E178&lt;&gt;"",'Data Entry'!E178,"")</f>
        <v/>
      </c>
      <c r="G178" s="44" t="str">
        <f>IF('Data Entry'!F178&lt;&gt;"",'Data Entry'!F178,"")</f>
        <v/>
      </c>
      <c r="H178" s="44" t="str">
        <f>IF('Data Entry'!G178&lt;&gt;"",'Data Entry'!G178,"")</f>
        <v/>
      </c>
      <c r="I178" s="44" t="str">
        <f>IF('Data Entry'!H178&lt;&gt;"",'Data Entry'!H178,"")</f>
        <v/>
      </c>
      <c r="J178" s="44" t="str">
        <f>IF('Data Entry'!I178&lt;&gt;"",'Data Entry'!I178,"")</f>
        <v/>
      </c>
      <c r="K178" s="44" t="str">
        <f>IF('Data Entry'!J178&lt;&gt;"",'Data Entry'!J178,"")</f>
        <v/>
      </c>
      <c r="L178" s="44" t="str">
        <f>IF('Data Entry'!K178&lt;&gt;"",'Data Entry'!K178,"")</f>
        <v/>
      </c>
      <c r="M178" s="44" t="str">
        <f>IF('Data Entry'!L178&lt;&gt;"",'Data Entry'!L178,"")</f>
        <v/>
      </c>
      <c r="V178" s="26" t="e">
        <f ca="1"/>
        <v>#N/A</v>
      </c>
      <c r="W178" s="26" t="e">
        <f ca="1"/>
        <v>#N/A</v>
      </c>
      <c r="X178" s="26" t="e">
        <f ca="1"/>
        <v>#N/A</v>
      </c>
      <c r="Y178" s="26" t="e">
        <f ca="1"/>
        <v>#N/A</v>
      </c>
      <c r="Z178" s="26" t="e">
        <f ca="1"/>
        <v>#N/A</v>
      </c>
      <c r="AA178" s="26" t="str">
        <f ca="1"/>
        <v/>
      </c>
      <c r="AB178" s="26" t="str">
        <f ca="1"/>
        <v/>
      </c>
      <c r="AC178" s="26" t="str">
        <f ca="1"/>
        <v/>
      </c>
      <c r="AD178" s="26" t="str">
        <f ca="1"/>
        <v/>
      </c>
      <c r="AE178" s="26" t="str">
        <f ca="1"/>
        <v/>
      </c>
      <c r="AF178" s="26" t="str">
        <f ca="1"/>
        <v/>
      </c>
      <c r="AG178" s="26" t="str">
        <f ca="1"/>
        <v/>
      </c>
      <c r="AH178" s="26" t="str">
        <f ca="1"/>
        <v/>
      </c>
      <c r="AI178" s="26" t="str">
        <f ca="1"/>
        <v/>
      </c>
      <c r="AJ178" s="26" t="str">
        <f ca="1"/>
        <v/>
      </c>
      <c r="AK178" s="26" t="str">
        <f ca="1"/>
        <v/>
      </c>
      <c r="AL178" s="26" t="str">
        <f ca="1"/>
        <v/>
      </c>
      <c r="AM178" s="26" t="str">
        <f ca="1"/>
        <v/>
      </c>
      <c r="AN178" s="26" t="str">
        <f ca="1"/>
        <v/>
      </c>
    </row>
    <row r="179" spans="1:40" x14ac:dyDescent="0.15">
      <c r="A179" s="43" t="str">
        <f t="shared" si="9"/>
        <v/>
      </c>
      <c r="B179" s="44" t="str">
        <f>IF('Data Entry'!B179&lt;&gt;"",'Data Entry'!B179,"")</f>
        <v/>
      </c>
      <c r="C179" s="37" t="str">
        <f t="shared" si="8"/>
        <v/>
      </c>
      <c r="D179" s="44" t="str">
        <f>IF('Data Entry'!C179&lt;&gt;"",'Data Entry'!C179,"")</f>
        <v/>
      </c>
      <c r="E179" s="44" t="str">
        <f>IF('Data Entry'!D179&lt;&gt;"",'Data Entry'!D179,"")</f>
        <v/>
      </c>
      <c r="F179" s="44" t="str">
        <f>IF('Data Entry'!E179&lt;&gt;"",'Data Entry'!E179,"")</f>
        <v/>
      </c>
      <c r="G179" s="44" t="str">
        <f>IF('Data Entry'!F179&lt;&gt;"",'Data Entry'!F179,"")</f>
        <v/>
      </c>
      <c r="H179" s="44" t="str">
        <f>IF('Data Entry'!G179&lt;&gt;"",'Data Entry'!G179,"")</f>
        <v/>
      </c>
      <c r="I179" s="44" t="str">
        <f>IF('Data Entry'!H179&lt;&gt;"",'Data Entry'!H179,"")</f>
        <v/>
      </c>
      <c r="J179" s="44" t="str">
        <f>IF('Data Entry'!I179&lt;&gt;"",'Data Entry'!I179,"")</f>
        <v/>
      </c>
      <c r="K179" s="44" t="str">
        <f>IF('Data Entry'!J179&lt;&gt;"",'Data Entry'!J179,"")</f>
        <v/>
      </c>
      <c r="L179" s="44" t="str">
        <f>IF('Data Entry'!K179&lt;&gt;"",'Data Entry'!K179,"")</f>
        <v/>
      </c>
      <c r="M179" s="44" t="str">
        <f>IF('Data Entry'!L179&lt;&gt;"",'Data Entry'!L179,"")</f>
        <v/>
      </c>
      <c r="V179" s="26" t="e">
        <f ca="1"/>
        <v>#N/A</v>
      </c>
      <c r="W179" s="26" t="e">
        <f ca="1"/>
        <v>#N/A</v>
      </c>
      <c r="X179" s="26" t="e">
        <f ca="1"/>
        <v>#N/A</v>
      </c>
      <c r="Y179" s="26" t="e">
        <f ca="1"/>
        <v>#N/A</v>
      </c>
      <c r="Z179" s="26" t="e">
        <f ca="1"/>
        <v>#N/A</v>
      </c>
      <c r="AA179" s="26" t="str">
        <f ca="1"/>
        <v/>
      </c>
      <c r="AB179" s="26" t="str">
        <f ca="1"/>
        <v/>
      </c>
      <c r="AC179" s="26" t="str">
        <f ca="1"/>
        <v/>
      </c>
      <c r="AD179" s="26" t="str">
        <f ca="1"/>
        <v/>
      </c>
      <c r="AE179" s="26" t="str">
        <f ca="1"/>
        <v/>
      </c>
      <c r="AF179" s="26" t="str">
        <f ca="1"/>
        <v/>
      </c>
      <c r="AG179" s="26" t="str">
        <f ca="1"/>
        <v/>
      </c>
      <c r="AH179" s="26" t="str">
        <f ca="1"/>
        <v/>
      </c>
      <c r="AI179" s="26" t="str">
        <f ca="1"/>
        <v/>
      </c>
      <c r="AJ179" s="26" t="str">
        <f ca="1"/>
        <v/>
      </c>
      <c r="AK179" s="26" t="str">
        <f ca="1"/>
        <v/>
      </c>
      <c r="AL179" s="26" t="str">
        <f ca="1"/>
        <v/>
      </c>
      <c r="AM179" s="26" t="str">
        <f ca="1"/>
        <v/>
      </c>
      <c r="AN179" s="26" t="str">
        <f ca="1"/>
        <v/>
      </c>
    </row>
    <row r="180" spans="1:40" x14ac:dyDescent="0.15">
      <c r="A180" s="43" t="str">
        <f t="shared" si="9"/>
        <v/>
      </c>
      <c r="B180" s="44" t="str">
        <f>IF('Data Entry'!B180&lt;&gt;"",'Data Entry'!B180,"")</f>
        <v/>
      </c>
      <c r="C180" s="37" t="str">
        <f t="shared" si="8"/>
        <v/>
      </c>
      <c r="D180" s="44" t="str">
        <f>IF('Data Entry'!C180&lt;&gt;"",'Data Entry'!C180,"")</f>
        <v/>
      </c>
      <c r="E180" s="44" t="str">
        <f>IF('Data Entry'!D180&lt;&gt;"",'Data Entry'!D180,"")</f>
        <v/>
      </c>
      <c r="F180" s="44" t="str">
        <f>IF('Data Entry'!E180&lt;&gt;"",'Data Entry'!E180,"")</f>
        <v/>
      </c>
      <c r="G180" s="44" t="str">
        <f>IF('Data Entry'!F180&lt;&gt;"",'Data Entry'!F180,"")</f>
        <v/>
      </c>
      <c r="H180" s="44" t="str">
        <f>IF('Data Entry'!G180&lt;&gt;"",'Data Entry'!G180,"")</f>
        <v/>
      </c>
      <c r="I180" s="44" t="str">
        <f>IF('Data Entry'!H180&lt;&gt;"",'Data Entry'!H180,"")</f>
        <v/>
      </c>
      <c r="J180" s="44" t="str">
        <f>IF('Data Entry'!I180&lt;&gt;"",'Data Entry'!I180,"")</f>
        <v/>
      </c>
      <c r="K180" s="44" t="str">
        <f>IF('Data Entry'!J180&lt;&gt;"",'Data Entry'!J180,"")</f>
        <v/>
      </c>
      <c r="L180" s="44" t="str">
        <f>IF('Data Entry'!K180&lt;&gt;"",'Data Entry'!K180,"")</f>
        <v/>
      </c>
      <c r="M180" s="44" t="str">
        <f>IF('Data Entry'!L180&lt;&gt;"",'Data Entry'!L180,"")</f>
        <v/>
      </c>
      <c r="V180" s="26" t="e">
        <f ca="1"/>
        <v>#N/A</v>
      </c>
      <c r="W180" s="26" t="e">
        <f ca="1"/>
        <v>#N/A</v>
      </c>
      <c r="X180" s="26" t="e">
        <f ca="1"/>
        <v>#N/A</v>
      </c>
      <c r="Y180" s="26" t="e">
        <f ca="1"/>
        <v>#N/A</v>
      </c>
      <c r="Z180" s="26" t="e">
        <f ca="1"/>
        <v>#N/A</v>
      </c>
      <c r="AA180" s="26" t="str">
        <f ca="1"/>
        <v/>
      </c>
      <c r="AB180" s="26" t="str">
        <f ca="1"/>
        <v/>
      </c>
      <c r="AC180" s="26" t="str">
        <f ca="1"/>
        <v/>
      </c>
      <c r="AD180" s="26" t="str">
        <f ca="1"/>
        <v/>
      </c>
      <c r="AE180" s="26" t="str">
        <f ca="1"/>
        <v/>
      </c>
      <c r="AF180" s="26" t="str">
        <f ca="1"/>
        <v/>
      </c>
      <c r="AG180" s="26" t="str">
        <f ca="1"/>
        <v/>
      </c>
      <c r="AH180" s="26" t="str">
        <f ca="1"/>
        <v/>
      </c>
      <c r="AI180" s="26" t="str">
        <f ca="1"/>
        <v/>
      </c>
      <c r="AJ180" s="26" t="str">
        <f ca="1"/>
        <v/>
      </c>
      <c r="AK180" s="26" t="str">
        <f ca="1"/>
        <v/>
      </c>
      <c r="AL180" s="26" t="str">
        <f ca="1"/>
        <v/>
      </c>
      <c r="AM180" s="26" t="str">
        <f ca="1"/>
        <v/>
      </c>
      <c r="AN180" s="26" t="str">
        <f ca="1"/>
        <v/>
      </c>
    </row>
    <row r="181" spans="1:40" x14ac:dyDescent="0.15">
      <c r="A181" s="43" t="str">
        <f t="shared" si="9"/>
        <v/>
      </c>
      <c r="B181" s="44" t="str">
        <f>IF('Data Entry'!B181&lt;&gt;"",'Data Entry'!B181,"")</f>
        <v/>
      </c>
      <c r="C181" s="37" t="str">
        <f t="shared" si="8"/>
        <v/>
      </c>
      <c r="D181" s="44" t="str">
        <f>IF('Data Entry'!C181&lt;&gt;"",'Data Entry'!C181,"")</f>
        <v/>
      </c>
      <c r="E181" s="44" t="str">
        <f>IF('Data Entry'!D181&lt;&gt;"",'Data Entry'!D181,"")</f>
        <v/>
      </c>
      <c r="F181" s="44" t="str">
        <f>IF('Data Entry'!E181&lt;&gt;"",'Data Entry'!E181,"")</f>
        <v/>
      </c>
      <c r="G181" s="44" t="str">
        <f>IF('Data Entry'!F181&lt;&gt;"",'Data Entry'!F181,"")</f>
        <v/>
      </c>
      <c r="H181" s="44" t="str">
        <f>IF('Data Entry'!G181&lt;&gt;"",'Data Entry'!G181,"")</f>
        <v/>
      </c>
      <c r="I181" s="44" t="str">
        <f>IF('Data Entry'!H181&lt;&gt;"",'Data Entry'!H181,"")</f>
        <v/>
      </c>
      <c r="J181" s="44" t="str">
        <f>IF('Data Entry'!I181&lt;&gt;"",'Data Entry'!I181,"")</f>
        <v/>
      </c>
      <c r="K181" s="44" t="str">
        <f>IF('Data Entry'!J181&lt;&gt;"",'Data Entry'!J181,"")</f>
        <v/>
      </c>
      <c r="L181" s="44" t="str">
        <f>IF('Data Entry'!K181&lt;&gt;"",'Data Entry'!K181,"")</f>
        <v/>
      </c>
      <c r="M181" s="44" t="str">
        <f>IF('Data Entry'!L181&lt;&gt;"",'Data Entry'!L181,"")</f>
        <v/>
      </c>
      <c r="V181" s="26" t="e">
        <f ca="1"/>
        <v>#N/A</v>
      </c>
      <c r="W181" s="26" t="e">
        <f ca="1"/>
        <v>#N/A</v>
      </c>
      <c r="X181" s="26" t="e">
        <f ca="1"/>
        <v>#N/A</v>
      </c>
      <c r="Y181" s="26" t="e">
        <f ca="1"/>
        <v>#N/A</v>
      </c>
      <c r="Z181" s="26" t="e">
        <f ca="1"/>
        <v>#N/A</v>
      </c>
      <c r="AA181" s="26" t="str">
        <f ca="1"/>
        <v/>
      </c>
      <c r="AB181" s="26" t="str">
        <f ca="1"/>
        <v/>
      </c>
      <c r="AC181" s="26" t="str">
        <f ca="1"/>
        <v/>
      </c>
      <c r="AD181" s="26" t="str">
        <f ca="1"/>
        <v/>
      </c>
      <c r="AE181" s="26" t="str">
        <f ca="1"/>
        <v/>
      </c>
      <c r="AF181" s="26" t="str">
        <f ca="1"/>
        <v/>
      </c>
      <c r="AG181" s="26" t="str">
        <f ca="1"/>
        <v/>
      </c>
      <c r="AH181" s="26" t="str">
        <f ca="1"/>
        <v/>
      </c>
      <c r="AI181" s="26" t="str">
        <f ca="1"/>
        <v/>
      </c>
      <c r="AJ181" s="26" t="str">
        <f ca="1"/>
        <v/>
      </c>
      <c r="AK181" s="26" t="str">
        <f ca="1"/>
        <v/>
      </c>
      <c r="AL181" s="26" t="str">
        <f ca="1"/>
        <v/>
      </c>
      <c r="AM181" s="26" t="str">
        <f ca="1"/>
        <v/>
      </c>
      <c r="AN181" s="26" t="str">
        <f ca="1"/>
        <v/>
      </c>
    </row>
    <row r="182" spans="1:40" x14ac:dyDescent="0.15">
      <c r="A182" s="43" t="str">
        <f t="shared" si="9"/>
        <v/>
      </c>
      <c r="B182" s="44" t="str">
        <f>IF('Data Entry'!B182&lt;&gt;"",'Data Entry'!B182,"")</f>
        <v/>
      </c>
      <c r="C182" s="37" t="str">
        <f t="shared" si="8"/>
        <v/>
      </c>
      <c r="D182" s="44" t="str">
        <f>IF('Data Entry'!C182&lt;&gt;"",'Data Entry'!C182,"")</f>
        <v/>
      </c>
      <c r="E182" s="44" t="str">
        <f>IF('Data Entry'!D182&lt;&gt;"",'Data Entry'!D182,"")</f>
        <v/>
      </c>
      <c r="F182" s="44" t="str">
        <f>IF('Data Entry'!E182&lt;&gt;"",'Data Entry'!E182,"")</f>
        <v/>
      </c>
      <c r="G182" s="44" t="str">
        <f>IF('Data Entry'!F182&lt;&gt;"",'Data Entry'!F182,"")</f>
        <v/>
      </c>
      <c r="H182" s="44" t="str">
        <f>IF('Data Entry'!G182&lt;&gt;"",'Data Entry'!G182,"")</f>
        <v/>
      </c>
      <c r="I182" s="44" t="str">
        <f>IF('Data Entry'!H182&lt;&gt;"",'Data Entry'!H182,"")</f>
        <v/>
      </c>
      <c r="J182" s="44" t="str">
        <f>IF('Data Entry'!I182&lt;&gt;"",'Data Entry'!I182,"")</f>
        <v/>
      </c>
      <c r="K182" s="44" t="str">
        <f>IF('Data Entry'!J182&lt;&gt;"",'Data Entry'!J182,"")</f>
        <v/>
      </c>
      <c r="L182" s="44" t="str">
        <f>IF('Data Entry'!K182&lt;&gt;"",'Data Entry'!K182,"")</f>
        <v/>
      </c>
      <c r="M182" s="44" t="str">
        <f>IF('Data Entry'!L182&lt;&gt;"",'Data Entry'!L182,"")</f>
        <v/>
      </c>
      <c r="V182" s="26" t="e">
        <f ca="1"/>
        <v>#N/A</v>
      </c>
      <c r="W182" s="26" t="e">
        <f ca="1"/>
        <v>#N/A</v>
      </c>
      <c r="X182" s="26" t="e">
        <f ca="1"/>
        <v>#N/A</v>
      </c>
      <c r="Y182" s="26" t="e">
        <f ca="1"/>
        <v>#N/A</v>
      </c>
      <c r="Z182" s="26" t="e">
        <f ca="1"/>
        <v>#N/A</v>
      </c>
      <c r="AA182" s="26" t="str">
        <f ca="1"/>
        <v/>
      </c>
      <c r="AB182" s="26" t="str">
        <f ca="1"/>
        <v/>
      </c>
      <c r="AC182" s="26" t="str">
        <f ca="1"/>
        <v/>
      </c>
      <c r="AD182" s="26" t="str">
        <f ca="1"/>
        <v/>
      </c>
      <c r="AE182" s="26" t="str">
        <f ca="1"/>
        <v/>
      </c>
      <c r="AF182" s="26" t="str">
        <f ca="1"/>
        <v/>
      </c>
      <c r="AG182" s="26" t="str">
        <f ca="1"/>
        <v/>
      </c>
      <c r="AH182" s="26" t="str">
        <f ca="1"/>
        <v/>
      </c>
      <c r="AI182" s="26" t="str">
        <f ca="1"/>
        <v/>
      </c>
      <c r="AJ182" s="26" t="str">
        <f ca="1"/>
        <v/>
      </c>
      <c r="AK182" s="26" t="str">
        <f ca="1"/>
        <v/>
      </c>
      <c r="AL182" s="26" t="str">
        <f ca="1"/>
        <v/>
      </c>
      <c r="AM182" s="26" t="str">
        <f ca="1"/>
        <v/>
      </c>
      <c r="AN182" s="26" t="str">
        <f ca="1"/>
        <v/>
      </c>
    </row>
    <row r="183" spans="1:40" x14ac:dyDescent="0.15">
      <c r="A183" s="43" t="str">
        <f t="shared" si="9"/>
        <v/>
      </c>
      <c r="B183" s="44" t="str">
        <f>IF('Data Entry'!B183&lt;&gt;"",'Data Entry'!B183,"")</f>
        <v/>
      </c>
      <c r="C183" s="37" t="str">
        <f t="shared" si="8"/>
        <v/>
      </c>
      <c r="D183" s="44" t="str">
        <f>IF('Data Entry'!C183&lt;&gt;"",'Data Entry'!C183,"")</f>
        <v/>
      </c>
      <c r="E183" s="44" t="str">
        <f>IF('Data Entry'!D183&lt;&gt;"",'Data Entry'!D183,"")</f>
        <v/>
      </c>
      <c r="F183" s="44" t="str">
        <f>IF('Data Entry'!E183&lt;&gt;"",'Data Entry'!E183,"")</f>
        <v/>
      </c>
      <c r="G183" s="44" t="str">
        <f>IF('Data Entry'!F183&lt;&gt;"",'Data Entry'!F183,"")</f>
        <v/>
      </c>
      <c r="H183" s="44" t="str">
        <f>IF('Data Entry'!G183&lt;&gt;"",'Data Entry'!G183,"")</f>
        <v/>
      </c>
      <c r="I183" s="44" t="str">
        <f>IF('Data Entry'!H183&lt;&gt;"",'Data Entry'!H183,"")</f>
        <v/>
      </c>
      <c r="J183" s="44" t="str">
        <f>IF('Data Entry'!I183&lt;&gt;"",'Data Entry'!I183,"")</f>
        <v/>
      </c>
      <c r="K183" s="44" t="str">
        <f>IF('Data Entry'!J183&lt;&gt;"",'Data Entry'!J183,"")</f>
        <v/>
      </c>
      <c r="L183" s="44" t="str">
        <f>IF('Data Entry'!K183&lt;&gt;"",'Data Entry'!K183,"")</f>
        <v/>
      </c>
      <c r="M183" s="44" t="str">
        <f>IF('Data Entry'!L183&lt;&gt;"",'Data Entry'!L183,"")</f>
        <v/>
      </c>
      <c r="V183" s="26" t="e">
        <f ca="1"/>
        <v>#N/A</v>
      </c>
      <c r="W183" s="26" t="e">
        <f ca="1"/>
        <v>#N/A</v>
      </c>
      <c r="X183" s="26" t="e">
        <f ca="1"/>
        <v>#N/A</v>
      </c>
      <c r="Y183" s="26" t="e">
        <f ca="1"/>
        <v>#N/A</v>
      </c>
      <c r="Z183" s="26" t="e">
        <f ca="1"/>
        <v>#N/A</v>
      </c>
      <c r="AA183" s="26" t="str">
        <f ca="1"/>
        <v/>
      </c>
      <c r="AB183" s="26" t="str">
        <f ca="1"/>
        <v/>
      </c>
      <c r="AC183" s="26" t="str">
        <f ca="1"/>
        <v/>
      </c>
      <c r="AD183" s="26" t="str">
        <f ca="1"/>
        <v/>
      </c>
      <c r="AE183" s="26" t="str">
        <f ca="1"/>
        <v/>
      </c>
      <c r="AF183" s="26" t="str">
        <f ca="1"/>
        <v/>
      </c>
      <c r="AG183" s="26" t="str">
        <f ca="1"/>
        <v/>
      </c>
      <c r="AH183" s="26" t="str">
        <f ca="1"/>
        <v/>
      </c>
      <c r="AI183" s="26" t="str">
        <f ca="1"/>
        <v/>
      </c>
      <c r="AJ183" s="26" t="str">
        <f ca="1"/>
        <v/>
      </c>
      <c r="AK183" s="26" t="str">
        <f ca="1"/>
        <v/>
      </c>
      <c r="AL183" s="26" t="str">
        <f ca="1"/>
        <v/>
      </c>
      <c r="AM183" s="26" t="str">
        <f ca="1"/>
        <v/>
      </c>
      <c r="AN183" s="26" t="str">
        <f ca="1"/>
        <v/>
      </c>
    </row>
    <row r="184" spans="1:40" x14ac:dyDescent="0.15">
      <c r="A184" s="43" t="str">
        <f t="shared" si="9"/>
        <v/>
      </c>
      <c r="B184" s="44" t="str">
        <f>IF('Data Entry'!B184&lt;&gt;"",'Data Entry'!B184,"")</f>
        <v/>
      </c>
      <c r="C184" s="37" t="str">
        <f t="shared" si="8"/>
        <v/>
      </c>
      <c r="D184" s="44" t="str">
        <f>IF('Data Entry'!C184&lt;&gt;"",'Data Entry'!C184,"")</f>
        <v/>
      </c>
      <c r="E184" s="44" t="str">
        <f>IF('Data Entry'!D184&lt;&gt;"",'Data Entry'!D184,"")</f>
        <v/>
      </c>
      <c r="F184" s="44" t="str">
        <f>IF('Data Entry'!E184&lt;&gt;"",'Data Entry'!E184,"")</f>
        <v/>
      </c>
      <c r="G184" s="44" t="str">
        <f>IF('Data Entry'!F184&lt;&gt;"",'Data Entry'!F184,"")</f>
        <v/>
      </c>
      <c r="H184" s="44" t="str">
        <f>IF('Data Entry'!G184&lt;&gt;"",'Data Entry'!G184,"")</f>
        <v/>
      </c>
      <c r="I184" s="44" t="str">
        <f>IF('Data Entry'!H184&lt;&gt;"",'Data Entry'!H184,"")</f>
        <v/>
      </c>
      <c r="J184" s="44" t="str">
        <f>IF('Data Entry'!I184&lt;&gt;"",'Data Entry'!I184,"")</f>
        <v/>
      </c>
      <c r="K184" s="44" t="str">
        <f>IF('Data Entry'!J184&lt;&gt;"",'Data Entry'!J184,"")</f>
        <v/>
      </c>
      <c r="L184" s="44" t="str">
        <f>IF('Data Entry'!K184&lt;&gt;"",'Data Entry'!K184,"")</f>
        <v/>
      </c>
      <c r="M184" s="44" t="str">
        <f>IF('Data Entry'!L184&lt;&gt;"",'Data Entry'!L184,"")</f>
        <v/>
      </c>
      <c r="V184" s="26" t="e">
        <f ca="1"/>
        <v>#N/A</v>
      </c>
      <c r="W184" s="26" t="e">
        <f ca="1"/>
        <v>#N/A</v>
      </c>
      <c r="X184" s="26" t="e">
        <f ca="1"/>
        <v>#N/A</v>
      </c>
      <c r="Y184" s="26" t="e">
        <f ca="1"/>
        <v>#N/A</v>
      </c>
      <c r="Z184" s="26" t="e">
        <f ca="1"/>
        <v>#N/A</v>
      </c>
      <c r="AA184" s="26" t="str">
        <f ca="1"/>
        <v/>
      </c>
      <c r="AB184" s="26" t="str">
        <f ca="1"/>
        <v/>
      </c>
      <c r="AC184" s="26" t="str">
        <f ca="1"/>
        <v/>
      </c>
      <c r="AD184" s="26" t="str">
        <f ca="1"/>
        <v/>
      </c>
      <c r="AE184" s="26" t="str">
        <f ca="1"/>
        <v/>
      </c>
      <c r="AF184" s="26" t="str">
        <f ca="1"/>
        <v/>
      </c>
      <c r="AG184" s="26" t="str">
        <f ca="1"/>
        <v/>
      </c>
      <c r="AH184" s="26" t="str">
        <f ca="1"/>
        <v/>
      </c>
      <c r="AI184" s="26" t="str">
        <f ca="1"/>
        <v/>
      </c>
      <c r="AJ184" s="26" t="str">
        <f ca="1"/>
        <v/>
      </c>
      <c r="AK184" s="26" t="str">
        <f ca="1"/>
        <v/>
      </c>
      <c r="AL184" s="26" t="str">
        <f ca="1"/>
        <v/>
      </c>
      <c r="AM184" s="26" t="str">
        <f ca="1"/>
        <v/>
      </c>
      <c r="AN184" s="26" t="str">
        <f ca="1"/>
        <v/>
      </c>
    </row>
    <row r="185" spans="1:40" x14ac:dyDescent="0.15">
      <c r="A185" s="43" t="str">
        <f t="shared" si="9"/>
        <v/>
      </c>
      <c r="B185" s="44" t="str">
        <f>IF('Data Entry'!B185&lt;&gt;"",'Data Entry'!B185,"")</f>
        <v/>
      </c>
      <c r="C185" s="37" t="str">
        <f t="shared" si="8"/>
        <v/>
      </c>
      <c r="D185" s="44" t="str">
        <f>IF('Data Entry'!C185&lt;&gt;"",'Data Entry'!C185,"")</f>
        <v/>
      </c>
      <c r="E185" s="44" t="str">
        <f>IF('Data Entry'!D185&lt;&gt;"",'Data Entry'!D185,"")</f>
        <v/>
      </c>
      <c r="F185" s="44" t="str">
        <f>IF('Data Entry'!E185&lt;&gt;"",'Data Entry'!E185,"")</f>
        <v/>
      </c>
      <c r="G185" s="44" t="str">
        <f>IF('Data Entry'!F185&lt;&gt;"",'Data Entry'!F185,"")</f>
        <v/>
      </c>
      <c r="H185" s="44" t="str">
        <f>IF('Data Entry'!G185&lt;&gt;"",'Data Entry'!G185,"")</f>
        <v/>
      </c>
      <c r="I185" s="44" t="str">
        <f>IF('Data Entry'!H185&lt;&gt;"",'Data Entry'!H185,"")</f>
        <v/>
      </c>
      <c r="J185" s="44" t="str">
        <f>IF('Data Entry'!I185&lt;&gt;"",'Data Entry'!I185,"")</f>
        <v/>
      </c>
      <c r="K185" s="44" t="str">
        <f>IF('Data Entry'!J185&lt;&gt;"",'Data Entry'!J185,"")</f>
        <v/>
      </c>
      <c r="L185" s="44" t="str">
        <f>IF('Data Entry'!K185&lt;&gt;"",'Data Entry'!K185,"")</f>
        <v/>
      </c>
      <c r="M185" s="44" t="str">
        <f>IF('Data Entry'!L185&lt;&gt;"",'Data Entry'!L185,"")</f>
        <v/>
      </c>
      <c r="V185" s="26" t="e">
        <f ca="1"/>
        <v>#N/A</v>
      </c>
      <c r="W185" s="26" t="e">
        <f ca="1"/>
        <v>#N/A</v>
      </c>
      <c r="X185" s="26" t="e">
        <f ca="1"/>
        <v>#N/A</v>
      </c>
      <c r="Y185" s="26" t="e">
        <f ca="1"/>
        <v>#N/A</v>
      </c>
      <c r="Z185" s="26" t="e">
        <f ca="1"/>
        <v>#N/A</v>
      </c>
      <c r="AA185" s="26" t="str">
        <f ca="1"/>
        <v/>
      </c>
      <c r="AB185" s="26" t="str">
        <f ca="1"/>
        <v/>
      </c>
      <c r="AC185" s="26" t="str">
        <f ca="1"/>
        <v/>
      </c>
      <c r="AD185" s="26" t="str">
        <f ca="1"/>
        <v/>
      </c>
      <c r="AE185" s="26" t="str">
        <f ca="1"/>
        <v/>
      </c>
      <c r="AF185" s="26" t="str">
        <f ca="1"/>
        <v/>
      </c>
      <c r="AG185" s="26" t="str">
        <f ca="1"/>
        <v/>
      </c>
      <c r="AH185" s="26" t="str">
        <f ca="1"/>
        <v/>
      </c>
      <c r="AI185" s="26" t="str">
        <f ca="1"/>
        <v/>
      </c>
      <c r="AJ185" s="26" t="str">
        <f ca="1"/>
        <v/>
      </c>
      <c r="AK185" s="26" t="str">
        <f ca="1"/>
        <v/>
      </c>
      <c r="AL185" s="26" t="str">
        <f ca="1"/>
        <v/>
      </c>
      <c r="AM185" s="26" t="str">
        <f ca="1"/>
        <v/>
      </c>
      <c r="AN185" s="26" t="str">
        <f ca="1"/>
        <v/>
      </c>
    </row>
    <row r="186" spans="1:40" x14ac:dyDescent="0.15">
      <c r="A186" s="43" t="str">
        <f t="shared" si="9"/>
        <v/>
      </c>
      <c r="B186" s="44" t="str">
        <f>IF('Data Entry'!B186&lt;&gt;"",'Data Entry'!B186,"")</f>
        <v/>
      </c>
      <c r="C186" s="37" t="str">
        <f t="shared" si="8"/>
        <v/>
      </c>
      <c r="D186" s="44" t="str">
        <f>IF('Data Entry'!C186&lt;&gt;"",'Data Entry'!C186,"")</f>
        <v/>
      </c>
      <c r="E186" s="44" t="str">
        <f>IF('Data Entry'!D186&lt;&gt;"",'Data Entry'!D186,"")</f>
        <v/>
      </c>
      <c r="F186" s="44" t="str">
        <f>IF('Data Entry'!E186&lt;&gt;"",'Data Entry'!E186,"")</f>
        <v/>
      </c>
      <c r="G186" s="44" t="str">
        <f>IF('Data Entry'!F186&lt;&gt;"",'Data Entry'!F186,"")</f>
        <v/>
      </c>
      <c r="H186" s="44" t="str">
        <f>IF('Data Entry'!G186&lt;&gt;"",'Data Entry'!G186,"")</f>
        <v/>
      </c>
      <c r="I186" s="44" t="str">
        <f>IF('Data Entry'!H186&lt;&gt;"",'Data Entry'!H186,"")</f>
        <v/>
      </c>
      <c r="J186" s="44" t="str">
        <f>IF('Data Entry'!I186&lt;&gt;"",'Data Entry'!I186,"")</f>
        <v/>
      </c>
      <c r="K186" s="44" t="str">
        <f>IF('Data Entry'!J186&lt;&gt;"",'Data Entry'!J186,"")</f>
        <v/>
      </c>
      <c r="L186" s="44" t="str">
        <f>IF('Data Entry'!K186&lt;&gt;"",'Data Entry'!K186,"")</f>
        <v/>
      </c>
      <c r="M186" s="44" t="str">
        <f>IF('Data Entry'!L186&lt;&gt;"",'Data Entry'!L186,"")</f>
        <v/>
      </c>
      <c r="V186" s="26" t="e">
        <f ca="1"/>
        <v>#N/A</v>
      </c>
      <c r="W186" s="26" t="e">
        <f ca="1"/>
        <v>#N/A</v>
      </c>
      <c r="X186" s="26" t="e">
        <f ca="1"/>
        <v>#N/A</v>
      </c>
      <c r="Y186" s="26" t="e">
        <f ca="1"/>
        <v>#N/A</v>
      </c>
      <c r="Z186" s="26" t="e">
        <f ca="1"/>
        <v>#N/A</v>
      </c>
      <c r="AA186" s="26" t="str">
        <f ca="1"/>
        <v/>
      </c>
      <c r="AB186" s="26" t="str">
        <f ca="1"/>
        <v/>
      </c>
      <c r="AC186" s="26" t="str">
        <f ca="1"/>
        <v/>
      </c>
      <c r="AD186" s="26" t="str">
        <f ca="1"/>
        <v/>
      </c>
      <c r="AE186" s="26" t="str">
        <f ca="1"/>
        <v/>
      </c>
      <c r="AF186" s="26" t="str">
        <f ca="1"/>
        <v/>
      </c>
      <c r="AG186" s="26" t="str">
        <f ca="1"/>
        <v/>
      </c>
      <c r="AH186" s="26" t="str">
        <f ca="1"/>
        <v/>
      </c>
      <c r="AI186" s="26" t="str">
        <f ca="1"/>
        <v/>
      </c>
      <c r="AJ186" s="26" t="str">
        <f ca="1"/>
        <v/>
      </c>
      <c r="AK186" s="26" t="str">
        <f ca="1"/>
        <v/>
      </c>
      <c r="AL186" s="26" t="str">
        <f ca="1"/>
        <v/>
      </c>
      <c r="AM186" s="26" t="str">
        <f ca="1"/>
        <v/>
      </c>
      <c r="AN186" s="26" t="str">
        <f ca="1"/>
        <v/>
      </c>
    </row>
    <row r="187" spans="1:40" x14ac:dyDescent="0.15">
      <c r="A187" s="43" t="str">
        <f t="shared" si="9"/>
        <v/>
      </c>
      <c r="B187" s="44" t="str">
        <f>IF('Data Entry'!B187&lt;&gt;"",'Data Entry'!B187,"")</f>
        <v/>
      </c>
      <c r="C187" s="37" t="str">
        <f t="shared" si="8"/>
        <v/>
      </c>
      <c r="D187" s="44" t="str">
        <f>IF('Data Entry'!C187&lt;&gt;"",'Data Entry'!C187,"")</f>
        <v/>
      </c>
      <c r="E187" s="44" t="str">
        <f>IF('Data Entry'!D187&lt;&gt;"",'Data Entry'!D187,"")</f>
        <v/>
      </c>
      <c r="F187" s="44" t="str">
        <f>IF('Data Entry'!E187&lt;&gt;"",'Data Entry'!E187,"")</f>
        <v/>
      </c>
      <c r="G187" s="44" t="str">
        <f>IF('Data Entry'!F187&lt;&gt;"",'Data Entry'!F187,"")</f>
        <v/>
      </c>
      <c r="H187" s="44" t="str">
        <f>IF('Data Entry'!G187&lt;&gt;"",'Data Entry'!G187,"")</f>
        <v/>
      </c>
      <c r="I187" s="44" t="str">
        <f>IF('Data Entry'!H187&lt;&gt;"",'Data Entry'!H187,"")</f>
        <v/>
      </c>
      <c r="J187" s="44" t="str">
        <f>IF('Data Entry'!I187&lt;&gt;"",'Data Entry'!I187,"")</f>
        <v/>
      </c>
      <c r="K187" s="44" t="str">
        <f>IF('Data Entry'!J187&lt;&gt;"",'Data Entry'!J187,"")</f>
        <v/>
      </c>
      <c r="L187" s="44" t="str">
        <f>IF('Data Entry'!K187&lt;&gt;"",'Data Entry'!K187,"")</f>
        <v/>
      </c>
      <c r="M187" s="44" t="str">
        <f>IF('Data Entry'!L187&lt;&gt;"",'Data Entry'!L187,"")</f>
        <v/>
      </c>
      <c r="V187" s="26" t="e">
        <f ca="1"/>
        <v>#N/A</v>
      </c>
      <c r="W187" s="26" t="e">
        <f ca="1"/>
        <v>#N/A</v>
      </c>
      <c r="X187" s="26" t="e">
        <f ca="1"/>
        <v>#N/A</v>
      </c>
      <c r="Y187" s="26" t="e">
        <f ca="1"/>
        <v>#N/A</v>
      </c>
      <c r="Z187" s="26" t="e">
        <f ca="1"/>
        <v>#N/A</v>
      </c>
      <c r="AA187" s="26" t="str">
        <f ca="1"/>
        <v/>
      </c>
      <c r="AB187" s="26" t="str">
        <f ca="1"/>
        <v/>
      </c>
      <c r="AC187" s="26" t="str">
        <f ca="1"/>
        <v/>
      </c>
      <c r="AD187" s="26" t="str">
        <f ca="1"/>
        <v/>
      </c>
      <c r="AE187" s="26" t="str">
        <f ca="1"/>
        <v/>
      </c>
      <c r="AF187" s="26" t="str">
        <f ca="1"/>
        <v/>
      </c>
      <c r="AG187" s="26" t="str">
        <f ca="1"/>
        <v/>
      </c>
      <c r="AH187" s="26" t="str">
        <f ca="1"/>
        <v/>
      </c>
      <c r="AI187" s="26" t="str">
        <f ca="1"/>
        <v/>
      </c>
      <c r="AJ187" s="26" t="str">
        <f ca="1"/>
        <v/>
      </c>
      <c r="AK187" s="26" t="str">
        <f ca="1"/>
        <v/>
      </c>
      <c r="AL187" s="26" t="str">
        <f ca="1"/>
        <v/>
      </c>
      <c r="AM187" s="26" t="str">
        <f ca="1"/>
        <v/>
      </c>
      <c r="AN187" s="26" t="str">
        <f ca="1"/>
        <v/>
      </c>
    </row>
    <row r="188" spans="1:40" x14ac:dyDescent="0.15">
      <c r="A188" s="43" t="str">
        <f t="shared" si="9"/>
        <v/>
      </c>
      <c r="B188" s="44" t="str">
        <f>IF('Data Entry'!B188&lt;&gt;"",'Data Entry'!B188,"")</f>
        <v/>
      </c>
      <c r="C188" s="37" t="str">
        <f t="shared" si="8"/>
        <v/>
      </c>
      <c r="D188" s="44" t="str">
        <f>IF('Data Entry'!C188&lt;&gt;"",'Data Entry'!C188,"")</f>
        <v/>
      </c>
      <c r="E188" s="44" t="str">
        <f>IF('Data Entry'!D188&lt;&gt;"",'Data Entry'!D188,"")</f>
        <v/>
      </c>
      <c r="F188" s="44" t="str">
        <f>IF('Data Entry'!E188&lt;&gt;"",'Data Entry'!E188,"")</f>
        <v/>
      </c>
      <c r="G188" s="44" t="str">
        <f>IF('Data Entry'!F188&lt;&gt;"",'Data Entry'!F188,"")</f>
        <v/>
      </c>
      <c r="H188" s="44" t="str">
        <f>IF('Data Entry'!G188&lt;&gt;"",'Data Entry'!G188,"")</f>
        <v/>
      </c>
      <c r="I188" s="44" t="str">
        <f>IF('Data Entry'!H188&lt;&gt;"",'Data Entry'!H188,"")</f>
        <v/>
      </c>
      <c r="J188" s="44" t="str">
        <f>IF('Data Entry'!I188&lt;&gt;"",'Data Entry'!I188,"")</f>
        <v/>
      </c>
      <c r="K188" s="44" t="str">
        <f>IF('Data Entry'!J188&lt;&gt;"",'Data Entry'!J188,"")</f>
        <v/>
      </c>
      <c r="L188" s="44" t="str">
        <f>IF('Data Entry'!K188&lt;&gt;"",'Data Entry'!K188,"")</f>
        <v/>
      </c>
      <c r="M188" s="44" t="str">
        <f>IF('Data Entry'!L188&lt;&gt;"",'Data Entry'!L188,"")</f>
        <v/>
      </c>
      <c r="V188" s="26" t="e">
        <f ca="1"/>
        <v>#N/A</v>
      </c>
      <c r="W188" s="26" t="e">
        <f ca="1"/>
        <v>#N/A</v>
      </c>
      <c r="X188" s="26" t="e">
        <f ca="1"/>
        <v>#N/A</v>
      </c>
      <c r="Y188" s="26" t="e">
        <f ca="1"/>
        <v>#N/A</v>
      </c>
      <c r="Z188" s="26" t="e">
        <f ca="1"/>
        <v>#N/A</v>
      </c>
      <c r="AA188" s="26" t="str">
        <f ca="1"/>
        <v/>
      </c>
      <c r="AB188" s="26" t="str">
        <f ca="1"/>
        <v/>
      </c>
      <c r="AC188" s="26" t="str">
        <f ca="1"/>
        <v/>
      </c>
      <c r="AD188" s="26" t="str">
        <f ca="1"/>
        <v/>
      </c>
      <c r="AE188" s="26" t="str">
        <f ca="1"/>
        <v/>
      </c>
      <c r="AF188" s="26" t="str">
        <f ca="1"/>
        <v/>
      </c>
      <c r="AG188" s="26" t="str">
        <f ca="1"/>
        <v/>
      </c>
      <c r="AH188" s="26" t="str">
        <f ca="1"/>
        <v/>
      </c>
      <c r="AI188" s="26" t="str">
        <f ca="1"/>
        <v/>
      </c>
      <c r="AJ188" s="26" t="str">
        <f ca="1"/>
        <v/>
      </c>
      <c r="AK188" s="26" t="str">
        <f ca="1"/>
        <v/>
      </c>
      <c r="AL188" s="26" t="str">
        <f ca="1"/>
        <v/>
      </c>
      <c r="AM188" s="26" t="str">
        <f ca="1"/>
        <v/>
      </c>
      <c r="AN188" s="26" t="str">
        <f ca="1"/>
        <v/>
      </c>
    </row>
    <row r="189" spans="1:40" x14ac:dyDescent="0.15">
      <c r="A189" s="43" t="str">
        <f t="shared" si="9"/>
        <v/>
      </c>
      <c r="B189" s="44" t="str">
        <f>IF('Data Entry'!B189&lt;&gt;"",'Data Entry'!B189,"")</f>
        <v/>
      </c>
      <c r="C189" s="37" t="str">
        <f t="shared" si="8"/>
        <v/>
      </c>
      <c r="D189" s="44" t="str">
        <f>IF('Data Entry'!C189&lt;&gt;"",'Data Entry'!C189,"")</f>
        <v/>
      </c>
      <c r="E189" s="44" t="str">
        <f>IF('Data Entry'!D189&lt;&gt;"",'Data Entry'!D189,"")</f>
        <v/>
      </c>
      <c r="F189" s="44" t="str">
        <f>IF('Data Entry'!E189&lt;&gt;"",'Data Entry'!E189,"")</f>
        <v/>
      </c>
      <c r="G189" s="44" t="str">
        <f>IF('Data Entry'!F189&lt;&gt;"",'Data Entry'!F189,"")</f>
        <v/>
      </c>
      <c r="H189" s="44" t="str">
        <f>IF('Data Entry'!G189&lt;&gt;"",'Data Entry'!G189,"")</f>
        <v/>
      </c>
      <c r="I189" s="44" t="str">
        <f>IF('Data Entry'!H189&lt;&gt;"",'Data Entry'!H189,"")</f>
        <v/>
      </c>
      <c r="J189" s="44" t="str">
        <f>IF('Data Entry'!I189&lt;&gt;"",'Data Entry'!I189,"")</f>
        <v/>
      </c>
      <c r="K189" s="44" t="str">
        <f>IF('Data Entry'!J189&lt;&gt;"",'Data Entry'!J189,"")</f>
        <v/>
      </c>
      <c r="L189" s="44" t="str">
        <f>IF('Data Entry'!K189&lt;&gt;"",'Data Entry'!K189,"")</f>
        <v/>
      </c>
      <c r="M189" s="44" t="str">
        <f>IF('Data Entry'!L189&lt;&gt;"",'Data Entry'!L189,"")</f>
        <v/>
      </c>
      <c r="V189" s="26" t="e">
        <f ca="1"/>
        <v>#N/A</v>
      </c>
      <c r="W189" s="26" t="e">
        <f ca="1"/>
        <v>#N/A</v>
      </c>
      <c r="X189" s="26" t="e">
        <f ca="1"/>
        <v>#N/A</v>
      </c>
      <c r="Y189" s="26" t="e">
        <f ca="1"/>
        <v>#N/A</v>
      </c>
      <c r="Z189" s="26" t="e">
        <f ca="1"/>
        <v>#N/A</v>
      </c>
      <c r="AA189" s="26" t="str">
        <f ca="1"/>
        <v/>
      </c>
      <c r="AB189" s="26" t="str">
        <f ca="1"/>
        <v/>
      </c>
      <c r="AC189" s="26" t="str">
        <f ca="1"/>
        <v/>
      </c>
      <c r="AD189" s="26" t="str">
        <f ca="1"/>
        <v/>
      </c>
      <c r="AE189" s="26" t="str">
        <f ca="1"/>
        <v/>
      </c>
      <c r="AF189" s="26" t="str">
        <f ca="1"/>
        <v/>
      </c>
      <c r="AG189" s="26" t="str">
        <f ca="1"/>
        <v/>
      </c>
      <c r="AH189" s="26" t="str">
        <f ca="1"/>
        <v/>
      </c>
      <c r="AI189" s="26" t="str">
        <f ca="1"/>
        <v/>
      </c>
      <c r="AJ189" s="26" t="str">
        <f ca="1"/>
        <v/>
      </c>
      <c r="AK189" s="26" t="str">
        <f ca="1"/>
        <v/>
      </c>
      <c r="AL189" s="26" t="str">
        <f ca="1"/>
        <v/>
      </c>
      <c r="AM189" s="26" t="str">
        <f ca="1"/>
        <v/>
      </c>
      <c r="AN189" s="26" t="str">
        <f ca="1"/>
        <v/>
      </c>
    </row>
    <row r="190" spans="1:40" x14ac:dyDescent="0.15">
      <c r="A190" s="43" t="str">
        <f t="shared" si="9"/>
        <v/>
      </c>
      <c r="B190" s="44" t="str">
        <f>IF('Data Entry'!B190&lt;&gt;"",'Data Entry'!B190,"")</f>
        <v/>
      </c>
      <c r="C190" s="37" t="str">
        <f t="shared" si="8"/>
        <v/>
      </c>
      <c r="D190" s="44" t="str">
        <f>IF('Data Entry'!C190&lt;&gt;"",'Data Entry'!C190,"")</f>
        <v/>
      </c>
      <c r="E190" s="44" t="str">
        <f>IF('Data Entry'!D190&lt;&gt;"",'Data Entry'!D190,"")</f>
        <v/>
      </c>
      <c r="F190" s="44" t="str">
        <f>IF('Data Entry'!E190&lt;&gt;"",'Data Entry'!E190,"")</f>
        <v/>
      </c>
      <c r="G190" s="44" t="str">
        <f>IF('Data Entry'!F190&lt;&gt;"",'Data Entry'!F190,"")</f>
        <v/>
      </c>
      <c r="H190" s="44" t="str">
        <f>IF('Data Entry'!G190&lt;&gt;"",'Data Entry'!G190,"")</f>
        <v/>
      </c>
      <c r="I190" s="44" t="str">
        <f>IF('Data Entry'!H190&lt;&gt;"",'Data Entry'!H190,"")</f>
        <v/>
      </c>
      <c r="J190" s="44" t="str">
        <f>IF('Data Entry'!I190&lt;&gt;"",'Data Entry'!I190,"")</f>
        <v/>
      </c>
      <c r="K190" s="44" t="str">
        <f>IF('Data Entry'!J190&lt;&gt;"",'Data Entry'!J190,"")</f>
        <v/>
      </c>
      <c r="L190" s="44" t="str">
        <f>IF('Data Entry'!K190&lt;&gt;"",'Data Entry'!K190,"")</f>
        <v/>
      </c>
      <c r="M190" s="44" t="str">
        <f>IF('Data Entry'!L190&lt;&gt;"",'Data Entry'!L190,"")</f>
        <v/>
      </c>
      <c r="V190" s="26" t="e">
        <f ca="1"/>
        <v>#N/A</v>
      </c>
      <c r="W190" s="26" t="e">
        <f ca="1"/>
        <v>#N/A</v>
      </c>
      <c r="X190" s="26" t="e">
        <f ca="1"/>
        <v>#N/A</v>
      </c>
      <c r="Y190" s="26" t="e">
        <f ca="1"/>
        <v>#N/A</v>
      </c>
      <c r="Z190" s="26" t="e">
        <f ca="1"/>
        <v>#N/A</v>
      </c>
      <c r="AA190" s="26" t="str">
        <f ca="1"/>
        <v/>
      </c>
      <c r="AB190" s="26" t="str">
        <f ca="1"/>
        <v/>
      </c>
      <c r="AC190" s="26" t="str">
        <f ca="1"/>
        <v/>
      </c>
      <c r="AD190" s="26" t="str">
        <f ca="1"/>
        <v/>
      </c>
      <c r="AE190" s="26" t="str">
        <f ca="1"/>
        <v/>
      </c>
      <c r="AF190" s="26" t="str">
        <f ca="1"/>
        <v/>
      </c>
      <c r="AG190" s="26" t="str">
        <f ca="1"/>
        <v/>
      </c>
      <c r="AH190" s="26" t="str">
        <f ca="1"/>
        <v/>
      </c>
      <c r="AI190" s="26" t="str">
        <f ca="1"/>
        <v/>
      </c>
      <c r="AJ190" s="26" t="str">
        <f ca="1"/>
        <v/>
      </c>
      <c r="AK190" s="26" t="str">
        <f ca="1"/>
        <v/>
      </c>
      <c r="AL190" s="26" t="str">
        <f ca="1"/>
        <v/>
      </c>
      <c r="AM190" s="26" t="str">
        <f ca="1"/>
        <v/>
      </c>
      <c r="AN190" s="26" t="str">
        <f ca="1"/>
        <v/>
      </c>
    </row>
    <row r="191" spans="1:40" x14ac:dyDescent="0.15">
      <c r="A191" s="43" t="str">
        <f t="shared" si="9"/>
        <v/>
      </c>
      <c r="B191" s="44" t="str">
        <f>IF('Data Entry'!B191&lt;&gt;"",'Data Entry'!B191,"")</f>
        <v/>
      </c>
      <c r="C191" s="37" t="str">
        <f t="shared" si="8"/>
        <v/>
      </c>
      <c r="D191" s="44" t="str">
        <f>IF('Data Entry'!C191&lt;&gt;"",'Data Entry'!C191,"")</f>
        <v/>
      </c>
      <c r="E191" s="44" t="str">
        <f>IF('Data Entry'!D191&lt;&gt;"",'Data Entry'!D191,"")</f>
        <v/>
      </c>
      <c r="F191" s="44" t="str">
        <f>IF('Data Entry'!E191&lt;&gt;"",'Data Entry'!E191,"")</f>
        <v/>
      </c>
      <c r="G191" s="44" t="str">
        <f>IF('Data Entry'!F191&lt;&gt;"",'Data Entry'!F191,"")</f>
        <v/>
      </c>
      <c r="H191" s="44" t="str">
        <f>IF('Data Entry'!G191&lt;&gt;"",'Data Entry'!G191,"")</f>
        <v/>
      </c>
      <c r="I191" s="44" t="str">
        <f>IF('Data Entry'!H191&lt;&gt;"",'Data Entry'!H191,"")</f>
        <v/>
      </c>
      <c r="J191" s="44" t="str">
        <f>IF('Data Entry'!I191&lt;&gt;"",'Data Entry'!I191,"")</f>
        <v/>
      </c>
      <c r="K191" s="44" t="str">
        <f>IF('Data Entry'!J191&lt;&gt;"",'Data Entry'!J191,"")</f>
        <v/>
      </c>
      <c r="L191" s="44" t="str">
        <f>IF('Data Entry'!K191&lt;&gt;"",'Data Entry'!K191,"")</f>
        <v/>
      </c>
      <c r="M191" s="44" t="str">
        <f>IF('Data Entry'!L191&lt;&gt;"",'Data Entry'!L191,"")</f>
        <v/>
      </c>
      <c r="V191" s="26" t="e">
        <f ca="1"/>
        <v>#N/A</v>
      </c>
      <c r="W191" s="26" t="e">
        <f ca="1"/>
        <v>#N/A</v>
      </c>
      <c r="X191" s="26" t="e">
        <f ca="1"/>
        <v>#N/A</v>
      </c>
      <c r="Y191" s="26" t="e">
        <f ca="1"/>
        <v>#N/A</v>
      </c>
      <c r="Z191" s="26" t="e">
        <f ca="1"/>
        <v>#N/A</v>
      </c>
      <c r="AA191" s="26" t="str">
        <f ca="1"/>
        <v/>
      </c>
      <c r="AB191" s="26" t="str">
        <f ca="1"/>
        <v/>
      </c>
      <c r="AC191" s="26" t="str">
        <f ca="1"/>
        <v/>
      </c>
      <c r="AD191" s="26" t="str">
        <f ca="1"/>
        <v/>
      </c>
      <c r="AE191" s="26" t="str">
        <f ca="1"/>
        <v/>
      </c>
      <c r="AF191" s="26" t="str">
        <f ca="1"/>
        <v/>
      </c>
      <c r="AG191" s="26" t="str">
        <f ca="1"/>
        <v/>
      </c>
      <c r="AH191" s="26" t="str">
        <f ca="1"/>
        <v/>
      </c>
      <c r="AI191" s="26" t="str">
        <f ca="1"/>
        <v/>
      </c>
      <c r="AJ191" s="26" t="str">
        <f ca="1"/>
        <v/>
      </c>
      <c r="AK191" s="26" t="str">
        <f ca="1"/>
        <v/>
      </c>
      <c r="AL191" s="26" t="str">
        <f ca="1"/>
        <v/>
      </c>
      <c r="AM191" s="26" t="str">
        <f ca="1"/>
        <v/>
      </c>
      <c r="AN191" s="26" t="str">
        <f ca="1"/>
        <v/>
      </c>
    </row>
    <row r="192" spans="1:40" x14ac:dyDescent="0.15">
      <c r="A192" s="43" t="str">
        <f t="shared" si="9"/>
        <v/>
      </c>
      <c r="B192" s="44" t="str">
        <f>IF('Data Entry'!B192&lt;&gt;"",'Data Entry'!B192,"")</f>
        <v/>
      </c>
      <c r="C192" s="37" t="str">
        <f t="shared" si="8"/>
        <v/>
      </c>
      <c r="D192" s="44" t="str">
        <f>IF('Data Entry'!C192&lt;&gt;"",'Data Entry'!C192,"")</f>
        <v/>
      </c>
      <c r="E192" s="44" t="str">
        <f>IF('Data Entry'!D192&lt;&gt;"",'Data Entry'!D192,"")</f>
        <v/>
      </c>
      <c r="F192" s="44" t="str">
        <f>IF('Data Entry'!E192&lt;&gt;"",'Data Entry'!E192,"")</f>
        <v/>
      </c>
      <c r="G192" s="44" t="str">
        <f>IF('Data Entry'!F192&lt;&gt;"",'Data Entry'!F192,"")</f>
        <v/>
      </c>
      <c r="H192" s="44" t="str">
        <f>IF('Data Entry'!G192&lt;&gt;"",'Data Entry'!G192,"")</f>
        <v/>
      </c>
      <c r="I192" s="44" t="str">
        <f>IF('Data Entry'!H192&lt;&gt;"",'Data Entry'!H192,"")</f>
        <v/>
      </c>
      <c r="J192" s="44" t="str">
        <f>IF('Data Entry'!I192&lt;&gt;"",'Data Entry'!I192,"")</f>
        <v/>
      </c>
      <c r="K192" s="44" t="str">
        <f>IF('Data Entry'!J192&lt;&gt;"",'Data Entry'!J192,"")</f>
        <v/>
      </c>
      <c r="L192" s="44" t="str">
        <f>IF('Data Entry'!K192&lt;&gt;"",'Data Entry'!K192,"")</f>
        <v/>
      </c>
      <c r="M192" s="44" t="str">
        <f>IF('Data Entry'!L192&lt;&gt;"",'Data Entry'!L192,"")</f>
        <v/>
      </c>
      <c r="V192" s="26" t="e">
        <f ca="1"/>
        <v>#N/A</v>
      </c>
      <c r="W192" s="26" t="e">
        <f ca="1"/>
        <v>#N/A</v>
      </c>
      <c r="X192" s="26" t="e">
        <f ca="1"/>
        <v>#N/A</v>
      </c>
      <c r="Y192" s="26" t="e">
        <f ca="1"/>
        <v>#N/A</v>
      </c>
      <c r="Z192" s="26" t="e">
        <f ca="1"/>
        <v>#N/A</v>
      </c>
      <c r="AA192" s="26" t="str">
        <f ca="1"/>
        <v/>
      </c>
      <c r="AB192" s="26" t="str">
        <f ca="1"/>
        <v/>
      </c>
      <c r="AC192" s="26" t="str">
        <f ca="1"/>
        <v/>
      </c>
      <c r="AD192" s="26" t="str">
        <f ca="1"/>
        <v/>
      </c>
      <c r="AE192" s="26" t="str">
        <f ca="1"/>
        <v/>
      </c>
      <c r="AF192" s="26" t="str">
        <f ca="1"/>
        <v/>
      </c>
      <c r="AG192" s="26" t="str">
        <f ca="1"/>
        <v/>
      </c>
      <c r="AH192" s="26" t="str">
        <f ca="1"/>
        <v/>
      </c>
      <c r="AI192" s="26" t="str">
        <f ca="1"/>
        <v/>
      </c>
      <c r="AJ192" s="26" t="str">
        <f ca="1"/>
        <v/>
      </c>
      <c r="AK192" s="26" t="str">
        <f ca="1"/>
        <v/>
      </c>
      <c r="AL192" s="26" t="str">
        <f ca="1"/>
        <v/>
      </c>
      <c r="AM192" s="26" t="str">
        <f ca="1"/>
        <v/>
      </c>
      <c r="AN192" s="26" t="str">
        <f ca="1"/>
        <v/>
      </c>
    </row>
    <row r="193" spans="1:40" x14ac:dyDescent="0.15">
      <c r="A193" s="43" t="str">
        <f t="shared" si="9"/>
        <v/>
      </c>
      <c r="B193" s="44" t="str">
        <f>IF('Data Entry'!B193&lt;&gt;"",'Data Entry'!B193,"")</f>
        <v/>
      </c>
      <c r="C193" s="37" t="str">
        <f t="shared" si="8"/>
        <v/>
      </c>
      <c r="D193" s="44" t="str">
        <f>IF('Data Entry'!C193&lt;&gt;"",'Data Entry'!C193,"")</f>
        <v/>
      </c>
      <c r="E193" s="44" t="str">
        <f>IF('Data Entry'!D193&lt;&gt;"",'Data Entry'!D193,"")</f>
        <v/>
      </c>
      <c r="F193" s="44" t="str">
        <f>IF('Data Entry'!E193&lt;&gt;"",'Data Entry'!E193,"")</f>
        <v/>
      </c>
      <c r="G193" s="44" t="str">
        <f>IF('Data Entry'!F193&lt;&gt;"",'Data Entry'!F193,"")</f>
        <v/>
      </c>
      <c r="H193" s="44" t="str">
        <f>IF('Data Entry'!G193&lt;&gt;"",'Data Entry'!G193,"")</f>
        <v/>
      </c>
      <c r="I193" s="44" t="str">
        <f>IF('Data Entry'!H193&lt;&gt;"",'Data Entry'!H193,"")</f>
        <v/>
      </c>
      <c r="J193" s="44" t="str">
        <f>IF('Data Entry'!I193&lt;&gt;"",'Data Entry'!I193,"")</f>
        <v/>
      </c>
      <c r="K193" s="44" t="str">
        <f>IF('Data Entry'!J193&lt;&gt;"",'Data Entry'!J193,"")</f>
        <v/>
      </c>
      <c r="L193" s="44" t="str">
        <f>IF('Data Entry'!K193&lt;&gt;"",'Data Entry'!K193,"")</f>
        <v/>
      </c>
      <c r="M193" s="44" t="str">
        <f>IF('Data Entry'!L193&lt;&gt;"",'Data Entry'!L193,"")</f>
        <v/>
      </c>
      <c r="V193" s="26" t="e">
        <f ca="1"/>
        <v>#N/A</v>
      </c>
      <c r="W193" s="26" t="e">
        <f ca="1"/>
        <v>#N/A</v>
      </c>
      <c r="X193" s="26" t="e">
        <f ca="1"/>
        <v>#N/A</v>
      </c>
      <c r="Y193" s="26" t="e">
        <f ca="1"/>
        <v>#N/A</v>
      </c>
      <c r="Z193" s="26" t="e">
        <f ca="1"/>
        <v>#N/A</v>
      </c>
      <c r="AA193" s="26" t="str">
        <f ca="1"/>
        <v/>
      </c>
      <c r="AB193" s="26" t="str">
        <f ca="1"/>
        <v/>
      </c>
      <c r="AC193" s="26" t="str">
        <f ca="1"/>
        <v/>
      </c>
      <c r="AD193" s="26" t="str">
        <f ca="1"/>
        <v/>
      </c>
      <c r="AE193" s="26" t="str">
        <f ca="1"/>
        <v/>
      </c>
      <c r="AF193" s="26" t="str">
        <f ca="1"/>
        <v/>
      </c>
      <c r="AG193" s="26" t="str">
        <f ca="1"/>
        <v/>
      </c>
      <c r="AH193" s="26" t="str">
        <f ca="1"/>
        <v/>
      </c>
      <c r="AI193" s="26" t="str">
        <f ca="1"/>
        <v/>
      </c>
      <c r="AJ193" s="26" t="str">
        <f ca="1"/>
        <v/>
      </c>
      <c r="AK193" s="26" t="str">
        <f ca="1"/>
        <v/>
      </c>
      <c r="AL193" s="26" t="str">
        <f ca="1"/>
        <v/>
      </c>
      <c r="AM193" s="26" t="str">
        <f ca="1"/>
        <v/>
      </c>
      <c r="AN193" s="26" t="str">
        <f ca="1"/>
        <v/>
      </c>
    </row>
    <row r="194" spans="1:40" x14ac:dyDescent="0.15">
      <c r="A194" s="43" t="str">
        <f t="shared" si="9"/>
        <v/>
      </c>
      <c r="B194" s="44" t="str">
        <f>IF('Data Entry'!B194&lt;&gt;"",'Data Entry'!B194,"")</f>
        <v/>
      </c>
      <c r="C194" s="37" t="str">
        <f t="shared" si="8"/>
        <v/>
      </c>
      <c r="D194" s="44" t="str">
        <f>IF('Data Entry'!C194&lt;&gt;"",'Data Entry'!C194,"")</f>
        <v/>
      </c>
      <c r="E194" s="44" t="str">
        <f>IF('Data Entry'!D194&lt;&gt;"",'Data Entry'!D194,"")</f>
        <v/>
      </c>
      <c r="F194" s="44" t="str">
        <f>IF('Data Entry'!E194&lt;&gt;"",'Data Entry'!E194,"")</f>
        <v/>
      </c>
      <c r="G194" s="44" t="str">
        <f>IF('Data Entry'!F194&lt;&gt;"",'Data Entry'!F194,"")</f>
        <v/>
      </c>
      <c r="H194" s="44" t="str">
        <f>IF('Data Entry'!G194&lt;&gt;"",'Data Entry'!G194,"")</f>
        <v/>
      </c>
      <c r="I194" s="44" t="str">
        <f>IF('Data Entry'!H194&lt;&gt;"",'Data Entry'!H194,"")</f>
        <v/>
      </c>
      <c r="J194" s="44" t="str">
        <f>IF('Data Entry'!I194&lt;&gt;"",'Data Entry'!I194,"")</f>
        <v/>
      </c>
      <c r="K194" s="44" t="str">
        <f>IF('Data Entry'!J194&lt;&gt;"",'Data Entry'!J194,"")</f>
        <v/>
      </c>
      <c r="L194" s="44" t="str">
        <f>IF('Data Entry'!K194&lt;&gt;"",'Data Entry'!K194,"")</f>
        <v/>
      </c>
      <c r="M194" s="44" t="str">
        <f>IF('Data Entry'!L194&lt;&gt;"",'Data Entry'!L194,"")</f>
        <v/>
      </c>
      <c r="V194" s="26" t="e">
        <f ca="1"/>
        <v>#N/A</v>
      </c>
      <c r="W194" s="26" t="e">
        <f ca="1"/>
        <v>#N/A</v>
      </c>
      <c r="X194" s="26" t="e">
        <f ca="1"/>
        <v>#N/A</v>
      </c>
      <c r="Y194" s="26" t="e">
        <f ca="1"/>
        <v>#N/A</v>
      </c>
      <c r="Z194" s="26" t="e">
        <f ca="1"/>
        <v>#N/A</v>
      </c>
      <c r="AA194" s="26" t="str">
        <f ca="1"/>
        <v/>
      </c>
      <c r="AB194" s="26" t="str">
        <f ca="1"/>
        <v/>
      </c>
      <c r="AC194" s="26" t="str">
        <f ca="1"/>
        <v/>
      </c>
      <c r="AD194" s="26" t="str">
        <f ca="1"/>
        <v/>
      </c>
      <c r="AE194" s="26" t="str">
        <f ca="1"/>
        <v/>
      </c>
      <c r="AF194" s="26" t="str">
        <f ca="1"/>
        <v/>
      </c>
      <c r="AG194" s="26" t="str">
        <f ca="1"/>
        <v/>
      </c>
      <c r="AH194" s="26" t="str">
        <f ca="1"/>
        <v/>
      </c>
      <c r="AI194" s="26" t="str">
        <f ca="1"/>
        <v/>
      </c>
      <c r="AJ194" s="26" t="str">
        <f ca="1"/>
        <v/>
      </c>
      <c r="AK194" s="26" t="str">
        <f ca="1"/>
        <v/>
      </c>
      <c r="AL194" s="26" t="str">
        <f ca="1"/>
        <v/>
      </c>
      <c r="AM194" s="26" t="str">
        <f ca="1"/>
        <v/>
      </c>
      <c r="AN194" s="26" t="str">
        <f ca="1"/>
        <v/>
      </c>
    </row>
    <row r="195" spans="1:40" x14ac:dyDescent="0.15">
      <c r="A195" s="43" t="str">
        <f t="shared" si="9"/>
        <v/>
      </c>
      <c r="B195" s="44" t="str">
        <f>IF('Data Entry'!B195&lt;&gt;"",'Data Entry'!B195,"")</f>
        <v/>
      </c>
      <c r="C195" s="37" t="str">
        <f t="shared" si="8"/>
        <v/>
      </c>
      <c r="D195" s="44" t="str">
        <f>IF('Data Entry'!C195&lt;&gt;"",'Data Entry'!C195,"")</f>
        <v/>
      </c>
      <c r="E195" s="44" t="str">
        <f>IF('Data Entry'!D195&lt;&gt;"",'Data Entry'!D195,"")</f>
        <v/>
      </c>
      <c r="F195" s="44" t="str">
        <f>IF('Data Entry'!E195&lt;&gt;"",'Data Entry'!E195,"")</f>
        <v/>
      </c>
      <c r="G195" s="44" t="str">
        <f>IF('Data Entry'!F195&lt;&gt;"",'Data Entry'!F195,"")</f>
        <v/>
      </c>
      <c r="H195" s="44" t="str">
        <f>IF('Data Entry'!G195&lt;&gt;"",'Data Entry'!G195,"")</f>
        <v/>
      </c>
      <c r="I195" s="44" t="str">
        <f>IF('Data Entry'!H195&lt;&gt;"",'Data Entry'!H195,"")</f>
        <v/>
      </c>
      <c r="J195" s="44" t="str">
        <f>IF('Data Entry'!I195&lt;&gt;"",'Data Entry'!I195,"")</f>
        <v/>
      </c>
      <c r="K195" s="44" t="str">
        <f>IF('Data Entry'!J195&lt;&gt;"",'Data Entry'!J195,"")</f>
        <v/>
      </c>
      <c r="L195" s="44" t="str">
        <f>IF('Data Entry'!K195&lt;&gt;"",'Data Entry'!K195,"")</f>
        <v/>
      </c>
      <c r="M195" s="44" t="str">
        <f>IF('Data Entry'!L195&lt;&gt;"",'Data Entry'!L195,"")</f>
        <v/>
      </c>
      <c r="V195" s="26" t="e">
        <f ca="1"/>
        <v>#N/A</v>
      </c>
      <c r="W195" s="26" t="e">
        <f ca="1"/>
        <v>#N/A</v>
      </c>
      <c r="X195" s="26" t="e">
        <f ca="1"/>
        <v>#N/A</v>
      </c>
      <c r="Y195" s="26" t="e">
        <f ca="1"/>
        <v>#N/A</v>
      </c>
      <c r="Z195" s="26" t="e">
        <f ca="1"/>
        <v>#N/A</v>
      </c>
      <c r="AA195" s="26" t="str">
        <f ca="1"/>
        <v/>
      </c>
      <c r="AB195" s="26" t="str">
        <f ca="1"/>
        <v/>
      </c>
      <c r="AC195" s="26" t="str">
        <f ca="1"/>
        <v/>
      </c>
      <c r="AD195" s="26" t="str">
        <f ca="1"/>
        <v/>
      </c>
      <c r="AE195" s="26" t="str">
        <f ca="1"/>
        <v/>
      </c>
      <c r="AF195" s="26" t="str">
        <f ca="1"/>
        <v/>
      </c>
      <c r="AG195" s="26" t="str">
        <f ca="1"/>
        <v/>
      </c>
      <c r="AH195" s="26" t="str">
        <f ca="1"/>
        <v/>
      </c>
      <c r="AI195" s="26" t="str">
        <f ca="1"/>
        <v/>
      </c>
      <c r="AJ195" s="26" t="str">
        <f ca="1"/>
        <v/>
      </c>
      <c r="AK195" s="26" t="str">
        <f ca="1"/>
        <v/>
      </c>
      <c r="AL195" s="26" t="str">
        <f ca="1"/>
        <v/>
      </c>
      <c r="AM195" s="26" t="str">
        <f ca="1"/>
        <v/>
      </c>
      <c r="AN195" s="26" t="str">
        <f ca="1"/>
        <v/>
      </c>
    </row>
    <row r="196" spans="1:40" x14ac:dyDescent="0.15">
      <c r="A196" s="43" t="str">
        <f t="shared" si="9"/>
        <v/>
      </c>
      <c r="B196" s="44" t="str">
        <f>IF('Data Entry'!B196&lt;&gt;"",'Data Entry'!B196,"")</f>
        <v/>
      </c>
      <c r="C196" s="37" t="str">
        <f t="shared" si="8"/>
        <v/>
      </c>
      <c r="D196" s="44" t="str">
        <f>IF('Data Entry'!C196&lt;&gt;"",'Data Entry'!C196,"")</f>
        <v/>
      </c>
      <c r="E196" s="44" t="str">
        <f>IF('Data Entry'!D196&lt;&gt;"",'Data Entry'!D196,"")</f>
        <v/>
      </c>
      <c r="F196" s="44" t="str">
        <f>IF('Data Entry'!E196&lt;&gt;"",'Data Entry'!E196,"")</f>
        <v/>
      </c>
      <c r="G196" s="44" t="str">
        <f>IF('Data Entry'!F196&lt;&gt;"",'Data Entry'!F196,"")</f>
        <v/>
      </c>
      <c r="H196" s="44" t="str">
        <f>IF('Data Entry'!G196&lt;&gt;"",'Data Entry'!G196,"")</f>
        <v/>
      </c>
      <c r="I196" s="44" t="str">
        <f>IF('Data Entry'!H196&lt;&gt;"",'Data Entry'!H196,"")</f>
        <v/>
      </c>
      <c r="J196" s="44" t="str">
        <f>IF('Data Entry'!I196&lt;&gt;"",'Data Entry'!I196,"")</f>
        <v/>
      </c>
      <c r="K196" s="44" t="str">
        <f>IF('Data Entry'!J196&lt;&gt;"",'Data Entry'!J196,"")</f>
        <v/>
      </c>
      <c r="L196" s="44" t="str">
        <f>IF('Data Entry'!K196&lt;&gt;"",'Data Entry'!K196,"")</f>
        <v/>
      </c>
      <c r="M196" s="44" t="str">
        <f>IF('Data Entry'!L196&lt;&gt;"",'Data Entry'!L196,"")</f>
        <v/>
      </c>
      <c r="V196" s="26" t="e">
        <f ca="1"/>
        <v>#N/A</v>
      </c>
      <c r="W196" s="26" t="e">
        <f ca="1"/>
        <v>#N/A</v>
      </c>
      <c r="X196" s="26" t="e">
        <f ca="1"/>
        <v>#N/A</v>
      </c>
      <c r="Y196" s="26" t="e">
        <f ca="1"/>
        <v>#N/A</v>
      </c>
      <c r="Z196" s="26" t="e">
        <f ca="1"/>
        <v>#N/A</v>
      </c>
      <c r="AA196" s="26" t="str">
        <f ca="1"/>
        <v/>
      </c>
      <c r="AB196" s="26" t="str">
        <f ca="1"/>
        <v/>
      </c>
      <c r="AC196" s="26" t="str">
        <f ca="1"/>
        <v/>
      </c>
      <c r="AD196" s="26" t="str">
        <f ca="1"/>
        <v/>
      </c>
      <c r="AE196" s="26" t="str">
        <f ca="1"/>
        <v/>
      </c>
      <c r="AF196" s="26" t="str">
        <f ca="1"/>
        <v/>
      </c>
      <c r="AG196" s="26" t="str">
        <f ca="1"/>
        <v/>
      </c>
      <c r="AH196" s="26" t="str">
        <f ca="1"/>
        <v/>
      </c>
      <c r="AI196" s="26" t="str">
        <f ca="1"/>
        <v/>
      </c>
      <c r="AJ196" s="26" t="str">
        <f ca="1"/>
        <v/>
      </c>
      <c r="AK196" s="26" t="str">
        <f ca="1"/>
        <v/>
      </c>
      <c r="AL196" s="26" t="str">
        <f ca="1"/>
        <v/>
      </c>
      <c r="AM196" s="26" t="str">
        <f ca="1"/>
        <v/>
      </c>
      <c r="AN196" s="26" t="str">
        <f ca="1"/>
        <v/>
      </c>
    </row>
    <row r="197" spans="1:40" x14ac:dyDescent="0.15">
      <c r="A197" s="43" t="str">
        <f t="shared" si="9"/>
        <v/>
      </c>
      <c r="B197" s="44" t="str">
        <f>IF('Data Entry'!B197&lt;&gt;"",'Data Entry'!B197,"")</f>
        <v/>
      </c>
      <c r="C197" s="37" t="str">
        <f t="shared" si="8"/>
        <v/>
      </c>
      <c r="D197" s="44" t="str">
        <f>IF('Data Entry'!C197&lt;&gt;"",'Data Entry'!C197,"")</f>
        <v/>
      </c>
      <c r="E197" s="44" t="str">
        <f>IF('Data Entry'!D197&lt;&gt;"",'Data Entry'!D197,"")</f>
        <v/>
      </c>
      <c r="F197" s="44" t="str">
        <f>IF('Data Entry'!E197&lt;&gt;"",'Data Entry'!E197,"")</f>
        <v/>
      </c>
      <c r="G197" s="44" t="str">
        <f>IF('Data Entry'!F197&lt;&gt;"",'Data Entry'!F197,"")</f>
        <v/>
      </c>
      <c r="H197" s="44" t="str">
        <f>IF('Data Entry'!G197&lt;&gt;"",'Data Entry'!G197,"")</f>
        <v/>
      </c>
      <c r="I197" s="44" t="str">
        <f>IF('Data Entry'!H197&lt;&gt;"",'Data Entry'!H197,"")</f>
        <v/>
      </c>
      <c r="J197" s="44" t="str">
        <f>IF('Data Entry'!I197&lt;&gt;"",'Data Entry'!I197,"")</f>
        <v/>
      </c>
      <c r="K197" s="44" t="str">
        <f>IF('Data Entry'!J197&lt;&gt;"",'Data Entry'!J197,"")</f>
        <v/>
      </c>
      <c r="L197" s="44" t="str">
        <f>IF('Data Entry'!K197&lt;&gt;"",'Data Entry'!K197,"")</f>
        <v/>
      </c>
      <c r="M197" s="44" t="str">
        <f>IF('Data Entry'!L197&lt;&gt;"",'Data Entry'!L197,"")</f>
        <v/>
      </c>
      <c r="V197" s="26" t="e">
        <f ca="1"/>
        <v>#N/A</v>
      </c>
      <c r="W197" s="26" t="e">
        <f ca="1"/>
        <v>#N/A</v>
      </c>
      <c r="X197" s="26" t="e">
        <f ca="1"/>
        <v>#N/A</v>
      </c>
      <c r="Y197" s="26" t="e">
        <f ca="1"/>
        <v>#N/A</v>
      </c>
      <c r="Z197" s="26" t="e">
        <f ca="1"/>
        <v>#N/A</v>
      </c>
      <c r="AA197" s="26" t="str">
        <f ca="1"/>
        <v/>
      </c>
      <c r="AB197" s="26" t="str">
        <f ca="1"/>
        <v/>
      </c>
      <c r="AC197" s="26" t="str">
        <f ca="1"/>
        <v/>
      </c>
      <c r="AD197" s="26" t="str">
        <f ca="1"/>
        <v/>
      </c>
      <c r="AE197" s="26" t="str">
        <f ca="1"/>
        <v/>
      </c>
      <c r="AF197" s="26" t="str">
        <f ca="1"/>
        <v/>
      </c>
      <c r="AG197" s="26" t="str">
        <f ca="1"/>
        <v/>
      </c>
      <c r="AH197" s="26" t="str">
        <f ca="1"/>
        <v/>
      </c>
      <c r="AI197" s="26" t="str">
        <f ca="1"/>
        <v/>
      </c>
      <c r="AJ197" s="26" t="str">
        <f ca="1"/>
        <v/>
      </c>
      <c r="AK197" s="26" t="str">
        <f ca="1"/>
        <v/>
      </c>
      <c r="AL197" s="26" t="str">
        <f ca="1"/>
        <v/>
      </c>
      <c r="AM197" s="26" t="str">
        <f ca="1"/>
        <v/>
      </c>
      <c r="AN197" s="26" t="str">
        <f ca="1"/>
        <v/>
      </c>
    </row>
    <row r="198" spans="1:40" x14ac:dyDescent="0.15">
      <c r="A198" s="43" t="str">
        <f t="shared" si="9"/>
        <v/>
      </c>
      <c r="B198" s="44" t="str">
        <f>IF('Data Entry'!B198&lt;&gt;"",'Data Entry'!B198,"")</f>
        <v/>
      </c>
      <c r="C198" s="37" t="str">
        <f t="shared" ref="C198:C452" si="10">IF(B198&lt;&gt;"",1,"")</f>
        <v/>
      </c>
      <c r="D198" s="44" t="str">
        <f>IF('Data Entry'!C198&lt;&gt;"",'Data Entry'!C198,"")</f>
        <v/>
      </c>
      <c r="E198" s="44" t="str">
        <f>IF('Data Entry'!D198&lt;&gt;"",'Data Entry'!D198,"")</f>
        <v/>
      </c>
      <c r="F198" s="44" t="str">
        <f>IF('Data Entry'!E198&lt;&gt;"",'Data Entry'!E198,"")</f>
        <v/>
      </c>
      <c r="G198" s="44" t="str">
        <f>IF('Data Entry'!F198&lt;&gt;"",'Data Entry'!F198,"")</f>
        <v/>
      </c>
      <c r="H198" s="44" t="str">
        <f>IF('Data Entry'!G198&lt;&gt;"",'Data Entry'!G198,"")</f>
        <v/>
      </c>
      <c r="I198" s="44" t="str">
        <f>IF('Data Entry'!H198&lt;&gt;"",'Data Entry'!H198,"")</f>
        <v/>
      </c>
      <c r="J198" s="44" t="str">
        <f>IF('Data Entry'!I198&lt;&gt;"",'Data Entry'!I198,"")</f>
        <v/>
      </c>
      <c r="K198" s="44" t="str">
        <f>IF('Data Entry'!J198&lt;&gt;"",'Data Entry'!J198,"")</f>
        <v/>
      </c>
      <c r="L198" s="44" t="str">
        <f>IF('Data Entry'!K198&lt;&gt;"",'Data Entry'!K198,"")</f>
        <v/>
      </c>
      <c r="M198" s="44" t="str">
        <f>IF('Data Entry'!L198&lt;&gt;"",'Data Entry'!L198,"")</f>
        <v/>
      </c>
      <c r="V198" s="26" t="e">
        <f ca="1"/>
        <v>#N/A</v>
      </c>
      <c r="W198" s="26" t="e">
        <f ca="1"/>
        <v>#N/A</v>
      </c>
      <c r="X198" s="26" t="e">
        <f ca="1"/>
        <v>#N/A</v>
      </c>
      <c r="Y198" s="26" t="e">
        <f ca="1"/>
        <v>#N/A</v>
      </c>
      <c r="Z198" s="26" t="e">
        <f ca="1"/>
        <v>#N/A</v>
      </c>
      <c r="AA198" s="26" t="str">
        <f ca="1"/>
        <v/>
      </c>
      <c r="AB198" s="26" t="str">
        <f ca="1"/>
        <v/>
      </c>
      <c r="AC198" s="26" t="str">
        <f ca="1"/>
        <v/>
      </c>
      <c r="AD198" s="26" t="str">
        <f ca="1"/>
        <v/>
      </c>
      <c r="AE198" s="26" t="str">
        <f ca="1"/>
        <v/>
      </c>
      <c r="AF198" s="26" t="str">
        <f ca="1"/>
        <v/>
      </c>
      <c r="AG198" s="26" t="str">
        <f ca="1"/>
        <v/>
      </c>
      <c r="AH198" s="26" t="str">
        <f ca="1"/>
        <v/>
      </c>
      <c r="AI198" s="26" t="str">
        <f ca="1"/>
        <v/>
      </c>
      <c r="AJ198" s="26" t="str">
        <f ca="1"/>
        <v/>
      </c>
      <c r="AK198" s="26" t="str">
        <f ca="1"/>
        <v/>
      </c>
      <c r="AL198" s="26" t="str">
        <f ca="1"/>
        <v/>
      </c>
      <c r="AM198" s="26" t="str">
        <f ca="1"/>
        <v/>
      </c>
      <c r="AN198" s="26" t="str">
        <f ca="1"/>
        <v/>
      </c>
    </row>
    <row r="199" spans="1:40" x14ac:dyDescent="0.15">
      <c r="A199" s="43" t="str">
        <f t="shared" si="9"/>
        <v/>
      </c>
      <c r="B199" s="44" t="str">
        <f>IF('Data Entry'!B199&lt;&gt;"",'Data Entry'!B199,"")</f>
        <v/>
      </c>
      <c r="C199" s="37" t="str">
        <f t="shared" si="10"/>
        <v/>
      </c>
      <c r="D199" s="44" t="str">
        <f>IF('Data Entry'!C199&lt;&gt;"",'Data Entry'!C199,"")</f>
        <v/>
      </c>
      <c r="E199" s="44" t="str">
        <f>IF('Data Entry'!D199&lt;&gt;"",'Data Entry'!D199,"")</f>
        <v/>
      </c>
      <c r="F199" s="44" t="str">
        <f>IF('Data Entry'!E199&lt;&gt;"",'Data Entry'!E199,"")</f>
        <v/>
      </c>
      <c r="G199" s="44" t="str">
        <f>IF('Data Entry'!F199&lt;&gt;"",'Data Entry'!F199,"")</f>
        <v/>
      </c>
      <c r="H199" s="44" t="str">
        <f>IF('Data Entry'!G199&lt;&gt;"",'Data Entry'!G199,"")</f>
        <v/>
      </c>
      <c r="I199" s="44" t="str">
        <f>IF('Data Entry'!H199&lt;&gt;"",'Data Entry'!H199,"")</f>
        <v/>
      </c>
      <c r="J199" s="44" t="str">
        <f>IF('Data Entry'!I199&lt;&gt;"",'Data Entry'!I199,"")</f>
        <v/>
      </c>
      <c r="K199" s="44" t="str">
        <f>IF('Data Entry'!J199&lt;&gt;"",'Data Entry'!J199,"")</f>
        <v/>
      </c>
      <c r="L199" s="44" t="str">
        <f>IF('Data Entry'!K199&lt;&gt;"",'Data Entry'!K199,"")</f>
        <v/>
      </c>
      <c r="M199" s="44" t="str">
        <f>IF('Data Entry'!L199&lt;&gt;"",'Data Entry'!L199,"")</f>
        <v/>
      </c>
      <c r="V199" s="26" t="e">
        <f ca="1"/>
        <v>#N/A</v>
      </c>
      <c r="W199" s="26" t="e">
        <f ca="1"/>
        <v>#N/A</v>
      </c>
      <c r="X199" s="26" t="e">
        <f ca="1"/>
        <v>#N/A</v>
      </c>
      <c r="Y199" s="26" t="e">
        <f ca="1"/>
        <v>#N/A</v>
      </c>
      <c r="Z199" s="26" t="e">
        <f ca="1"/>
        <v>#N/A</v>
      </c>
      <c r="AA199" s="26" t="str">
        <f ca="1"/>
        <v/>
      </c>
      <c r="AB199" s="26" t="str">
        <f ca="1"/>
        <v/>
      </c>
      <c r="AC199" s="26" t="str">
        <f ca="1"/>
        <v/>
      </c>
      <c r="AD199" s="26" t="str">
        <f ca="1"/>
        <v/>
      </c>
      <c r="AE199" s="26" t="str">
        <f ca="1"/>
        <v/>
      </c>
      <c r="AF199" s="26" t="str">
        <f ca="1"/>
        <v/>
      </c>
      <c r="AG199" s="26" t="str">
        <f ca="1"/>
        <v/>
      </c>
      <c r="AH199" s="26" t="str">
        <f ca="1"/>
        <v/>
      </c>
      <c r="AI199" s="26" t="str">
        <f ca="1"/>
        <v/>
      </c>
      <c r="AJ199" s="26" t="str">
        <f ca="1"/>
        <v/>
      </c>
      <c r="AK199" s="26" t="str">
        <f ca="1"/>
        <v/>
      </c>
      <c r="AL199" s="26" t="str">
        <f ca="1"/>
        <v/>
      </c>
      <c r="AM199" s="26" t="str">
        <f ca="1"/>
        <v/>
      </c>
      <c r="AN199" s="26" t="str">
        <f ca="1"/>
        <v/>
      </c>
    </row>
    <row r="200" spans="1:40" x14ac:dyDescent="0.15">
      <c r="A200" s="43" t="str">
        <f t="shared" si="9"/>
        <v/>
      </c>
      <c r="B200" s="44" t="str">
        <f>IF('Data Entry'!B200&lt;&gt;"",'Data Entry'!B200,"")</f>
        <v/>
      </c>
      <c r="C200" s="37" t="str">
        <f t="shared" si="10"/>
        <v/>
      </c>
      <c r="D200" s="44" t="str">
        <f>IF('Data Entry'!C200&lt;&gt;"",'Data Entry'!C200,"")</f>
        <v/>
      </c>
      <c r="E200" s="44" t="str">
        <f>IF('Data Entry'!D200&lt;&gt;"",'Data Entry'!D200,"")</f>
        <v/>
      </c>
      <c r="F200" s="44" t="str">
        <f>IF('Data Entry'!E200&lt;&gt;"",'Data Entry'!E200,"")</f>
        <v/>
      </c>
      <c r="G200" s="44" t="str">
        <f>IF('Data Entry'!F200&lt;&gt;"",'Data Entry'!F200,"")</f>
        <v/>
      </c>
      <c r="H200" s="44" t="str">
        <f>IF('Data Entry'!G200&lt;&gt;"",'Data Entry'!G200,"")</f>
        <v/>
      </c>
      <c r="I200" s="44" t="str">
        <f>IF('Data Entry'!H200&lt;&gt;"",'Data Entry'!H200,"")</f>
        <v/>
      </c>
      <c r="J200" s="44" t="str">
        <f>IF('Data Entry'!I200&lt;&gt;"",'Data Entry'!I200,"")</f>
        <v/>
      </c>
      <c r="K200" s="44" t="str">
        <f>IF('Data Entry'!J200&lt;&gt;"",'Data Entry'!J200,"")</f>
        <v/>
      </c>
      <c r="L200" s="44" t="str">
        <f>IF('Data Entry'!K200&lt;&gt;"",'Data Entry'!K200,"")</f>
        <v/>
      </c>
      <c r="M200" s="44" t="str">
        <f>IF('Data Entry'!L200&lt;&gt;"",'Data Entry'!L200,"")</f>
        <v/>
      </c>
      <c r="V200" s="26" t="e">
        <f ca="1"/>
        <v>#N/A</v>
      </c>
      <c r="W200" s="26" t="e">
        <f ca="1"/>
        <v>#N/A</v>
      </c>
      <c r="X200" s="26" t="e">
        <f ca="1"/>
        <v>#N/A</v>
      </c>
      <c r="Y200" s="26" t="e">
        <f ca="1"/>
        <v>#N/A</v>
      </c>
      <c r="Z200" s="26" t="e">
        <f ca="1"/>
        <v>#N/A</v>
      </c>
      <c r="AA200" s="26" t="str">
        <f ca="1"/>
        <v/>
      </c>
      <c r="AB200" s="26" t="str">
        <f ca="1"/>
        <v/>
      </c>
      <c r="AC200" s="26" t="str">
        <f ca="1"/>
        <v/>
      </c>
      <c r="AD200" s="26" t="str">
        <f ca="1"/>
        <v/>
      </c>
      <c r="AE200" s="26" t="str">
        <f ca="1"/>
        <v/>
      </c>
      <c r="AF200" s="26" t="str">
        <f ca="1"/>
        <v/>
      </c>
      <c r="AG200" s="26" t="str">
        <f ca="1"/>
        <v/>
      </c>
      <c r="AH200" s="26" t="str">
        <f ca="1"/>
        <v/>
      </c>
      <c r="AI200" s="26" t="str">
        <f ca="1"/>
        <v/>
      </c>
      <c r="AJ200" s="26" t="str">
        <f ca="1"/>
        <v/>
      </c>
      <c r="AK200" s="26" t="str">
        <f ca="1"/>
        <v/>
      </c>
      <c r="AL200" s="26" t="str">
        <f ca="1"/>
        <v/>
      </c>
      <c r="AM200" s="26" t="str">
        <f ca="1"/>
        <v/>
      </c>
      <c r="AN200" s="26" t="str">
        <f ca="1"/>
        <v/>
      </c>
    </row>
    <row r="201" spans="1:40" x14ac:dyDescent="0.15">
      <c r="A201" s="43" t="str">
        <f t="shared" si="9"/>
        <v/>
      </c>
      <c r="B201" s="44" t="str">
        <f>IF('Data Entry'!B201&lt;&gt;"",'Data Entry'!B201,"")</f>
        <v/>
      </c>
      <c r="C201" s="37" t="str">
        <f t="shared" si="10"/>
        <v/>
      </c>
      <c r="D201" s="44" t="str">
        <f>IF('Data Entry'!C201&lt;&gt;"",'Data Entry'!C201,"")</f>
        <v/>
      </c>
      <c r="E201" s="44" t="str">
        <f>IF('Data Entry'!D201&lt;&gt;"",'Data Entry'!D201,"")</f>
        <v/>
      </c>
      <c r="F201" s="44" t="str">
        <f>IF('Data Entry'!E201&lt;&gt;"",'Data Entry'!E201,"")</f>
        <v/>
      </c>
      <c r="G201" s="44" t="str">
        <f>IF('Data Entry'!F201&lt;&gt;"",'Data Entry'!F201,"")</f>
        <v/>
      </c>
      <c r="H201" s="44" t="str">
        <f>IF('Data Entry'!G201&lt;&gt;"",'Data Entry'!G201,"")</f>
        <v/>
      </c>
      <c r="I201" s="44" t="str">
        <f>IF('Data Entry'!H201&lt;&gt;"",'Data Entry'!H201,"")</f>
        <v/>
      </c>
      <c r="J201" s="44" t="str">
        <f>IF('Data Entry'!I201&lt;&gt;"",'Data Entry'!I201,"")</f>
        <v/>
      </c>
      <c r="K201" s="44" t="str">
        <f>IF('Data Entry'!J201&lt;&gt;"",'Data Entry'!J201,"")</f>
        <v/>
      </c>
      <c r="L201" s="44" t="str">
        <f>IF('Data Entry'!K201&lt;&gt;"",'Data Entry'!K201,"")</f>
        <v/>
      </c>
      <c r="M201" s="44" t="str">
        <f>IF('Data Entry'!L201&lt;&gt;"",'Data Entry'!L201,"")</f>
        <v/>
      </c>
      <c r="V201" s="26" t="e">
        <f ca="1"/>
        <v>#N/A</v>
      </c>
      <c r="W201" s="26" t="e">
        <f ca="1"/>
        <v>#N/A</v>
      </c>
      <c r="X201" s="26" t="e">
        <f ca="1"/>
        <v>#N/A</v>
      </c>
      <c r="Y201" s="26" t="e">
        <f ca="1"/>
        <v>#N/A</v>
      </c>
      <c r="Z201" s="26" t="e">
        <f ca="1"/>
        <v>#N/A</v>
      </c>
      <c r="AA201" s="26" t="str">
        <f ca="1"/>
        <v/>
      </c>
      <c r="AB201" s="26" t="str">
        <f ca="1"/>
        <v/>
      </c>
      <c r="AC201" s="26" t="str">
        <f ca="1"/>
        <v/>
      </c>
      <c r="AD201" s="26" t="str">
        <f ca="1"/>
        <v/>
      </c>
      <c r="AE201" s="26" t="str">
        <f ca="1"/>
        <v/>
      </c>
      <c r="AF201" s="26" t="str">
        <f ca="1"/>
        <v/>
      </c>
      <c r="AG201" s="26" t="str">
        <f ca="1"/>
        <v/>
      </c>
      <c r="AH201" s="26" t="str">
        <f ca="1"/>
        <v/>
      </c>
      <c r="AI201" s="26" t="str">
        <f ca="1"/>
        <v/>
      </c>
      <c r="AJ201" s="26" t="str">
        <f ca="1"/>
        <v/>
      </c>
      <c r="AK201" s="26" t="str">
        <f ca="1"/>
        <v/>
      </c>
      <c r="AL201" s="26" t="str">
        <f ca="1"/>
        <v/>
      </c>
      <c r="AM201" s="26" t="str">
        <f ca="1"/>
        <v/>
      </c>
      <c r="AN201" s="26" t="str">
        <f ca="1"/>
        <v/>
      </c>
    </row>
    <row r="202" spans="1:40" x14ac:dyDescent="0.15">
      <c r="A202" s="43" t="str">
        <f t="shared" si="9"/>
        <v/>
      </c>
      <c r="B202" s="44" t="str">
        <f>IF('Data Entry'!B202&lt;&gt;"",'Data Entry'!B202,"")</f>
        <v/>
      </c>
      <c r="C202" s="37" t="str">
        <f t="shared" si="10"/>
        <v/>
      </c>
      <c r="D202" s="44" t="str">
        <f>IF('Data Entry'!C202&lt;&gt;"",'Data Entry'!C202,"")</f>
        <v/>
      </c>
      <c r="E202" s="44" t="str">
        <f>IF('Data Entry'!D202&lt;&gt;"",'Data Entry'!D202,"")</f>
        <v/>
      </c>
      <c r="F202" s="44" t="str">
        <f>IF('Data Entry'!E202&lt;&gt;"",'Data Entry'!E202,"")</f>
        <v/>
      </c>
      <c r="G202" s="44" t="str">
        <f>IF('Data Entry'!F202&lt;&gt;"",'Data Entry'!F202,"")</f>
        <v/>
      </c>
      <c r="H202" s="44" t="str">
        <f>IF('Data Entry'!G202&lt;&gt;"",'Data Entry'!G202,"")</f>
        <v/>
      </c>
      <c r="I202" s="44" t="str">
        <f>IF('Data Entry'!H202&lt;&gt;"",'Data Entry'!H202,"")</f>
        <v/>
      </c>
      <c r="J202" s="44" t="str">
        <f>IF('Data Entry'!I202&lt;&gt;"",'Data Entry'!I202,"")</f>
        <v/>
      </c>
      <c r="K202" s="44" t="str">
        <f>IF('Data Entry'!J202&lt;&gt;"",'Data Entry'!J202,"")</f>
        <v/>
      </c>
      <c r="L202" s="44" t="str">
        <f>IF('Data Entry'!K202&lt;&gt;"",'Data Entry'!K202,"")</f>
        <v/>
      </c>
      <c r="M202" s="44" t="str">
        <f>IF('Data Entry'!L202&lt;&gt;"",'Data Entry'!L202,"")</f>
        <v/>
      </c>
      <c r="V202" s="26" t="e">
        <f ca="1"/>
        <v>#N/A</v>
      </c>
      <c r="W202" s="26" t="e">
        <f ca="1"/>
        <v>#N/A</v>
      </c>
      <c r="X202" s="26" t="e">
        <f ca="1"/>
        <v>#N/A</v>
      </c>
      <c r="Y202" s="26" t="e">
        <f ca="1"/>
        <v>#N/A</v>
      </c>
      <c r="Z202" s="26" t="e">
        <f ca="1"/>
        <v>#N/A</v>
      </c>
      <c r="AA202" s="26" t="str">
        <f ca="1"/>
        <v/>
      </c>
      <c r="AB202" s="26" t="str">
        <f ca="1"/>
        <v/>
      </c>
      <c r="AC202" s="26" t="str">
        <f ca="1"/>
        <v/>
      </c>
      <c r="AD202" s="26" t="str">
        <f ca="1"/>
        <v/>
      </c>
      <c r="AE202" s="26" t="str">
        <f ca="1"/>
        <v/>
      </c>
      <c r="AF202" s="26" t="str">
        <f ca="1"/>
        <v/>
      </c>
      <c r="AG202" s="26" t="str">
        <f ca="1"/>
        <v/>
      </c>
      <c r="AH202" s="26" t="str">
        <f ca="1"/>
        <v/>
      </c>
      <c r="AI202" s="26" t="str">
        <f ca="1"/>
        <v/>
      </c>
      <c r="AJ202" s="26" t="str">
        <f ca="1"/>
        <v/>
      </c>
      <c r="AK202" s="26" t="str">
        <f ca="1"/>
        <v/>
      </c>
      <c r="AL202" s="26" t="str">
        <f ca="1"/>
        <v/>
      </c>
      <c r="AM202" s="26" t="str">
        <f ca="1"/>
        <v/>
      </c>
      <c r="AN202" s="26" t="str">
        <f ca="1"/>
        <v/>
      </c>
    </row>
    <row r="203" spans="1:40" x14ac:dyDescent="0.15">
      <c r="A203" s="43" t="str">
        <f t="shared" si="9"/>
        <v/>
      </c>
      <c r="B203" s="44" t="str">
        <f>IF('Data Entry'!B203&lt;&gt;"",'Data Entry'!B203,"")</f>
        <v/>
      </c>
      <c r="C203" s="37" t="str">
        <f t="shared" si="10"/>
        <v/>
      </c>
      <c r="D203" s="44" t="str">
        <f>IF('Data Entry'!C203&lt;&gt;"",'Data Entry'!C203,"")</f>
        <v/>
      </c>
      <c r="E203" s="44" t="str">
        <f>IF('Data Entry'!D203&lt;&gt;"",'Data Entry'!D203,"")</f>
        <v/>
      </c>
      <c r="F203" s="44" t="str">
        <f>IF('Data Entry'!E203&lt;&gt;"",'Data Entry'!E203,"")</f>
        <v/>
      </c>
      <c r="G203" s="44" t="str">
        <f>IF('Data Entry'!F203&lt;&gt;"",'Data Entry'!F203,"")</f>
        <v/>
      </c>
      <c r="H203" s="44" t="str">
        <f>IF('Data Entry'!G203&lt;&gt;"",'Data Entry'!G203,"")</f>
        <v/>
      </c>
      <c r="I203" s="44" t="str">
        <f>IF('Data Entry'!H203&lt;&gt;"",'Data Entry'!H203,"")</f>
        <v/>
      </c>
      <c r="J203" s="44" t="str">
        <f>IF('Data Entry'!I203&lt;&gt;"",'Data Entry'!I203,"")</f>
        <v/>
      </c>
      <c r="K203" s="44" t="str">
        <f>IF('Data Entry'!J203&lt;&gt;"",'Data Entry'!J203,"")</f>
        <v/>
      </c>
      <c r="L203" s="44" t="str">
        <f>IF('Data Entry'!K203&lt;&gt;"",'Data Entry'!K203,"")</f>
        <v/>
      </c>
      <c r="M203" s="44" t="str">
        <f>IF('Data Entry'!L203&lt;&gt;"",'Data Entry'!L203,"")</f>
        <v/>
      </c>
      <c r="V203" s="26" t="e">
        <f ca="1"/>
        <v>#N/A</v>
      </c>
      <c r="W203" s="26" t="e">
        <f ca="1"/>
        <v>#N/A</v>
      </c>
      <c r="X203" s="26" t="e">
        <f ca="1"/>
        <v>#N/A</v>
      </c>
      <c r="Y203" s="26" t="e">
        <f ca="1"/>
        <v>#N/A</v>
      </c>
      <c r="Z203" s="26" t="e">
        <f ca="1"/>
        <v>#N/A</v>
      </c>
      <c r="AA203" s="26" t="str">
        <f ca="1"/>
        <v/>
      </c>
      <c r="AB203" s="26" t="str">
        <f ca="1"/>
        <v/>
      </c>
      <c r="AC203" s="26" t="str">
        <f ca="1"/>
        <v/>
      </c>
      <c r="AD203" s="26" t="str">
        <f ca="1"/>
        <v/>
      </c>
      <c r="AE203" s="26" t="str">
        <f ca="1"/>
        <v/>
      </c>
      <c r="AF203" s="26" t="str">
        <f ca="1"/>
        <v/>
      </c>
      <c r="AG203" s="26" t="str">
        <f ca="1"/>
        <v/>
      </c>
      <c r="AH203" s="26" t="str">
        <f ca="1"/>
        <v/>
      </c>
      <c r="AI203" s="26" t="str">
        <f ca="1"/>
        <v/>
      </c>
      <c r="AJ203" s="26" t="str">
        <f ca="1"/>
        <v/>
      </c>
      <c r="AK203" s="26" t="str">
        <f ca="1"/>
        <v/>
      </c>
      <c r="AL203" s="26" t="str">
        <f ca="1"/>
        <v/>
      </c>
      <c r="AM203" s="26" t="str">
        <f ca="1"/>
        <v/>
      </c>
      <c r="AN203" s="26" t="str">
        <f ca="1"/>
        <v/>
      </c>
    </row>
    <row r="204" spans="1:40" x14ac:dyDescent="0.15">
      <c r="A204" s="43" t="str">
        <f t="shared" si="9"/>
        <v/>
      </c>
      <c r="B204" s="44" t="str">
        <f>IF('Data Entry'!B204&lt;&gt;"",'Data Entry'!B204,"")</f>
        <v/>
      </c>
      <c r="C204" s="37" t="str">
        <f t="shared" si="10"/>
        <v/>
      </c>
      <c r="D204" s="44" t="str">
        <f>IF('Data Entry'!C204&lt;&gt;"",'Data Entry'!C204,"")</f>
        <v/>
      </c>
      <c r="E204" s="44" t="str">
        <f>IF('Data Entry'!D204&lt;&gt;"",'Data Entry'!D204,"")</f>
        <v/>
      </c>
      <c r="F204" s="44" t="str">
        <f>IF('Data Entry'!E204&lt;&gt;"",'Data Entry'!E204,"")</f>
        <v/>
      </c>
      <c r="G204" s="44" t="str">
        <f>IF('Data Entry'!F204&lt;&gt;"",'Data Entry'!F204,"")</f>
        <v/>
      </c>
      <c r="H204" s="44" t="str">
        <f>IF('Data Entry'!G204&lt;&gt;"",'Data Entry'!G204,"")</f>
        <v/>
      </c>
      <c r="I204" s="44" t="str">
        <f>IF('Data Entry'!H204&lt;&gt;"",'Data Entry'!H204,"")</f>
        <v/>
      </c>
      <c r="J204" s="44" t="str">
        <f>IF('Data Entry'!I204&lt;&gt;"",'Data Entry'!I204,"")</f>
        <v/>
      </c>
      <c r="K204" s="44" t="str">
        <f>IF('Data Entry'!J204&lt;&gt;"",'Data Entry'!J204,"")</f>
        <v/>
      </c>
      <c r="L204" s="44" t="str">
        <f>IF('Data Entry'!K204&lt;&gt;"",'Data Entry'!K204,"")</f>
        <v/>
      </c>
      <c r="M204" s="44" t="str">
        <f>IF('Data Entry'!L204&lt;&gt;"",'Data Entry'!L204,"")</f>
        <v/>
      </c>
      <c r="V204" s="26" t="e">
        <f ca="1"/>
        <v>#N/A</v>
      </c>
      <c r="W204" s="26" t="e">
        <f ca="1"/>
        <v>#N/A</v>
      </c>
      <c r="X204" s="26" t="e">
        <f ca="1"/>
        <v>#N/A</v>
      </c>
      <c r="Y204" s="26" t="e">
        <f ca="1"/>
        <v>#N/A</v>
      </c>
      <c r="Z204" s="26" t="e">
        <f ca="1"/>
        <v>#N/A</v>
      </c>
      <c r="AA204" s="26" t="str">
        <f ca="1"/>
        <v/>
      </c>
      <c r="AB204" s="26" t="str">
        <f ca="1"/>
        <v/>
      </c>
      <c r="AC204" s="26" t="str">
        <f ca="1"/>
        <v/>
      </c>
      <c r="AD204" s="26" t="str">
        <f ca="1"/>
        <v/>
      </c>
      <c r="AE204" s="26" t="str">
        <f ca="1"/>
        <v/>
      </c>
      <c r="AF204" s="26" t="str">
        <f ca="1"/>
        <v/>
      </c>
      <c r="AG204" s="26" t="str">
        <f ca="1"/>
        <v/>
      </c>
      <c r="AH204" s="26" t="str">
        <f ca="1"/>
        <v/>
      </c>
      <c r="AI204" s="26" t="str">
        <f ca="1"/>
        <v/>
      </c>
      <c r="AJ204" s="26" t="str">
        <f ca="1"/>
        <v/>
      </c>
      <c r="AK204" s="26" t="str">
        <f ca="1"/>
        <v/>
      </c>
      <c r="AL204" s="26" t="str">
        <f ca="1"/>
        <v/>
      </c>
      <c r="AM204" s="26" t="str">
        <f ca="1"/>
        <v/>
      </c>
      <c r="AN204" s="26" t="str">
        <f ca="1"/>
        <v/>
      </c>
    </row>
    <row r="205" spans="1:40" x14ac:dyDescent="0.15">
      <c r="A205" s="43" t="str">
        <f t="shared" ref="A205:A268" si="11">IF(B205&lt;&gt;"",1+A204,"")</f>
        <v/>
      </c>
      <c r="B205" s="44" t="str">
        <f>IF('Data Entry'!B205&lt;&gt;"",'Data Entry'!B205,"")</f>
        <v/>
      </c>
      <c r="C205" s="37" t="str">
        <f t="shared" si="10"/>
        <v/>
      </c>
      <c r="D205" s="44" t="str">
        <f>IF('Data Entry'!C205&lt;&gt;"",'Data Entry'!C205,"")</f>
        <v/>
      </c>
      <c r="E205" s="44" t="str">
        <f>IF('Data Entry'!D205&lt;&gt;"",'Data Entry'!D205,"")</f>
        <v/>
      </c>
      <c r="F205" s="44" t="str">
        <f>IF('Data Entry'!E205&lt;&gt;"",'Data Entry'!E205,"")</f>
        <v/>
      </c>
      <c r="G205" s="44" t="str">
        <f>IF('Data Entry'!F205&lt;&gt;"",'Data Entry'!F205,"")</f>
        <v/>
      </c>
      <c r="H205" s="44" t="str">
        <f>IF('Data Entry'!G205&lt;&gt;"",'Data Entry'!G205,"")</f>
        <v/>
      </c>
      <c r="I205" s="44" t="str">
        <f>IF('Data Entry'!H205&lt;&gt;"",'Data Entry'!H205,"")</f>
        <v/>
      </c>
      <c r="J205" s="44" t="str">
        <f>IF('Data Entry'!I205&lt;&gt;"",'Data Entry'!I205,"")</f>
        <v/>
      </c>
      <c r="K205" s="44" t="str">
        <f>IF('Data Entry'!J205&lt;&gt;"",'Data Entry'!J205,"")</f>
        <v/>
      </c>
      <c r="L205" s="44" t="str">
        <f>IF('Data Entry'!K205&lt;&gt;"",'Data Entry'!K205,"")</f>
        <v/>
      </c>
      <c r="M205" s="44" t="str">
        <f>IF('Data Entry'!L205&lt;&gt;"",'Data Entry'!L205,"")</f>
        <v/>
      </c>
      <c r="V205" s="26" t="e">
        <f t="array" aca="1" ref="V205" ca="1">IF(V204&lt;&gt;"",OFFSET($C$4,0,V204,n+1,k),"")</f>
        <v>#N/A</v>
      </c>
      <c r="W205" s="26" t="e">
        <f t="array" aca="1" ref="W205" ca="1">IF(W204&lt;&gt;"",OFFSET($C$4,0,W204,n+1,k),"")</f>
        <v>#N/A</v>
      </c>
      <c r="X205" s="26" t="e">
        <f t="array" aca="1" ref="X205" ca="1">IF(X204&lt;&gt;"",OFFSET($C$4,0,X204,n+1,k),"")</f>
        <v>#N/A</v>
      </c>
      <c r="Y205" s="26" t="e">
        <f t="array" aca="1" ref="Y205" ca="1">IF(Y204&lt;&gt;"",OFFSET($C$4,0,Y204,n+1,k),"")</f>
        <v>#N/A</v>
      </c>
      <c r="Z205" s="26" t="e">
        <f t="array" aca="1" ref="Z205" ca="1">IF(Z204&lt;&gt;"",OFFSET($C$4,0,Z204,n+1,k),"")</f>
        <v>#N/A</v>
      </c>
      <c r="AA205" s="26" t="str">
        <f t="array" aca="1" ref="AA205" ca="1">IF(AA204&lt;&gt;"",OFFSET($C$4,0,AA204,n+1,k),"")</f>
        <v/>
      </c>
      <c r="AB205" s="26" t="str">
        <f t="array" aca="1" ref="AB205" ca="1">IF(AB204&lt;&gt;"",OFFSET($C$4,0,AB204,n+1,k),"")</f>
        <v/>
      </c>
    </row>
    <row r="206" spans="1:40" x14ac:dyDescent="0.15">
      <c r="A206" s="43" t="str">
        <f t="shared" si="11"/>
        <v/>
      </c>
      <c r="B206" s="44" t="str">
        <f>IF('Data Entry'!B206&lt;&gt;"",'Data Entry'!B206,"")</f>
        <v/>
      </c>
      <c r="C206" s="37" t="str">
        <f t="shared" si="10"/>
        <v/>
      </c>
      <c r="D206" s="44" t="str">
        <f>IF('Data Entry'!C206&lt;&gt;"",'Data Entry'!C206,"")</f>
        <v/>
      </c>
      <c r="E206" s="44" t="str">
        <f>IF('Data Entry'!D206&lt;&gt;"",'Data Entry'!D206,"")</f>
        <v/>
      </c>
      <c r="F206" s="44" t="str">
        <f>IF('Data Entry'!E206&lt;&gt;"",'Data Entry'!E206,"")</f>
        <v/>
      </c>
      <c r="G206" s="44" t="str">
        <f>IF('Data Entry'!F206&lt;&gt;"",'Data Entry'!F206,"")</f>
        <v/>
      </c>
      <c r="H206" s="44" t="str">
        <f>IF('Data Entry'!G206&lt;&gt;"",'Data Entry'!G206,"")</f>
        <v/>
      </c>
      <c r="I206" s="44" t="str">
        <f>IF('Data Entry'!H206&lt;&gt;"",'Data Entry'!H206,"")</f>
        <v/>
      </c>
      <c r="J206" s="44" t="str">
        <f>IF('Data Entry'!I206&lt;&gt;"",'Data Entry'!I206,"")</f>
        <v/>
      </c>
      <c r="K206" s="44" t="str">
        <f>IF('Data Entry'!J206&lt;&gt;"",'Data Entry'!J206,"")</f>
        <v/>
      </c>
      <c r="L206" s="44" t="str">
        <f>IF('Data Entry'!K206&lt;&gt;"",'Data Entry'!K206,"")</f>
        <v/>
      </c>
      <c r="M206" s="44" t="str">
        <f>IF('Data Entry'!L206&lt;&gt;"",'Data Entry'!L206,"")</f>
        <v/>
      </c>
      <c r="V206" s="26" t="e">
        <f t="array" aca="1" ref="V206" ca="1">IF(V205&lt;&gt;"",OFFSET($C$4,0,V205,n+1,k),"")</f>
        <v>#N/A</v>
      </c>
      <c r="W206" s="26" t="e">
        <f t="array" aca="1" ref="W206" ca="1">IF(W205&lt;&gt;"",OFFSET($C$4,0,W205,n+1,k),"")</f>
        <v>#N/A</v>
      </c>
      <c r="X206" s="26" t="e">
        <f t="array" aca="1" ref="X206" ca="1">IF(X205&lt;&gt;"",OFFSET($C$4,0,X205,n+1,k),"")</f>
        <v>#N/A</v>
      </c>
      <c r="Y206" s="26" t="e">
        <f t="array" aca="1" ref="Y206" ca="1">IF(Y205&lt;&gt;"",OFFSET($C$4,0,Y205,n+1,k),"")</f>
        <v>#N/A</v>
      </c>
      <c r="Z206" s="26" t="e">
        <f t="array" aca="1" ref="Z206" ca="1">IF(Z205&lt;&gt;"",OFFSET($C$4,0,Z205,n+1,k),"")</f>
        <v>#N/A</v>
      </c>
      <c r="AA206" s="26" t="str">
        <f t="array" aca="1" ref="AA206" ca="1">IF(AA205&lt;&gt;"",OFFSET($C$4,0,AA205,n+1,k),"")</f>
        <v/>
      </c>
      <c r="AB206" s="26" t="str">
        <f t="array" aca="1" ref="AB206" ca="1">IF(AB205&lt;&gt;"",OFFSET($C$4,0,AB205,n+1,k),"")</f>
        <v/>
      </c>
    </row>
    <row r="207" spans="1:40" x14ac:dyDescent="0.15">
      <c r="A207" s="43" t="str">
        <f t="shared" si="11"/>
        <v/>
      </c>
      <c r="B207" s="44" t="str">
        <f>IF('Data Entry'!B207&lt;&gt;"",'Data Entry'!B207,"")</f>
        <v/>
      </c>
      <c r="C207" s="37" t="str">
        <f t="shared" si="10"/>
        <v/>
      </c>
      <c r="D207" s="44" t="str">
        <f>IF('Data Entry'!C207&lt;&gt;"",'Data Entry'!C207,"")</f>
        <v/>
      </c>
      <c r="E207" s="44" t="str">
        <f>IF('Data Entry'!D207&lt;&gt;"",'Data Entry'!D207,"")</f>
        <v/>
      </c>
      <c r="F207" s="44" t="str">
        <f>IF('Data Entry'!E207&lt;&gt;"",'Data Entry'!E207,"")</f>
        <v/>
      </c>
      <c r="G207" s="44" t="str">
        <f>IF('Data Entry'!F207&lt;&gt;"",'Data Entry'!F207,"")</f>
        <v/>
      </c>
      <c r="H207" s="44" t="str">
        <f>IF('Data Entry'!G207&lt;&gt;"",'Data Entry'!G207,"")</f>
        <v/>
      </c>
      <c r="I207" s="44" t="str">
        <f>IF('Data Entry'!H207&lt;&gt;"",'Data Entry'!H207,"")</f>
        <v/>
      </c>
      <c r="J207" s="44" t="str">
        <f>IF('Data Entry'!I207&lt;&gt;"",'Data Entry'!I207,"")</f>
        <v/>
      </c>
      <c r="K207" s="44" t="str">
        <f>IF('Data Entry'!J207&lt;&gt;"",'Data Entry'!J207,"")</f>
        <v/>
      </c>
      <c r="L207" s="44" t="str">
        <f>IF('Data Entry'!K207&lt;&gt;"",'Data Entry'!K207,"")</f>
        <v/>
      </c>
      <c r="M207" s="44" t="str">
        <f>IF('Data Entry'!L207&lt;&gt;"",'Data Entry'!L207,"")</f>
        <v/>
      </c>
      <c r="V207" s="26" t="e">
        <f t="array" aca="1" ref="V207" ca="1">IF(V206&lt;&gt;"",OFFSET($C$4,0,V206,n+1,k),"")</f>
        <v>#N/A</v>
      </c>
      <c r="W207" s="26" t="e">
        <f t="array" aca="1" ref="W207" ca="1">IF(W206&lt;&gt;"",OFFSET($C$4,0,W206,n+1,k),"")</f>
        <v>#N/A</v>
      </c>
      <c r="X207" s="26" t="e">
        <f t="array" aca="1" ref="X207" ca="1">IF(X206&lt;&gt;"",OFFSET($C$4,0,X206,n+1,k),"")</f>
        <v>#N/A</v>
      </c>
      <c r="Y207" s="26" t="e">
        <f t="array" aca="1" ref="Y207" ca="1">IF(Y206&lt;&gt;"",OFFSET($C$4,0,Y206,n+1,k),"")</f>
        <v>#N/A</v>
      </c>
      <c r="Z207" s="26" t="e">
        <f t="array" aca="1" ref="Z207" ca="1">IF(Z206&lt;&gt;"",OFFSET($C$4,0,Z206,n+1,k),"")</f>
        <v>#N/A</v>
      </c>
      <c r="AA207" s="26" t="str">
        <f t="array" aca="1" ref="AA207" ca="1">IF(AA206&lt;&gt;"",OFFSET($C$4,0,AA206,n+1,k),"")</f>
        <v/>
      </c>
      <c r="AB207" s="26" t="str">
        <f t="array" aca="1" ref="AB207" ca="1">IF(AB206&lt;&gt;"",OFFSET($C$4,0,AB206,n+1,k),"")</f>
        <v/>
      </c>
    </row>
    <row r="208" spans="1:40" x14ac:dyDescent="0.15">
      <c r="A208" s="43" t="str">
        <f t="shared" si="11"/>
        <v/>
      </c>
      <c r="B208" s="44" t="str">
        <f>IF('Data Entry'!B208&lt;&gt;"",'Data Entry'!B208,"")</f>
        <v/>
      </c>
      <c r="C208" s="37" t="str">
        <f t="shared" si="10"/>
        <v/>
      </c>
      <c r="D208" s="44" t="str">
        <f>IF('Data Entry'!C208&lt;&gt;"",'Data Entry'!C208,"")</f>
        <v/>
      </c>
      <c r="E208" s="44" t="str">
        <f>IF('Data Entry'!D208&lt;&gt;"",'Data Entry'!D208,"")</f>
        <v/>
      </c>
      <c r="F208" s="44" t="str">
        <f>IF('Data Entry'!E208&lt;&gt;"",'Data Entry'!E208,"")</f>
        <v/>
      </c>
      <c r="G208" s="44" t="str">
        <f>IF('Data Entry'!F208&lt;&gt;"",'Data Entry'!F208,"")</f>
        <v/>
      </c>
      <c r="H208" s="44" t="str">
        <f>IF('Data Entry'!G208&lt;&gt;"",'Data Entry'!G208,"")</f>
        <v/>
      </c>
      <c r="I208" s="44" t="str">
        <f>IF('Data Entry'!H208&lt;&gt;"",'Data Entry'!H208,"")</f>
        <v/>
      </c>
      <c r="J208" s="44" t="str">
        <f>IF('Data Entry'!I208&lt;&gt;"",'Data Entry'!I208,"")</f>
        <v/>
      </c>
      <c r="K208" s="44" t="str">
        <f>IF('Data Entry'!J208&lt;&gt;"",'Data Entry'!J208,"")</f>
        <v/>
      </c>
      <c r="L208" s="44" t="str">
        <f>IF('Data Entry'!K208&lt;&gt;"",'Data Entry'!K208,"")</f>
        <v/>
      </c>
      <c r="M208" s="44" t="str">
        <f>IF('Data Entry'!L208&lt;&gt;"",'Data Entry'!L208,"")</f>
        <v/>
      </c>
      <c r="V208" s="26" t="e">
        <f t="array" aca="1" ref="V208" ca="1">IF(V207&lt;&gt;"",OFFSET($C$4,0,V207,n+1,k),"")</f>
        <v>#N/A</v>
      </c>
      <c r="W208" s="26" t="e">
        <f t="array" aca="1" ref="W208" ca="1">IF(W207&lt;&gt;"",OFFSET($C$4,0,W207,n+1,k),"")</f>
        <v>#N/A</v>
      </c>
      <c r="X208" s="26" t="e">
        <f t="array" aca="1" ref="X208" ca="1">IF(X207&lt;&gt;"",OFFSET($C$4,0,X207,n+1,k),"")</f>
        <v>#N/A</v>
      </c>
      <c r="Y208" s="26" t="e">
        <f t="array" aca="1" ref="Y208" ca="1">IF(Y207&lt;&gt;"",OFFSET($C$4,0,Y207,n+1,k),"")</f>
        <v>#N/A</v>
      </c>
      <c r="Z208" s="26" t="e">
        <f t="array" aca="1" ref="Z208" ca="1">IF(Z207&lt;&gt;"",OFFSET($C$4,0,Z207,n+1,k),"")</f>
        <v>#N/A</v>
      </c>
      <c r="AA208" s="26" t="str">
        <f t="array" aca="1" ref="AA208" ca="1">IF(AA207&lt;&gt;"",OFFSET($C$4,0,AA207,n+1,k),"")</f>
        <v/>
      </c>
      <c r="AB208" s="26" t="str">
        <f t="array" aca="1" ref="AB208" ca="1">IF(AB207&lt;&gt;"",OFFSET($C$4,0,AB207,n+1,k),"")</f>
        <v/>
      </c>
    </row>
    <row r="209" spans="1:28" x14ac:dyDescent="0.15">
      <c r="A209" s="43" t="str">
        <f t="shared" si="11"/>
        <v/>
      </c>
      <c r="B209" s="44" t="str">
        <f>IF('Data Entry'!B209&lt;&gt;"",'Data Entry'!B209,"")</f>
        <v/>
      </c>
      <c r="C209" s="37" t="str">
        <f t="shared" si="10"/>
        <v/>
      </c>
      <c r="D209" s="44" t="str">
        <f>IF('Data Entry'!C209&lt;&gt;"",'Data Entry'!C209,"")</f>
        <v/>
      </c>
      <c r="E209" s="44" t="str">
        <f>IF('Data Entry'!D209&lt;&gt;"",'Data Entry'!D209,"")</f>
        <v/>
      </c>
      <c r="F209" s="44" t="str">
        <f>IF('Data Entry'!E209&lt;&gt;"",'Data Entry'!E209,"")</f>
        <v/>
      </c>
      <c r="G209" s="44" t="str">
        <f>IF('Data Entry'!F209&lt;&gt;"",'Data Entry'!F209,"")</f>
        <v/>
      </c>
      <c r="H209" s="44" t="str">
        <f>IF('Data Entry'!G209&lt;&gt;"",'Data Entry'!G209,"")</f>
        <v/>
      </c>
      <c r="I209" s="44" t="str">
        <f>IF('Data Entry'!H209&lt;&gt;"",'Data Entry'!H209,"")</f>
        <v/>
      </c>
      <c r="J209" s="44" t="str">
        <f>IF('Data Entry'!I209&lt;&gt;"",'Data Entry'!I209,"")</f>
        <v/>
      </c>
      <c r="K209" s="44" t="str">
        <f>IF('Data Entry'!J209&lt;&gt;"",'Data Entry'!J209,"")</f>
        <v/>
      </c>
      <c r="L209" s="44" t="str">
        <f>IF('Data Entry'!K209&lt;&gt;"",'Data Entry'!K209,"")</f>
        <v/>
      </c>
      <c r="M209" s="44" t="str">
        <f>IF('Data Entry'!L209&lt;&gt;"",'Data Entry'!L209,"")</f>
        <v/>
      </c>
      <c r="V209" s="26" t="e">
        <f t="array" aca="1" ref="V209" ca="1">IF(V208&lt;&gt;"",OFFSET($C$4,0,V208,n+1,k),"")</f>
        <v>#N/A</v>
      </c>
      <c r="W209" s="26" t="e">
        <f t="array" aca="1" ref="W209" ca="1">IF(W208&lt;&gt;"",OFFSET($C$4,0,W208,n+1,k),"")</f>
        <v>#N/A</v>
      </c>
      <c r="X209" s="26" t="e">
        <f t="array" aca="1" ref="X209" ca="1">IF(X208&lt;&gt;"",OFFSET($C$4,0,X208,n+1,k),"")</f>
        <v>#N/A</v>
      </c>
      <c r="Y209" s="26" t="e">
        <f t="array" aca="1" ref="Y209" ca="1">IF(Y208&lt;&gt;"",OFFSET($C$4,0,Y208,n+1,k),"")</f>
        <v>#N/A</v>
      </c>
      <c r="Z209" s="26" t="e">
        <f t="array" aca="1" ref="Z209" ca="1">IF(Z208&lt;&gt;"",OFFSET($C$4,0,Z208,n+1,k),"")</f>
        <v>#N/A</v>
      </c>
      <c r="AA209" s="26" t="str">
        <f t="array" aca="1" ref="AA209" ca="1">IF(AA208&lt;&gt;"",OFFSET($C$4,0,AA208,n+1,k),"")</f>
        <v/>
      </c>
      <c r="AB209" s="26" t="str">
        <f t="array" aca="1" ref="AB209" ca="1">IF(AB208&lt;&gt;"",OFFSET($C$4,0,AB208,n+1,k),"")</f>
        <v/>
      </c>
    </row>
    <row r="210" spans="1:28" x14ac:dyDescent="0.15">
      <c r="A210" s="43" t="str">
        <f t="shared" si="11"/>
        <v/>
      </c>
      <c r="B210" s="44" t="str">
        <f>IF('Data Entry'!B210&lt;&gt;"",'Data Entry'!B210,"")</f>
        <v/>
      </c>
      <c r="C210" s="37" t="str">
        <f t="shared" si="10"/>
        <v/>
      </c>
      <c r="D210" s="44" t="str">
        <f>IF('Data Entry'!C210&lt;&gt;"",'Data Entry'!C210,"")</f>
        <v/>
      </c>
      <c r="E210" s="44" t="str">
        <f>IF('Data Entry'!D210&lt;&gt;"",'Data Entry'!D210,"")</f>
        <v/>
      </c>
      <c r="F210" s="44" t="str">
        <f>IF('Data Entry'!E210&lt;&gt;"",'Data Entry'!E210,"")</f>
        <v/>
      </c>
      <c r="G210" s="44" t="str">
        <f>IF('Data Entry'!F210&lt;&gt;"",'Data Entry'!F210,"")</f>
        <v/>
      </c>
      <c r="H210" s="44" t="str">
        <f>IF('Data Entry'!G210&lt;&gt;"",'Data Entry'!G210,"")</f>
        <v/>
      </c>
      <c r="I210" s="44" t="str">
        <f>IF('Data Entry'!H210&lt;&gt;"",'Data Entry'!H210,"")</f>
        <v/>
      </c>
      <c r="J210" s="44" t="str">
        <f>IF('Data Entry'!I210&lt;&gt;"",'Data Entry'!I210,"")</f>
        <v/>
      </c>
      <c r="K210" s="44" t="str">
        <f>IF('Data Entry'!J210&lt;&gt;"",'Data Entry'!J210,"")</f>
        <v/>
      </c>
      <c r="L210" s="44" t="str">
        <f>IF('Data Entry'!K210&lt;&gt;"",'Data Entry'!K210,"")</f>
        <v/>
      </c>
      <c r="M210" s="44" t="str">
        <f>IF('Data Entry'!L210&lt;&gt;"",'Data Entry'!L210,"")</f>
        <v/>
      </c>
      <c r="V210" s="26" t="e">
        <f t="array" aca="1" ref="V210" ca="1">IF(V209&lt;&gt;"",OFFSET($C$4,0,V209,n+1,k),"")</f>
        <v>#N/A</v>
      </c>
      <c r="W210" s="26" t="e">
        <f t="array" aca="1" ref="W210" ca="1">IF(W209&lt;&gt;"",OFFSET($C$4,0,W209,n+1,k),"")</f>
        <v>#N/A</v>
      </c>
      <c r="X210" s="26" t="e">
        <f t="array" aca="1" ref="X210" ca="1">IF(X209&lt;&gt;"",OFFSET($C$4,0,X209,n+1,k),"")</f>
        <v>#N/A</v>
      </c>
      <c r="Y210" s="26" t="e">
        <f t="array" aca="1" ref="Y210" ca="1">IF(Y209&lt;&gt;"",OFFSET($C$4,0,Y209,n+1,k),"")</f>
        <v>#N/A</v>
      </c>
      <c r="Z210" s="26" t="e">
        <f t="array" aca="1" ref="Z210" ca="1">IF(Z209&lt;&gt;"",OFFSET($C$4,0,Z209,n+1,k),"")</f>
        <v>#N/A</v>
      </c>
      <c r="AA210" s="26" t="str">
        <f t="array" aca="1" ref="AA210" ca="1">IF(AA209&lt;&gt;"",OFFSET($C$4,0,AA209,n+1,k),"")</f>
        <v/>
      </c>
      <c r="AB210" s="26" t="str">
        <f t="array" aca="1" ref="AB210" ca="1">IF(AB209&lt;&gt;"",OFFSET($C$4,0,AB209,n+1,k),"")</f>
        <v/>
      </c>
    </row>
    <row r="211" spans="1:28" x14ac:dyDescent="0.15">
      <c r="A211" s="43" t="str">
        <f t="shared" si="11"/>
        <v/>
      </c>
      <c r="B211" s="44" t="str">
        <f>IF('Data Entry'!B211&lt;&gt;"",'Data Entry'!B211,"")</f>
        <v/>
      </c>
      <c r="C211" s="37" t="str">
        <f t="shared" si="10"/>
        <v/>
      </c>
      <c r="D211" s="44" t="str">
        <f>IF('Data Entry'!C211&lt;&gt;"",'Data Entry'!C211,"")</f>
        <v/>
      </c>
      <c r="E211" s="44" t="str">
        <f>IF('Data Entry'!D211&lt;&gt;"",'Data Entry'!D211,"")</f>
        <v/>
      </c>
      <c r="F211" s="44" t="str">
        <f>IF('Data Entry'!E211&lt;&gt;"",'Data Entry'!E211,"")</f>
        <v/>
      </c>
      <c r="G211" s="44" t="str">
        <f>IF('Data Entry'!F211&lt;&gt;"",'Data Entry'!F211,"")</f>
        <v/>
      </c>
      <c r="H211" s="44" t="str">
        <f>IF('Data Entry'!G211&lt;&gt;"",'Data Entry'!G211,"")</f>
        <v/>
      </c>
      <c r="I211" s="44" t="str">
        <f>IF('Data Entry'!H211&lt;&gt;"",'Data Entry'!H211,"")</f>
        <v/>
      </c>
      <c r="J211" s="44" t="str">
        <f>IF('Data Entry'!I211&lt;&gt;"",'Data Entry'!I211,"")</f>
        <v/>
      </c>
      <c r="K211" s="44" t="str">
        <f>IF('Data Entry'!J211&lt;&gt;"",'Data Entry'!J211,"")</f>
        <v/>
      </c>
      <c r="L211" s="44" t="str">
        <f>IF('Data Entry'!K211&lt;&gt;"",'Data Entry'!K211,"")</f>
        <v/>
      </c>
      <c r="M211" s="44" t="str">
        <f>IF('Data Entry'!L211&lt;&gt;"",'Data Entry'!L211,"")</f>
        <v/>
      </c>
      <c r="V211" s="26" t="e">
        <f t="array" aca="1" ref="V211" ca="1">IF(V210&lt;&gt;"",OFFSET($C$4,0,V210,n+1,k),"")</f>
        <v>#N/A</v>
      </c>
      <c r="W211" s="26" t="e">
        <f t="array" aca="1" ref="W211" ca="1">IF(W210&lt;&gt;"",OFFSET($C$4,0,W210,n+1,k),"")</f>
        <v>#N/A</v>
      </c>
      <c r="X211" s="26" t="e">
        <f t="array" aca="1" ref="X211" ca="1">IF(X210&lt;&gt;"",OFFSET($C$4,0,X210,n+1,k),"")</f>
        <v>#N/A</v>
      </c>
      <c r="Y211" s="26" t="e">
        <f t="array" aca="1" ref="Y211" ca="1">IF(Y210&lt;&gt;"",OFFSET($C$4,0,Y210,n+1,k),"")</f>
        <v>#N/A</v>
      </c>
      <c r="Z211" s="26" t="e">
        <f t="array" aca="1" ref="Z211" ca="1">IF(Z210&lt;&gt;"",OFFSET($C$4,0,Z210,n+1,k),"")</f>
        <v>#N/A</v>
      </c>
      <c r="AA211" s="26" t="str">
        <f t="array" aca="1" ref="AA211" ca="1">IF(AA210&lt;&gt;"",OFFSET($C$4,0,AA210,n+1,k),"")</f>
        <v/>
      </c>
      <c r="AB211" s="26" t="str">
        <f t="array" aca="1" ref="AB211" ca="1">IF(AB210&lt;&gt;"",OFFSET($C$4,0,AB210,n+1,k),"")</f>
        <v/>
      </c>
    </row>
    <row r="212" spans="1:28" x14ac:dyDescent="0.15">
      <c r="A212" s="43" t="str">
        <f t="shared" si="11"/>
        <v/>
      </c>
      <c r="B212" s="44" t="str">
        <f>IF('Data Entry'!B212&lt;&gt;"",'Data Entry'!B212,"")</f>
        <v/>
      </c>
      <c r="C212" s="37" t="str">
        <f t="shared" si="10"/>
        <v/>
      </c>
      <c r="D212" s="44" t="str">
        <f>IF('Data Entry'!C212&lt;&gt;"",'Data Entry'!C212,"")</f>
        <v/>
      </c>
      <c r="E212" s="44" t="str">
        <f>IF('Data Entry'!D212&lt;&gt;"",'Data Entry'!D212,"")</f>
        <v/>
      </c>
      <c r="F212" s="44" t="str">
        <f>IF('Data Entry'!E212&lt;&gt;"",'Data Entry'!E212,"")</f>
        <v/>
      </c>
      <c r="G212" s="44" t="str">
        <f>IF('Data Entry'!F212&lt;&gt;"",'Data Entry'!F212,"")</f>
        <v/>
      </c>
      <c r="H212" s="44" t="str">
        <f>IF('Data Entry'!G212&lt;&gt;"",'Data Entry'!G212,"")</f>
        <v/>
      </c>
      <c r="I212" s="44" t="str">
        <f>IF('Data Entry'!H212&lt;&gt;"",'Data Entry'!H212,"")</f>
        <v/>
      </c>
      <c r="J212" s="44" t="str">
        <f>IF('Data Entry'!I212&lt;&gt;"",'Data Entry'!I212,"")</f>
        <v/>
      </c>
      <c r="K212" s="44" t="str">
        <f>IF('Data Entry'!J212&lt;&gt;"",'Data Entry'!J212,"")</f>
        <v/>
      </c>
      <c r="L212" s="44" t="str">
        <f>IF('Data Entry'!K212&lt;&gt;"",'Data Entry'!K212,"")</f>
        <v/>
      </c>
      <c r="M212" s="44" t="str">
        <f>IF('Data Entry'!L212&lt;&gt;"",'Data Entry'!L212,"")</f>
        <v/>
      </c>
      <c r="V212" s="26" t="e">
        <f t="array" aca="1" ref="V212" ca="1">IF(V211&lt;&gt;"",OFFSET($C$4,0,V211,n+1,k),"")</f>
        <v>#N/A</v>
      </c>
      <c r="W212" s="26" t="e">
        <f t="array" aca="1" ref="W212" ca="1">IF(W211&lt;&gt;"",OFFSET($C$4,0,W211,n+1,k),"")</f>
        <v>#N/A</v>
      </c>
      <c r="X212" s="26" t="e">
        <f t="array" aca="1" ref="X212" ca="1">IF(X211&lt;&gt;"",OFFSET($C$4,0,X211,n+1,k),"")</f>
        <v>#N/A</v>
      </c>
      <c r="Y212" s="26" t="e">
        <f t="array" aca="1" ref="Y212" ca="1">IF(Y211&lt;&gt;"",OFFSET($C$4,0,Y211,n+1,k),"")</f>
        <v>#N/A</v>
      </c>
      <c r="Z212" s="26" t="e">
        <f t="array" aca="1" ref="Z212" ca="1">IF(Z211&lt;&gt;"",OFFSET($C$4,0,Z211,n+1,k),"")</f>
        <v>#N/A</v>
      </c>
      <c r="AA212" s="26" t="str">
        <f t="array" aca="1" ref="AA212" ca="1">IF(AA211&lt;&gt;"",OFFSET($C$4,0,AA211,n+1,k),"")</f>
        <v/>
      </c>
      <c r="AB212" s="26" t="str">
        <f t="array" aca="1" ref="AB212" ca="1">IF(AB211&lt;&gt;"",OFFSET($C$4,0,AB211,n+1,k),"")</f>
        <v/>
      </c>
    </row>
    <row r="213" spans="1:28" x14ac:dyDescent="0.15">
      <c r="A213" s="43" t="str">
        <f t="shared" si="11"/>
        <v/>
      </c>
      <c r="B213" s="44" t="str">
        <f>IF('Data Entry'!B213&lt;&gt;"",'Data Entry'!B213,"")</f>
        <v/>
      </c>
      <c r="C213" s="37" t="str">
        <f t="shared" si="10"/>
        <v/>
      </c>
      <c r="D213" s="44" t="str">
        <f>IF('Data Entry'!C213&lt;&gt;"",'Data Entry'!C213,"")</f>
        <v/>
      </c>
      <c r="E213" s="44" t="str">
        <f>IF('Data Entry'!D213&lt;&gt;"",'Data Entry'!D213,"")</f>
        <v/>
      </c>
      <c r="F213" s="44" t="str">
        <f>IF('Data Entry'!E213&lt;&gt;"",'Data Entry'!E213,"")</f>
        <v/>
      </c>
      <c r="G213" s="44" t="str">
        <f>IF('Data Entry'!F213&lt;&gt;"",'Data Entry'!F213,"")</f>
        <v/>
      </c>
      <c r="H213" s="44" t="str">
        <f>IF('Data Entry'!G213&lt;&gt;"",'Data Entry'!G213,"")</f>
        <v/>
      </c>
      <c r="I213" s="44" t="str">
        <f>IF('Data Entry'!H213&lt;&gt;"",'Data Entry'!H213,"")</f>
        <v/>
      </c>
      <c r="J213" s="44" t="str">
        <f>IF('Data Entry'!I213&lt;&gt;"",'Data Entry'!I213,"")</f>
        <v/>
      </c>
      <c r="K213" s="44" t="str">
        <f>IF('Data Entry'!J213&lt;&gt;"",'Data Entry'!J213,"")</f>
        <v/>
      </c>
      <c r="L213" s="44" t="str">
        <f>IF('Data Entry'!K213&lt;&gt;"",'Data Entry'!K213,"")</f>
        <v/>
      </c>
      <c r="M213" s="44" t="str">
        <f>IF('Data Entry'!L213&lt;&gt;"",'Data Entry'!L213,"")</f>
        <v/>
      </c>
      <c r="V213" s="26" t="e">
        <f t="array" aca="1" ref="V213" ca="1">IF(V212&lt;&gt;"",OFFSET($C$4,0,V212,n+1,k),"")</f>
        <v>#N/A</v>
      </c>
      <c r="W213" s="26" t="e">
        <f t="array" aca="1" ref="W213" ca="1">IF(W212&lt;&gt;"",OFFSET($C$4,0,W212,n+1,k),"")</f>
        <v>#N/A</v>
      </c>
      <c r="X213" s="26" t="e">
        <f t="array" aca="1" ref="X213" ca="1">IF(X212&lt;&gt;"",OFFSET($C$4,0,X212,n+1,k),"")</f>
        <v>#N/A</v>
      </c>
      <c r="Y213" s="26" t="e">
        <f t="array" aca="1" ref="Y213" ca="1">IF(Y212&lt;&gt;"",OFFSET($C$4,0,Y212,n+1,k),"")</f>
        <v>#N/A</v>
      </c>
      <c r="Z213" s="26" t="e">
        <f t="array" aca="1" ref="Z213" ca="1">IF(Z212&lt;&gt;"",OFFSET($C$4,0,Z212,n+1,k),"")</f>
        <v>#N/A</v>
      </c>
      <c r="AA213" s="26" t="str">
        <f t="array" aca="1" ref="AA213" ca="1">IF(AA212&lt;&gt;"",OFFSET($C$4,0,AA212,n+1,k),"")</f>
        <v/>
      </c>
      <c r="AB213" s="26" t="str">
        <f t="array" aca="1" ref="AB213" ca="1">IF(AB212&lt;&gt;"",OFFSET($C$4,0,AB212,n+1,k),"")</f>
        <v/>
      </c>
    </row>
    <row r="214" spans="1:28" x14ac:dyDescent="0.15">
      <c r="A214" s="43" t="str">
        <f t="shared" si="11"/>
        <v/>
      </c>
      <c r="B214" s="44" t="str">
        <f>IF('Data Entry'!B214&lt;&gt;"",'Data Entry'!B214,"")</f>
        <v/>
      </c>
      <c r="C214" s="37" t="str">
        <f t="shared" si="10"/>
        <v/>
      </c>
      <c r="D214" s="44" t="str">
        <f>IF('Data Entry'!C214&lt;&gt;"",'Data Entry'!C214,"")</f>
        <v/>
      </c>
      <c r="E214" s="44" t="str">
        <f>IF('Data Entry'!D214&lt;&gt;"",'Data Entry'!D214,"")</f>
        <v/>
      </c>
      <c r="F214" s="44" t="str">
        <f>IF('Data Entry'!E214&lt;&gt;"",'Data Entry'!E214,"")</f>
        <v/>
      </c>
      <c r="G214" s="44" t="str">
        <f>IF('Data Entry'!F214&lt;&gt;"",'Data Entry'!F214,"")</f>
        <v/>
      </c>
      <c r="H214" s="44" t="str">
        <f>IF('Data Entry'!G214&lt;&gt;"",'Data Entry'!G214,"")</f>
        <v/>
      </c>
      <c r="I214" s="44" t="str">
        <f>IF('Data Entry'!H214&lt;&gt;"",'Data Entry'!H214,"")</f>
        <v/>
      </c>
      <c r="J214" s="44" t="str">
        <f>IF('Data Entry'!I214&lt;&gt;"",'Data Entry'!I214,"")</f>
        <v/>
      </c>
      <c r="K214" s="44" t="str">
        <f>IF('Data Entry'!J214&lt;&gt;"",'Data Entry'!J214,"")</f>
        <v/>
      </c>
      <c r="L214" s="44" t="str">
        <f>IF('Data Entry'!K214&lt;&gt;"",'Data Entry'!K214,"")</f>
        <v/>
      </c>
      <c r="M214" s="44" t="str">
        <f>IF('Data Entry'!L214&lt;&gt;"",'Data Entry'!L214,"")</f>
        <v/>
      </c>
      <c r="V214" s="26" t="e">
        <f t="array" aca="1" ref="V214" ca="1">IF(V213&lt;&gt;"",OFFSET($C$4,0,V213,n+1,k),"")</f>
        <v>#N/A</v>
      </c>
      <c r="W214" s="26" t="e">
        <f t="array" aca="1" ref="W214" ca="1">IF(W213&lt;&gt;"",OFFSET($C$4,0,W213,n+1,k),"")</f>
        <v>#N/A</v>
      </c>
      <c r="X214" s="26" t="e">
        <f t="array" aca="1" ref="X214" ca="1">IF(X213&lt;&gt;"",OFFSET($C$4,0,X213,n+1,k),"")</f>
        <v>#N/A</v>
      </c>
      <c r="Y214" s="26" t="e">
        <f t="array" aca="1" ref="Y214" ca="1">IF(Y213&lt;&gt;"",OFFSET($C$4,0,Y213,n+1,k),"")</f>
        <v>#N/A</v>
      </c>
      <c r="Z214" s="26" t="e">
        <f t="array" aca="1" ref="Z214" ca="1">IF(Z213&lt;&gt;"",OFFSET($C$4,0,Z213,n+1,k),"")</f>
        <v>#N/A</v>
      </c>
      <c r="AA214" s="26" t="str">
        <f t="array" aca="1" ref="AA214" ca="1">IF(AA213&lt;&gt;"",OFFSET($C$4,0,AA213,n+1,k),"")</f>
        <v/>
      </c>
      <c r="AB214" s="26" t="str">
        <f t="array" aca="1" ref="AB214" ca="1">IF(AB213&lt;&gt;"",OFFSET($C$4,0,AB213,n+1,k),"")</f>
        <v/>
      </c>
    </row>
    <row r="215" spans="1:28" x14ac:dyDescent="0.15">
      <c r="A215" s="43" t="str">
        <f t="shared" si="11"/>
        <v/>
      </c>
      <c r="B215" s="44" t="str">
        <f>IF('Data Entry'!B215&lt;&gt;"",'Data Entry'!B215,"")</f>
        <v/>
      </c>
      <c r="C215" s="37" t="str">
        <f t="shared" si="10"/>
        <v/>
      </c>
      <c r="D215" s="44" t="str">
        <f>IF('Data Entry'!C215&lt;&gt;"",'Data Entry'!C215,"")</f>
        <v/>
      </c>
      <c r="E215" s="44" t="str">
        <f>IF('Data Entry'!D215&lt;&gt;"",'Data Entry'!D215,"")</f>
        <v/>
      </c>
      <c r="F215" s="44" t="str">
        <f>IF('Data Entry'!E215&lt;&gt;"",'Data Entry'!E215,"")</f>
        <v/>
      </c>
      <c r="G215" s="44" t="str">
        <f>IF('Data Entry'!F215&lt;&gt;"",'Data Entry'!F215,"")</f>
        <v/>
      </c>
      <c r="H215" s="44" t="str">
        <f>IF('Data Entry'!G215&lt;&gt;"",'Data Entry'!G215,"")</f>
        <v/>
      </c>
      <c r="I215" s="44" t="str">
        <f>IF('Data Entry'!H215&lt;&gt;"",'Data Entry'!H215,"")</f>
        <v/>
      </c>
      <c r="J215" s="44" t="str">
        <f>IF('Data Entry'!I215&lt;&gt;"",'Data Entry'!I215,"")</f>
        <v/>
      </c>
      <c r="K215" s="44" t="str">
        <f>IF('Data Entry'!J215&lt;&gt;"",'Data Entry'!J215,"")</f>
        <v/>
      </c>
      <c r="L215" s="44" t="str">
        <f>IF('Data Entry'!K215&lt;&gt;"",'Data Entry'!K215,"")</f>
        <v/>
      </c>
      <c r="M215" s="44" t="str">
        <f>IF('Data Entry'!L215&lt;&gt;"",'Data Entry'!L215,"")</f>
        <v/>
      </c>
      <c r="V215" s="26" t="e">
        <f t="array" aca="1" ref="V215" ca="1">IF(V214&lt;&gt;"",OFFSET($C$4,0,V214,n+1,k),"")</f>
        <v>#N/A</v>
      </c>
      <c r="W215" s="26" t="e">
        <f t="array" aca="1" ref="W215" ca="1">IF(W214&lt;&gt;"",OFFSET($C$4,0,W214,n+1,k),"")</f>
        <v>#N/A</v>
      </c>
      <c r="X215" s="26" t="e">
        <f t="array" aca="1" ref="X215" ca="1">IF(X214&lt;&gt;"",OFFSET($C$4,0,X214,n+1,k),"")</f>
        <v>#N/A</v>
      </c>
      <c r="Y215" s="26" t="e">
        <f t="array" aca="1" ref="Y215" ca="1">IF(Y214&lt;&gt;"",OFFSET($C$4,0,Y214,n+1,k),"")</f>
        <v>#N/A</v>
      </c>
      <c r="Z215" s="26" t="e">
        <f t="array" aca="1" ref="Z215" ca="1">IF(Z214&lt;&gt;"",OFFSET($C$4,0,Z214,n+1,k),"")</f>
        <v>#N/A</v>
      </c>
      <c r="AA215" s="26" t="str">
        <f t="array" aca="1" ref="AA215" ca="1">IF(AA214&lt;&gt;"",OFFSET($C$4,0,AA214,n+1,k),"")</f>
        <v/>
      </c>
      <c r="AB215" s="26" t="str">
        <f t="array" aca="1" ref="AB215" ca="1">IF(AB214&lt;&gt;"",OFFSET($C$4,0,AB214,n+1,k),"")</f>
        <v/>
      </c>
    </row>
    <row r="216" spans="1:28" x14ac:dyDescent="0.15">
      <c r="A216" s="43" t="str">
        <f t="shared" si="11"/>
        <v/>
      </c>
      <c r="B216" s="44" t="str">
        <f>IF('Data Entry'!B216&lt;&gt;"",'Data Entry'!B216,"")</f>
        <v/>
      </c>
      <c r="C216" s="37" t="str">
        <f t="shared" si="10"/>
        <v/>
      </c>
      <c r="D216" s="44" t="str">
        <f>IF('Data Entry'!C216&lt;&gt;"",'Data Entry'!C216,"")</f>
        <v/>
      </c>
      <c r="E216" s="44" t="str">
        <f>IF('Data Entry'!D216&lt;&gt;"",'Data Entry'!D216,"")</f>
        <v/>
      </c>
      <c r="F216" s="44" t="str">
        <f>IF('Data Entry'!E216&lt;&gt;"",'Data Entry'!E216,"")</f>
        <v/>
      </c>
      <c r="G216" s="44" t="str">
        <f>IF('Data Entry'!F216&lt;&gt;"",'Data Entry'!F216,"")</f>
        <v/>
      </c>
      <c r="H216" s="44" t="str">
        <f>IF('Data Entry'!G216&lt;&gt;"",'Data Entry'!G216,"")</f>
        <v/>
      </c>
      <c r="I216" s="44" t="str">
        <f>IF('Data Entry'!H216&lt;&gt;"",'Data Entry'!H216,"")</f>
        <v/>
      </c>
      <c r="J216" s="44" t="str">
        <f>IF('Data Entry'!I216&lt;&gt;"",'Data Entry'!I216,"")</f>
        <v/>
      </c>
      <c r="K216" s="44" t="str">
        <f>IF('Data Entry'!J216&lt;&gt;"",'Data Entry'!J216,"")</f>
        <v/>
      </c>
      <c r="L216" s="44" t="str">
        <f>IF('Data Entry'!K216&lt;&gt;"",'Data Entry'!K216,"")</f>
        <v/>
      </c>
      <c r="M216" s="44" t="str">
        <f>IF('Data Entry'!L216&lt;&gt;"",'Data Entry'!L216,"")</f>
        <v/>
      </c>
      <c r="V216" s="26" t="e">
        <f t="array" aca="1" ref="V216" ca="1">IF(V215&lt;&gt;"",OFFSET($C$4,0,V215,n+1,k),"")</f>
        <v>#N/A</v>
      </c>
      <c r="W216" s="26" t="e">
        <f t="array" aca="1" ref="W216" ca="1">IF(W215&lt;&gt;"",OFFSET($C$4,0,W215,n+1,k),"")</f>
        <v>#N/A</v>
      </c>
      <c r="X216" s="26" t="e">
        <f t="array" aca="1" ref="X216" ca="1">IF(X215&lt;&gt;"",OFFSET($C$4,0,X215,n+1,k),"")</f>
        <v>#N/A</v>
      </c>
      <c r="Y216" s="26" t="e">
        <f t="array" aca="1" ref="Y216" ca="1">IF(Y215&lt;&gt;"",OFFSET($C$4,0,Y215,n+1,k),"")</f>
        <v>#N/A</v>
      </c>
      <c r="Z216" s="26" t="e">
        <f t="array" aca="1" ref="Z216" ca="1">IF(Z215&lt;&gt;"",OFFSET($C$4,0,Z215,n+1,k),"")</f>
        <v>#N/A</v>
      </c>
      <c r="AA216" s="26" t="str">
        <f t="array" aca="1" ref="AA216" ca="1">IF(AA215&lt;&gt;"",OFFSET($C$4,0,AA215,n+1,k),"")</f>
        <v/>
      </c>
      <c r="AB216" s="26" t="str">
        <f t="array" aca="1" ref="AB216" ca="1">IF(AB215&lt;&gt;"",OFFSET($C$4,0,AB215,n+1,k),"")</f>
        <v/>
      </c>
    </row>
    <row r="217" spans="1:28" x14ac:dyDescent="0.15">
      <c r="A217" s="43" t="str">
        <f t="shared" si="11"/>
        <v/>
      </c>
      <c r="B217" s="44" t="str">
        <f>IF('Data Entry'!B217&lt;&gt;"",'Data Entry'!B217,"")</f>
        <v/>
      </c>
      <c r="C217" s="37" t="str">
        <f t="shared" si="10"/>
        <v/>
      </c>
      <c r="D217" s="44" t="str">
        <f>IF('Data Entry'!C217&lt;&gt;"",'Data Entry'!C217,"")</f>
        <v/>
      </c>
      <c r="E217" s="44" t="str">
        <f>IF('Data Entry'!D217&lt;&gt;"",'Data Entry'!D217,"")</f>
        <v/>
      </c>
      <c r="F217" s="44" t="str">
        <f>IF('Data Entry'!E217&lt;&gt;"",'Data Entry'!E217,"")</f>
        <v/>
      </c>
      <c r="G217" s="44" t="str">
        <f>IF('Data Entry'!F217&lt;&gt;"",'Data Entry'!F217,"")</f>
        <v/>
      </c>
      <c r="H217" s="44" t="str">
        <f>IF('Data Entry'!G217&lt;&gt;"",'Data Entry'!G217,"")</f>
        <v/>
      </c>
      <c r="I217" s="44" t="str">
        <f>IF('Data Entry'!H217&lt;&gt;"",'Data Entry'!H217,"")</f>
        <v/>
      </c>
      <c r="J217" s="44" t="str">
        <f>IF('Data Entry'!I217&lt;&gt;"",'Data Entry'!I217,"")</f>
        <v/>
      </c>
      <c r="K217" s="44" t="str">
        <f>IF('Data Entry'!J217&lt;&gt;"",'Data Entry'!J217,"")</f>
        <v/>
      </c>
      <c r="L217" s="44" t="str">
        <f>IF('Data Entry'!K217&lt;&gt;"",'Data Entry'!K217,"")</f>
        <v/>
      </c>
      <c r="M217" s="44" t="str">
        <f>IF('Data Entry'!L217&lt;&gt;"",'Data Entry'!L217,"")</f>
        <v/>
      </c>
      <c r="V217" s="26" t="e">
        <f t="array" aca="1" ref="V217" ca="1">IF(V216&lt;&gt;"",OFFSET($C$4,0,V216,n+1,k),"")</f>
        <v>#N/A</v>
      </c>
      <c r="W217" s="26" t="e">
        <f t="array" aca="1" ref="W217" ca="1">IF(W216&lt;&gt;"",OFFSET($C$4,0,W216,n+1,k),"")</f>
        <v>#N/A</v>
      </c>
      <c r="X217" s="26" t="e">
        <f t="array" aca="1" ref="X217" ca="1">IF(X216&lt;&gt;"",OFFSET($C$4,0,X216,n+1,k),"")</f>
        <v>#N/A</v>
      </c>
      <c r="Y217" s="26" t="e">
        <f t="array" aca="1" ref="Y217" ca="1">IF(Y216&lt;&gt;"",OFFSET($C$4,0,Y216,n+1,k),"")</f>
        <v>#N/A</v>
      </c>
      <c r="Z217" s="26" t="e">
        <f t="array" aca="1" ref="Z217" ca="1">IF(Z216&lt;&gt;"",OFFSET($C$4,0,Z216,n+1,k),"")</f>
        <v>#N/A</v>
      </c>
      <c r="AA217" s="26" t="str">
        <f t="array" aca="1" ref="AA217" ca="1">IF(AA216&lt;&gt;"",OFFSET($C$4,0,AA216,n+1,k),"")</f>
        <v/>
      </c>
      <c r="AB217" s="26" t="str">
        <f t="array" aca="1" ref="AB217" ca="1">IF(AB216&lt;&gt;"",OFFSET($C$4,0,AB216,n+1,k),"")</f>
        <v/>
      </c>
    </row>
    <row r="218" spans="1:28" x14ac:dyDescent="0.15">
      <c r="A218" s="43" t="str">
        <f t="shared" si="11"/>
        <v/>
      </c>
      <c r="B218" s="44" t="str">
        <f>IF('Data Entry'!B218&lt;&gt;"",'Data Entry'!B218,"")</f>
        <v/>
      </c>
      <c r="C218" s="37" t="str">
        <f t="shared" si="10"/>
        <v/>
      </c>
      <c r="D218" s="44" t="str">
        <f>IF('Data Entry'!C218&lt;&gt;"",'Data Entry'!C218,"")</f>
        <v/>
      </c>
      <c r="E218" s="44" t="str">
        <f>IF('Data Entry'!D218&lt;&gt;"",'Data Entry'!D218,"")</f>
        <v/>
      </c>
      <c r="F218" s="44" t="str">
        <f>IF('Data Entry'!E218&lt;&gt;"",'Data Entry'!E218,"")</f>
        <v/>
      </c>
      <c r="G218" s="44" t="str">
        <f>IF('Data Entry'!F218&lt;&gt;"",'Data Entry'!F218,"")</f>
        <v/>
      </c>
      <c r="H218" s="44" t="str">
        <f>IF('Data Entry'!G218&lt;&gt;"",'Data Entry'!G218,"")</f>
        <v/>
      </c>
      <c r="I218" s="44" t="str">
        <f>IF('Data Entry'!H218&lt;&gt;"",'Data Entry'!H218,"")</f>
        <v/>
      </c>
      <c r="J218" s="44" t="str">
        <f>IF('Data Entry'!I218&lt;&gt;"",'Data Entry'!I218,"")</f>
        <v/>
      </c>
      <c r="K218" s="44" t="str">
        <f>IF('Data Entry'!J218&lt;&gt;"",'Data Entry'!J218,"")</f>
        <v/>
      </c>
      <c r="L218" s="44" t="str">
        <f>IF('Data Entry'!K218&lt;&gt;"",'Data Entry'!K218,"")</f>
        <v/>
      </c>
      <c r="M218" s="44" t="str">
        <f>IF('Data Entry'!L218&lt;&gt;"",'Data Entry'!L218,"")</f>
        <v/>
      </c>
      <c r="V218" s="26" t="e">
        <f t="array" aca="1" ref="V218" ca="1">IF(V217&lt;&gt;"",OFFSET($C$4,0,V217,n+1,k),"")</f>
        <v>#N/A</v>
      </c>
      <c r="W218" s="26" t="e">
        <f t="array" aca="1" ref="W218" ca="1">IF(W217&lt;&gt;"",OFFSET($C$4,0,W217,n+1,k),"")</f>
        <v>#N/A</v>
      </c>
      <c r="X218" s="26" t="e">
        <f t="array" aca="1" ref="X218" ca="1">IF(X217&lt;&gt;"",OFFSET($C$4,0,X217,n+1,k),"")</f>
        <v>#N/A</v>
      </c>
      <c r="Y218" s="26" t="e">
        <f t="array" aca="1" ref="Y218" ca="1">IF(Y217&lt;&gt;"",OFFSET($C$4,0,Y217,n+1,k),"")</f>
        <v>#N/A</v>
      </c>
      <c r="Z218" s="26" t="e">
        <f t="array" aca="1" ref="Z218" ca="1">IF(Z217&lt;&gt;"",OFFSET($C$4,0,Z217,n+1,k),"")</f>
        <v>#N/A</v>
      </c>
      <c r="AA218" s="26" t="str">
        <f t="array" aca="1" ref="AA218" ca="1">IF(AA217&lt;&gt;"",OFFSET($C$4,0,AA217,n+1,k),"")</f>
        <v/>
      </c>
      <c r="AB218" s="26" t="str">
        <f t="array" aca="1" ref="AB218" ca="1">IF(AB217&lt;&gt;"",OFFSET($C$4,0,AB217,n+1,k),"")</f>
        <v/>
      </c>
    </row>
    <row r="219" spans="1:28" x14ac:dyDescent="0.15">
      <c r="A219" s="43" t="str">
        <f t="shared" si="11"/>
        <v/>
      </c>
      <c r="B219" s="44" t="str">
        <f>IF('Data Entry'!B219&lt;&gt;"",'Data Entry'!B219,"")</f>
        <v/>
      </c>
      <c r="C219" s="37" t="str">
        <f t="shared" si="10"/>
        <v/>
      </c>
      <c r="D219" s="44" t="str">
        <f>IF('Data Entry'!C219&lt;&gt;"",'Data Entry'!C219,"")</f>
        <v/>
      </c>
      <c r="E219" s="44" t="str">
        <f>IF('Data Entry'!D219&lt;&gt;"",'Data Entry'!D219,"")</f>
        <v/>
      </c>
      <c r="F219" s="44" t="str">
        <f>IF('Data Entry'!E219&lt;&gt;"",'Data Entry'!E219,"")</f>
        <v/>
      </c>
      <c r="G219" s="44" t="str">
        <f>IF('Data Entry'!F219&lt;&gt;"",'Data Entry'!F219,"")</f>
        <v/>
      </c>
      <c r="H219" s="44" t="str">
        <f>IF('Data Entry'!G219&lt;&gt;"",'Data Entry'!G219,"")</f>
        <v/>
      </c>
      <c r="I219" s="44" t="str">
        <f>IF('Data Entry'!H219&lt;&gt;"",'Data Entry'!H219,"")</f>
        <v/>
      </c>
      <c r="J219" s="44" t="str">
        <f>IF('Data Entry'!I219&lt;&gt;"",'Data Entry'!I219,"")</f>
        <v/>
      </c>
      <c r="K219" s="44" t="str">
        <f>IF('Data Entry'!J219&lt;&gt;"",'Data Entry'!J219,"")</f>
        <v/>
      </c>
      <c r="L219" s="44" t="str">
        <f>IF('Data Entry'!K219&lt;&gt;"",'Data Entry'!K219,"")</f>
        <v/>
      </c>
      <c r="M219" s="44" t="str">
        <f>IF('Data Entry'!L219&lt;&gt;"",'Data Entry'!L219,"")</f>
        <v/>
      </c>
      <c r="V219" s="26" t="e">
        <f t="array" aca="1" ref="V219" ca="1">IF(V218&lt;&gt;"",OFFSET($C$4,0,V218,n+1,k),"")</f>
        <v>#N/A</v>
      </c>
      <c r="W219" s="26" t="e">
        <f t="array" aca="1" ref="W219" ca="1">IF(W218&lt;&gt;"",OFFSET($C$4,0,W218,n+1,k),"")</f>
        <v>#N/A</v>
      </c>
      <c r="X219" s="26" t="e">
        <f t="array" aca="1" ref="X219" ca="1">IF(X218&lt;&gt;"",OFFSET($C$4,0,X218,n+1,k),"")</f>
        <v>#N/A</v>
      </c>
      <c r="Y219" s="26" t="e">
        <f t="array" aca="1" ref="Y219" ca="1">IF(Y218&lt;&gt;"",OFFSET($C$4,0,Y218,n+1,k),"")</f>
        <v>#N/A</v>
      </c>
      <c r="Z219" s="26" t="e">
        <f t="array" aca="1" ref="Z219" ca="1">IF(Z218&lt;&gt;"",OFFSET($C$4,0,Z218,n+1,k),"")</f>
        <v>#N/A</v>
      </c>
      <c r="AA219" s="26" t="str">
        <f t="array" aca="1" ref="AA219" ca="1">IF(AA218&lt;&gt;"",OFFSET($C$4,0,AA218,n+1,k),"")</f>
        <v/>
      </c>
      <c r="AB219" s="26" t="str">
        <f t="array" aca="1" ref="AB219" ca="1">IF(AB218&lt;&gt;"",OFFSET($C$4,0,AB218,n+1,k),"")</f>
        <v/>
      </c>
    </row>
    <row r="220" spans="1:28" x14ac:dyDescent="0.15">
      <c r="A220" s="43" t="str">
        <f t="shared" si="11"/>
        <v/>
      </c>
      <c r="B220" s="44" t="str">
        <f>IF('Data Entry'!B220&lt;&gt;"",'Data Entry'!B220,"")</f>
        <v/>
      </c>
      <c r="C220" s="37" t="str">
        <f t="shared" si="10"/>
        <v/>
      </c>
      <c r="D220" s="44" t="str">
        <f>IF('Data Entry'!C220&lt;&gt;"",'Data Entry'!C220,"")</f>
        <v/>
      </c>
      <c r="E220" s="44" t="str">
        <f>IF('Data Entry'!D220&lt;&gt;"",'Data Entry'!D220,"")</f>
        <v/>
      </c>
      <c r="F220" s="44" t="str">
        <f>IF('Data Entry'!E220&lt;&gt;"",'Data Entry'!E220,"")</f>
        <v/>
      </c>
      <c r="G220" s="44" t="str">
        <f>IF('Data Entry'!F220&lt;&gt;"",'Data Entry'!F220,"")</f>
        <v/>
      </c>
      <c r="H220" s="44" t="str">
        <f>IF('Data Entry'!G220&lt;&gt;"",'Data Entry'!G220,"")</f>
        <v/>
      </c>
      <c r="I220" s="44" t="str">
        <f>IF('Data Entry'!H220&lt;&gt;"",'Data Entry'!H220,"")</f>
        <v/>
      </c>
      <c r="J220" s="44" t="str">
        <f>IF('Data Entry'!I220&lt;&gt;"",'Data Entry'!I220,"")</f>
        <v/>
      </c>
      <c r="K220" s="44" t="str">
        <f>IF('Data Entry'!J220&lt;&gt;"",'Data Entry'!J220,"")</f>
        <v/>
      </c>
      <c r="L220" s="44" t="str">
        <f>IF('Data Entry'!K220&lt;&gt;"",'Data Entry'!K220,"")</f>
        <v/>
      </c>
      <c r="M220" s="44" t="str">
        <f>IF('Data Entry'!L220&lt;&gt;"",'Data Entry'!L220,"")</f>
        <v/>
      </c>
      <c r="V220" s="26" t="e">
        <f t="array" aca="1" ref="V220" ca="1">IF(V219&lt;&gt;"",OFFSET($C$4,0,V219,n+1,k),"")</f>
        <v>#N/A</v>
      </c>
      <c r="W220" s="26" t="e">
        <f t="array" aca="1" ref="W220" ca="1">IF(W219&lt;&gt;"",OFFSET($C$4,0,W219,n+1,k),"")</f>
        <v>#N/A</v>
      </c>
      <c r="X220" s="26" t="e">
        <f t="array" aca="1" ref="X220" ca="1">IF(X219&lt;&gt;"",OFFSET($C$4,0,X219,n+1,k),"")</f>
        <v>#N/A</v>
      </c>
      <c r="Y220" s="26" t="e">
        <f t="array" aca="1" ref="Y220" ca="1">IF(Y219&lt;&gt;"",OFFSET($C$4,0,Y219,n+1,k),"")</f>
        <v>#N/A</v>
      </c>
      <c r="Z220" s="26" t="e">
        <f t="array" aca="1" ref="Z220" ca="1">IF(Z219&lt;&gt;"",OFFSET($C$4,0,Z219,n+1,k),"")</f>
        <v>#N/A</v>
      </c>
      <c r="AA220" s="26" t="str">
        <f t="array" aca="1" ref="AA220" ca="1">IF(AA219&lt;&gt;"",OFFSET($C$4,0,AA219,n+1,k),"")</f>
        <v/>
      </c>
      <c r="AB220" s="26" t="str">
        <f t="array" aca="1" ref="AB220" ca="1">IF(AB219&lt;&gt;"",OFFSET($C$4,0,AB219,n+1,k),"")</f>
        <v/>
      </c>
    </row>
    <row r="221" spans="1:28" x14ac:dyDescent="0.15">
      <c r="A221" s="43" t="str">
        <f t="shared" si="11"/>
        <v/>
      </c>
      <c r="B221" s="44" t="str">
        <f>IF('Data Entry'!B221&lt;&gt;"",'Data Entry'!B221,"")</f>
        <v/>
      </c>
      <c r="C221" s="37" t="str">
        <f t="shared" si="10"/>
        <v/>
      </c>
      <c r="D221" s="44" t="str">
        <f>IF('Data Entry'!C221&lt;&gt;"",'Data Entry'!C221,"")</f>
        <v/>
      </c>
      <c r="E221" s="44" t="str">
        <f>IF('Data Entry'!D221&lt;&gt;"",'Data Entry'!D221,"")</f>
        <v/>
      </c>
      <c r="F221" s="44" t="str">
        <f>IF('Data Entry'!E221&lt;&gt;"",'Data Entry'!E221,"")</f>
        <v/>
      </c>
      <c r="G221" s="44" t="str">
        <f>IF('Data Entry'!F221&lt;&gt;"",'Data Entry'!F221,"")</f>
        <v/>
      </c>
      <c r="H221" s="44" t="str">
        <f>IF('Data Entry'!G221&lt;&gt;"",'Data Entry'!G221,"")</f>
        <v/>
      </c>
      <c r="I221" s="44" t="str">
        <f>IF('Data Entry'!H221&lt;&gt;"",'Data Entry'!H221,"")</f>
        <v/>
      </c>
      <c r="J221" s="44" t="str">
        <f>IF('Data Entry'!I221&lt;&gt;"",'Data Entry'!I221,"")</f>
        <v/>
      </c>
      <c r="K221" s="44" t="str">
        <f>IF('Data Entry'!J221&lt;&gt;"",'Data Entry'!J221,"")</f>
        <v/>
      </c>
      <c r="L221" s="44" t="str">
        <f>IF('Data Entry'!K221&lt;&gt;"",'Data Entry'!K221,"")</f>
        <v/>
      </c>
      <c r="M221" s="44" t="str">
        <f>IF('Data Entry'!L221&lt;&gt;"",'Data Entry'!L221,"")</f>
        <v/>
      </c>
      <c r="V221" s="26" t="e">
        <f t="array" aca="1" ref="V221" ca="1">IF(V220&lt;&gt;"",OFFSET($C$4,0,V220,n+1,k),"")</f>
        <v>#N/A</v>
      </c>
      <c r="W221" s="26" t="e">
        <f t="array" aca="1" ref="W221" ca="1">IF(W220&lt;&gt;"",OFFSET($C$4,0,W220,n+1,k),"")</f>
        <v>#N/A</v>
      </c>
      <c r="X221" s="26" t="e">
        <f t="array" aca="1" ref="X221" ca="1">IF(X220&lt;&gt;"",OFFSET($C$4,0,X220,n+1,k),"")</f>
        <v>#N/A</v>
      </c>
      <c r="Y221" s="26" t="e">
        <f t="array" aca="1" ref="Y221" ca="1">IF(Y220&lt;&gt;"",OFFSET($C$4,0,Y220,n+1,k),"")</f>
        <v>#N/A</v>
      </c>
      <c r="Z221" s="26" t="e">
        <f t="array" aca="1" ref="Z221" ca="1">IF(Z220&lt;&gt;"",OFFSET($C$4,0,Z220,n+1,k),"")</f>
        <v>#N/A</v>
      </c>
      <c r="AA221" s="26" t="str">
        <f t="array" aca="1" ref="AA221" ca="1">IF(AA220&lt;&gt;"",OFFSET($C$4,0,AA220,n+1,k),"")</f>
        <v/>
      </c>
      <c r="AB221" s="26" t="str">
        <f t="array" aca="1" ref="AB221" ca="1">IF(AB220&lt;&gt;"",OFFSET($C$4,0,AB220,n+1,k),"")</f>
        <v/>
      </c>
    </row>
    <row r="222" spans="1:28" x14ac:dyDescent="0.15">
      <c r="A222" s="43" t="str">
        <f t="shared" si="11"/>
        <v/>
      </c>
      <c r="B222" s="44" t="str">
        <f>IF('Data Entry'!B222&lt;&gt;"",'Data Entry'!B222,"")</f>
        <v/>
      </c>
      <c r="C222" s="37" t="str">
        <f t="shared" si="10"/>
        <v/>
      </c>
      <c r="D222" s="44" t="str">
        <f>IF('Data Entry'!C222&lt;&gt;"",'Data Entry'!C222,"")</f>
        <v/>
      </c>
      <c r="E222" s="44" t="str">
        <f>IF('Data Entry'!D222&lt;&gt;"",'Data Entry'!D222,"")</f>
        <v/>
      </c>
      <c r="F222" s="44" t="str">
        <f>IF('Data Entry'!E222&lt;&gt;"",'Data Entry'!E222,"")</f>
        <v/>
      </c>
      <c r="G222" s="44" t="str">
        <f>IF('Data Entry'!F222&lt;&gt;"",'Data Entry'!F222,"")</f>
        <v/>
      </c>
      <c r="H222" s="44" t="str">
        <f>IF('Data Entry'!G222&lt;&gt;"",'Data Entry'!G222,"")</f>
        <v/>
      </c>
      <c r="I222" s="44" t="str">
        <f>IF('Data Entry'!H222&lt;&gt;"",'Data Entry'!H222,"")</f>
        <v/>
      </c>
      <c r="J222" s="44" t="str">
        <f>IF('Data Entry'!I222&lt;&gt;"",'Data Entry'!I222,"")</f>
        <v/>
      </c>
      <c r="K222" s="44" t="str">
        <f>IF('Data Entry'!J222&lt;&gt;"",'Data Entry'!J222,"")</f>
        <v/>
      </c>
      <c r="L222" s="44" t="str">
        <f>IF('Data Entry'!K222&lt;&gt;"",'Data Entry'!K222,"")</f>
        <v/>
      </c>
      <c r="M222" s="44" t="str">
        <f>IF('Data Entry'!L222&lt;&gt;"",'Data Entry'!L222,"")</f>
        <v/>
      </c>
      <c r="V222" s="26" t="e">
        <f t="array" aca="1" ref="V222" ca="1">IF(V221&lt;&gt;"",OFFSET($C$4,0,V221,n+1,k),"")</f>
        <v>#N/A</v>
      </c>
      <c r="W222" s="26" t="e">
        <f t="array" aca="1" ref="W222" ca="1">IF(W221&lt;&gt;"",OFFSET($C$4,0,W221,n+1,k),"")</f>
        <v>#N/A</v>
      </c>
      <c r="X222" s="26" t="e">
        <f t="array" aca="1" ref="X222" ca="1">IF(X221&lt;&gt;"",OFFSET($C$4,0,X221,n+1,k),"")</f>
        <v>#N/A</v>
      </c>
      <c r="Y222" s="26" t="e">
        <f t="array" aca="1" ref="Y222" ca="1">IF(Y221&lt;&gt;"",OFFSET($C$4,0,Y221,n+1,k),"")</f>
        <v>#N/A</v>
      </c>
      <c r="Z222" s="26" t="e">
        <f t="array" aca="1" ref="Z222" ca="1">IF(Z221&lt;&gt;"",OFFSET($C$4,0,Z221,n+1,k),"")</f>
        <v>#N/A</v>
      </c>
      <c r="AA222" s="26" t="str">
        <f t="array" aca="1" ref="AA222" ca="1">IF(AA221&lt;&gt;"",OFFSET($C$4,0,AA221,n+1,k),"")</f>
        <v/>
      </c>
      <c r="AB222" s="26" t="str">
        <f t="array" aca="1" ref="AB222" ca="1">IF(AB221&lt;&gt;"",OFFSET($C$4,0,AB221,n+1,k),"")</f>
        <v/>
      </c>
    </row>
    <row r="223" spans="1:28" x14ac:dyDescent="0.15">
      <c r="A223" s="43" t="str">
        <f t="shared" si="11"/>
        <v/>
      </c>
      <c r="B223" s="44" t="str">
        <f>IF('Data Entry'!B223&lt;&gt;"",'Data Entry'!B223,"")</f>
        <v/>
      </c>
      <c r="C223" s="37" t="str">
        <f t="shared" si="10"/>
        <v/>
      </c>
      <c r="D223" s="44" t="str">
        <f>IF('Data Entry'!C223&lt;&gt;"",'Data Entry'!C223,"")</f>
        <v/>
      </c>
      <c r="E223" s="44" t="str">
        <f>IF('Data Entry'!D223&lt;&gt;"",'Data Entry'!D223,"")</f>
        <v/>
      </c>
      <c r="F223" s="44" t="str">
        <f>IF('Data Entry'!E223&lt;&gt;"",'Data Entry'!E223,"")</f>
        <v/>
      </c>
      <c r="G223" s="44" t="str">
        <f>IF('Data Entry'!F223&lt;&gt;"",'Data Entry'!F223,"")</f>
        <v/>
      </c>
      <c r="H223" s="44" t="str">
        <f>IF('Data Entry'!G223&lt;&gt;"",'Data Entry'!G223,"")</f>
        <v/>
      </c>
      <c r="I223" s="44" t="str">
        <f>IF('Data Entry'!H223&lt;&gt;"",'Data Entry'!H223,"")</f>
        <v/>
      </c>
      <c r="J223" s="44" t="str">
        <f>IF('Data Entry'!I223&lt;&gt;"",'Data Entry'!I223,"")</f>
        <v/>
      </c>
      <c r="K223" s="44" t="str">
        <f>IF('Data Entry'!J223&lt;&gt;"",'Data Entry'!J223,"")</f>
        <v/>
      </c>
      <c r="L223" s="44" t="str">
        <f>IF('Data Entry'!K223&lt;&gt;"",'Data Entry'!K223,"")</f>
        <v/>
      </c>
      <c r="M223" s="44" t="str">
        <f>IF('Data Entry'!L223&lt;&gt;"",'Data Entry'!L223,"")</f>
        <v/>
      </c>
      <c r="V223" s="26" t="e">
        <f t="array" aca="1" ref="V223" ca="1">IF(V222&lt;&gt;"",OFFSET($C$4,0,V222,n+1,k),"")</f>
        <v>#N/A</v>
      </c>
      <c r="W223" s="26" t="e">
        <f t="array" aca="1" ref="W223" ca="1">IF(W222&lt;&gt;"",OFFSET($C$4,0,W222,n+1,k),"")</f>
        <v>#N/A</v>
      </c>
      <c r="X223" s="26" t="e">
        <f t="array" aca="1" ref="X223" ca="1">IF(X222&lt;&gt;"",OFFSET($C$4,0,X222,n+1,k),"")</f>
        <v>#N/A</v>
      </c>
      <c r="Y223" s="26" t="e">
        <f t="array" aca="1" ref="Y223" ca="1">IF(Y222&lt;&gt;"",OFFSET($C$4,0,Y222,n+1,k),"")</f>
        <v>#N/A</v>
      </c>
      <c r="Z223" s="26" t="e">
        <f t="array" aca="1" ref="Z223" ca="1">IF(Z222&lt;&gt;"",OFFSET($C$4,0,Z222,n+1,k),"")</f>
        <v>#N/A</v>
      </c>
      <c r="AA223" s="26" t="str">
        <f t="array" aca="1" ref="AA223" ca="1">IF(AA222&lt;&gt;"",OFFSET($C$4,0,AA222,n+1,k),"")</f>
        <v/>
      </c>
      <c r="AB223" s="26" t="str">
        <f t="array" aca="1" ref="AB223" ca="1">IF(AB222&lt;&gt;"",OFFSET($C$4,0,AB222,n+1,k),"")</f>
        <v/>
      </c>
    </row>
    <row r="224" spans="1:28" x14ac:dyDescent="0.15">
      <c r="A224" s="43" t="str">
        <f t="shared" si="11"/>
        <v/>
      </c>
      <c r="B224" s="44" t="str">
        <f>IF('Data Entry'!B224&lt;&gt;"",'Data Entry'!B224,"")</f>
        <v/>
      </c>
      <c r="C224" s="37" t="str">
        <f t="shared" si="10"/>
        <v/>
      </c>
      <c r="D224" s="44" t="str">
        <f>IF('Data Entry'!C224&lt;&gt;"",'Data Entry'!C224,"")</f>
        <v/>
      </c>
      <c r="E224" s="44" t="str">
        <f>IF('Data Entry'!D224&lt;&gt;"",'Data Entry'!D224,"")</f>
        <v/>
      </c>
      <c r="F224" s="44" t="str">
        <f>IF('Data Entry'!E224&lt;&gt;"",'Data Entry'!E224,"")</f>
        <v/>
      </c>
      <c r="G224" s="44" t="str">
        <f>IF('Data Entry'!F224&lt;&gt;"",'Data Entry'!F224,"")</f>
        <v/>
      </c>
      <c r="H224" s="44" t="str">
        <f>IF('Data Entry'!G224&lt;&gt;"",'Data Entry'!G224,"")</f>
        <v/>
      </c>
      <c r="I224" s="44" t="str">
        <f>IF('Data Entry'!H224&lt;&gt;"",'Data Entry'!H224,"")</f>
        <v/>
      </c>
      <c r="J224" s="44" t="str">
        <f>IF('Data Entry'!I224&lt;&gt;"",'Data Entry'!I224,"")</f>
        <v/>
      </c>
      <c r="K224" s="44" t="str">
        <f>IF('Data Entry'!J224&lt;&gt;"",'Data Entry'!J224,"")</f>
        <v/>
      </c>
      <c r="L224" s="44" t="str">
        <f>IF('Data Entry'!K224&lt;&gt;"",'Data Entry'!K224,"")</f>
        <v/>
      </c>
      <c r="M224" s="44" t="str">
        <f>IF('Data Entry'!L224&lt;&gt;"",'Data Entry'!L224,"")</f>
        <v/>
      </c>
      <c r="V224" s="26" t="e">
        <f t="array" aca="1" ref="V224" ca="1">IF(V223&lt;&gt;"",OFFSET($C$4,0,V223,n+1,k),"")</f>
        <v>#N/A</v>
      </c>
      <c r="W224" s="26" t="e">
        <f t="array" aca="1" ref="W224" ca="1">IF(W223&lt;&gt;"",OFFSET($C$4,0,W223,n+1,k),"")</f>
        <v>#N/A</v>
      </c>
      <c r="X224" s="26" t="e">
        <f t="array" aca="1" ref="X224" ca="1">IF(X223&lt;&gt;"",OFFSET($C$4,0,X223,n+1,k),"")</f>
        <v>#N/A</v>
      </c>
      <c r="Y224" s="26" t="e">
        <f t="array" aca="1" ref="Y224" ca="1">IF(Y223&lt;&gt;"",OFFSET($C$4,0,Y223,n+1,k),"")</f>
        <v>#N/A</v>
      </c>
      <c r="Z224" s="26" t="e">
        <f t="array" aca="1" ref="Z224" ca="1">IF(Z223&lt;&gt;"",OFFSET($C$4,0,Z223,n+1,k),"")</f>
        <v>#N/A</v>
      </c>
      <c r="AA224" s="26" t="str">
        <f t="array" aca="1" ref="AA224" ca="1">IF(AA223&lt;&gt;"",OFFSET($C$4,0,AA223,n+1,k),"")</f>
        <v/>
      </c>
      <c r="AB224" s="26" t="str">
        <f t="array" aca="1" ref="AB224" ca="1">IF(AB223&lt;&gt;"",OFFSET($C$4,0,AB223,n+1,k),"")</f>
        <v/>
      </c>
    </row>
    <row r="225" spans="1:28" x14ac:dyDescent="0.15">
      <c r="A225" s="43" t="str">
        <f t="shared" si="11"/>
        <v/>
      </c>
      <c r="B225" s="44" t="str">
        <f>IF('Data Entry'!B225&lt;&gt;"",'Data Entry'!B225,"")</f>
        <v/>
      </c>
      <c r="C225" s="37" t="str">
        <f t="shared" si="10"/>
        <v/>
      </c>
      <c r="D225" s="44" t="str">
        <f>IF('Data Entry'!C225&lt;&gt;"",'Data Entry'!C225,"")</f>
        <v/>
      </c>
      <c r="E225" s="44" t="str">
        <f>IF('Data Entry'!D225&lt;&gt;"",'Data Entry'!D225,"")</f>
        <v/>
      </c>
      <c r="F225" s="44" t="str">
        <f>IF('Data Entry'!E225&lt;&gt;"",'Data Entry'!E225,"")</f>
        <v/>
      </c>
      <c r="G225" s="44" t="str">
        <f>IF('Data Entry'!F225&lt;&gt;"",'Data Entry'!F225,"")</f>
        <v/>
      </c>
      <c r="H225" s="44" t="str">
        <f>IF('Data Entry'!G225&lt;&gt;"",'Data Entry'!G225,"")</f>
        <v/>
      </c>
      <c r="I225" s="44" t="str">
        <f>IF('Data Entry'!H225&lt;&gt;"",'Data Entry'!H225,"")</f>
        <v/>
      </c>
      <c r="J225" s="44" t="str">
        <f>IF('Data Entry'!I225&lt;&gt;"",'Data Entry'!I225,"")</f>
        <v/>
      </c>
      <c r="K225" s="44" t="str">
        <f>IF('Data Entry'!J225&lt;&gt;"",'Data Entry'!J225,"")</f>
        <v/>
      </c>
      <c r="L225" s="44" t="str">
        <f>IF('Data Entry'!K225&lt;&gt;"",'Data Entry'!K225,"")</f>
        <v/>
      </c>
      <c r="M225" s="44" t="str">
        <f>IF('Data Entry'!L225&lt;&gt;"",'Data Entry'!L225,"")</f>
        <v/>
      </c>
      <c r="V225" s="26" t="e">
        <f t="array" aca="1" ref="V225" ca="1">IF(V224&lt;&gt;"",OFFSET($C$4,0,V224,n+1,k),"")</f>
        <v>#N/A</v>
      </c>
      <c r="W225" s="26" t="e">
        <f t="array" aca="1" ref="W225" ca="1">IF(W224&lt;&gt;"",OFFSET($C$4,0,W224,n+1,k),"")</f>
        <v>#N/A</v>
      </c>
      <c r="X225" s="26" t="e">
        <f t="array" aca="1" ref="X225" ca="1">IF(X224&lt;&gt;"",OFFSET($C$4,0,X224,n+1,k),"")</f>
        <v>#N/A</v>
      </c>
      <c r="Y225" s="26" t="e">
        <f t="array" aca="1" ref="Y225" ca="1">IF(Y224&lt;&gt;"",OFFSET($C$4,0,Y224,n+1,k),"")</f>
        <v>#N/A</v>
      </c>
      <c r="Z225" s="26" t="e">
        <f t="array" aca="1" ref="Z225" ca="1">IF(Z224&lt;&gt;"",OFFSET($C$4,0,Z224,n+1,k),"")</f>
        <v>#N/A</v>
      </c>
      <c r="AA225" s="26" t="str">
        <f t="array" aca="1" ref="AA225" ca="1">IF(AA224&lt;&gt;"",OFFSET($C$4,0,AA224,n+1,k),"")</f>
        <v/>
      </c>
      <c r="AB225" s="26" t="str">
        <f t="array" aca="1" ref="AB225" ca="1">IF(AB224&lt;&gt;"",OFFSET($C$4,0,AB224,n+1,k),"")</f>
        <v/>
      </c>
    </row>
    <row r="226" spans="1:28" x14ac:dyDescent="0.15">
      <c r="A226" s="43" t="str">
        <f t="shared" si="11"/>
        <v/>
      </c>
      <c r="B226" s="44" t="str">
        <f>IF('Data Entry'!B226&lt;&gt;"",'Data Entry'!B226,"")</f>
        <v/>
      </c>
      <c r="C226" s="37" t="str">
        <f t="shared" si="10"/>
        <v/>
      </c>
      <c r="D226" s="44" t="str">
        <f>IF('Data Entry'!C226&lt;&gt;"",'Data Entry'!C226,"")</f>
        <v/>
      </c>
      <c r="E226" s="44" t="str">
        <f>IF('Data Entry'!D226&lt;&gt;"",'Data Entry'!D226,"")</f>
        <v/>
      </c>
      <c r="F226" s="44" t="str">
        <f>IF('Data Entry'!E226&lt;&gt;"",'Data Entry'!E226,"")</f>
        <v/>
      </c>
      <c r="G226" s="44" t="str">
        <f>IF('Data Entry'!F226&lt;&gt;"",'Data Entry'!F226,"")</f>
        <v/>
      </c>
      <c r="H226" s="44" t="str">
        <f>IF('Data Entry'!G226&lt;&gt;"",'Data Entry'!G226,"")</f>
        <v/>
      </c>
      <c r="I226" s="44" t="str">
        <f>IF('Data Entry'!H226&lt;&gt;"",'Data Entry'!H226,"")</f>
        <v/>
      </c>
      <c r="J226" s="44" t="str">
        <f>IF('Data Entry'!I226&lt;&gt;"",'Data Entry'!I226,"")</f>
        <v/>
      </c>
      <c r="K226" s="44" t="str">
        <f>IF('Data Entry'!J226&lt;&gt;"",'Data Entry'!J226,"")</f>
        <v/>
      </c>
      <c r="L226" s="44" t="str">
        <f>IF('Data Entry'!K226&lt;&gt;"",'Data Entry'!K226,"")</f>
        <v/>
      </c>
      <c r="M226" s="44" t="str">
        <f>IF('Data Entry'!L226&lt;&gt;"",'Data Entry'!L226,"")</f>
        <v/>
      </c>
      <c r="V226" s="26" t="e">
        <f t="array" aca="1" ref="V226" ca="1">IF(V225&lt;&gt;"",OFFSET($C$4,0,V225,n+1,k),"")</f>
        <v>#N/A</v>
      </c>
      <c r="W226" s="26" t="e">
        <f t="array" aca="1" ref="W226" ca="1">IF(W225&lt;&gt;"",OFFSET($C$4,0,W225,n+1,k),"")</f>
        <v>#N/A</v>
      </c>
      <c r="X226" s="26" t="e">
        <f t="array" aca="1" ref="X226" ca="1">IF(X225&lt;&gt;"",OFFSET($C$4,0,X225,n+1,k),"")</f>
        <v>#N/A</v>
      </c>
      <c r="Y226" s="26" t="e">
        <f t="array" aca="1" ref="Y226" ca="1">IF(Y225&lt;&gt;"",OFFSET($C$4,0,Y225,n+1,k),"")</f>
        <v>#N/A</v>
      </c>
      <c r="Z226" s="26" t="e">
        <f t="array" aca="1" ref="Z226" ca="1">IF(Z225&lt;&gt;"",OFFSET($C$4,0,Z225,n+1,k),"")</f>
        <v>#N/A</v>
      </c>
      <c r="AA226" s="26" t="str">
        <f t="array" aca="1" ref="AA226" ca="1">IF(AA225&lt;&gt;"",OFFSET($C$4,0,AA225,n+1,k),"")</f>
        <v/>
      </c>
      <c r="AB226" s="26" t="str">
        <f t="array" aca="1" ref="AB226" ca="1">IF(AB225&lt;&gt;"",OFFSET($C$4,0,AB225,n+1,k),"")</f>
        <v/>
      </c>
    </row>
    <row r="227" spans="1:28" x14ac:dyDescent="0.15">
      <c r="A227" s="43" t="str">
        <f t="shared" si="11"/>
        <v/>
      </c>
      <c r="B227" s="44" t="str">
        <f>IF('Data Entry'!B227&lt;&gt;"",'Data Entry'!B227,"")</f>
        <v/>
      </c>
      <c r="C227" s="37" t="str">
        <f t="shared" si="10"/>
        <v/>
      </c>
      <c r="D227" s="44" t="str">
        <f>IF('Data Entry'!C227&lt;&gt;"",'Data Entry'!C227,"")</f>
        <v/>
      </c>
      <c r="E227" s="44" t="str">
        <f>IF('Data Entry'!D227&lt;&gt;"",'Data Entry'!D227,"")</f>
        <v/>
      </c>
      <c r="F227" s="44" t="str">
        <f>IF('Data Entry'!E227&lt;&gt;"",'Data Entry'!E227,"")</f>
        <v/>
      </c>
      <c r="G227" s="44" t="str">
        <f>IF('Data Entry'!F227&lt;&gt;"",'Data Entry'!F227,"")</f>
        <v/>
      </c>
      <c r="H227" s="44" t="str">
        <f>IF('Data Entry'!G227&lt;&gt;"",'Data Entry'!G227,"")</f>
        <v/>
      </c>
      <c r="I227" s="44" t="str">
        <f>IF('Data Entry'!H227&lt;&gt;"",'Data Entry'!H227,"")</f>
        <v/>
      </c>
      <c r="J227" s="44" t="str">
        <f>IF('Data Entry'!I227&lt;&gt;"",'Data Entry'!I227,"")</f>
        <v/>
      </c>
      <c r="K227" s="44" t="str">
        <f>IF('Data Entry'!J227&lt;&gt;"",'Data Entry'!J227,"")</f>
        <v/>
      </c>
      <c r="L227" s="44" t="str">
        <f>IF('Data Entry'!K227&lt;&gt;"",'Data Entry'!K227,"")</f>
        <v/>
      </c>
      <c r="M227" s="44" t="str">
        <f>IF('Data Entry'!L227&lt;&gt;"",'Data Entry'!L227,"")</f>
        <v/>
      </c>
      <c r="V227" s="26" t="e">
        <f t="array" aca="1" ref="V227" ca="1">IF(V226&lt;&gt;"",OFFSET($C$4,0,V226,n+1,k),"")</f>
        <v>#N/A</v>
      </c>
      <c r="W227" s="26" t="e">
        <f t="array" aca="1" ref="W227" ca="1">IF(W226&lt;&gt;"",OFFSET($C$4,0,W226,n+1,k),"")</f>
        <v>#N/A</v>
      </c>
      <c r="X227" s="26" t="e">
        <f t="array" aca="1" ref="X227" ca="1">IF(X226&lt;&gt;"",OFFSET($C$4,0,X226,n+1,k),"")</f>
        <v>#N/A</v>
      </c>
      <c r="Y227" s="26" t="e">
        <f t="array" aca="1" ref="Y227" ca="1">IF(Y226&lt;&gt;"",OFFSET($C$4,0,Y226,n+1,k),"")</f>
        <v>#N/A</v>
      </c>
      <c r="Z227" s="26" t="e">
        <f t="array" aca="1" ref="Z227" ca="1">IF(Z226&lt;&gt;"",OFFSET($C$4,0,Z226,n+1,k),"")</f>
        <v>#N/A</v>
      </c>
      <c r="AA227" s="26" t="str">
        <f t="array" aca="1" ref="AA227" ca="1">IF(AA226&lt;&gt;"",OFFSET($C$4,0,AA226,n+1,k),"")</f>
        <v/>
      </c>
      <c r="AB227" s="26" t="str">
        <f t="array" aca="1" ref="AB227" ca="1">IF(AB226&lt;&gt;"",OFFSET($C$4,0,AB226,n+1,k),"")</f>
        <v/>
      </c>
    </row>
    <row r="228" spans="1:28" x14ac:dyDescent="0.15">
      <c r="A228" s="43" t="str">
        <f t="shared" si="11"/>
        <v/>
      </c>
      <c r="B228" s="44" t="str">
        <f>IF('Data Entry'!B228&lt;&gt;"",'Data Entry'!B228,"")</f>
        <v/>
      </c>
      <c r="C228" s="37" t="str">
        <f t="shared" si="10"/>
        <v/>
      </c>
      <c r="D228" s="44" t="str">
        <f>IF('Data Entry'!C228&lt;&gt;"",'Data Entry'!C228,"")</f>
        <v/>
      </c>
      <c r="E228" s="44" t="str">
        <f>IF('Data Entry'!D228&lt;&gt;"",'Data Entry'!D228,"")</f>
        <v/>
      </c>
      <c r="F228" s="44" t="str">
        <f>IF('Data Entry'!E228&lt;&gt;"",'Data Entry'!E228,"")</f>
        <v/>
      </c>
      <c r="G228" s="44" t="str">
        <f>IF('Data Entry'!F228&lt;&gt;"",'Data Entry'!F228,"")</f>
        <v/>
      </c>
      <c r="H228" s="44" t="str">
        <f>IF('Data Entry'!G228&lt;&gt;"",'Data Entry'!G228,"")</f>
        <v/>
      </c>
      <c r="I228" s="44" t="str">
        <f>IF('Data Entry'!H228&lt;&gt;"",'Data Entry'!H228,"")</f>
        <v/>
      </c>
      <c r="J228" s="44" t="str">
        <f>IF('Data Entry'!I228&lt;&gt;"",'Data Entry'!I228,"")</f>
        <v/>
      </c>
      <c r="K228" s="44" t="str">
        <f>IF('Data Entry'!J228&lt;&gt;"",'Data Entry'!J228,"")</f>
        <v/>
      </c>
      <c r="L228" s="44" t="str">
        <f>IF('Data Entry'!K228&lt;&gt;"",'Data Entry'!K228,"")</f>
        <v/>
      </c>
      <c r="M228" s="44" t="str">
        <f>IF('Data Entry'!L228&lt;&gt;"",'Data Entry'!L228,"")</f>
        <v/>
      </c>
      <c r="V228" s="26" t="e">
        <f t="array" aca="1" ref="V228" ca="1">IF(V227&lt;&gt;"",OFFSET($C$4,0,V227,n+1,k),"")</f>
        <v>#N/A</v>
      </c>
      <c r="W228" s="26" t="e">
        <f t="array" aca="1" ref="W228" ca="1">IF(W227&lt;&gt;"",OFFSET($C$4,0,W227,n+1,k),"")</f>
        <v>#N/A</v>
      </c>
      <c r="X228" s="26" t="e">
        <f t="array" aca="1" ref="X228" ca="1">IF(X227&lt;&gt;"",OFFSET($C$4,0,X227,n+1,k),"")</f>
        <v>#N/A</v>
      </c>
      <c r="Y228" s="26" t="e">
        <f t="array" aca="1" ref="Y228" ca="1">IF(Y227&lt;&gt;"",OFFSET($C$4,0,Y227,n+1,k),"")</f>
        <v>#N/A</v>
      </c>
      <c r="Z228" s="26" t="e">
        <f t="array" aca="1" ref="Z228" ca="1">IF(Z227&lt;&gt;"",OFFSET($C$4,0,Z227,n+1,k),"")</f>
        <v>#N/A</v>
      </c>
      <c r="AA228" s="26" t="str">
        <f t="array" aca="1" ref="AA228" ca="1">IF(AA227&lt;&gt;"",OFFSET($C$4,0,AA227,n+1,k),"")</f>
        <v/>
      </c>
      <c r="AB228" s="26" t="str">
        <f t="array" aca="1" ref="AB228" ca="1">IF(AB227&lt;&gt;"",OFFSET($C$4,0,AB227,n+1,k),"")</f>
        <v/>
      </c>
    </row>
    <row r="229" spans="1:28" x14ac:dyDescent="0.15">
      <c r="A229" s="43" t="str">
        <f t="shared" si="11"/>
        <v/>
      </c>
      <c r="B229" s="44" t="str">
        <f>IF('Data Entry'!B229&lt;&gt;"",'Data Entry'!B229,"")</f>
        <v/>
      </c>
      <c r="C229" s="37" t="str">
        <f t="shared" si="10"/>
        <v/>
      </c>
      <c r="D229" s="44" t="str">
        <f>IF('Data Entry'!C229&lt;&gt;"",'Data Entry'!C229,"")</f>
        <v/>
      </c>
      <c r="E229" s="44" t="str">
        <f>IF('Data Entry'!D229&lt;&gt;"",'Data Entry'!D229,"")</f>
        <v/>
      </c>
      <c r="F229" s="44" t="str">
        <f>IF('Data Entry'!E229&lt;&gt;"",'Data Entry'!E229,"")</f>
        <v/>
      </c>
      <c r="G229" s="44" t="str">
        <f>IF('Data Entry'!F229&lt;&gt;"",'Data Entry'!F229,"")</f>
        <v/>
      </c>
      <c r="H229" s="44" t="str">
        <f>IF('Data Entry'!G229&lt;&gt;"",'Data Entry'!G229,"")</f>
        <v/>
      </c>
      <c r="I229" s="44" t="str">
        <f>IF('Data Entry'!H229&lt;&gt;"",'Data Entry'!H229,"")</f>
        <v/>
      </c>
      <c r="J229" s="44" t="str">
        <f>IF('Data Entry'!I229&lt;&gt;"",'Data Entry'!I229,"")</f>
        <v/>
      </c>
      <c r="K229" s="44" t="str">
        <f>IF('Data Entry'!J229&lt;&gt;"",'Data Entry'!J229,"")</f>
        <v/>
      </c>
      <c r="L229" s="44" t="str">
        <f>IF('Data Entry'!K229&lt;&gt;"",'Data Entry'!K229,"")</f>
        <v/>
      </c>
      <c r="M229" s="44" t="str">
        <f>IF('Data Entry'!L229&lt;&gt;"",'Data Entry'!L229,"")</f>
        <v/>
      </c>
      <c r="V229" s="26" t="e">
        <f t="array" aca="1" ref="V229" ca="1">IF(V228&lt;&gt;"",OFFSET($C$4,0,V228,n+1,k),"")</f>
        <v>#N/A</v>
      </c>
      <c r="W229" s="26" t="e">
        <f t="array" aca="1" ref="W229" ca="1">IF(W228&lt;&gt;"",OFFSET($C$4,0,W228,n+1,k),"")</f>
        <v>#N/A</v>
      </c>
      <c r="X229" s="26" t="e">
        <f t="array" aca="1" ref="X229" ca="1">IF(X228&lt;&gt;"",OFFSET($C$4,0,X228,n+1,k),"")</f>
        <v>#N/A</v>
      </c>
      <c r="Y229" s="26" t="e">
        <f t="array" aca="1" ref="Y229" ca="1">IF(Y228&lt;&gt;"",OFFSET($C$4,0,Y228,n+1,k),"")</f>
        <v>#N/A</v>
      </c>
      <c r="Z229" s="26" t="e">
        <f t="array" aca="1" ref="Z229" ca="1">IF(Z228&lt;&gt;"",OFFSET($C$4,0,Z228,n+1,k),"")</f>
        <v>#N/A</v>
      </c>
      <c r="AA229" s="26" t="str">
        <f t="array" aca="1" ref="AA229" ca="1">IF(AA228&lt;&gt;"",OFFSET($C$4,0,AA228,n+1,k),"")</f>
        <v/>
      </c>
      <c r="AB229" s="26" t="str">
        <f t="array" aca="1" ref="AB229" ca="1">IF(AB228&lt;&gt;"",OFFSET($C$4,0,AB228,n+1,k),"")</f>
        <v/>
      </c>
    </row>
    <row r="230" spans="1:28" x14ac:dyDescent="0.15">
      <c r="A230" s="43" t="str">
        <f t="shared" si="11"/>
        <v/>
      </c>
      <c r="B230" s="44" t="str">
        <f>IF('Data Entry'!B230&lt;&gt;"",'Data Entry'!B230,"")</f>
        <v/>
      </c>
      <c r="C230" s="37" t="str">
        <f t="shared" si="10"/>
        <v/>
      </c>
      <c r="D230" s="44" t="str">
        <f>IF('Data Entry'!C230&lt;&gt;"",'Data Entry'!C230,"")</f>
        <v/>
      </c>
      <c r="E230" s="44" t="str">
        <f>IF('Data Entry'!D230&lt;&gt;"",'Data Entry'!D230,"")</f>
        <v/>
      </c>
      <c r="F230" s="44" t="str">
        <f>IF('Data Entry'!E230&lt;&gt;"",'Data Entry'!E230,"")</f>
        <v/>
      </c>
      <c r="G230" s="44" t="str">
        <f>IF('Data Entry'!F230&lt;&gt;"",'Data Entry'!F230,"")</f>
        <v/>
      </c>
      <c r="H230" s="44" t="str">
        <f>IF('Data Entry'!G230&lt;&gt;"",'Data Entry'!G230,"")</f>
        <v/>
      </c>
      <c r="I230" s="44" t="str">
        <f>IF('Data Entry'!H230&lt;&gt;"",'Data Entry'!H230,"")</f>
        <v/>
      </c>
      <c r="J230" s="44" t="str">
        <f>IF('Data Entry'!I230&lt;&gt;"",'Data Entry'!I230,"")</f>
        <v/>
      </c>
      <c r="K230" s="44" t="str">
        <f>IF('Data Entry'!J230&lt;&gt;"",'Data Entry'!J230,"")</f>
        <v/>
      </c>
      <c r="L230" s="44" t="str">
        <f>IF('Data Entry'!K230&lt;&gt;"",'Data Entry'!K230,"")</f>
        <v/>
      </c>
      <c r="M230" s="44" t="str">
        <f>IF('Data Entry'!L230&lt;&gt;"",'Data Entry'!L230,"")</f>
        <v/>
      </c>
      <c r="V230" s="26" t="e">
        <f t="array" aca="1" ref="V230" ca="1">IF(V229&lt;&gt;"",OFFSET($C$4,0,V229,n+1,k),"")</f>
        <v>#N/A</v>
      </c>
      <c r="W230" s="26" t="e">
        <f t="array" aca="1" ref="W230" ca="1">IF(W229&lt;&gt;"",OFFSET($C$4,0,W229,n+1,k),"")</f>
        <v>#N/A</v>
      </c>
      <c r="X230" s="26" t="e">
        <f t="array" aca="1" ref="X230" ca="1">IF(X229&lt;&gt;"",OFFSET($C$4,0,X229,n+1,k),"")</f>
        <v>#N/A</v>
      </c>
      <c r="Y230" s="26" t="e">
        <f t="array" aca="1" ref="Y230" ca="1">IF(Y229&lt;&gt;"",OFFSET($C$4,0,Y229,n+1,k),"")</f>
        <v>#N/A</v>
      </c>
      <c r="Z230" s="26" t="e">
        <f t="array" aca="1" ref="Z230" ca="1">IF(Z229&lt;&gt;"",OFFSET($C$4,0,Z229,n+1,k),"")</f>
        <v>#N/A</v>
      </c>
      <c r="AA230" s="26" t="str">
        <f t="array" aca="1" ref="AA230" ca="1">IF(AA229&lt;&gt;"",OFFSET($C$4,0,AA229,n+1,k),"")</f>
        <v/>
      </c>
      <c r="AB230" s="26" t="str">
        <f t="array" aca="1" ref="AB230" ca="1">IF(AB229&lt;&gt;"",OFFSET($C$4,0,AB229,n+1,k),"")</f>
        <v/>
      </c>
    </row>
    <row r="231" spans="1:28" x14ac:dyDescent="0.15">
      <c r="A231" s="43" t="str">
        <f t="shared" si="11"/>
        <v/>
      </c>
      <c r="B231" s="44" t="str">
        <f>IF('Data Entry'!B231&lt;&gt;"",'Data Entry'!B231,"")</f>
        <v/>
      </c>
      <c r="C231" s="37" t="str">
        <f t="shared" si="10"/>
        <v/>
      </c>
      <c r="D231" s="44" t="str">
        <f>IF('Data Entry'!C231&lt;&gt;"",'Data Entry'!C231,"")</f>
        <v/>
      </c>
      <c r="E231" s="44" t="str">
        <f>IF('Data Entry'!D231&lt;&gt;"",'Data Entry'!D231,"")</f>
        <v/>
      </c>
      <c r="F231" s="44" t="str">
        <f>IF('Data Entry'!E231&lt;&gt;"",'Data Entry'!E231,"")</f>
        <v/>
      </c>
      <c r="G231" s="44" t="str">
        <f>IF('Data Entry'!F231&lt;&gt;"",'Data Entry'!F231,"")</f>
        <v/>
      </c>
      <c r="H231" s="44" t="str">
        <f>IF('Data Entry'!G231&lt;&gt;"",'Data Entry'!G231,"")</f>
        <v/>
      </c>
      <c r="I231" s="44" t="str">
        <f>IF('Data Entry'!H231&lt;&gt;"",'Data Entry'!H231,"")</f>
        <v/>
      </c>
      <c r="J231" s="44" t="str">
        <f>IF('Data Entry'!I231&lt;&gt;"",'Data Entry'!I231,"")</f>
        <v/>
      </c>
      <c r="K231" s="44" t="str">
        <f>IF('Data Entry'!J231&lt;&gt;"",'Data Entry'!J231,"")</f>
        <v/>
      </c>
      <c r="L231" s="44" t="str">
        <f>IF('Data Entry'!K231&lt;&gt;"",'Data Entry'!K231,"")</f>
        <v/>
      </c>
      <c r="M231" s="44" t="str">
        <f>IF('Data Entry'!L231&lt;&gt;"",'Data Entry'!L231,"")</f>
        <v/>
      </c>
      <c r="V231" s="26" t="e">
        <f t="array" aca="1" ref="V231" ca="1">IF(V230&lt;&gt;"",OFFSET($C$4,0,V230,n+1,k),"")</f>
        <v>#N/A</v>
      </c>
      <c r="W231" s="26" t="e">
        <f t="array" aca="1" ref="W231" ca="1">IF(W230&lt;&gt;"",OFFSET($C$4,0,W230,n+1,k),"")</f>
        <v>#N/A</v>
      </c>
      <c r="X231" s="26" t="e">
        <f t="array" aca="1" ref="X231" ca="1">IF(X230&lt;&gt;"",OFFSET($C$4,0,X230,n+1,k),"")</f>
        <v>#N/A</v>
      </c>
      <c r="Y231" s="26" t="e">
        <f t="array" aca="1" ref="Y231" ca="1">IF(Y230&lt;&gt;"",OFFSET($C$4,0,Y230,n+1,k),"")</f>
        <v>#N/A</v>
      </c>
      <c r="Z231" s="26" t="e">
        <f t="array" aca="1" ref="Z231" ca="1">IF(Z230&lt;&gt;"",OFFSET($C$4,0,Z230,n+1,k),"")</f>
        <v>#N/A</v>
      </c>
      <c r="AA231" s="26" t="str">
        <f t="array" aca="1" ref="AA231" ca="1">IF(AA230&lt;&gt;"",OFFSET($C$4,0,AA230,n+1,k),"")</f>
        <v/>
      </c>
      <c r="AB231" s="26" t="str">
        <f t="array" aca="1" ref="AB231" ca="1">IF(AB230&lt;&gt;"",OFFSET($C$4,0,AB230,n+1,k),"")</f>
        <v/>
      </c>
    </row>
    <row r="232" spans="1:28" x14ac:dyDescent="0.15">
      <c r="A232" s="43" t="str">
        <f t="shared" si="11"/>
        <v/>
      </c>
      <c r="B232" s="44" t="str">
        <f>IF('Data Entry'!B232&lt;&gt;"",'Data Entry'!B232,"")</f>
        <v/>
      </c>
      <c r="C232" s="37" t="str">
        <f t="shared" si="10"/>
        <v/>
      </c>
      <c r="D232" s="44" t="str">
        <f>IF('Data Entry'!C232&lt;&gt;"",'Data Entry'!C232,"")</f>
        <v/>
      </c>
      <c r="E232" s="44" t="str">
        <f>IF('Data Entry'!D232&lt;&gt;"",'Data Entry'!D232,"")</f>
        <v/>
      </c>
      <c r="F232" s="44" t="str">
        <f>IF('Data Entry'!E232&lt;&gt;"",'Data Entry'!E232,"")</f>
        <v/>
      </c>
      <c r="G232" s="44" t="str">
        <f>IF('Data Entry'!F232&lt;&gt;"",'Data Entry'!F232,"")</f>
        <v/>
      </c>
      <c r="H232" s="44" t="str">
        <f>IF('Data Entry'!G232&lt;&gt;"",'Data Entry'!G232,"")</f>
        <v/>
      </c>
      <c r="I232" s="44" t="str">
        <f>IF('Data Entry'!H232&lt;&gt;"",'Data Entry'!H232,"")</f>
        <v/>
      </c>
      <c r="J232" s="44" t="str">
        <f>IF('Data Entry'!I232&lt;&gt;"",'Data Entry'!I232,"")</f>
        <v/>
      </c>
      <c r="K232" s="44" t="str">
        <f>IF('Data Entry'!J232&lt;&gt;"",'Data Entry'!J232,"")</f>
        <v/>
      </c>
      <c r="L232" s="44" t="str">
        <f>IF('Data Entry'!K232&lt;&gt;"",'Data Entry'!K232,"")</f>
        <v/>
      </c>
      <c r="M232" s="44" t="str">
        <f>IF('Data Entry'!L232&lt;&gt;"",'Data Entry'!L232,"")</f>
        <v/>
      </c>
      <c r="V232" s="26" t="e">
        <f t="array" aca="1" ref="V232" ca="1">IF(V231&lt;&gt;"",OFFSET($C$4,0,V231,n+1,k),"")</f>
        <v>#N/A</v>
      </c>
      <c r="W232" s="26" t="e">
        <f t="array" aca="1" ref="W232" ca="1">IF(W231&lt;&gt;"",OFFSET($C$4,0,W231,n+1,k),"")</f>
        <v>#N/A</v>
      </c>
      <c r="X232" s="26" t="e">
        <f t="array" aca="1" ref="X232" ca="1">IF(X231&lt;&gt;"",OFFSET($C$4,0,X231,n+1,k),"")</f>
        <v>#N/A</v>
      </c>
      <c r="Y232" s="26" t="e">
        <f t="array" aca="1" ref="Y232" ca="1">IF(Y231&lt;&gt;"",OFFSET($C$4,0,Y231,n+1,k),"")</f>
        <v>#N/A</v>
      </c>
      <c r="Z232" s="26" t="e">
        <f t="array" aca="1" ref="Z232" ca="1">IF(Z231&lt;&gt;"",OFFSET($C$4,0,Z231,n+1,k),"")</f>
        <v>#N/A</v>
      </c>
      <c r="AA232" s="26" t="str">
        <f t="array" aca="1" ref="AA232" ca="1">IF(AA231&lt;&gt;"",OFFSET($C$4,0,AA231,n+1,k),"")</f>
        <v/>
      </c>
      <c r="AB232" s="26" t="str">
        <f t="array" aca="1" ref="AB232" ca="1">IF(AB231&lt;&gt;"",OFFSET($C$4,0,AB231,n+1,k),"")</f>
        <v/>
      </c>
    </row>
    <row r="233" spans="1:28" x14ac:dyDescent="0.15">
      <c r="A233" s="43" t="str">
        <f t="shared" si="11"/>
        <v/>
      </c>
      <c r="B233" s="44" t="str">
        <f>IF('Data Entry'!B233&lt;&gt;"",'Data Entry'!B233,"")</f>
        <v/>
      </c>
      <c r="C233" s="37" t="str">
        <f t="shared" si="10"/>
        <v/>
      </c>
      <c r="D233" s="44" t="str">
        <f>IF('Data Entry'!C233&lt;&gt;"",'Data Entry'!C233,"")</f>
        <v/>
      </c>
      <c r="E233" s="44" t="str">
        <f>IF('Data Entry'!D233&lt;&gt;"",'Data Entry'!D233,"")</f>
        <v/>
      </c>
      <c r="F233" s="44" t="str">
        <f>IF('Data Entry'!E233&lt;&gt;"",'Data Entry'!E233,"")</f>
        <v/>
      </c>
      <c r="G233" s="44" t="str">
        <f>IF('Data Entry'!F233&lt;&gt;"",'Data Entry'!F233,"")</f>
        <v/>
      </c>
      <c r="H233" s="44" t="str">
        <f>IF('Data Entry'!G233&lt;&gt;"",'Data Entry'!G233,"")</f>
        <v/>
      </c>
      <c r="I233" s="44" t="str">
        <f>IF('Data Entry'!H233&lt;&gt;"",'Data Entry'!H233,"")</f>
        <v/>
      </c>
      <c r="J233" s="44" t="str">
        <f>IF('Data Entry'!I233&lt;&gt;"",'Data Entry'!I233,"")</f>
        <v/>
      </c>
      <c r="K233" s="44" t="str">
        <f>IF('Data Entry'!J233&lt;&gt;"",'Data Entry'!J233,"")</f>
        <v/>
      </c>
      <c r="L233" s="44" t="str">
        <f>IF('Data Entry'!K233&lt;&gt;"",'Data Entry'!K233,"")</f>
        <v/>
      </c>
      <c r="M233" s="44" t="str">
        <f>IF('Data Entry'!L233&lt;&gt;"",'Data Entry'!L233,"")</f>
        <v/>
      </c>
      <c r="V233" s="26" t="e">
        <f t="array" aca="1" ref="V233" ca="1">IF(V232&lt;&gt;"",OFFSET($C$4,0,V232,n+1,k),"")</f>
        <v>#N/A</v>
      </c>
      <c r="W233" s="26" t="e">
        <f t="array" aca="1" ref="W233" ca="1">IF(W232&lt;&gt;"",OFFSET($C$4,0,W232,n+1,k),"")</f>
        <v>#N/A</v>
      </c>
      <c r="X233" s="26" t="e">
        <f t="array" aca="1" ref="X233" ca="1">IF(X232&lt;&gt;"",OFFSET($C$4,0,X232,n+1,k),"")</f>
        <v>#N/A</v>
      </c>
      <c r="Y233" s="26" t="e">
        <f t="array" aca="1" ref="Y233" ca="1">IF(Y232&lt;&gt;"",OFFSET($C$4,0,Y232,n+1,k),"")</f>
        <v>#N/A</v>
      </c>
      <c r="Z233" s="26" t="e">
        <f t="array" aca="1" ref="Z233" ca="1">IF(Z232&lt;&gt;"",OFFSET($C$4,0,Z232,n+1,k),"")</f>
        <v>#N/A</v>
      </c>
      <c r="AA233" s="26" t="str">
        <f t="array" aca="1" ref="AA233" ca="1">IF(AA232&lt;&gt;"",OFFSET($C$4,0,AA232,n+1,k),"")</f>
        <v/>
      </c>
      <c r="AB233" s="26" t="str">
        <f t="array" aca="1" ref="AB233" ca="1">IF(AB232&lt;&gt;"",OFFSET($C$4,0,AB232,n+1,k),"")</f>
        <v/>
      </c>
    </row>
    <row r="234" spans="1:28" x14ac:dyDescent="0.15">
      <c r="A234" s="43" t="str">
        <f t="shared" si="11"/>
        <v/>
      </c>
      <c r="B234" s="44" t="str">
        <f>IF('Data Entry'!B234&lt;&gt;"",'Data Entry'!B234,"")</f>
        <v/>
      </c>
      <c r="C234" s="37" t="str">
        <f t="shared" si="10"/>
        <v/>
      </c>
      <c r="D234" s="44" t="str">
        <f>IF('Data Entry'!C234&lt;&gt;"",'Data Entry'!C234,"")</f>
        <v/>
      </c>
      <c r="E234" s="44" t="str">
        <f>IF('Data Entry'!D234&lt;&gt;"",'Data Entry'!D234,"")</f>
        <v/>
      </c>
      <c r="F234" s="44" t="str">
        <f>IF('Data Entry'!E234&lt;&gt;"",'Data Entry'!E234,"")</f>
        <v/>
      </c>
      <c r="G234" s="44" t="str">
        <f>IF('Data Entry'!F234&lt;&gt;"",'Data Entry'!F234,"")</f>
        <v/>
      </c>
      <c r="H234" s="44" t="str">
        <f>IF('Data Entry'!G234&lt;&gt;"",'Data Entry'!G234,"")</f>
        <v/>
      </c>
      <c r="I234" s="44" t="str">
        <f>IF('Data Entry'!H234&lt;&gt;"",'Data Entry'!H234,"")</f>
        <v/>
      </c>
      <c r="J234" s="44" t="str">
        <f>IF('Data Entry'!I234&lt;&gt;"",'Data Entry'!I234,"")</f>
        <v/>
      </c>
      <c r="K234" s="44" t="str">
        <f>IF('Data Entry'!J234&lt;&gt;"",'Data Entry'!J234,"")</f>
        <v/>
      </c>
      <c r="L234" s="44" t="str">
        <f>IF('Data Entry'!K234&lt;&gt;"",'Data Entry'!K234,"")</f>
        <v/>
      </c>
      <c r="M234" s="44" t="str">
        <f>IF('Data Entry'!L234&lt;&gt;"",'Data Entry'!L234,"")</f>
        <v/>
      </c>
      <c r="V234" s="26" t="e">
        <f t="array" aca="1" ref="V234" ca="1">IF(V233&lt;&gt;"",OFFSET($C$4,0,V233,n+1,k),"")</f>
        <v>#N/A</v>
      </c>
      <c r="W234" s="26" t="e">
        <f t="array" aca="1" ref="W234" ca="1">IF(W233&lt;&gt;"",OFFSET($C$4,0,W233,n+1,k),"")</f>
        <v>#N/A</v>
      </c>
      <c r="X234" s="26" t="e">
        <f t="array" aca="1" ref="X234" ca="1">IF(X233&lt;&gt;"",OFFSET($C$4,0,X233,n+1,k),"")</f>
        <v>#N/A</v>
      </c>
      <c r="Y234" s="26" t="e">
        <f t="array" aca="1" ref="Y234" ca="1">IF(Y233&lt;&gt;"",OFFSET($C$4,0,Y233,n+1,k),"")</f>
        <v>#N/A</v>
      </c>
      <c r="Z234" s="26" t="e">
        <f t="array" aca="1" ref="Z234" ca="1">IF(Z233&lt;&gt;"",OFFSET($C$4,0,Z233,n+1,k),"")</f>
        <v>#N/A</v>
      </c>
      <c r="AA234" s="26" t="str">
        <f t="array" aca="1" ref="AA234" ca="1">IF(AA233&lt;&gt;"",OFFSET($C$4,0,AA233,n+1,k),"")</f>
        <v/>
      </c>
      <c r="AB234" s="26" t="str">
        <f t="array" aca="1" ref="AB234" ca="1">IF(AB233&lt;&gt;"",OFFSET($C$4,0,AB233,n+1,k),"")</f>
        <v/>
      </c>
    </row>
    <row r="235" spans="1:28" x14ac:dyDescent="0.15">
      <c r="A235" s="43" t="str">
        <f t="shared" si="11"/>
        <v/>
      </c>
      <c r="B235" s="44" t="str">
        <f>IF('Data Entry'!B235&lt;&gt;"",'Data Entry'!B235,"")</f>
        <v/>
      </c>
      <c r="C235" s="37" t="str">
        <f t="shared" si="10"/>
        <v/>
      </c>
      <c r="D235" s="44" t="str">
        <f>IF('Data Entry'!C235&lt;&gt;"",'Data Entry'!C235,"")</f>
        <v/>
      </c>
      <c r="E235" s="44" t="str">
        <f>IF('Data Entry'!D235&lt;&gt;"",'Data Entry'!D235,"")</f>
        <v/>
      </c>
      <c r="F235" s="44" t="str">
        <f>IF('Data Entry'!E235&lt;&gt;"",'Data Entry'!E235,"")</f>
        <v/>
      </c>
      <c r="G235" s="44" t="str">
        <f>IF('Data Entry'!F235&lt;&gt;"",'Data Entry'!F235,"")</f>
        <v/>
      </c>
      <c r="H235" s="44" t="str">
        <f>IF('Data Entry'!G235&lt;&gt;"",'Data Entry'!G235,"")</f>
        <v/>
      </c>
      <c r="I235" s="44" t="str">
        <f>IF('Data Entry'!H235&lt;&gt;"",'Data Entry'!H235,"")</f>
        <v/>
      </c>
      <c r="J235" s="44" t="str">
        <f>IF('Data Entry'!I235&lt;&gt;"",'Data Entry'!I235,"")</f>
        <v/>
      </c>
      <c r="K235" s="44" t="str">
        <f>IF('Data Entry'!J235&lt;&gt;"",'Data Entry'!J235,"")</f>
        <v/>
      </c>
      <c r="L235" s="44" t="str">
        <f>IF('Data Entry'!K235&lt;&gt;"",'Data Entry'!K235,"")</f>
        <v/>
      </c>
      <c r="M235" s="44" t="str">
        <f>IF('Data Entry'!L235&lt;&gt;"",'Data Entry'!L235,"")</f>
        <v/>
      </c>
      <c r="V235" s="26" t="e">
        <f t="array" aca="1" ref="V235" ca="1">IF(V234&lt;&gt;"",OFFSET($C$4,0,V234,n+1,k),"")</f>
        <v>#N/A</v>
      </c>
      <c r="W235" s="26" t="e">
        <f t="array" aca="1" ref="W235" ca="1">IF(W234&lt;&gt;"",OFFSET($C$4,0,W234,n+1,k),"")</f>
        <v>#N/A</v>
      </c>
      <c r="X235" s="26" t="e">
        <f t="array" aca="1" ref="X235" ca="1">IF(X234&lt;&gt;"",OFFSET($C$4,0,X234,n+1,k),"")</f>
        <v>#N/A</v>
      </c>
      <c r="Y235" s="26" t="e">
        <f t="array" aca="1" ref="Y235" ca="1">IF(Y234&lt;&gt;"",OFFSET($C$4,0,Y234,n+1,k),"")</f>
        <v>#N/A</v>
      </c>
      <c r="Z235" s="26" t="e">
        <f t="array" aca="1" ref="Z235" ca="1">IF(Z234&lt;&gt;"",OFFSET($C$4,0,Z234,n+1,k),"")</f>
        <v>#N/A</v>
      </c>
      <c r="AA235" s="26" t="str">
        <f t="array" aca="1" ref="AA235" ca="1">IF(AA234&lt;&gt;"",OFFSET($C$4,0,AA234,n+1,k),"")</f>
        <v/>
      </c>
      <c r="AB235" s="26" t="str">
        <f t="array" aca="1" ref="AB235" ca="1">IF(AB234&lt;&gt;"",OFFSET($C$4,0,AB234,n+1,k),"")</f>
        <v/>
      </c>
    </row>
    <row r="236" spans="1:28" x14ac:dyDescent="0.15">
      <c r="A236" s="43" t="str">
        <f t="shared" si="11"/>
        <v/>
      </c>
      <c r="B236" s="44" t="str">
        <f>IF('Data Entry'!B236&lt;&gt;"",'Data Entry'!B236,"")</f>
        <v/>
      </c>
      <c r="C236" s="37" t="str">
        <f t="shared" si="10"/>
        <v/>
      </c>
      <c r="D236" s="44" t="str">
        <f>IF('Data Entry'!C236&lt;&gt;"",'Data Entry'!C236,"")</f>
        <v/>
      </c>
      <c r="E236" s="44" t="str">
        <f>IF('Data Entry'!D236&lt;&gt;"",'Data Entry'!D236,"")</f>
        <v/>
      </c>
      <c r="F236" s="44" t="str">
        <f>IF('Data Entry'!E236&lt;&gt;"",'Data Entry'!E236,"")</f>
        <v/>
      </c>
      <c r="G236" s="44" t="str">
        <f>IF('Data Entry'!F236&lt;&gt;"",'Data Entry'!F236,"")</f>
        <v/>
      </c>
      <c r="H236" s="44" t="str">
        <f>IF('Data Entry'!G236&lt;&gt;"",'Data Entry'!G236,"")</f>
        <v/>
      </c>
      <c r="I236" s="44" t="str">
        <f>IF('Data Entry'!H236&lt;&gt;"",'Data Entry'!H236,"")</f>
        <v/>
      </c>
      <c r="J236" s="44" t="str">
        <f>IF('Data Entry'!I236&lt;&gt;"",'Data Entry'!I236,"")</f>
        <v/>
      </c>
      <c r="K236" s="44" t="str">
        <f>IF('Data Entry'!J236&lt;&gt;"",'Data Entry'!J236,"")</f>
        <v/>
      </c>
      <c r="L236" s="44" t="str">
        <f>IF('Data Entry'!K236&lt;&gt;"",'Data Entry'!K236,"")</f>
        <v/>
      </c>
      <c r="M236" s="44" t="str">
        <f>IF('Data Entry'!L236&lt;&gt;"",'Data Entry'!L236,"")</f>
        <v/>
      </c>
      <c r="V236" s="26" t="e">
        <f t="array" aca="1" ref="V236" ca="1">IF(V235&lt;&gt;"",OFFSET($C$4,0,V235,n+1,k),"")</f>
        <v>#N/A</v>
      </c>
      <c r="W236" s="26" t="e">
        <f t="array" aca="1" ref="W236" ca="1">IF(W235&lt;&gt;"",OFFSET($C$4,0,W235,n+1,k),"")</f>
        <v>#N/A</v>
      </c>
      <c r="X236" s="26" t="e">
        <f t="array" aca="1" ref="X236" ca="1">IF(X235&lt;&gt;"",OFFSET($C$4,0,X235,n+1,k),"")</f>
        <v>#N/A</v>
      </c>
      <c r="Y236" s="26" t="e">
        <f t="array" aca="1" ref="Y236" ca="1">IF(Y235&lt;&gt;"",OFFSET($C$4,0,Y235,n+1,k),"")</f>
        <v>#N/A</v>
      </c>
      <c r="Z236" s="26" t="e">
        <f t="array" aca="1" ref="Z236" ca="1">IF(Z235&lt;&gt;"",OFFSET($C$4,0,Z235,n+1,k),"")</f>
        <v>#N/A</v>
      </c>
      <c r="AA236" s="26" t="str">
        <f t="array" aca="1" ref="AA236" ca="1">IF(AA235&lt;&gt;"",OFFSET($C$4,0,AA235,n+1,k),"")</f>
        <v/>
      </c>
      <c r="AB236" s="26" t="str">
        <f t="array" aca="1" ref="AB236" ca="1">IF(AB235&lt;&gt;"",OFFSET($C$4,0,AB235,n+1,k),"")</f>
        <v/>
      </c>
    </row>
    <row r="237" spans="1:28" x14ac:dyDescent="0.15">
      <c r="A237" s="43" t="str">
        <f t="shared" si="11"/>
        <v/>
      </c>
      <c r="B237" s="44" t="str">
        <f>IF('Data Entry'!B237&lt;&gt;"",'Data Entry'!B237,"")</f>
        <v/>
      </c>
      <c r="C237" s="37" t="str">
        <f t="shared" si="10"/>
        <v/>
      </c>
      <c r="D237" s="44" t="str">
        <f>IF('Data Entry'!C237&lt;&gt;"",'Data Entry'!C237,"")</f>
        <v/>
      </c>
      <c r="E237" s="44" t="str">
        <f>IF('Data Entry'!D237&lt;&gt;"",'Data Entry'!D237,"")</f>
        <v/>
      </c>
      <c r="F237" s="44" t="str">
        <f>IF('Data Entry'!E237&lt;&gt;"",'Data Entry'!E237,"")</f>
        <v/>
      </c>
      <c r="G237" s="44" t="str">
        <f>IF('Data Entry'!F237&lt;&gt;"",'Data Entry'!F237,"")</f>
        <v/>
      </c>
      <c r="H237" s="44" t="str">
        <f>IF('Data Entry'!G237&lt;&gt;"",'Data Entry'!G237,"")</f>
        <v/>
      </c>
      <c r="I237" s="44" t="str">
        <f>IF('Data Entry'!H237&lt;&gt;"",'Data Entry'!H237,"")</f>
        <v/>
      </c>
      <c r="J237" s="44" t="str">
        <f>IF('Data Entry'!I237&lt;&gt;"",'Data Entry'!I237,"")</f>
        <v/>
      </c>
      <c r="K237" s="44" t="str">
        <f>IF('Data Entry'!J237&lt;&gt;"",'Data Entry'!J237,"")</f>
        <v/>
      </c>
      <c r="L237" s="44" t="str">
        <f>IF('Data Entry'!K237&lt;&gt;"",'Data Entry'!K237,"")</f>
        <v/>
      </c>
      <c r="M237" s="44" t="str">
        <f>IF('Data Entry'!L237&lt;&gt;"",'Data Entry'!L237,"")</f>
        <v/>
      </c>
      <c r="V237" s="26" t="e">
        <f t="array" aca="1" ref="V237" ca="1">IF(V236&lt;&gt;"",OFFSET($C$4,0,V236,n+1,k),"")</f>
        <v>#N/A</v>
      </c>
      <c r="W237" s="26" t="e">
        <f t="array" aca="1" ref="W237" ca="1">IF(W236&lt;&gt;"",OFFSET($C$4,0,W236,n+1,k),"")</f>
        <v>#N/A</v>
      </c>
      <c r="X237" s="26" t="e">
        <f t="array" aca="1" ref="X237" ca="1">IF(X236&lt;&gt;"",OFFSET($C$4,0,X236,n+1,k),"")</f>
        <v>#N/A</v>
      </c>
      <c r="Y237" s="26" t="e">
        <f t="array" aca="1" ref="Y237" ca="1">IF(Y236&lt;&gt;"",OFFSET($C$4,0,Y236,n+1,k),"")</f>
        <v>#N/A</v>
      </c>
      <c r="Z237" s="26" t="e">
        <f t="array" aca="1" ref="Z237" ca="1">IF(Z236&lt;&gt;"",OFFSET($C$4,0,Z236,n+1,k),"")</f>
        <v>#N/A</v>
      </c>
      <c r="AA237" s="26" t="str">
        <f t="array" aca="1" ref="AA237" ca="1">IF(AA236&lt;&gt;"",OFFSET($C$4,0,AA236,n+1,k),"")</f>
        <v/>
      </c>
      <c r="AB237" s="26" t="str">
        <f t="array" aca="1" ref="AB237" ca="1">IF(AB236&lt;&gt;"",OFFSET($C$4,0,AB236,n+1,k),"")</f>
        <v/>
      </c>
    </row>
    <row r="238" spans="1:28" x14ac:dyDescent="0.15">
      <c r="A238" s="43" t="str">
        <f t="shared" si="11"/>
        <v/>
      </c>
      <c r="B238" s="44" t="str">
        <f>IF('Data Entry'!B238&lt;&gt;"",'Data Entry'!B238,"")</f>
        <v/>
      </c>
      <c r="C238" s="37" t="str">
        <f t="shared" si="10"/>
        <v/>
      </c>
      <c r="D238" s="44" t="str">
        <f>IF('Data Entry'!C238&lt;&gt;"",'Data Entry'!C238,"")</f>
        <v/>
      </c>
      <c r="E238" s="44" t="str">
        <f>IF('Data Entry'!D238&lt;&gt;"",'Data Entry'!D238,"")</f>
        <v/>
      </c>
      <c r="F238" s="44" t="str">
        <f>IF('Data Entry'!E238&lt;&gt;"",'Data Entry'!E238,"")</f>
        <v/>
      </c>
      <c r="G238" s="44" t="str">
        <f>IF('Data Entry'!F238&lt;&gt;"",'Data Entry'!F238,"")</f>
        <v/>
      </c>
      <c r="H238" s="44" t="str">
        <f>IF('Data Entry'!G238&lt;&gt;"",'Data Entry'!G238,"")</f>
        <v/>
      </c>
      <c r="I238" s="44" t="str">
        <f>IF('Data Entry'!H238&lt;&gt;"",'Data Entry'!H238,"")</f>
        <v/>
      </c>
      <c r="J238" s="44" t="str">
        <f>IF('Data Entry'!I238&lt;&gt;"",'Data Entry'!I238,"")</f>
        <v/>
      </c>
      <c r="K238" s="44" t="str">
        <f>IF('Data Entry'!J238&lt;&gt;"",'Data Entry'!J238,"")</f>
        <v/>
      </c>
      <c r="L238" s="44" t="str">
        <f>IF('Data Entry'!K238&lt;&gt;"",'Data Entry'!K238,"")</f>
        <v/>
      </c>
      <c r="M238" s="44" t="str">
        <f>IF('Data Entry'!L238&lt;&gt;"",'Data Entry'!L238,"")</f>
        <v/>
      </c>
      <c r="V238" s="26" t="e">
        <f t="array" aca="1" ref="V238" ca="1">IF(V237&lt;&gt;"",OFFSET($C$4,0,V237,n+1,k),"")</f>
        <v>#N/A</v>
      </c>
      <c r="W238" s="26" t="e">
        <f t="array" aca="1" ref="W238" ca="1">IF(W237&lt;&gt;"",OFFSET($C$4,0,W237,n+1,k),"")</f>
        <v>#N/A</v>
      </c>
      <c r="X238" s="26" t="e">
        <f t="array" aca="1" ref="X238" ca="1">IF(X237&lt;&gt;"",OFFSET($C$4,0,X237,n+1,k),"")</f>
        <v>#N/A</v>
      </c>
      <c r="Y238" s="26" t="e">
        <f t="array" aca="1" ref="Y238" ca="1">IF(Y237&lt;&gt;"",OFFSET($C$4,0,Y237,n+1,k),"")</f>
        <v>#N/A</v>
      </c>
      <c r="Z238" s="26" t="e">
        <f t="array" aca="1" ref="Z238" ca="1">IF(Z237&lt;&gt;"",OFFSET($C$4,0,Z237,n+1,k),"")</f>
        <v>#N/A</v>
      </c>
      <c r="AA238" s="26" t="str">
        <f t="array" aca="1" ref="AA238" ca="1">IF(AA237&lt;&gt;"",OFFSET($C$4,0,AA237,n+1,k),"")</f>
        <v/>
      </c>
      <c r="AB238" s="26" t="str">
        <f t="array" aca="1" ref="AB238" ca="1">IF(AB237&lt;&gt;"",OFFSET($C$4,0,AB237,n+1,k),"")</f>
        <v/>
      </c>
    </row>
    <row r="239" spans="1:28" x14ac:dyDescent="0.15">
      <c r="A239" s="43" t="str">
        <f t="shared" si="11"/>
        <v/>
      </c>
      <c r="B239" s="44" t="str">
        <f>IF('Data Entry'!B239&lt;&gt;"",'Data Entry'!B239,"")</f>
        <v/>
      </c>
      <c r="C239" s="37" t="str">
        <f t="shared" si="10"/>
        <v/>
      </c>
      <c r="D239" s="44" t="str">
        <f>IF('Data Entry'!C239&lt;&gt;"",'Data Entry'!C239,"")</f>
        <v/>
      </c>
      <c r="E239" s="44" t="str">
        <f>IF('Data Entry'!D239&lt;&gt;"",'Data Entry'!D239,"")</f>
        <v/>
      </c>
      <c r="F239" s="44" t="str">
        <f>IF('Data Entry'!E239&lt;&gt;"",'Data Entry'!E239,"")</f>
        <v/>
      </c>
      <c r="G239" s="44" t="str">
        <f>IF('Data Entry'!F239&lt;&gt;"",'Data Entry'!F239,"")</f>
        <v/>
      </c>
      <c r="H239" s="44" t="str">
        <f>IF('Data Entry'!G239&lt;&gt;"",'Data Entry'!G239,"")</f>
        <v/>
      </c>
      <c r="I239" s="44" t="str">
        <f>IF('Data Entry'!H239&lt;&gt;"",'Data Entry'!H239,"")</f>
        <v/>
      </c>
      <c r="J239" s="44" t="str">
        <f>IF('Data Entry'!I239&lt;&gt;"",'Data Entry'!I239,"")</f>
        <v/>
      </c>
      <c r="K239" s="44" t="str">
        <f>IF('Data Entry'!J239&lt;&gt;"",'Data Entry'!J239,"")</f>
        <v/>
      </c>
      <c r="L239" s="44" t="str">
        <f>IF('Data Entry'!K239&lt;&gt;"",'Data Entry'!K239,"")</f>
        <v/>
      </c>
      <c r="M239" s="44" t="str">
        <f>IF('Data Entry'!L239&lt;&gt;"",'Data Entry'!L239,"")</f>
        <v/>
      </c>
      <c r="V239" s="26" t="e">
        <f t="array" aca="1" ref="V239" ca="1">IF(V238&lt;&gt;"",OFFSET($C$4,0,V238,n+1,k),"")</f>
        <v>#N/A</v>
      </c>
      <c r="W239" s="26" t="e">
        <f t="array" aca="1" ref="W239" ca="1">IF(W238&lt;&gt;"",OFFSET($C$4,0,W238,n+1,k),"")</f>
        <v>#N/A</v>
      </c>
      <c r="X239" s="26" t="e">
        <f t="array" aca="1" ref="X239" ca="1">IF(X238&lt;&gt;"",OFFSET($C$4,0,X238,n+1,k),"")</f>
        <v>#N/A</v>
      </c>
      <c r="Y239" s="26" t="e">
        <f t="array" aca="1" ref="Y239" ca="1">IF(Y238&lt;&gt;"",OFFSET($C$4,0,Y238,n+1,k),"")</f>
        <v>#N/A</v>
      </c>
      <c r="Z239" s="26" t="e">
        <f t="array" aca="1" ref="Z239" ca="1">IF(Z238&lt;&gt;"",OFFSET($C$4,0,Z238,n+1,k),"")</f>
        <v>#N/A</v>
      </c>
      <c r="AA239" s="26" t="str">
        <f t="array" aca="1" ref="AA239" ca="1">IF(AA238&lt;&gt;"",OFFSET($C$4,0,AA238,n+1,k),"")</f>
        <v/>
      </c>
      <c r="AB239" s="26" t="str">
        <f t="array" aca="1" ref="AB239" ca="1">IF(AB238&lt;&gt;"",OFFSET($C$4,0,AB238,n+1,k),"")</f>
        <v/>
      </c>
    </row>
    <row r="240" spans="1:28" x14ac:dyDescent="0.15">
      <c r="A240" s="43" t="str">
        <f t="shared" si="11"/>
        <v/>
      </c>
      <c r="B240" s="44" t="str">
        <f>IF('Data Entry'!B240&lt;&gt;"",'Data Entry'!B240,"")</f>
        <v/>
      </c>
      <c r="C240" s="37" t="str">
        <f t="shared" si="10"/>
        <v/>
      </c>
      <c r="D240" s="44" t="str">
        <f>IF('Data Entry'!C240&lt;&gt;"",'Data Entry'!C240,"")</f>
        <v/>
      </c>
      <c r="E240" s="44" t="str">
        <f>IF('Data Entry'!D240&lt;&gt;"",'Data Entry'!D240,"")</f>
        <v/>
      </c>
      <c r="F240" s="44" t="str">
        <f>IF('Data Entry'!E240&lt;&gt;"",'Data Entry'!E240,"")</f>
        <v/>
      </c>
      <c r="G240" s="44" t="str">
        <f>IF('Data Entry'!F240&lt;&gt;"",'Data Entry'!F240,"")</f>
        <v/>
      </c>
      <c r="H240" s="44" t="str">
        <f>IF('Data Entry'!G240&lt;&gt;"",'Data Entry'!G240,"")</f>
        <v/>
      </c>
      <c r="I240" s="44" t="str">
        <f>IF('Data Entry'!H240&lt;&gt;"",'Data Entry'!H240,"")</f>
        <v/>
      </c>
      <c r="J240" s="44" t="str">
        <f>IF('Data Entry'!I240&lt;&gt;"",'Data Entry'!I240,"")</f>
        <v/>
      </c>
      <c r="K240" s="44" t="str">
        <f>IF('Data Entry'!J240&lt;&gt;"",'Data Entry'!J240,"")</f>
        <v/>
      </c>
      <c r="L240" s="44" t="str">
        <f>IF('Data Entry'!K240&lt;&gt;"",'Data Entry'!K240,"")</f>
        <v/>
      </c>
      <c r="M240" s="44" t="str">
        <f>IF('Data Entry'!L240&lt;&gt;"",'Data Entry'!L240,"")</f>
        <v/>
      </c>
      <c r="V240" s="26" t="e">
        <f t="array" aca="1" ref="V240" ca="1">IF(V239&lt;&gt;"",OFFSET($C$4,0,V239,n+1,k),"")</f>
        <v>#N/A</v>
      </c>
      <c r="W240" s="26" t="e">
        <f t="array" aca="1" ref="W240" ca="1">IF(W239&lt;&gt;"",OFFSET($C$4,0,W239,n+1,k),"")</f>
        <v>#N/A</v>
      </c>
      <c r="X240" s="26" t="e">
        <f t="array" aca="1" ref="X240" ca="1">IF(X239&lt;&gt;"",OFFSET($C$4,0,X239,n+1,k),"")</f>
        <v>#N/A</v>
      </c>
      <c r="Y240" s="26" t="e">
        <f t="array" aca="1" ref="Y240" ca="1">IF(Y239&lt;&gt;"",OFFSET($C$4,0,Y239,n+1,k),"")</f>
        <v>#N/A</v>
      </c>
      <c r="Z240" s="26" t="e">
        <f t="array" aca="1" ref="Z240" ca="1">IF(Z239&lt;&gt;"",OFFSET($C$4,0,Z239,n+1,k),"")</f>
        <v>#N/A</v>
      </c>
      <c r="AA240" s="26" t="str">
        <f t="array" aca="1" ref="AA240" ca="1">IF(AA239&lt;&gt;"",OFFSET($C$4,0,AA239,n+1,k),"")</f>
        <v/>
      </c>
      <c r="AB240" s="26" t="str">
        <f t="array" aca="1" ref="AB240" ca="1">IF(AB239&lt;&gt;"",OFFSET($C$4,0,AB239,n+1,k),"")</f>
        <v/>
      </c>
    </row>
    <row r="241" spans="1:28" x14ac:dyDescent="0.15">
      <c r="A241" s="43" t="str">
        <f t="shared" si="11"/>
        <v/>
      </c>
      <c r="B241" s="44" t="str">
        <f>IF('Data Entry'!B241&lt;&gt;"",'Data Entry'!B241,"")</f>
        <v/>
      </c>
      <c r="C241" s="37" t="str">
        <f t="shared" si="10"/>
        <v/>
      </c>
      <c r="D241" s="44" t="str">
        <f>IF('Data Entry'!C241&lt;&gt;"",'Data Entry'!C241,"")</f>
        <v/>
      </c>
      <c r="E241" s="44" t="str">
        <f>IF('Data Entry'!D241&lt;&gt;"",'Data Entry'!D241,"")</f>
        <v/>
      </c>
      <c r="F241" s="44" t="str">
        <f>IF('Data Entry'!E241&lt;&gt;"",'Data Entry'!E241,"")</f>
        <v/>
      </c>
      <c r="G241" s="44" t="str">
        <f>IF('Data Entry'!F241&lt;&gt;"",'Data Entry'!F241,"")</f>
        <v/>
      </c>
      <c r="H241" s="44" t="str">
        <f>IF('Data Entry'!G241&lt;&gt;"",'Data Entry'!G241,"")</f>
        <v/>
      </c>
      <c r="I241" s="44" t="str">
        <f>IF('Data Entry'!H241&lt;&gt;"",'Data Entry'!H241,"")</f>
        <v/>
      </c>
      <c r="J241" s="44" t="str">
        <f>IF('Data Entry'!I241&lt;&gt;"",'Data Entry'!I241,"")</f>
        <v/>
      </c>
      <c r="K241" s="44" t="str">
        <f>IF('Data Entry'!J241&lt;&gt;"",'Data Entry'!J241,"")</f>
        <v/>
      </c>
      <c r="L241" s="44" t="str">
        <f>IF('Data Entry'!K241&lt;&gt;"",'Data Entry'!K241,"")</f>
        <v/>
      </c>
      <c r="M241" s="44" t="str">
        <f>IF('Data Entry'!L241&lt;&gt;"",'Data Entry'!L241,"")</f>
        <v/>
      </c>
      <c r="V241" s="26" t="e">
        <f t="array" aca="1" ref="V241" ca="1">IF(V240&lt;&gt;"",OFFSET($C$4,0,V240,n+1,k),"")</f>
        <v>#N/A</v>
      </c>
      <c r="W241" s="26" t="e">
        <f t="array" aca="1" ref="W241" ca="1">IF(W240&lt;&gt;"",OFFSET($C$4,0,W240,n+1,k),"")</f>
        <v>#N/A</v>
      </c>
      <c r="X241" s="26" t="e">
        <f t="array" aca="1" ref="X241" ca="1">IF(X240&lt;&gt;"",OFFSET($C$4,0,X240,n+1,k),"")</f>
        <v>#N/A</v>
      </c>
      <c r="Y241" s="26" t="e">
        <f t="array" aca="1" ref="Y241" ca="1">IF(Y240&lt;&gt;"",OFFSET($C$4,0,Y240,n+1,k),"")</f>
        <v>#N/A</v>
      </c>
      <c r="Z241" s="26" t="e">
        <f t="array" aca="1" ref="Z241" ca="1">IF(Z240&lt;&gt;"",OFFSET($C$4,0,Z240,n+1,k),"")</f>
        <v>#N/A</v>
      </c>
      <c r="AA241" s="26" t="str">
        <f t="array" aca="1" ref="AA241" ca="1">IF(AA240&lt;&gt;"",OFFSET($C$4,0,AA240,n+1,k),"")</f>
        <v/>
      </c>
      <c r="AB241" s="26" t="str">
        <f t="array" aca="1" ref="AB241" ca="1">IF(AB240&lt;&gt;"",OFFSET($C$4,0,AB240,n+1,k),"")</f>
        <v/>
      </c>
    </row>
    <row r="242" spans="1:28" x14ac:dyDescent="0.15">
      <c r="A242" s="43" t="str">
        <f t="shared" si="11"/>
        <v/>
      </c>
      <c r="B242" s="44" t="str">
        <f>IF('Data Entry'!B242&lt;&gt;"",'Data Entry'!B242,"")</f>
        <v/>
      </c>
      <c r="C242" s="37" t="str">
        <f t="shared" si="10"/>
        <v/>
      </c>
      <c r="D242" s="44" t="str">
        <f>IF('Data Entry'!C242&lt;&gt;"",'Data Entry'!C242,"")</f>
        <v/>
      </c>
      <c r="E242" s="44" t="str">
        <f>IF('Data Entry'!D242&lt;&gt;"",'Data Entry'!D242,"")</f>
        <v/>
      </c>
      <c r="F242" s="44" t="str">
        <f>IF('Data Entry'!E242&lt;&gt;"",'Data Entry'!E242,"")</f>
        <v/>
      </c>
      <c r="G242" s="44" t="str">
        <f>IF('Data Entry'!F242&lt;&gt;"",'Data Entry'!F242,"")</f>
        <v/>
      </c>
      <c r="H242" s="44" t="str">
        <f>IF('Data Entry'!G242&lt;&gt;"",'Data Entry'!G242,"")</f>
        <v/>
      </c>
      <c r="I242" s="44" t="str">
        <f>IF('Data Entry'!H242&lt;&gt;"",'Data Entry'!H242,"")</f>
        <v/>
      </c>
      <c r="J242" s="44" t="str">
        <f>IF('Data Entry'!I242&lt;&gt;"",'Data Entry'!I242,"")</f>
        <v/>
      </c>
      <c r="K242" s="44" t="str">
        <f>IF('Data Entry'!J242&lt;&gt;"",'Data Entry'!J242,"")</f>
        <v/>
      </c>
      <c r="L242" s="44" t="str">
        <f>IF('Data Entry'!K242&lt;&gt;"",'Data Entry'!K242,"")</f>
        <v/>
      </c>
      <c r="M242" s="44" t="str">
        <f>IF('Data Entry'!L242&lt;&gt;"",'Data Entry'!L242,"")</f>
        <v/>
      </c>
      <c r="V242" s="26" t="e">
        <f t="array" aca="1" ref="V242" ca="1">IF(V241&lt;&gt;"",OFFSET($C$4,0,V241,n+1,k),"")</f>
        <v>#N/A</v>
      </c>
      <c r="W242" s="26" t="e">
        <f t="array" aca="1" ref="W242" ca="1">IF(W241&lt;&gt;"",OFFSET($C$4,0,W241,n+1,k),"")</f>
        <v>#N/A</v>
      </c>
      <c r="X242" s="26" t="e">
        <f t="array" aca="1" ref="X242" ca="1">IF(X241&lt;&gt;"",OFFSET($C$4,0,X241,n+1,k),"")</f>
        <v>#N/A</v>
      </c>
      <c r="Y242" s="26" t="e">
        <f t="array" aca="1" ref="Y242" ca="1">IF(Y241&lt;&gt;"",OFFSET($C$4,0,Y241,n+1,k),"")</f>
        <v>#N/A</v>
      </c>
      <c r="Z242" s="26" t="e">
        <f t="array" aca="1" ref="Z242" ca="1">IF(Z241&lt;&gt;"",OFFSET($C$4,0,Z241,n+1,k),"")</f>
        <v>#N/A</v>
      </c>
      <c r="AA242" s="26" t="str">
        <f t="array" aca="1" ref="AA242" ca="1">IF(AA241&lt;&gt;"",OFFSET($C$4,0,AA241,n+1,k),"")</f>
        <v/>
      </c>
      <c r="AB242" s="26" t="str">
        <f t="array" aca="1" ref="AB242" ca="1">IF(AB241&lt;&gt;"",OFFSET($C$4,0,AB241,n+1,k),"")</f>
        <v/>
      </c>
    </row>
    <row r="243" spans="1:28" x14ac:dyDescent="0.15">
      <c r="A243" s="43" t="str">
        <f t="shared" si="11"/>
        <v/>
      </c>
      <c r="B243" s="44" t="str">
        <f>IF('Data Entry'!B243&lt;&gt;"",'Data Entry'!B243,"")</f>
        <v/>
      </c>
      <c r="C243" s="37" t="str">
        <f t="shared" si="10"/>
        <v/>
      </c>
      <c r="D243" s="44" t="str">
        <f>IF('Data Entry'!C243&lt;&gt;"",'Data Entry'!C243,"")</f>
        <v/>
      </c>
      <c r="E243" s="44" t="str">
        <f>IF('Data Entry'!D243&lt;&gt;"",'Data Entry'!D243,"")</f>
        <v/>
      </c>
      <c r="F243" s="44" t="str">
        <f>IF('Data Entry'!E243&lt;&gt;"",'Data Entry'!E243,"")</f>
        <v/>
      </c>
      <c r="G243" s="44" t="str">
        <f>IF('Data Entry'!F243&lt;&gt;"",'Data Entry'!F243,"")</f>
        <v/>
      </c>
      <c r="H243" s="44" t="str">
        <f>IF('Data Entry'!G243&lt;&gt;"",'Data Entry'!G243,"")</f>
        <v/>
      </c>
      <c r="I243" s="44" t="str">
        <f>IF('Data Entry'!H243&lt;&gt;"",'Data Entry'!H243,"")</f>
        <v/>
      </c>
      <c r="J243" s="44" t="str">
        <f>IF('Data Entry'!I243&lt;&gt;"",'Data Entry'!I243,"")</f>
        <v/>
      </c>
      <c r="K243" s="44" t="str">
        <f>IF('Data Entry'!J243&lt;&gt;"",'Data Entry'!J243,"")</f>
        <v/>
      </c>
      <c r="L243" s="44" t="str">
        <f>IF('Data Entry'!K243&lt;&gt;"",'Data Entry'!K243,"")</f>
        <v/>
      </c>
      <c r="M243" s="44" t="str">
        <f>IF('Data Entry'!L243&lt;&gt;"",'Data Entry'!L243,"")</f>
        <v/>
      </c>
      <c r="V243" s="26" t="e">
        <f t="array" aca="1" ref="V243" ca="1">IF(V242&lt;&gt;"",OFFSET($C$4,0,V242,n+1,k),"")</f>
        <v>#N/A</v>
      </c>
      <c r="W243" s="26" t="e">
        <f t="array" aca="1" ref="W243" ca="1">IF(W242&lt;&gt;"",OFFSET($C$4,0,W242,n+1,k),"")</f>
        <v>#N/A</v>
      </c>
      <c r="X243" s="26" t="e">
        <f t="array" aca="1" ref="X243" ca="1">IF(X242&lt;&gt;"",OFFSET($C$4,0,X242,n+1,k),"")</f>
        <v>#N/A</v>
      </c>
      <c r="Y243" s="26" t="e">
        <f t="array" aca="1" ref="Y243" ca="1">IF(Y242&lt;&gt;"",OFFSET($C$4,0,Y242,n+1,k),"")</f>
        <v>#N/A</v>
      </c>
      <c r="Z243" s="26" t="e">
        <f t="array" aca="1" ref="Z243" ca="1">IF(Z242&lt;&gt;"",OFFSET($C$4,0,Z242,n+1,k),"")</f>
        <v>#N/A</v>
      </c>
      <c r="AA243" s="26" t="str">
        <f t="array" aca="1" ref="AA243" ca="1">IF(AA242&lt;&gt;"",OFFSET($C$4,0,AA242,n+1,k),"")</f>
        <v/>
      </c>
      <c r="AB243" s="26" t="str">
        <f t="array" aca="1" ref="AB243" ca="1">IF(AB242&lt;&gt;"",OFFSET($C$4,0,AB242,n+1,k),"")</f>
        <v/>
      </c>
    </row>
    <row r="244" spans="1:28" x14ac:dyDescent="0.15">
      <c r="A244" s="43" t="str">
        <f t="shared" si="11"/>
        <v/>
      </c>
      <c r="B244" s="44" t="str">
        <f>IF('Data Entry'!B244&lt;&gt;"",'Data Entry'!B244,"")</f>
        <v/>
      </c>
      <c r="C244" s="37" t="str">
        <f t="shared" si="10"/>
        <v/>
      </c>
      <c r="D244" s="44" t="str">
        <f>IF('Data Entry'!C244&lt;&gt;"",'Data Entry'!C244,"")</f>
        <v/>
      </c>
      <c r="E244" s="44" t="str">
        <f>IF('Data Entry'!D244&lt;&gt;"",'Data Entry'!D244,"")</f>
        <v/>
      </c>
      <c r="F244" s="44" t="str">
        <f>IF('Data Entry'!E244&lt;&gt;"",'Data Entry'!E244,"")</f>
        <v/>
      </c>
      <c r="G244" s="44" t="str">
        <f>IF('Data Entry'!F244&lt;&gt;"",'Data Entry'!F244,"")</f>
        <v/>
      </c>
      <c r="H244" s="44" t="str">
        <f>IF('Data Entry'!G244&lt;&gt;"",'Data Entry'!G244,"")</f>
        <v/>
      </c>
      <c r="I244" s="44" t="str">
        <f>IF('Data Entry'!H244&lt;&gt;"",'Data Entry'!H244,"")</f>
        <v/>
      </c>
      <c r="J244" s="44" t="str">
        <f>IF('Data Entry'!I244&lt;&gt;"",'Data Entry'!I244,"")</f>
        <v/>
      </c>
      <c r="K244" s="44" t="str">
        <f>IF('Data Entry'!J244&lt;&gt;"",'Data Entry'!J244,"")</f>
        <v/>
      </c>
      <c r="L244" s="44" t="str">
        <f>IF('Data Entry'!K244&lt;&gt;"",'Data Entry'!K244,"")</f>
        <v/>
      </c>
      <c r="M244" s="44" t="str">
        <f>IF('Data Entry'!L244&lt;&gt;"",'Data Entry'!L244,"")</f>
        <v/>
      </c>
      <c r="V244" s="26" t="e">
        <f t="array" aca="1" ref="V244" ca="1">IF(V243&lt;&gt;"",OFFSET($C$4,0,V243,n+1,k),"")</f>
        <v>#N/A</v>
      </c>
      <c r="W244" s="26" t="e">
        <f t="array" aca="1" ref="W244" ca="1">IF(W243&lt;&gt;"",OFFSET($C$4,0,W243,n+1,k),"")</f>
        <v>#N/A</v>
      </c>
      <c r="X244" s="26" t="e">
        <f t="array" aca="1" ref="X244" ca="1">IF(X243&lt;&gt;"",OFFSET($C$4,0,X243,n+1,k),"")</f>
        <v>#N/A</v>
      </c>
      <c r="Y244" s="26" t="e">
        <f t="array" aca="1" ref="Y244" ca="1">IF(Y243&lt;&gt;"",OFFSET($C$4,0,Y243,n+1,k),"")</f>
        <v>#N/A</v>
      </c>
      <c r="Z244" s="26" t="e">
        <f t="array" aca="1" ref="Z244" ca="1">IF(Z243&lt;&gt;"",OFFSET($C$4,0,Z243,n+1,k),"")</f>
        <v>#N/A</v>
      </c>
      <c r="AA244" s="26" t="str">
        <f t="array" aca="1" ref="AA244" ca="1">IF(AA243&lt;&gt;"",OFFSET($C$4,0,AA243,n+1,k),"")</f>
        <v/>
      </c>
      <c r="AB244" s="26" t="str">
        <f t="array" aca="1" ref="AB244" ca="1">IF(AB243&lt;&gt;"",OFFSET($C$4,0,AB243,n+1,k),"")</f>
        <v/>
      </c>
    </row>
    <row r="245" spans="1:28" x14ac:dyDescent="0.15">
      <c r="A245" s="43" t="str">
        <f t="shared" si="11"/>
        <v/>
      </c>
      <c r="B245" s="44" t="str">
        <f>IF('Data Entry'!B245&lt;&gt;"",'Data Entry'!B245,"")</f>
        <v/>
      </c>
      <c r="C245" s="37" t="str">
        <f t="shared" si="10"/>
        <v/>
      </c>
      <c r="D245" s="44" t="str">
        <f>IF('Data Entry'!C245&lt;&gt;"",'Data Entry'!C245,"")</f>
        <v/>
      </c>
      <c r="E245" s="44" t="str">
        <f>IF('Data Entry'!D245&lt;&gt;"",'Data Entry'!D245,"")</f>
        <v/>
      </c>
      <c r="F245" s="44" t="str">
        <f>IF('Data Entry'!E245&lt;&gt;"",'Data Entry'!E245,"")</f>
        <v/>
      </c>
      <c r="G245" s="44" t="str">
        <f>IF('Data Entry'!F245&lt;&gt;"",'Data Entry'!F245,"")</f>
        <v/>
      </c>
      <c r="H245" s="44" t="str">
        <f>IF('Data Entry'!G245&lt;&gt;"",'Data Entry'!G245,"")</f>
        <v/>
      </c>
      <c r="I245" s="44" t="str">
        <f>IF('Data Entry'!H245&lt;&gt;"",'Data Entry'!H245,"")</f>
        <v/>
      </c>
      <c r="J245" s="44" t="str">
        <f>IF('Data Entry'!I245&lt;&gt;"",'Data Entry'!I245,"")</f>
        <v/>
      </c>
      <c r="K245" s="44" t="str">
        <f>IF('Data Entry'!J245&lt;&gt;"",'Data Entry'!J245,"")</f>
        <v/>
      </c>
      <c r="L245" s="44" t="str">
        <f>IF('Data Entry'!K245&lt;&gt;"",'Data Entry'!K245,"")</f>
        <v/>
      </c>
      <c r="M245" s="44" t="str">
        <f>IF('Data Entry'!L245&lt;&gt;"",'Data Entry'!L245,"")</f>
        <v/>
      </c>
      <c r="V245" s="26" t="e">
        <f t="array" aca="1" ref="V245" ca="1">IF(V244&lt;&gt;"",OFFSET($C$4,0,V244,n+1,k),"")</f>
        <v>#N/A</v>
      </c>
      <c r="W245" s="26" t="e">
        <f t="array" aca="1" ref="W245" ca="1">IF(W244&lt;&gt;"",OFFSET($C$4,0,W244,n+1,k),"")</f>
        <v>#N/A</v>
      </c>
      <c r="X245" s="26" t="e">
        <f t="array" aca="1" ref="X245" ca="1">IF(X244&lt;&gt;"",OFFSET($C$4,0,X244,n+1,k),"")</f>
        <v>#N/A</v>
      </c>
      <c r="Y245" s="26" t="e">
        <f t="array" aca="1" ref="Y245" ca="1">IF(Y244&lt;&gt;"",OFFSET($C$4,0,Y244,n+1,k),"")</f>
        <v>#N/A</v>
      </c>
      <c r="Z245" s="26" t="e">
        <f t="array" aca="1" ref="Z245" ca="1">IF(Z244&lt;&gt;"",OFFSET($C$4,0,Z244,n+1,k),"")</f>
        <v>#N/A</v>
      </c>
      <c r="AA245" s="26" t="str">
        <f t="array" aca="1" ref="AA245" ca="1">IF(AA244&lt;&gt;"",OFFSET($C$4,0,AA244,n+1,k),"")</f>
        <v/>
      </c>
      <c r="AB245" s="26" t="str">
        <f t="array" aca="1" ref="AB245" ca="1">IF(AB244&lt;&gt;"",OFFSET($C$4,0,AB244,n+1,k),"")</f>
        <v/>
      </c>
    </row>
    <row r="246" spans="1:28" x14ac:dyDescent="0.15">
      <c r="A246" s="43" t="str">
        <f t="shared" si="11"/>
        <v/>
      </c>
      <c r="B246" s="44" t="str">
        <f>IF('Data Entry'!B246&lt;&gt;"",'Data Entry'!B246,"")</f>
        <v/>
      </c>
      <c r="C246" s="37" t="str">
        <f t="shared" si="10"/>
        <v/>
      </c>
      <c r="D246" s="44" t="str">
        <f>IF('Data Entry'!C246&lt;&gt;"",'Data Entry'!C246,"")</f>
        <v/>
      </c>
      <c r="E246" s="44" t="str">
        <f>IF('Data Entry'!D246&lt;&gt;"",'Data Entry'!D246,"")</f>
        <v/>
      </c>
      <c r="F246" s="44" t="str">
        <f>IF('Data Entry'!E246&lt;&gt;"",'Data Entry'!E246,"")</f>
        <v/>
      </c>
      <c r="G246" s="44" t="str">
        <f>IF('Data Entry'!F246&lt;&gt;"",'Data Entry'!F246,"")</f>
        <v/>
      </c>
      <c r="H246" s="44" t="str">
        <f>IF('Data Entry'!G246&lt;&gt;"",'Data Entry'!G246,"")</f>
        <v/>
      </c>
      <c r="I246" s="44" t="str">
        <f>IF('Data Entry'!H246&lt;&gt;"",'Data Entry'!H246,"")</f>
        <v/>
      </c>
      <c r="J246" s="44" t="str">
        <f>IF('Data Entry'!I246&lt;&gt;"",'Data Entry'!I246,"")</f>
        <v/>
      </c>
      <c r="K246" s="44" t="str">
        <f>IF('Data Entry'!J246&lt;&gt;"",'Data Entry'!J246,"")</f>
        <v/>
      </c>
      <c r="L246" s="44" t="str">
        <f>IF('Data Entry'!K246&lt;&gt;"",'Data Entry'!K246,"")</f>
        <v/>
      </c>
      <c r="M246" s="44" t="str">
        <f>IF('Data Entry'!L246&lt;&gt;"",'Data Entry'!L246,"")</f>
        <v/>
      </c>
      <c r="V246" s="26" t="e">
        <f t="array" aca="1" ref="V246" ca="1">IF(V245&lt;&gt;"",OFFSET($C$4,0,V245,n+1,k),"")</f>
        <v>#N/A</v>
      </c>
      <c r="W246" s="26" t="e">
        <f t="array" aca="1" ref="W246" ca="1">IF(W245&lt;&gt;"",OFFSET($C$4,0,W245,n+1,k),"")</f>
        <v>#N/A</v>
      </c>
      <c r="X246" s="26" t="e">
        <f t="array" aca="1" ref="X246" ca="1">IF(X245&lt;&gt;"",OFFSET($C$4,0,X245,n+1,k),"")</f>
        <v>#N/A</v>
      </c>
      <c r="Y246" s="26" t="e">
        <f t="array" aca="1" ref="Y246" ca="1">IF(Y245&lt;&gt;"",OFFSET($C$4,0,Y245,n+1,k),"")</f>
        <v>#N/A</v>
      </c>
      <c r="Z246" s="26" t="e">
        <f t="array" aca="1" ref="Z246" ca="1">IF(Z245&lt;&gt;"",OFFSET($C$4,0,Z245,n+1,k),"")</f>
        <v>#N/A</v>
      </c>
      <c r="AA246" s="26" t="str">
        <f t="array" aca="1" ref="AA246" ca="1">IF(AA245&lt;&gt;"",OFFSET($C$4,0,AA245,n+1,k),"")</f>
        <v/>
      </c>
      <c r="AB246" s="26" t="str">
        <f t="array" aca="1" ref="AB246" ca="1">IF(AB245&lt;&gt;"",OFFSET($C$4,0,AB245,n+1,k),"")</f>
        <v/>
      </c>
    </row>
    <row r="247" spans="1:28" x14ac:dyDescent="0.15">
      <c r="A247" s="43" t="str">
        <f t="shared" si="11"/>
        <v/>
      </c>
      <c r="B247" s="44" t="str">
        <f>IF('Data Entry'!B247&lt;&gt;"",'Data Entry'!B247,"")</f>
        <v/>
      </c>
      <c r="C247" s="37" t="str">
        <f t="shared" si="10"/>
        <v/>
      </c>
      <c r="D247" s="44" t="str">
        <f>IF('Data Entry'!C247&lt;&gt;"",'Data Entry'!C247,"")</f>
        <v/>
      </c>
      <c r="E247" s="44" t="str">
        <f>IF('Data Entry'!D247&lt;&gt;"",'Data Entry'!D247,"")</f>
        <v/>
      </c>
      <c r="F247" s="44" t="str">
        <f>IF('Data Entry'!E247&lt;&gt;"",'Data Entry'!E247,"")</f>
        <v/>
      </c>
      <c r="G247" s="44" t="str">
        <f>IF('Data Entry'!F247&lt;&gt;"",'Data Entry'!F247,"")</f>
        <v/>
      </c>
      <c r="H247" s="44" t="str">
        <f>IF('Data Entry'!G247&lt;&gt;"",'Data Entry'!G247,"")</f>
        <v/>
      </c>
      <c r="I247" s="44" t="str">
        <f>IF('Data Entry'!H247&lt;&gt;"",'Data Entry'!H247,"")</f>
        <v/>
      </c>
      <c r="J247" s="44" t="str">
        <f>IF('Data Entry'!I247&lt;&gt;"",'Data Entry'!I247,"")</f>
        <v/>
      </c>
      <c r="K247" s="44" t="str">
        <f>IF('Data Entry'!J247&lt;&gt;"",'Data Entry'!J247,"")</f>
        <v/>
      </c>
      <c r="L247" s="44" t="str">
        <f>IF('Data Entry'!K247&lt;&gt;"",'Data Entry'!K247,"")</f>
        <v/>
      </c>
      <c r="M247" s="44" t="str">
        <f>IF('Data Entry'!L247&lt;&gt;"",'Data Entry'!L247,"")</f>
        <v/>
      </c>
      <c r="V247" s="26" t="e">
        <f t="array" aca="1" ref="V247" ca="1">IF(V246&lt;&gt;"",OFFSET($C$4,0,V246,n+1,k),"")</f>
        <v>#N/A</v>
      </c>
      <c r="W247" s="26" t="e">
        <f t="array" aca="1" ref="W247" ca="1">IF(W246&lt;&gt;"",OFFSET($C$4,0,W246,n+1,k),"")</f>
        <v>#N/A</v>
      </c>
      <c r="X247" s="26" t="e">
        <f t="array" aca="1" ref="X247" ca="1">IF(X246&lt;&gt;"",OFFSET($C$4,0,X246,n+1,k),"")</f>
        <v>#N/A</v>
      </c>
      <c r="Y247" s="26" t="e">
        <f t="array" aca="1" ref="Y247" ca="1">IF(Y246&lt;&gt;"",OFFSET($C$4,0,Y246,n+1,k),"")</f>
        <v>#N/A</v>
      </c>
      <c r="Z247" s="26" t="e">
        <f t="array" aca="1" ref="Z247" ca="1">IF(Z246&lt;&gt;"",OFFSET($C$4,0,Z246,n+1,k),"")</f>
        <v>#N/A</v>
      </c>
      <c r="AA247" s="26" t="str">
        <f t="array" aca="1" ref="AA247" ca="1">IF(AA246&lt;&gt;"",OFFSET($C$4,0,AA246,n+1,k),"")</f>
        <v/>
      </c>
      <c r="AB247" s="26" t="str">
        <f t="array" aca="1" ref="AB247" ca="1">IF(AB246&lt;&gt;"",OFFSET($C$4,0,AB246,n+1,k),"")</f>
        <v/>
      </c>
    </row>
    <row r="248" spans="1:28" x14ac:dyDescent="0.15">
      <c r="A248" s="43" t="str">
        <f t="shared" si="11"/>
        <v/>
      </c>
      <c r="B248" s="44" t="str">
        <f>IF('Data Entry'!B248&lt;&gt;"",'Data Entry'!B248,"")</f>
        <v/>
      </c>
      <c r="C248" s="37" t="str">
        <f t="shared" si="10"/>
        <v/>
      </c>
      <c r="D248" s="44" t="str">
        <f>IF('Data Entry'!C248&lt;&gt;"",'Data Entry'!C248,"")</f>
        <v/>
      </c>
      <c r="E248" s="44" t="str">
        <f>IF('Data Entry'!D248&lt;&gt;"",'Data Entry'!D248,"")</f>
        <v/>
      </c>
      <c r="F248" s="44" t="str">
        <f>IF('Data Entry'!E248&lt;&gt;"",'Data Entry'!E248,"")</f>
        <v/>
      </c>
      <c r="G248" s="44" t="str">
        <f>IF('Data Entry'!F248&lt;&gt;"",'Data Entry'!F248,"")</f>
        <v/>
      </c>
      <c r="H248" s="44" t="str">
        <f>IF('Data Entry'!G248&lt;&gt;"",'Data Entry'!G248,"")</f>
        <v/>
      </c>
      <c r="I248" s="44" t="str">
        <f>IF('Data Entry'!H248&lt;&gt;"",'Data Entry'!H248,"")</f>
        <v/>
      </c>
      <c r="J248" s="44" t="str">
        <f>IF('Data Entry'!I248&lt;&gt;"",'Data Entry'!I248,"")</f>
        <v/>
      </c>
      <c r="K248" s="44" t="str">
        <f>IF('Data Entry'!J248&lt;&gt;"",'Data Entry'!J248,"")</f>
        <v/>
      </c>
      <c r="L248" s="44" t="str">
        <f>IF('Data Entry'!K248&lt;&gt;"",'Data Entry'!K248,"")</f>
        <v/>
      </c>
      <c r="M248" s="44" t="str">
        <f>IF('Data Entry'!L248&lt;&gt;"",'Data Entry'!L248,"")</f>
        <v/>
      </c>
      <c r="V248" s="26" t="e">
        <f t="array" aca="1" ref="V248" ca="1">IF(V247&lt;&gt;"",OFFSET($C$4,0,V247,n+1,k),"")</f>
        <v>#N/A</v>
      </c>
      <c r="W248" s="26" t="e">
        <f t="array" aca="1" ref="W248" ca="1">IF(W247&lt;&gt;"",OFFSET($C$4,0,W247,n+1,k),"")</f>
        <v>#N/A</v>
      </c>
      <c r="X248" s="26" t="e">
        <f t="array" aca="1" ref="X248" ca="1">IF(X247&lt;&gt;"",OFFSET($C$4,0,X247,n+1,k),"")</f>
        <v>#N/A</v>
      </c>
      <c r="Y248" s="26" t="e">
        <f t="array" aca="1" ref="Y248" ca="1">IF(Y247&lt;&gt;"",OFFSET($C$4,0,Y247,n+1,k),"")</f>
        <v>#N/A</v>
      </c>
      <c r="Z248" s="26" t="e">
        <f t="array" aca="1" ref="Z248" ca="1">IF(Z247&lt;&gt;"",OFFSET($C$4,0,Z247,n+1,k),"")</f>
        <v>#N/A</v>
      </c>
      <c r="AA248" s="26" t="str">
        <f t="array" aca="1" ref="AA248" ca="1">IF(AA247&lt;&gt;"",OFFSET($C$4,0,AA247,n+1,k),"")</f>
        <v/>
      </c>
      <c r="AB248" s="26" t="str">
        <f t="array" aca="1" ref="AB248" ca="1">IF(AB247&lt;&gt;"",OFFSET($C$4,0,AB247,n+1,k),"")</f>
        <v/>
      </c>
    </row>
    <row r="249" spans="1:28" x14ac:dyDescent="0.15">
      <c r="A249" s="43" t="str">
        <f t="shared" si="11"/>
        <v/>
      </c>
      <c r="B249" s="44" t="str">
        <f>IF('Data Entry'!B249&lt;&gt;"",'Data Entry'!B249,"")</f>
        <v/>
      </c>
      <c r="C249" s="37" t="str">
        <f t="shared" si="10"/>
        <v/>
      </c>
      <c r="D249" s="44" t="str">
        <f>IF('Data Entry'!C249&lt;&gt;"",'Data Entry'!C249,"")</f>
        <v/>
      </c>
      <c r="E249" s="44" t="str">
        <f>IF('Data Entry'!D249&lt;&gt;"",'Data Entry'!D249,"")</f>
        <v/>
      </c>
      <c r="F249" s="44" t="str">
        <f>IF('Data Entry'!E249&lt;&gt;"",'Data Entry'!E249,"")</f>
        <v/>
      </c>
      <c r="G249" s="44" t="str">
        <f>IF('Data Entry'!F249&lt;&gt;"",'Data Entry'!F249,"")</f>
        <v/>
      </c>
      <c r="H249" s="44" t="str">
        <f>IF('Data Entry'!G249&lt;&gt;"",'Data Entry'!G249,"")</f>
        <v/>
      </c>
      <c r="I249" s="44" t="str">
        <f>IF('Data Entry'!H249&lt;&gt;"",'Data Entry'!H249,"")</f>
        <v/>
      </c>
      <c r="J249" s="44" t="str">
        <f>IF('Data Entry'!I249&lt;&gt;"",'Data Entry'!I249,"")</f>
        <v/>
      </c>
      <c r="K249" s="44" t="str">
        <f>IF('Data Entry'!J249&lt;&gt;"",'Data Entry'!J249,"")</f>
        <v/>
      </c>
      <c r="L249" s="44" t="str">
        <f>IF('Data Entry'!K249&lt;&gt;"",'Data Entry'!K249,"")</f>
        <v/>
      </c>
      <c r="M249" s="44" t="str">
        <f>IF('Data Entry'!L249&lt;&gt;"",'Data Entry'!L249,"")</f>
        <v/>
      </c>
      <c r="V249" s="26" t="e">
        <f t="array" aca="1" ref="V249" ca="1">IF(V248&lt;&gt;"",OFFSET($C$4,0,V248,n+1,k),"")</f>
        <v>#N/A</v>
      </c>
      <c r="W249" s="26" t="e">
        <f t="array" aca="1" ref="W249" ca="1">IF(W248&lt;&gt;"",OFFSET($C$4,0,W248,n+1,k),"")</f>
        <v>#N/A</v>
      </c>
      <c r="X249" s="26" t="e">
        <f t="array" aca="1" ref="X249" ca="1">IF(X248&lt;&gt;"",OFFSET($C$4,0,X248,n+1,k),"")</f>
        <v>#N/A</v>
      </c>
      <c r="Y249" s="26" t="e">
        <f t="array" aca="1" ref="Y249" ca="1">IF(Y248&lt;&gt;"",OFFSET($C$4,0,Y248,n+1,k),"")</f>
        <v>#N/A</v>
      </c>
      <c r="Z249" s="26" t="e">
        <f t="array" aca="1" ref="Z249" ca="1">IF(Z248&lt;&gt;"",OFFSET($C$4,0,Z248,n+1,k),"")</f>
        <v>#N/A</v>
      </c>
      <c r="AA249" s="26" t="str">
        <f t="array" aca="1" ref="AA249" ca="1">IF(AA248&lt;&gt;"",OFFSET($C$4,0,AA248,n+1,k),"")</f>
        <v/>
      </c>
      <c r="AB249" s="26" t="str">
        <f t="array" aca="1" ref="AB249" ca="1">IF(AB248&lt;&gt;"",OFFSET($C$4,0,AB248,n+1,k),"")</f>
        <v/>
      </c>
    </row>
    <row r="250" spans="1:28" x14ac:dyDescent="0.15">
      <c r="A250" s="43" t="str">
        <f t="shared" si="11"/>
        <v/>
      </c>
      <c r="B250" s="44" t="str">
        <f>IF('Data Entry'!B250&lt;&gt;"",'Data Entry'!B250,"")</f>
        <v/>
      </c>
      <c r="C250" s="37" t="str">
        <f t="shared" si="10"/>
        <v/>
      </c>
      <c r="D250" s="44" t="str">
        <f>IF('Data Entry'!C250&lt;&gt;"",'Data Entry'!C250,"")</f>
        <v/>
      </c>
      <c r="E250" s="44" t="str">
        <f>IF('Data Entry'!D250&lt;&gt;"",'Data Entry'!D250,"")</f>
        <v/>
      </c>
      <c r="F250" s="44" t="str">
        <f>IF('Data Entry'!E250&lt;&gt;"",'Data Entry'!E250,"")</f>
        <v/>
      </c>
      <c r="G250" s="44" t="str">
        <f>IF('Data Entry'!F250&lt;&gt;"",'Data Entry'!F250,"")</f>
        <v/>
      </c>
      <c r="H250" s="44" t="str">
        <f>IF('Data Entry'!G250&lt;&gt;"",'Data Entry'!G250,"")</f>
        <v/>
      </c>
      <c r="I250" s="44" t="str">
        <f>IF('Data Entry'!H250&lt;&gt;"",'Data Entry'!H250,"")</f>
        <v/>
      </c>
      <c r="J250" s="44" t="str">
        <f>IF('Data Entry'!I250&lt;&gt;"",'Data Entry'!I250,"")</f>
        <v/>
      </c>
      <c r="K250" s="44" t="str">
        <f>IF('Data Entry'!J250&lt;&gt;"",'Data Entry'!J250,"")</f>
        <v/>
      </c>
      <c r="L250" s="44" t="str">
        <f>IF('Data Entry'!K250&lt;&gt;"",'Data Entry'!K250,"")</f>
        <v/>
      </c>
      <c r="M250" s="44" t="str">
        <f>IF('Data Entry'!L250&lt;&gt;"",'Data Entry'!L250,"")</f>
        <v/>
      </c>
      <c r="V250" s="26" t="e">
        <f t="array" aca="1" ref="V250" ca="1">IF(V249&lt;&gt;"",OFFSET($C$4,0,V249,n+1,k),"")</f>
        <v>#N/A</v>
      </c>
      <c r="W250" s="26" t="e">
        <f t="array" aca="1" ref="W250" ca="1">IF(W249&lt;&gt;"",OFFSET($C$4,0,W249,n+1,k),"")</f>
        <v>#N/A</v>
      </c>
      <c r="X250" s="26" t="e">
        <f t="array" aca="1" ref="X250" ca="1">IF(X249&lt;&gt;"",OFFSET($C$4,0,X249,n+1,k),"")</f>
        <v>#N/A</v>
      </c>
      <c r="Y250" s="26" t="e">
        <f t="array" aca="1" ref="Y250" ca="1">IF(Y249&lt;&gt;"",OFFSET($C$4,0,Y249,n+1,k),"")</f>
        <v>#N/A</v>
      </c>
      <c r="Z250" s="26" t="e">
        <f t="array" aca="1" ref="Z250" ca="1">IF(Z249&lt;&gt;"",OFFSET($C$4,0,Z249,n+1,k),"")</f>
        <v>#N/A</v>
      </c>
      <c r="AA250" s="26" t="str">
        <f t="array" aca="1" ref="AA250" ca="1">IF(AA249&lt;&gt;"",OFFSET($C$4,0,AA249,n+1,k),"")</f>
        <v/>
      </c>
      <c r="AB250" s="26" t="str">
        <f t="array" aca="1" ref="AB250" ca="1">IF(AB249&lt;&gt;"",OFFSET($C$4,0,AB249,n+1,k),"")</f>
        <v/>
      </c>
    </row>
    <row r="251" spans="1:28" x14ac:dyDescent="0.15">
      <c r="A251" s="43" t="str">
        <f t="shared" si="11"/>
        <v/>
      </c>
      <c r="B251" s="44" t="str">
        <f>IF('Data Entry'!B251&lt;&gt;"",'Data Entry'!B251,"")</f>
        <v/>
      </c>
      <c r="C251" s="37" t="str">
        <f t="shared" si="10"/>
        <v/>
      </c>
      <c r="D251" s="44" t="str">
        <f>IF('Data Entry'!C251&lt;&gt;"",'Data Entry'!C251,"")</f>
        <v/>
      </c>
      <c r="E251" s="44" t="str">
        <f>IF('Data Entry'!D251&lt;&gt;"",'Data Entry'!D251,"")</f>
        <v/>
      </c>
      <c r="F251" s="44" t="str">
        <f>IF('Data Entry'!E251&lt;&gt;"",'Data Entry'!E251,"")</f>
        <v/>
      </c>
      <c r="G251" s="44" t="str">
        <f>IF('Data Entry'!F251&lt;&gt;"",'Data Entry'!F251,"")</f>
        <v/>
      </c>
      <c r="H251" s="44" t="str">
        <f>IF('Data Entry'!G251&lt;&gt;"",'Data Entry'!G251,"")</f>
        <v/>
      </c>
      <c r="I251" s="44" t="str">
        <f>IF('Data Entry'!H251&lt;&gt;"",'Data Entry'!H251,"")</f>
        <v/>
      </c>
      <c r="J251" s="44" t="str">
        <f>IF('Data Entry'!I251&lt;&gt;"",'Data Entry'!I251,"")</f>
        <v/>
      </c>
      <c r="K251" s="44" t="str">
        <f>IF('Data Entry'!J251&lt;&gt;"",'Data Entry'!J251,"")</f>
        <v/>
      </c>
      <c r="L251" s="44" t="str">
        <f>IF('Data Entry'!K251&lt;&gt;"",'Data Entry'!K251,"")</f>
        <v/>
      </c>
      <c r="M251" s="44" t="str">
        <f>IF('Data Entry'!L251&lt;&gt;"",'Data Entry'!L251,"")</f>
        <v/>
      </c>
      <c r="V251" s="26" t="e">
        <f t="array" aca="1" ref="V251" ca="1">IF(V250&lt;&gt;"",OFFSET($C$4,0,V250,n+1,k),"")</f>
        <v>#N/A</v>
      </c>
      <c r="W251" s="26" t="e">
        <f t="array" aca="1" ref="W251" ca="1">IF(W250&lt;&gt;"",OFFSET($C$4,0,W250,n+1,k),"")</f>
        <v>#N/A</v>
      </c>
      <c r="X251" s="26" t="e">
        <f t="array" aca="1" ref="X251" ca="1">IF(X250&lt;&gt;"",OFFSET($C$4,0,X250,n+1,k),"")</f>
        <v>#N/A</v>
      </c>
      <c r="Y251" s="26" t="e">
        <f t="array" aca="1" ref="Y251" ca="1">IF(Y250&lt;&gt;"",OFFSET($C$4,0,Y250,n+1,k),"")</f>
        <v>#N/A</v>
      </c>
      <c r="Z251" s="26" t="e">
        <f t="array" aca="1" ref="Z251" ca="1">IF(Z250&lt;&gt;"",OFFSET($C$4,0,Z250,n+1,k),"")</f>
        <v>#N/A</v>
      </c>
      <c r="AA251" s="26" t="str">
        <f t="array" aca="1" ref="AA251" ca="1">IF(AA250&lt;&gt;"",OFFSET($C$4,0,AA250,n+1,k),"")</f>
        <v/>
      </c>
      <c r="AB251" s="26" t="str">
        <f t="array" aca="1" ref="AB251" ca="1">IF(AB250&lt;&gt;"",OFFSET($C$4,0,AB250,n+1,k),"")</f>
        <v/>
      </c>
    </row>
    <row r="252" spans="1:28" x14ac:dyDescent="0.15">
      <c r="A252" s="43" t="str">
        <f t="shared" si="11"/>
        <v/>
      </c>
      <c r="B252" s="44" t="str">
        <f>IF('Data Entry'!B252&lt;&gt;"",'Data Entry'!B252,"")</f>
        <v/>
      </c>
      <c r="C252" s="37" t="str">
        <f t="shared" si="10"/>
        <v/>
      </c>
      <c r="D252" s="44" t="str">
        <f>IF('Data Entry'!C252&lt;&gt;"",'Data Entry'!C252,"")</f>
        <v/>
      </c>
      <c r="E252" s="44" t="str">
        <f>IF('Data Entry'!D252&lt;&gt;"",'Data Entry'!D252,"")</f>
        <v/>
      </c>
      <c r="F252" s="44" t="str">
        <f>IF('Data Entry'!E252&lt;&gt;"",'Data Entry'!E252,"")</f>
        <v/>
      </c>
      <c r="G252" s="44" t="str">
        <f>IF('Data Entry'!F252&lt;&gt;"",'Data Entry'!F252,"")</f>
        <v/>
      </c>
      <c r="H252" s="44" t="str">
        <f>IF('Data Entry'!G252&lt;&gt;"",'Data Entry'!G252,"")</f>
        <v/>
      </c>
      <c r="I252" s="44" t="str">
        <f>IF('Data Entry'!H252&lt;&gt;"",'Data Entry'!H252,"")</f>
        <v/>
      </c>
      <c r="J252" s="44" t="str">
        <f>IF('Data Entry'!I252&lt;&gt;"",'Data Entry'!I252,"")</f>
        <v/>
      </c>
      <c r="K252" s="44" t="str">
        <f>IF('Data Entry'!J252&lt;&gt;"",'Data Entry'!J252,"")</f>
        <v/>
      </c>
      <c r="L252" s="44" t="str">
        <f>IF('Data Entry'!K252&lt;&gt;"",'Data Entry'!K252,"")</f>
        <v/>
      </c>
      <c r="M252" s="44" t="str">
        <f>IF('Data Entry'!L252&lt;&gt;"",'Data Entry'!L252,"")</f>
        <v/>
      </c>
      <c r="V252" s="26" t="e">
        <f t="array" aca="1" ref="V252" ca="1">IF(V251&lt;&gt;"",OFFSET($C$4,0,V251,n+1,k),"")</f>
        <v>#N/A</v>
      </c>
      <c r="W252" s="26" t="e">
        <f t="array" aca="1" ref="W252" ca="1">IF(W251&lt;&gt;"",OFFSET($C$4,0,W251,n+1,k),"")</f>
        <v>#N/A</v>
      </c>
      <c r="X252" s="26" t="e">
        <f t="array" aca="1" ref="X252" ca="1">IF(X251&lt;&gt;"",OFFSET($C$4,0,X251,n+1,k),"")</f>
        <v>#N/A</v>
      </c>
      <c r="Y252" s="26" t="e">
        <f t="array" aca="1" ref="Y252" ca="1">IF(Y251&lt;&gt;"",OFFSET($C$4,0,Y251,n+1,k),"")</f>
        <v>#N/A</v>
      </c>
      <c r="Z252" s="26" t="e">
        <f t="array" aca="1" ref="Z252" ca="1">IF(Z251&lt;&gt;"",OFFSET($C$4,0,Z251,n+1,k),"")</f>
        <v>#N/A</v>
      </c>
      <c r="AA252" s="26" t="str">
        <f t="array" aca="1" ref="AA252" ca="1">IF(AA251&lt;&gt;"",OFFSET($C$4,0,AA251,n+1,k),"")</f>
        <v/>
      </c>
      <c r="AB252" s="26" t="str">
        <f t="array" aca="1" ref="AB252" ca="1">IF(AB251&lt;&gt;"",OFFSET($C$4,0,AB251,n+1,k),"")</f>
        <v/>
      </c>
    </row>
    <row r="253" spans="1:28" x14ac:dyDescent="0.15">
      <c r="A253" s="43" t="str">
        <f t="shared" si="11"/>
        <v/>
      </c>
      <c r="B253" s="44" t="str">
        <f>IF('Data Entry'!B253&lt;&gt;"",'Data Entry'!B253,"")</f>
        <v/>
      </c>
      <c r="C253" s="37" t="str">
        <f t="shared" si="10"/>
        <v/>
      </c>
      <c r="D253" s="44" t="str">
        <f>IF('Data Entry'!C253&lt;&gt;"",'Data Entry'!C253,"")</f>
        <v/>
      </c>
      <c r="E253" s="44" t="str">
        <f>IF('Data Entry'!D253&lt;&gt;"",'Data Entry'!D253,"")</f>
        <v/>
      </c>
      <c r="F253" s="44" t="str">
        <f>IF('Data Entry'!E253&lt;&gt;"",'Data Entry'!E253,"")</f>
        <v/>
      </c>
      <c r="G253" s="44" t="str">
        <f>IF('Data Entry'!F253&lt;&gt;"",'Data Entry'!F253,"")</f>
        <v/>
      </c>
      <c r="H253" s="44" t="str">
        <f>IF('Data Entry'!G253&lt;&gt;"",'Data Entry'!G253,"")</f>
        <v/>
      </c>
      <c r="I253" s="44" t="str">
        <f>IF('Data Entry'!H253&lt;&gt;"",'Data Entry'!H253,"")</f>
        <v/>
      </c>
      <c r="J253" s="44" t="str">
        <f>IF('Data Entry'!I253&lt;&gt;"",'Data Entry'!I253,"")</f>
        <v/>
      </c>
      <c r="K253" s="44" t="str">
        <f>IF('Data Entry'!J253&lt;&gt;"",'Data Entry'!J253,"")</f>
        <v/>
      </c>
      <c r="L253" s="44" t="str">
        <f>IF('Data Entry'!K253&lt;&gt;"",'Data Entry'!K253,"")</f>
        <v/>
      </c>
      <c r="M253" s="44" t="str">
        <f>IF('Data Entry'!L253&lt;&gt;"",'Data Entry'!L253,"")</f>
        <v/>
      </c>
      <c r="V253" s="26" t="e">
        <f t="array" aca="1" ref="V253" ca="1">IF(V252&lt;&gt;"",OFFSET($C$4,0,V252,n+1,k),"")</f>
        <v>#N/A</v>
      </c>
      <c r="W253" s="26" t="e">
        <f t="array" aca="1" ref="W253" ca="1">IF(W252&lt;&gt;"",OFFSET($C$4,0,W252,n+1,k),"")</f>
        <v>#N/A</v>
      </c>
      <c r="X253" s="26" t="e">
        <f t="array" aca="1" ref="X253" ca="1">IF(X252&lt;&gt;"",OFFSET($C$4,0,X252,n+1,k),"")</f>
        <v>#N/A</v>
      </c>
      <c r="Y253" s="26" t="e">
        <f t="array" aca="1" ref="Y253" ca="1">IF(Y252&lt;&gt;"",OFFSET($C$4,0,Y252,n+1,k),"")</f>
        <v>#N/A</v>
      </c>
      <c r="Z253" s="26" t="e">
        <f t="array" aca="1" ref="Z253" ca="1">IF(Z252&lt;&gt;"",OFFSET($C$4,0,Z252,n+1,k),"")</f>
        <v>#N/A</v>
      </c>
      <c r="AA253" s="26" t="str">
        <f t="array" aca="1" ref="AA253" ca="1">IF(AA252&lt;&gt;"",OFFSET($C$4,0,AA252,n+1,k),"")</f>
        <v/>
      </c>
      <c r="AB253" s="26" t="str">
        <f t="array" aca="1" ref="AB253" ca="1">IF(AB252&lt;&gt;"",OFFSET($C$4,0,AB252,n+1,k),"")</f>
        <v/>
      </c>
    </row>
    <row r="254" spans="1:28" x14ac:dyDescent="0.15">
      <c r="A254" s="43" t="str">
        <f t="shared" si="11"/>
        <v/>
      </c>
      <c r="B254" s="44" t="str">
        <f>IF('Data Entry'!B254&lt;&gt;"",'Data Entry'!B254,"")</f>
        <v/>
      </c>
      <c r="C254" s="37" t="str">
        <f t="shared" si="10"/>
        <v/>
      </c>
      <c r="D254" s="44" t="str">
        <f>IF('Data Entry'!C254&lt;&gt;"",'Data Entry'!C254,"")</f>
        <v/>
      </c>
      <c r="E254" s="44" t="str">
        <f>IF('Data Entry'!D254&lt;&gt;"",'Data Entry'!D254,"")</f>
        <v/>
      </c>
      <c r="F254" s="44" t="str">
        <f>IF('Data Entry'!E254&lt;&gt;"",'Data Entry'!E254,"")</f>
        <v/>
      </c>
      <c r="G254" s="44" t="str">
        <f>IF('Data Entry'!F254&lt;&gt;"",'Data Entry'!F254,"")</f>
        <v/>
      </c>
      <c r="H254" s="44" t="str">
        <f>IF('Data Entry'!G254&lt;&gt;"",'Data Entry'!G254,"")</f>
        <v/>
      </c>
      <c r="I254" s="44" t="str">
        <f>IF('Data Entry'!H254&lt;&gt;"",'Data Entry'!H254,"")</f>
        <v/>
      </c>
      <c r="J254" s="44" t="str">
        <f>IF('Data Entry'!I254&lt;&gt;"",'Data Entry'!I254,"")</f>
        <v/>
      </c>
      <c r="K254" s="44" t="str">
        <f>IF('Data Entry'!J254&lt;&gt;"",'Data Entry'!J254,"")</f>
        <v/>
      </c>
      <c r="L254" s="44" t="str">
        <f>IF('Data Entry'!K254&lt;&gt;"",'Data Entry'!K254,"")</f>
        <v/>
      </c>
      <c r="M254" s="44" t="str">
        <f>IF('Data Entry'!L254&lt;&gt;"",'Data Entry'!L254,"")</f>
        <v/>
      </c>
      <c r="V254" s="26" t="e">
        <f t="array" aca="1" ref="V254" ca="1">IF(V253&lt;&gt;"",OFFSET($C$4,0,V253,n+1,k),"")</f>
        <v>#N/A</v>
      </c>
      <c r="W254" s="26" t="e">
        <f t="array" aca="1" ref="W254" ca="1">IF(W253&lt;&gt;"",OFFSET($C$4,0,W253,n+1,k),"")</f>
        <v>#N/A</v>
      </c>
      <c r="X254" s="26" t="e">
        <f t="array" aca="1" ref="X254" ca="1">IF(X253&lt;&gt;"",OFFSET($C$4,0,X253,n+1,k),"")</f>
        <v>#N/A</v>
      </c>
      <c r="Y254" s="26" t="e">
        <f t="array" aca="1" ref="Y254" ca="1">IF(Y253&lt;&gt;"",OFFSET($C$4,0,Y253,n+1,k),"")</f>
        <v>#N/A</v>
      </c>
      <c r="Z254" s="26" t="e">
        <f t="array" aca="1" ref="Z254" ca="1">IF(Z253&lt;&gt;"",OFFSET($C$4,0,Z253,n+1,k),"")</f>
        <v>#N/A</v>
      </c>
      <c r="AA254" s="26" t="str">
        <f t="array" aca="1" ref="AA254" ca="1">IF(AA253&lt;&gt;"",OFFSET($C$4,0,AA253,n+1,k),"")</f>
        <v/>
      </c>
      <c r="AB254" s="26" t="str">
        <f t="array" aca="1" ref="AB254" ca="1">IF(AB253&lt;&gt;"",OFFSET($C$4,0,AB253,n+1,k),"")</f>
        <v/>
      </c>
    </row>
    <row r="255" spans="1:28" x14ac:dyDescent="0.15">
      <c r="A255" s="43" t="str">
        <f t="shared" si="11"/>
        <v/>
      </c>
      <c r="B255" s="44" t="str">
        <f>IF('Data Entry'!B255&lt;&gt;"",'Data Entry'!B255,"")</f>
        <v/>
      </c>
      <c r="C255" s="37" t="str">
        <f t="shared" si="10"/>
        <v/>
      </c>
      <c r="D255" s="44" t="str">
        <f>IF('Data Entry'!C255&lt;&gt;"",'Data Entry'!C255,"")</f>
        <v/>
      </c>
      <c r="E255" s="44" t="str">
        <f>IF('Data Entry'!D255&lt;&gt;"",'Data Entry'!D255,"")</f>
        <v/>
      </c>
      <c r="F255" s="44" t="str">
        <f>IF('Data Entry'!E255&lt;&gt;"",'Data Entry'!E255,"")</f>
        <v/>
      </c>
      <c r="G255" s="44" t="str">
        <f>IF('Data Entry'!F255&lt;&gt;"",'Data Entry'!F255,"")</f>
        <v/>
      </c>
      <c r="H255" s="44" t="str">
        <f>IF('Data Entry'!G255&lt;&gt;"",'Data Entry'!G255,"")</f>
        <v/>
      </c>
      <c r="I255" s="44" t="str">
        <f>IF('Data Entry'!H255&lt;&gt;"",'Data Entry'!H255,"")</f>
        <v/>
      </c>
      <c r="J255" s="44" t="str">
        <f>IF('Data Entry'!I255&lt;&gt;"",'Data Entry'!I255,"")</f>
        <v/>
      </c>
      <c r="K255" s="44" t="str">
        <f>IF('Data Entry'!J255&lt;&gt;"",'Data Entry'!J255,"")</f>
        <v/>
      </c>
      <c r="L255" s="44" t="str">
        <f>IF('Data Entry'!K255&lt;&gt;"",'Data Entry'!K255,"")</f>
        <v/>
      </c>
      <c r="M255" s="44" t="str">
        <f>IF('Data Entry'!L255&lt;&gt;"",'Data Entry'!L255,"")</f>
        <v/>
      </c>
      <c r="V255" s="26" t="e">
        <f t="array" aca="1" ref="V255" ca="1">IF(V254&lt;&gt;"",OFFSET($C$4,0,V254,n+1,k),"")</f>
        <v>#N/A</v>
      </c>
      <c r="W255" s="26" t="e">
        <f t="array" aca="1" ref="W255" ca="1">IF(W254&lt;&gt;"",OFFSET($C$4,0,W254,n+1,k),"")</f>
        <v>#N/A</v>
      </c>
      <c r="X255" s="26" t="e">
        <f t="array" aca="1" ref="X255" ca="1">IF(X254&lt;&gt;"",OFFSET($C$4,0,X254,n+1,k),"")</f>
        <v>#N/A</v>
      </c>
      <c r="Y255" s="26" t="e">
        <f t="array" aca="1" ref="Y255" ca="1">IF(Y254&lt;&gt;"",OFFSET($C$4,0,Y254,n+1,k),"")</f>
        <v>#N/A</v>
      </c>
      <c r="Z255" s="26" t="e">
        <f t="array" aca="1" ref="Z255" ca="1">IF(Z254&lt;&gt;"",OFFSET($C$4,0,Z254,n+1,k),"")</f>
        <v>#N/A</v>
      </c>
      <c r="AA255" s="26" t="str">
        <f t="array" aca="1" ref="AA255" ca="1">IF(AA254&lt;&gt;"",OFFSET($C$4,0,AA254,n+1,k),"")</f>
        <v/>
      </c>
      <c r="AB255" s="26" t="str">
        <f t="array" aca="1" ref="AB255" ca="1">IF(AB254&lt;&gt;"",OFFSET($C$4,0,AB254,n+1,k),"")</f>
        <v/>
      </c>
    </row>
    <row r="256" spans="1:28" x14ac:dyDescent="0.15">
      <c r="A256" s="43" t="str">
        <f t="shared" si="11"/>
        <v/>
      </c>
      <c r="B256" s="44" t="str">
        <f>IF('Data Entry'!B256&lt;&gt;"",'Data Entry'!B256,"")</f>
        <v/>
      </c>
      <c r="C256" s="37" t="str">
        <f t="shared" si="10"/>
        <v/>
      </c>
      <c r="D256" s="44" t="str">
        <f>IF('Data Entry'!C256&lt;&gt;"",'Data Entry'!C256,"")</f>
        <v/>
      </c>
      <c r="E256" s="44" t="str">
        <f>IF('Data Entry'!D256&lt;&gt;"",'Data Entry'!D256,"")</f>
        <v/>
      </c>
      <c r="F256" s="44" t="str">
        <f>IF('Data Entry'!E256&lt;&gt;"",'Data Entry'!E256,"")</f>
        <v/>
      </c>
      <c r="G256" s="44" t="str">
        <f>IF('Data Entry'!F256&lt;&gt;"",'Data Entry'!F256,"")</f>
        <v/>
      </c>
      <c r="H256" s="44" t="str">
        <f>IF('Data Entry'!G256&lt;&gt;"",'Data Entry'!G256,"")</f>
        <v/>
      </c>
      <c r="I256" s="44" t="str">
        <f>IF('Data Entry'!H256&lt;&gt;"",'Data Entry'!H256,"")</f>
        <v/>
      </c>
      <c r="J256" s="44" t="str">
        <f>IF('Data Entry'!I256&lt;&gt;"",'Data Entry'!I256,"")</f>
        <v/>
      </c>
      <c r="K256" s="44" t="str">
        <f>IF('Data Entry'!J256&lt;&gt;"",'Data Entry'!J256,"")</f>
        <v/>
      </c>
      <c r="L256" s="44" t="str">
        <f>IF('Data Entry'!K256&lt;&gt;"",'Data Entry'!K256,"")</f>
        <v/>
      </c>
      <c r="M256" s="44" t="str">
        <f>IF('Data Entry'!L256&lt;&gt;"",'Data Entry'!L256,"")</f>
        <v/>
      </c>
      <c r="V256" s="26" t="e">
        <f t="array" aca="1" ref="V256" ca="1">IF(V255&lt;&gt;"",OFFSET($C$4,0,V255,n+1,k),"")</f>
        <v>#N/A</v>
      </c>
      <c r="W256" s="26" t="e">
        <f t="array" aca="1" ref="W256" ca="1">IF(W255&lt;&gt;"",OFFSET($C$4,0,W255,n+1,k),"")</f>
        <v>#N/A</v>
      </c>
      <c r="X256" s="26" t="e">
        <f t="array" aca="1" ref="X256" ca="1">IF(X255&lt;&gt;"",OFFSET($C$4,0,X255,n+1,k),"")</f>
        <v>#N/A</v>
      </c>
      <c r="Y256" s="26" t="e">
        <f t="array" aca="1" ref="Y256" ca="1">IF(Y255&lt;&gt;"",OFFSET($C$4,0,Y255,n+1,k),"")</f>
        <v>#N/A</v>
      </c>
      <c r="Z256" s="26" t="e">
        <f t="array" aca="1" ref="Z256" ca="1">IF(Z255&lt;&gt;"",OFFSET($C$4,0,Z255,n+1,k),"")</f>
        <v>#N/A</v>
      </c>
      <c r="AA256" s="26" t="str">
        <f t="array" aca="1" ref="AA256" ca="1">IF(AA255&lt;&gt;"",OFFSET($C$4,0,AA255,n+1,k),"")</f>
        <v/>
      </c>
      <c r="AB256" s="26" t="str">
        <f t="array" aca="1" ref="AB256" ca="1">IF(AB255&lt;&gt;"",OFFSET($C$4,0,AB255,n+1,k),"")</f>
        <v/>
      </c>
    </row>
    <row r="257" spans="1:28" x14ac:dyDescent="0.15">
      <c r="A257" s="43" t="str">
        <f t="shared" si="11"/>
        <v/>
      </c>
      <c r="B257" s="44" t="str">
        <f>IF('Data Entry'!B257&lt;&gt;"",'Data Entry'!B257,"")</f>
        <v/>
      </c>
      <c r="C257" s="37" t="str">
        <f t="shared" si="10"/>
        <v/>
      </c>
      <c r="D257" s="44" t="str">
        <f>IF('Data Entry'!C257&lt;&gt;"",'Data Entry'!C257,"")</f>
        <v/>
      </c>
      <c r="E257" s="44" t="str">
        <f>IF('Data Entry'!D257&lt;&gt;"",'Data Entry'!D257,"")</f>
        <v/>
      </c>
      <c r="F257" s="44" t="str">
        <f>IF('Data Entry'!E257&lt;&gt;"",'Data Entry'!E257,"")</f>
        <v/>
      </c>
      <c r="G257" s="44" t="str">
        <f>IF('Data Entry'!F257&lt;&gt;"",'Data Entry'!F257,"")</f>
        <v/>
      </c>
      <c r="H257" s="44" t="str">
        <f>IF('Data Entry'!G257&lt;&gt;"",'Data Entry'!G257,"")</f>
        <v/>
      </c>
      <c r="I257" s="44" t="str">
        <f>IF('Data Entry'!H257&lt;&gt;"",'Data Entry'!H257,"")</f>
        <v/>
      </c>
      <c r="J257" s="44" t="str">
        <f>IF('Data Entry'!I257&lt;&gt;"",'Data Entry'!I257,"")</f>
        <v/>
      </c>
      <c r="K257" s="44" t="str">
        <f>IF('Data Entry'!J257&lt;&gt;"",'Data Entry'!J257,"")</f>
        <v/>
      </c>
      <c r="L257" s="44" t="str">
        <f>IF('Data Entry'!K257&lt;&gt;"",'Data Entry'!K257,"")</f>
        <v/>
      </c>
      <c r="M257" s="44" t="str">
        <f>IF('Data Entry'!L257&lt;&gt;"",'Data Entry'!L257,"")</f>
        <v/>
      </c>
      <c r="V257" s="26" t="e">
        <f t="array" aca="1" ref="V257" ca="1">IF(V256&lt;&gt;"",OFFSET($C$4,0,V256,n+1,k),"")</f>
        <v>#N/A</v>
      </c>
      <c r="W257" s="26" t="e">
        <f t="array" aca="1" ref="W257" ca="1">IF(W256&lt;&gt;"",OFFSET($C$4,0,W256,n+1,k),"")</f>
        <v>#N/A</v>
      </c>
      <c r="X257" s="26" t="e">
        <f t="array" aca="1" ref="X257" ca="1">IF(X256&lt;&gt;"",OFFSET($C$4,0,X256,n+1,k),"")</f>
        <v>#N/A</v>
      </c>
      <c r="Y257" s="26" t="e">
        <f t="array" aca="1" ref="Y257" ca="1">IF(Y256&lt;&gt;"",OFFSET($C$4,0,Y256,n+1,k),"")</f>
        <v>#N/A</v>
      </c>
      <c r="Z257" s="26" t="e">
        <f t="array" aca="1" ref="Z257" ca="1">IF(Z256&lt;&gt;"",OFFSET($C$4,0,Z256,n+1,k),"")</f>
        <v>#N/A</v>
      </c>
      <c r="AA257" s="26" t="str">
        <f t="array" aca="1" ref="AA257" ca="1">IF(AA256&lt;&gt;"",OFFSET($C$4,0,AA256,n+1,k),"")</f>
        <v/>
      </c>
      <c r="AB257" s="26" t="str">
        <f t="array" aca="1" ref="AB257" ca="1">IF(AB256&lt;&gt;"",OFFSET($C$4,0,AB256,n+1,k),"")</f>
        <v/>
      </c>
    </row>
    <row r="258" spans="1:28" x14ac:dyDescent="0.15">
      <c r="A258" s="43" t="str">
        <f t="shared" si="11"/>
        <v/>
      </c>
      <c r="B258" s="44" t="str">
        <f>IF('Data Entry'!B258&lt;&gt;"",'Data Entry'!B258,"")</f>
        <v/>
      </c>
      <c r="C258" s="37" t="str">
        <f t="shared" si="10"/>
        <v/>
      </c>
      <c r="D258" s="44" t="str">
        <f>IF('Data Entry'!C258&lt;&gt;"",'Data Entry'!C258,"")</f>
        <v/>
      </c>
      <c r="E258" s="44" t="str">
        <f>IF('Data Entry'!D258&lt;&gt;"",'Data Entry'!D258,"")</f>
        <v/>
      </c>
      <c r="F258" s="44" t="str">
        <f>IF('Data Entry'!E258&lt;&gt;"",'Data Entry'!E258,"")</f>
        <v/>
      </c>
      <c r="G258" s="44" t="str">
        <f>IF('Data Entry'!F258&lt;&gt;"",'Data Entry'!F258,"")</f>
        <v/>
      </c>
      <c r="H258" s="44" t="str">
        <f>IF('Data Entry'!G258&lt;&gt;"",'Data Entry'!G258,"")</f>
        <v/>
      </c>
      <c r="I258" s="44" t="str">
        <f>IF('Data Entry'!H258&lt;&gt;"",'Data Entry'!H258,"")</f>
        <v/>
      </c>
      <c r="J258" s="44" t="str">
        <f>IF('Data Entry'!I258&lt;&gt;"",'Data Entry'!I258,"")</f>
        <v/>
      </c>
      <c r="K258" s="44" t="str">
        <f>IF('Data Entry'!J258&lt;&gt;"",'Data Entry'!J258,"")</f>
        <v/>
      </c>
      <c r="L258" s="44" t="str">
        <f>IF('Data Entry'!K258&lt;&gt;"",'Data Entry'!K258,"")</f>
        <v/>
      </c>
      <c r="M258" s="44" t="str">
        <f>IF('Data Entry'!L258&lt;&gt;"",'Data Entry'!L258,"")</f>
        <v/>
      </c>
      <c r="V258" s="26" t="e">
        <f t="array" aca="1" ref="V258" ca="1">IF(V257&lt;&gt;"",OFFSET($C$4,0,V257,n+1,k),"")</f>
        <v>#N/A</v>
      </c>
      <c r="W258" s="26" t="e">
        <f t="array" aca="1" ref="W258" ca="1">IF(W257&lt;&gt;"",OFFSET($C$4,0,W257,n+1,k),"")</f>
        <v>#N/A</v>
      </c>
      <c r="X258" s="26" t="e">
        <f t="array" aca="1" ref="X258" ca="1">IF(X257&lt;&gt;"",OFFSET($C$4,0,X257,n+1,k),"")</f>
        <v>#N/A</v>
      </c>
      <c r="Y258" s="26" t="e">
        <f t="array" aca="1" ref="Y258" ca="1">IF(Y257&lt;&gt;"",OFFSET($C$4,0,Y257,n+1,k),"")</f>
        <v>#N/A</v>
      </c>
      <c r="Z258" s="26" t="e">
        <f t="array" aca="1" ref="Z258" ca="1">IF(Z257&lt;&gt;"",OFFSET($C$4,0,Z257,n+1,k),"")</f>
        <v>#N/A</v>
      </c>
      <c r="AA258" s="26" t="str">
        <f t="array" aca="1" ref="AA258" ca="1">IF(AA257&lt;&gt;"",OFFSET($C$4,0,AA257,n+1,k),"")</f>
        <v/>
      </c>
      <c r="AB258" s="26" t="str">
        <f t="array" aca="1" ref="AB258" ca="1">IF(AB257&lt;&gt;"",OFFSET($C$4,0,AB257,n+1,k),"")</f>
        <v/>
      </c>
    </row>
    <row r="259" spans="1:28" x14ac:dyDescent="0.15">
      <c r="A259" s="43" t="str">
        <f t="shared" si="11"/>
        <v/>
      </c>
      <c r="B259" s="44" t="str">
        <f>IF('Data Entry'!B259&lt;&gt;"",'Data Entry'!B259,"")</f>
        <v/>
      </c>
      <c r="C259" s="37" t="str">
        <f t="shared" si="10"/>
        <v/>
      </c>
      <c r="D259" s="44" t="str">
        <f>IF('Data Entry'!C259&lt;&gt;"",'Data Entry'!C259,"")</f>
        <v/>
      </c>
      <c r="E259" s="44" t="str">
        <f>IF('Data Entry'!D259&lt;&gt;"",'Data Entry'!D259,"")</f>
        <v/>
      </c>
      <c r="F259" s="44" t="str">
        <f>IF('Data Entry'!E259&lt;&gt;"",'Data Entry'!E259,"")</f>
        <v/>
      </c>
      <c r="G259" s="44" t="str">
        <f>IF('Data Entry'!F259&lt;&gt;"",'Data Entry'!F259,"")</f>
        <v/>
      </c>
      <c r="H259" s="44" t="str">
        <f>IF('Data Entry'!G259&lt;&gt;"",'Data Entry'!G259,"")</f>
        <v/>
      </c>
      <c r="I259" s="44" t="str">
        <f>IF('Data Entry'!H259&lt;&gt;"",'Data Entry'!H259,"")</f>
        <v/>
      </c>
      <c r="J259" s="44" t="str">
        <f>IF('Data Entry'!I259&lt;&gt;"",'Data Entry'!I259,"")</f>
        <v/>
      </c>
      <c r="K259" s="44" t="str">
        <f>IF('Data Entry'!J259&lt;&gt;"",'Data Entry'!J259,"")</f>
        <v/>
      </c>
      <c r="L259" s="44" t="str">
        <f>IF('Data Entry'!K259&lt;&gt;"",'Data Entry'!K259,"")</f>
        <v/>
      </c>
      <c r="M259" s="44" t="str">
        <f>IF('Data Entry'!L259&lt;&gt;"",'Data Entry'!L259,"")</f>
        <v/>
      </c>
      <c r="V259" s="26" t="e">
        <f t="array" aca="1" ref="V259" ca="1">IF(V258&lt;&gt;"",OFFSET($C$4,0,V258,n+1,k),"")</f>
        <v>#N/A</v>
      </c>
      <c r="W259" s="26" t="e">
        <f t="array" aca="1" ref="W259" ca="1">IF(W258&lt;&gt;"",OFFSET($C$4,0,W258,n+1,k),"")</f>
        <v>#N/A</v>
      </c>
      <c r="X259" s="26" t="e">
        <f t="array" aca="1" ref="X259" ca="1">IF(X258&lt;&gt;"",OFFSET($C$4,0,X258,n+1,k),"")</f>
        <v>#N/A</v>
      </c>
      <c r="Y259" s="26" t="e">
        <f t="array" aca="1" ref="Y259" ca="1">IF(Y258&lt;&gt;"",OFFSET($C$4,0,Y258,n+1,k),"")</f>
        <v>#N/A</v>
      </c>
      <c r="Z259" s="26" t="e">
        <f t="array" aca="1" ref="Z259" ca="1">IF(Z258&lt;&gt;"",OFFSET($C$4,0,Z258,n+1,k),"")</f>
        <v>#N/A</v>
      </c>
      <c r="AA259" s="26" t="str">
        <f t="array" aca="1" ref="AA259" ca="1">IF(AA258&lt;&gt;"",OFFSET($C$4,0,AA258,n+1,k),"")</f>
        <v/>
      </c>
      <c r="AB259" s="26" t="str">
        <f t="array" aca="1" ref="AB259" ca="1">IF(AB258&lt;&gt;"",OFFSET($C$4,0,AB258,n+1,k),"")</f>
        <v/>
      </c>
    </row>
    <row r="260" spans="1:28" x14ac:dyDescent="0.15">
      <c r="A260" s="43" t="str">
        <f t="shared" si="11"/>
        <v/>
      </c>
      <c r="B260" s="44" t="str">
        <f>IF('Data Entry'!B260&lt;&gt;"",'Data Entry'!B260,"")</f>
        <v/>
      </c>
      <c r="C260" s="37" t="str">
        <f t="shared" si="10"/>
        <v/>
      </c>
      <c r="D260" s="44" t="str">
        <f>IF('Data Entry'!C260&lt;&gt;"",'Data Entry'!C260,"")</f>
        <v/>
      </c>
      <c r="E260" s="44" t="str">
        <f>IF('Data Entry'!D260&lt;&gt;"",'Data Entry'!D260,"")</f>
        <v/>
      </c>
      <c r="F260" s="44" t="str">
        <f>IF('Data Entry'!E260&lt;&gt;"",'Data Entry'!E260,"")</f>
        <v/>
      </c>
      <c r="G260" s="44" t="str">
        <f>IF('Data Entry'!F260&lt;&gt;"",'Data Entry'!F260,"")</f>
        <v/>
      </c>
      <c r="H260" s="44" t="str">
        <f>IF('Data Entry'!G260&lt;&gt;"",'Data Entry'!G260,"")</f>
        <v/>
      </c>
      <c r="I260" s="44" t="str">
        <f>IF('Data Entry'!H260&lt;&gt;"",'Data Entry'!H260,"")</f>
        <v/>
      </c>
      <c r="J260" s="44" t="str">
        <f>IF('Data Entry'!I260&lt;&gt;"",'Data Entry'!I260,"")</f>
        <v/>
      </c>
      <c r="K260" s="44" t="str">
        <f>IF('Data Entry'!J260&lt;&gt;"",'Data Entry'!J260,"")</f>
        <v/>
      </c>
      <c r="L260" s="44" t="str">
        <f>IF('Data Entry'!K260&lt;&gt;"",'Data Entry'!K260,"")</f>
        <v/>
      </c>
      <c r="M260" s="44" t="str">
        <f>IF('Data Entry'!L260&lt;&gt;"",'Data Entry'!L260,"")</f>
        <v/>
      </c>
      <c r="V260" s="26" t="e">
        <f t="array" aca="1" ref="V260" ca="1">IF(V259&lt;&gt;"",OFFSET($C$4,0,V259,n+1,k),"")</f>
        <v>#N/A</v>
      </c>
      <c r="W260" s="26" t="e">
        <f t="array" aca="1" ref="W260" ca="1">IF(W259&lt;&gt;"",OFFSET($C$4,0,W259,n+1,k),"")</f>
        <v>#N/A</v>
      </c>
      <c r="X260" s="26" t="e">
        <f t="array" aca="1" ref="X260" ca="1">IF(X259&lt;&gt;"",OFFSET($C$4,0,X259,n+1,k),"")</f>
        <v>#N/A</v>
      </c>
      <c r="Y260" s="26" t="e">
        <f t="array" aca="1" ref="Y260" ca="1">IF(Y259&lt;&gt;"",OFFSET($C$4,0,Y259,n+1,k),"")</f>
        <v>#N/A</v>
      </c>
      <c r="Z260" s="26" t="e">
        <f t="array" aca="1" ref="Z260" ca="1">IF(Z259&lt;&gt;"",OFFSET($C$4,0,Z259,n+1,k),"")</f>
        <v>#N/A</v>
      </c>
      <c r="AA260" s="26" t="str">
        <f t="array" aca="1" ref="AA260" ca="1">IF(AA259&lt;&gt;"",OFFSET($C$4,0,AA259,n+1,k),"")</f>
        <v/>
      </c>
      <c r="AB260" s="26" t="str">
        <f t="array" aca="1" ref="AB260" ca="1">IF(AB259&lt;&gt;"",OFFSET($C$4,0,AB259,n+1,k),"")</f>
        <v/>
      </c>
    </row>
    <row r="261" spans="1:28" x14ac:dyDescent="0.15">
      <c r="A261" s="43" t="str">
        <f t="shared" si="11"/>
        <v/>
      </c>
      <c r="B261" s="44" t="str">
        <f>IF('Data Entry'!B261&lt;&gt;"",'Data Entry'!B261,"")</f>
        <v/>
      </c>
      <c r="C261" s="37" t="str">
        <f t="shared" si="10"/>
        <v/>
      </c>
      <c r="D261" s="44" t="str">
        <f>IF('Data Entry'!C261&lt;&gt;"",'Data Entry'!C261,"")</f>
        <v/>
      </c>
      <c r="E261" s="44" t="str">
        <f>IF('Data Entry'!D261&lt;&gt;"",'Data Entry'!D261,"")</f>
        <v/>
      </c>
      <c r="F261" s="44" t="str">
        <f>IF('Data Entry'!E261&lt;&gt;"",'Data Entry'!E261,"")</f>
        <v/>
      </c>
      <c r="G261" s="44" t="str">
        <f>IF('Data Entry'!F261&lt;&gt;"",'Data Entry'!F261,"")</f>
        <v/>
      </c>
      <c r="H261" s="44" t="str">
        <f>IF('Data Entry'!G261&lt;&gt;"",'Data Entry'!G261,"")</f>
        <v/>
      </c>
      <c r="I261" s="44" t="str">
        <f>IF('Data Entry'!H261&lt;&gt;"",'Data Entry'!H261,"")</f>
        <v/>
      </c>
      <c r="J261" s="44" t="str">
        <f>IF('Data Entry'!I261&lt;&gt;"",'Data Entry'!I261,"")</f>
        <v/>
      </c>
      <c r="K261" s="44" t="str">
        <f>IF('Data Entry'!J261&lt;&gt;"",'Data Entry'!J261,"")</f>
        <v/>
      </c>
      <c r="L261" s="44" t="str">
        <f>IF('Data Entry'!K261&lt;&gt;"",'Data Entry'!K261,"")</f>
        <v/>
      </c>
      <c r="M261" s="44" t="str">
        <f>IF('Data Entry'!L261&lt;&gt;"",'Data Entry'!L261,"")</f>
        <v/>
      </c>
      <c r="V261" s="26" t="e">
        <f t="array" aca="1" ref="V261" ca="1">IF(V260&lt;&gt;"",OFFSET($C$4,0,V260,n+1,k),"")</f>
        <v>#N/A</v>
      </c>
      <c r="W261" s="26" t="e">
        <f t="array" aca="1" ref="W261" ca="1">IF(W260&lt;&gt;"",OFFSET($C$4,0,W260,n+1,k),"")</f>
        <v>#N/A</v>
      </c>
      <c r="X261" s="26" t="e">
        <f t="array" aca="1" ref="X261" ca="1">IF(X260&lt;&gt;"",OFFSET($C$4,0,X260,n+1,k),"")</f>
        <v>#N/A</v>
      </c>
      <c r="Y261" s="26" t="e">
        <f t="array" aca="1" ref="Y261" ca="1">IF(Y260&lt;&gt;"",OFFSET($C$4,0,Y260,n+1,k),"")</f>
        <v>#N/A</v>
      </c>
      <c r="Z261" s="26" t="e">
        <f t="array" aca="1" ref="Z261" ca="1">IF(Z260&lt;&gt;"",OFFSET($C$4,0,Z260,n+1,k),"")</f>
        <v>#N/A</v>
      </c>
      <c r="AA261" s="26" t="str">
        <f t="array" aca="1" ref="AA261" ca="1">IF(AA260&lt;&gt;"",OFFSET($C$4,0,AA260,n+1,k),"")</f>
        <v/>
      </c>
      <c r="AB261" s="26" t="str">
        <f t="array" aca="1" ref="AB261" ca="1">IF(AB260&lt;&gt;"",OFFSET($C$4,0,AB260,n+1,k),"")</f>
        <v/>
      </c>
    </row>
    <row r="262" spans="1:28" x14ac:dyDescent="0.15">
      <c r="A262" s="43" t="str">
        <f t="shared" si="11"/>
        <v/>
      </c>
      <c r="B262" s="44" t="str">
        <f>IF('Data Entry'!B262&lt;&gt;"",'Data Entry'!B262,"")</f>
        <v/>
      </c>
      <c r="C262" s="37" t="str">
        <f t="shared" si="10"/>
        <v/>
      </c>
      <c r="D262" s="44" t="str">
        <f>IF('Data Entry'!C262&lt;&gt;"",'Data Entry'!C262,"")</f>
        <v/>
      </c>
      <c r="E262" s="44" t="str">
        <f>IF('Data Entry'!D262&lt;&gt;"",'Data Entry'!D262,"")</f>
        <v/>
      </c>
      <c r="F262" s="44" t="str">
        <f>IF('Data Entry'!E262&lt;&gt;"",'Data Entry'!E262,"")</f>
        <v/>
      </c>
      <c r="G262" s="44" t="str">
        <f>IF('Data Entry'!F262&lt;&gt;"",'Data Entry'!F262,"")</f>
        <v/>
      </c>
      <c r="H262" s="44" t="str">
        <f>IF('Data Entry'!G262&lt;&gt;"",'Data Entry'!G262,"")</f>
        <v/>
      </c>
      <c r="I262" s="44" t="str">
        <f>IF('Data Entry'!H262&lt;&gt;"",'Data Entry'!H262,"")</f>
        <v/>
      </c>
      <c r="J262" s="44" t="str">
        <f>IF('Data Entry'!I262&lt;&gt;"",'Data Entry'!I262,"")</f>
        <v/>
      </c>
      <c r="K262" s="44" t="str">
        <f>IF('Data Entry'!J262&lt;&gt;"",'Data Entry'!J262,"")</f>
        <v/>
      </c>
      <c r="L262" s="44" t="str">
        <f>IF('Data Entry'!K262&lt;&gt;"",'Data Entry'!K262,"")</f>
        <v/>
      </c>
      <c r="M262" s="44" t="str">
        <f>IF('Data Entry'!L262&lt;&gt;"",'Data Entry'!L262,"")</f>
        <v/>
      </c>
      <c r="V262" s="26" t="e">
        <f t="array" aca="1" ref="V262" ca="1">IF(V261&lt;&gt;"",OFFSET($C$4,0,V261,n+1,k),"")</f>
        <v>#N/A</v>
      </c>
      <c r="W262" s="26" t="e">
        <f t="array" aca="1" ref="W262" ca="1">IF(W261&lt;&gt;"",OFFSET($C$4,0,W261,n+1,k),"")</f>
        <v>#N/A</v>
      </c>
      <c r="X262" s="26" t="e">
        <f t="array" aca="1" ref="X262" ca="1">IF(X261&lt;&gt;"",OFFSET($C$4,0,X261,n+1,k),"")</f>
        <v>#N/A</v>
      </c>
      <c r="Y262" s="26" t="e">
        <f t="array" aca="1" ref="Y262" ca="1">IF(Y261&lt;&gt;"",OFFSET($C$4,0,Y261,n+1,k),"")</f>
        <v>#N/A</v>
      </c>
      <c r="Z262" s="26" t="e">
        <f t="array" aca="1" ref="Z262" ca="1">IF(Z261&lt;&gt;"",OFFSET($C$4,0,Z261,n+1,k),"")</f>
        <v>#N/A</v>
      </c>
      <c r="AA262" s="26" t="str">
        <f t="array" aca="1" ref="AA262" ca="1">IF(AA261&lt;&gt;"",OFFSET($C$4,0,AA261,n+1,k),"")</f>
        <v/>
      </c>
      <c r="AB262" s="26" t="str">
        <f t="array" aca="1" ref="AB262" ca="1">IF(AB261&lt;&gt;"",OFFSET($C$4,0,AB261,n+1,k),"")</f>
        <v/>
      </c>
    </row>
    <row r="263" spans="1:28" x14ac:dyDescent="0.15">
      <c r="A263" s="43" t="str">
        <f t="shared" si="11"/>
        <v/>
      </c>
      <c r="B263" s="44" t="str">
        <f>IF('Data Entry'!B263&lt;&gt;"",'Data Entry'!B263,"")</f>
        <v/>
      </c>
      <c r="C263" s="37" t="str">
        <f t="shared" si="10"/>
        <v/>
      </c>
      <c r="D263" s="44" t="str">
        <f>IF('Data Entry'!C263&lt;&gt;"",'Data Entry'!C263,"")</f>
        <v/>
      </c>
      <c r="E263" s="44" t="str">
        <f>IF('Data Entry'!D263&lt;&gt;"",'Data Entry'!D263,"")</f>
        <v/>
      </c>
      <c r="F263" s="44" t="str">
        <f>IF('Data Entry'!E263&lt;&gt;"",'Data Entry'!E263,"")</f>
        <v/>
      </c>
      <c r="G263" s="44" t="str">
        <f>IF('Data Entry'!F263&lt;&gt;"",'Data Entry'!F263,"")</f>
        <v/>
      </c>
      <c r="H263" s="44" t="str">
        <f>IF('Data Entry'!G263&lt;&gt;"",'Data Entry'!G263,"")</f>
        <v/>
      </c>
      <c r="I263" s="44" t="str">
        <f>IF('Data Entry'!H263&lt;&gt;"",'Data Entry'!H263,"")</f>
        <v/>
      </c>
      <c r="J263" s="44" t="str">
        <f>IF('Data Entry'!I263&lt;&gt;"",'Data Entry'!I263,"")</f>
        <v/>
      </c>
      <c r="K263" s="44" t="str">
        <f>IF('Data Entry'!J263&lt;&gt;"",'Data Entry'!J263,"")</f>
        <v/>
      </c>
      <c r="L263" s="44" t="str">
        <f>IF('Data Entry'!K263&lt;&gt;"",'Data Entry'!K263,"")</f>
        <v/>
      </c>
      <c r="M263" s="44" t="str">
        <f>IF('Data Entry'!L263&lt;&gt;"",'Data Entry'!L263,"")</f>
        <v/>
      </c>
      <c r="V263" s="26" t="e">
        <f t="array" aca="1" ref="V263" ca="1">IF(V262&lt;&gt;"",OFFSET($C$4,0,V262,n+1,k),"")</f>
        <v>#N/A</v>
      </c>
      <c r="W263" s="26" t="e">
        <f t="array" aca="1" ref="W263" ca="1">IF(W262&lt;&gt;"",OFFSET($C$4,0,W262,n+1,k),"")</f>
        <v>#N/A</v>
      </c>
      <c r="X263" s="26" t="e">
        <f t="array" aca="1" ref="X263" ca="1">IF(X262&lt;&gt;"",OFFSET($C$4,0,X262,n+1,k),"")</f>
        <v>#N/A</v>
      </c>
      <c r="Y263" s="26" t="e">
        <f t="array" aca="1" ref="Y263" ca="1">IF(Y262&lt;&gt;"",OFFSET($C$4,0,Y262,n+1,k),"")</f>
        <v>#N/A</v>
      </c>
      <c r="Z263" s="26" t="e">
        <f t="array" aca="1" ref="Z263" ca="1">IF(Z262&lt;&gt;"",OFFSET($C$4,0,Z262,n+1,k),"")</f>
        <v>#N/A</v>
      </c>
      <c r="AA263" s="26" t="str">
        <f t="array" aca="1" ref="AA263" ca="1">IF(AA262&lt;&gt;"",OFFSET($C$4,0,AA262,n+1,k),"")</f>
        <v/>
      </c>
      <c r="AB263" s="26" t="str">
        <f t="array" aca="1" ref="AB263" ca="1">IF(AB262&lt;&gt;"",OFFSET($C$4,0,AB262,n+1,k),"")</f>
        <v/>
      </c>
    </row>
    <row r="264" spans="1:28" x14ac:dyDescent="0.15">
      <c r="A264" s="43" t="str">
        <f t="shared" si="11"/>
        <v/>
      </c>
      <c r="B264" s="44" t="str">
        <f>IF('Data Entry'!B264&lt;&gt;"",'Data Entry'!B264,"")</f>
        <v/>
      </c>
      <c r="C264" s="37" t="str">
        <f t="shared" si="10"/>
        <v/>
      </c>
      <c r="D264" s="44" t="str">
        <f>IF('Data Entry'!C264&lt;&gt;"",'Data Entry'!C264,"")</f>
        <v/>
      </c>
      <c r="E264" s="44" t="str">
        <f>IF('Data Entry'!D264&lt;&gt;"",'Data Entry'!D264,"")</f>
        <v/>
      </c>
      <c r="F264" s="44" t="str">
        <f>IF('Data Entry'!E264&lt;&gt;"",'Data Entry'!E264,"")</f>
        <v/>
      </c>
      <c r="G264" s="44" t="str">
        <f>IF('Data Entry'!F264&lt;&gt;"",'Data Entry'!F264,"")</f>
        <v/>
      </c>
      <c r="H264" s="44" t="str">
        <f>IF('Data Entry'!G264&lt;&gt;"",'Data Entry'!G264,"")</f>
        <v/>
      </c>
      <c r="I264" s="44" t="str">
        <f>IF('Data Entry'!H264&lt;&gt;"",'Data Entry'!H264,"")</f>
        <v/>
      </c>
      <c r="J264" s="44" t="str">
        <f>IF('Data Entry'!I264&lt;&gt;"",'Data Entry'!I264,"")</f>
        <v/>
      </c>
      <c r="K264" s="44" t="str">
        <f>IF('Data Entry'!J264&lt;&gt;"",'Data Entry'!J264,"")</f>
        <v/>
      </c>
      <c r="L264" s="44" t="str">
        <f>IF('Data Entry'!K264&lt;&gt;"",'Data Entry'!K264,"")</f>
        <v/>
      </c>
      <c r="M264" s="44" t="str">
        <f>IF('Data Entry'!L264&lt;&gt;"",'Data Entry'!L264,"")</f>
        <v/>
      </c>
      <c r="V264" s="26" t="e">
        <f t="array" aca="1" ref="V264" ca="1">IF(V263&lt;&gt;"",OFFSET($C$4,0,V263,n+1,k),"")</f>
        <v>#N/A</v>
      </c>
      <c r="W264" s="26" t="e">
        <f t="array" aca="1" ref="W264" ca="1">IF(W263&lt;&gt;"",OFFSET($C$4,0,W263,n+1,k),"")</f>
        <v>#N/A</v>
      </c>
      <c r="X264" s="26" t="e">
        <f t="array" aca="1" ref="X264" ca="1">IF(X263&lt;&gt;"",OFFSET($C$4,0,X263,n+1,k),"")</f>
        <v>#N/A</v>
      </c>
      <c r="Y264" s="26" t="e">
        <f t="array" aca="1" ref="Y264" ca="1">IF(Y263&lt;&gt;"",OFFSET($C$4,0,Y263,n+1,k),"")</f>
        <v>#N/A</v>
      </c>
      <c r="Z264" s="26" t="e">
        <f t="array" aca="1" ref="Z264" ca="1">IF(Z263&lt;&gt;"",OFFSET($C$4,0,Z263,n+1,k),"")</f>
        <v>#N/A</v>
      </c>
      <c r="AA264" s="26" t="str">
        <f t="array" aca="1" ref="AA264" ca="1">IF(AA263&lt;&gt;"",OFFSET($C$4,0,AA263,n+1,k),"")</f>
        <v/>
      </c>
      <c r="AB264" s="26" t="str">
        <f t="array" aca="1" ref="AB264" ca="1">IF(AB263&lt;&gt;"",OFFSET($C$4,0,AB263,n+1,k),"")</f>
        <v/>
      </c>
    </row>
    <row r="265" spans="1:28" x14ac:dyDescent="0.15">
      <c r="A265" s="43" t="str">
        <f t="shared" si="11"/>
        <v/>
      </c>
      <c r="B265" s="44" t="str">
        <f>IF('Data Entry'!B265&lt;&gt;"",'Data Entry'!B265,"")</f>
        <v/>
      </c>
      <c r="C265" s="37" t="str">
        <f t="shared" si="10"/>
        <v/>
      </c>
      <c r="D265" s="44" t="str">
        <f>IF('Data Entry'!C265&lt;&gt;"",'Data Entry'!C265,"")</f>
        <v/>
      </c>
      <c r="E265" s="44" t="str">
        <f>IF('Data Entry'!D265&lt;&gt;"",'Data Entry'!D265,"")</f>
        <v/>
      </c>
      <c r="F265" s="44" t="str">
        <f>IF('Data Entry'!E265&lt;&gt;"",'Data Entry'!E265,"")</f>
        <v/>
      </c>
      <c r="G265" s="44" t="str">
        <f>IF('Data Entry'!F265&lt;&gt;"",'Data Entry'!F265,"")</f>
        <v/>
      </c>
      <c r="H265" s="44" t="str">
        <f>IF('Data Entry'!G265&lt;&gt;"",'Data Entry'!G265,"")</f>
        <v/>
      </c>
      <c r="I265" s="44" t="str">
        <f>IF('Data Entry'!H265&lt;&gt;"",'Data Entry'!H265,"")</f>
        <v/>
      </c>
      <c r="J265" s="44" t="str">
        <f>IF('Data Entry'!I265&lt;&gt;"",'Data Entry'!I265,"")</f>
        <v/>
      </c>
      <c r="K265" s="44" t="str">
        <f>IF('Data Entry'!J265&lt;&gt;"",'Data Entry'!J265,"")</f>
        <v/>
      </c>
      <c r="L265" s="44" t="str">
        <f>IF('Data Entry'!K265&lt;&gt;"",'Data Entry'!K265,"")</f>
        <v/>
      </c>
      <c r="M265" s="44" t="str">
        <f>IF('Data Entry'!L265&lt;&gt;"",'Data Entry'!L265,"")</f>
        <v/>
      </c>
      <c r="V265" s="26" t="e">
        <f t="array" aca="1" ref="V265" ca="1">IF(V264&lt;&gt;"",OFFSET($C$4,0,V264,n+1,k),"")</f>
        <v>#N/A</v>
      </c>
      <c r="W265" s="26" t="e">
        <f t="array" aca="1" ref="W265" ca="1">IF(W264&lt;&gt;"",OFFSET($C$4,0,W264,n+1,k),"")</f>
        <v>#N/A</v>
      </c>
      <c r="X265" s="26" t="e">
        <f t="array" aca="1" ref="X265" ca="1">IF(X264&lt;&gt;"",OFFSET($C$4,0,X264,n+1,k),"")</f>
        <v>#N/A</v>
      </c>
      <c r="Y265" s="26" t="e">
        <f t="array" aca="1" ref="Y265" ca="1">IF(Y264&lt;&gt;"",OFFSET($C$4,0,Y264,n+1,k),"")</f>
        <v>#N/A</v>
      </c>
      <c r="Z265" s="26" t="e">
        <f t="array" aca="1" ref="Z265" ca="1">IF(Z264&lt;&gt;"",OFFSET($C$4,0,Z264,n+1,k),"")</f>
        <v>#N/A</v>
      </c>
      <c r="AA265" s="26" t="str">
        <f t="array" aca="1" ref="AA265" ca="1">IF(AA264&lt;&gt;"",OFFSET($C$4,0,AA264,n+1,k),"")</f>
        <v/>
      </c>
      <c r="AB265" s="26" t="str">
        <f t="array" aca="1" ref="AB265" ca="1">IF(AB264&lt;&gt;"",OFFSET($C$4,0,AB264,n+1,k),"")</f>
        <v/>
      </c>
    </row>
    <row r="266" spans="1:28" x14ac:dyDescent="0.15">
      <c r="A266" s="43" t="str">
        <f t="shared" si="11"/>
        <v/>
      </c>
      <c r="B266" s="44" t="str">
        <f>IF('Data Entry'!B266&lt;&gt;"",'Data Entry'!B266,"")</f>
        <v/>
      </c>
      <c r="C266" s="37" t="str">
        <f t="shared" si="10"/>
        <v/>
      </c>
      <c r="D266" s="44" t="str">
        <f>IF('Data Entry'!C266&lt;&gt;"",'Data Entry'!C266,"")</f>
        <v/>
      </c>
      <c r="E266" s="44" t="str">
        <f>IF('Data Entry'!D266&lt;&gt;"",'Data Entry'!D266,"")</f>
        <v/>
      </c>
      <c r="F266" s="44" t="str">
        <f>IF('Data Entry'!E266&lt;&gt;"",'Data Entry'!E266,"")</f>
        <v/>
      </c>
      <c r="G266" s="44" t="str">
        <f>IF('Data Entry'!F266&lt;&gt;"",'Data Entry'!F266,"")</f>
        <v/>
      </c>
      <c r="H266" s="44" t="str">
        <f>IF('Data Entry'!G266&lt;&gt;"",'Data Entry'!G266,"")</f>
        <v/>
      </c>
      <c r="I266" s="44" t="str">
        <f>IF('Data Entry'!H266&lt;&gt;"",'Data Entry'!H266,"")</f>
        <v/>
      </c>
      <c r="J266" s="44" t="str">
        <f>IF('Data Entry'!I266&lt;&gt;"",'Data Entry'!I266,"")</f>
        <v/>
      </c>
      <c r="K266" s="44" t="str">
        <f>IF('Data Entry'!J266&lt;&gt;"",'Data Entry'!J266,"")</f>
        <v/>
      </c>
      <c r="L266" s="44" t="str">
        <f>IF('Data Entry'!K266&lt;&gt;"",'Data Entry'!K266,"")</f>
        <v/>
      </c>
      <c r="M266" s="44" t="str">
        <f>IF('Data Entry'!L266&lt;&gt;"",'Data Entry'!L266,"")</f>
        <v/>
      </c>
      <c r="V266" s="26" t="e">
        <f t="array" aca="1" ref="V266" ca="1">IF(V265&lt;&gt;"",OFFSET($C$4,0,V265,n+1,k),"")</f>
        <v>#N/A</v>
      </c>
      <c r="W266" s="26" t="e">
        <f t="array" aca="1" ref="W266" ca="1">IF(W265&lt;&gt;"",OFFSET($C$4,0,W265,n+1,k),"")</f>
        <v>#N/A</v>
      </c>
      <c r="X266" s="26" t="e">
        <f t="array" aca="1" ref="X266" ca="1">IF(X265&lt;&gt;"",OFFSET($C$4,0,X265,n+1,k),"")</f>
        <v>#N/A</v>
      </c>
      <c r="Y266" s="26" t="e">
        <f t="array" aca="1" ref="Y266" ca="1">IF(Y265&lt;&gt;"",OFFSET($C$4,0,Y265,n+1,k),"")</f>
        <v>#N/A</v>
      </c>
      <c r="Z266" s="26" t="e">
        <f t="array" aca="1" ref="Z266" ca="1">IF(Z265&lt;&gt;"",OFFSET($C$4,0,Z265,n+1,k),"")</f>
        <v>#N/A</v>
      </c>
      <c r="AA266" s="26" t="str">
        <f t="array" aca="1" ref="AA266" ca="1">IF(AA265&lt;&gt;"",OFFSET($C$4,0,AA265,n+1,k),"")</f>
        <v/>
      </c>
      <c r="AB266" s="26" t="str">
        <f t="array" aca="1" ref="AB266" ca="1">IF(AB265&lt;&gt;"",OFFSET($C$4,0,AB265,n+1,k),"")</f>
        <v/>
      </c>
    </row>
    <row r="267" spans="1:28" x14ac:dyDescent="0.15">
      <c r="A267" s="43" t="str">
        <f t="shared" si="11"/>
        <v/>
      </c>
      <c r="B267" s="44" t="str">
        <f>IF('Data Entry'!B267&lt;&gt;"",'Data Entry'!B267,"")</f>
        <v/>
      </c>
      <c r="C267" s="37" t="str">
        <f t="shared" si="10"/>
        <v/>
      </c>
      <c r="D267" s="44" t="str">
        <f>IF('Data Entry'!C267&lt;&gt;"",'Data Entry'!C267,"")</f>
        <v/>
      </c>
      <c r="E267" s="44" t="str">
        <f>IF('Data Entry'!D267&lt;&gt;"",'Data Entry'!D267,"")</f>
        <v/>
      </c>
      <c r="F267" s="44" t="str">
        <f>IF('Data Entry'!E267&lt;&gt;"",'Data Entry'!E267,"")</f>
        <v/>
      </c>
      <c r="G267" s="44" t="str">
        <f>IF('Data Entry'!F267&lt;&gt;"",'Data Entry'!F267,"")</f>
        <v/>
      </c>
      <c r="H267" s="44" t="str">
        <f>IF('Data Entry'!G267&lt;&gt;"",'Data Entry'!G267,"")</f>
        <v/>
      </c>
      <c r="I267" s="44" t="str">
        <f>IF('Data Entry'!H267&lt;&gt;"",'Data Entry'!H267,"")</f>
        <v/>
      </c>
      <c r="J267" s="44" t="str">
        <f>IF('Data Entry'!I267&lt;&gt;"",'Data Entry'!I267,"")</f>
        <v/>
      </c>
      <c r="K267" s="44" t="str">
        <f>IF('Data Entry'!J267&lt;&gt;"",'Data Entry'!J267,"")</f>
        <v/>
      </c>
      <c r="L267" s="44" t="str">
        <f>IF('Data Entry'!K267&lt;&gt;"",'Data Entry'!K267,"")</f>
        <v/>
      </c>
      <c r="M267" s="44" t="str">
        <f>IF('Data Entry'!L267&lt;&gt;"",'Data Entry'!L267,"")</f>
        <v/>
      </c>
      <c r="V267" s="26" t="e">
        <f t="array" aca="1" ref="V267" ca="1">IF(V266&lt;&gt;"",OFFSET($C$4,0,V266,n+1,k),"")</f>
        <v>#N/A</v>
      </c>
      <c r="W267" s="26" t="e">
        <f t="array" aca="1" ref="W267" ca="1">IF(W266&lt;&gt;"",OFFSET($C$4,0,W266,n+1,k),"")</f>
        <v>#N/A</v>
      </c>
      <c r="X267" s="26" t="e">
        <f t="array" aca="1" ref="X267" ca="1">IF(X266&lt;&gt;"",OFFSET($C$4,0,X266,n+1,k),"")</f>
        <v>#N/A</v>
      </c>
      <c r="Y267" s="26" t="e">
        <f t="array" aca="1" ref="Y267" ca="1">IF(Y266&lt;&gt;"",OFFSET($C$4,0,Y266,n+1,k),"")</f>
        <v>#N/A</v>
      </c>
      <c r="Z267" s="26" t="e">
        <f t="array" aca="1" ref="Z267" ca="1">IF(Z266&lt;&gt;"",OFFSET($C$4,0,Z266,n+1,k),"")</f>
        <v>#N/A</v>
      </c>
      <c r="AA267" s="26" t="str">
        <f t="array" aca="1" ref="AA267" ca="1">IF(AA266&lt;&gt;"",OFFSET($C$4,0,AA266,n+1,k),"")</f>
        <v/>
      </c>
      <c r="AB267" s="26" t="str">
        <f t="array" aca="1" ref="AB267" ca="1">IF(AB266&lt;&gt;"",OFFSET($C$4,0,AB266,n+1,k),"")</f>
        <v/>
      </c>
    </row>
    <row r="268" spans="1:28" x14ac:dyDescent="0.15">
      <c r="A268" s="43" t="str">
        <f t="shared" si="11"/>
        <v/>
      </c>
      <c r="B268" s="44" t="str">
        <f>IF('Data Entry'!B268&lt;&gt;"",'Data Entry'!B268,"")</f>
        <v/>
      </c>
      <c r="C268" s="37" t="str">
        <f t="shared" si="10"/>
        <v/>
      </c>
      <c r="D268" s="44" t="str">
        <f>IF('Data Entry'!C268&lt;&gt;"",'Data Entry'!C268,"")</f>
        <v/>
      </c>
      <c r="E268" s="44" t="str">
        <f>IF('Data Entry'!D268&lt;&gt;"",'Data Entry'!D268,"")</f>
        <v/>
      </c>
      <c r="F268" s="44" t="str">
        <f>IF('Data Entry'!E268&lt;&gt;"",'Data Entry'!E268,"")</f>
        <v/>
      </c>
      <c r="G268" s="44" t="str">
        <f>IF('Data Entry'!F268&lt;&gt;"",'Data Entry'!F268,"")</f>
        <v/>
      </c>
      <c r="H268" s="44" t="str">
        <f>IF('Data Entry'!G268&lt;&gt;"",'Data Entry'!G268,"")</f>
        <v/>
      </c>
      <c r="I268" s="44" t="str">
        <f>IF('Data Entry'!H268&lt;&gt;"",'Data Entry'!H268,"")</f>
        <v/>
      </c>
      <c r="J268" s="44" t="str">
        <f>IF('Data Entry'!I268&lt;&gt;"",'Data Entry'!I268,"")</f>
        <v/>
      </c>
      <c r="K268" s="44" t="str">
        <f>IF('Data Entry'!J268&lt;&gt;"",'Data Entry'!J268,"")</f>
        <v/>
      </c>
      <c r="L268" s="44" t="str">
        <f>IF('Data Entry'!K268&lt;&gt;"",'Data Entry'!K268,"")</f>
        <v/>
      </c>
      <c r="M268" s="44" t="str">
        <f>IF('Data Entry'!L268&lt;&gt;"",'Data Entry'!L268,"")</f>
        <v/>
      </c>
      <c r="V268" s="26" t="e">
        <f t="array" aca="1" ref="V268" ca="1">IF(V267&lt;&gt;"",OFFSET($C$4,0,V267,n+1,k),"")</f>
        <v>#N/A</v>
      </c>
      <c r="W268" s="26" t="e">
        <f t="array" aca="1" ref="W268" ca="1">IF(W267&lt;&gt;"",OFFSET($C$4,0,W267,n+1,k),"")</f>
        <v>#N/A</v>
      </c>
      <c r="X268" s="26" t="e">
        <f t="array" aca="1" ref="X268" ca="1">IF(X267&lt;&gt;"",OFFSET($C$4,0,X267,n+1,k),"")</f>
        <v>#N/A</v>
      </c>
      <c r="Y268" s="26" t="e">
        <f t="array" aca="1" ref="Y268" ca="1">IF(Y267&lt;&gt;"",OFFSET($C$4,0,Y267,n+1,k),"")</f>
        <v>#N/A</v>
      </c>
      <c r="Z268" s="26" t="e">
        <f t="array" aca="1" ref="Z268" ca="1">IF(Z267&lt;&gt;"",OFFSET($C$4,0,Z267,n+1,k),"")</f>
        <v>#N/A</v>
      </c>
      <c r="AA268" s="26" t="str">
        <f t="array" aca="1" ref="AA268" ca="1">IF(AA267&lt;&gt;"",OFFSET($C$4,0,AA267,n+1,k),"")</f>
        <v/>
      </c>
      <c r="AB268" s="26" t="str">
        <f t="array" aca="1" ref="AB268" ca="1">IF(AB267&lt;&gt;"",OFFSET($C$4,0,AB267,n+1,k),"")</f>
        <v/>
      </c>
    </row>
    <row r="269" spans="1:28" x14ac:dyDescent="0.15">
      <c r="A269" s="43" t="str">
        <f t="shared" ref="A269:A332" si="12">IF(B269&lt;&gt;"",1+A268,"")</f>
        <v/>
      </c>
      <c r="B269" s="44" t="str">
        <f>IF('Data Entry'!B269&lt;&gt;"",'Data Entry'!B269,"")</f>
        <v/>
      </c>
      <c r="C269" s="37" t="str">
        <f t="shared" si="10"/>
        <v/>
      </c>
      <c r="D269" s="44" t="str">
        <f>IF('Data Entry'!C269&lt;&gt;"",'Data Entry'!C269,"")</f>
        <v/>
      </c>
      <c r="E269" s="44" t="str">
        <f>IF('Data Entry'!D269&lt;&gt;"",'Data Entry'!D269,"")</f>
        <v/>
      </c>
      <c r="F269" s="44" t="str">
        <f>IF('Data Entry'!E269&lt;&gt;"",'Data Entry'!E269,"")</f>
        <v/>
      </c>
      <c r="G269" s="44" t="str">
        <f>IF('Data Entry'!F269&lt;&gt;"",'Data Entry'!F269,"")</f>
        <v/>
      </c>
      <c r="H269" s="44" t="str">
        <f>IF('Data Entry'!G269&lt;&gt;"",'Data Entry'!G269,"")</f>
        <v/>
      </c>
      <c r="I269" s="44" t="str">
        <f>IF('Data Entry'!H269&lt;&gt;"",'Data Entry'!H269,"")</f>
        <v/>
      </c>
      <c r="J269" s="44" t="str">
        <f>IF('Data Entry'!I269&lt;&gt;"",'Data Entry'!I269,"")</f>
        <v/>
      </c>
      <c r="K269" s="44" t="str">
        <f>IF('Data Entry'!J269&lt;&gt;"",'Data Entry'!J269,"")</f>
        <v/>
      </c>
      <c r="L269" s="44" t="str">
        <f>IF('Data Entry'!K269&lt;&gt;"",'Data Entry'!K269,"")</f>
        <v/>
      </c>
      <c r="M269" s="44" t="str">
        <f>IF('Data Entry'!L269&lt;&gt;"",'Data Entry'!L269,"")</f>
        <v/>
      </c>
      <c r="V269" s="26" t="e">
        <f t="array" aca="1" ref="V269" ca="1">IF(V268&lt;&gt;"",OFFSET($C$4,0,V268,n+1,k),"")</f>
        <v>#N/A</v>
      </c>
      <c r="W269" s="26" t="e">
        <f t="array" aca="1" ref="W269" ca="1">IF(W268&lt;&gt;"",OFFSET($C$4,0,W268,n+1,k),"")</f>
        <v>#N/A</v>
      </c>
      <c r="X269" s="26" t="e">
        <f t="array" aca="1" ref="X269" ca="1">IF(X268&lt;&gt;"",OFFSET($C$4,0,X268,n+1,k),"")</f>
        <v>#N/A</v>
      </c>
      <c r="Y269" s="26" t="e">
        <f t="array" aca="1" ref="Y269" ca="1">IF(Y268&lt;&gt;"",OFFSET($C$4,0,Y268,n+1,k),"")</f>
        <v>#N/A</v>
      </c>
      <c r="Z269" s="26" t="e">
        <f t="array" aca="1" ref="Z269" ca="1">IF(Z268&lt;&gt;"",OFFSET($C$4,0,Z268,n+1,k),"")</f>
        <v>#N/A</v>
      </c>
      <c r="AA269" s="26" t="str">
        <f t="array" aca="1" ref="AA269" ca="1">IF(AA268&lt;&gt;"",OFFSET($C$4,0,AA268,n+1,k),"")</f>
        <v/>
      </c>
      <c r="AB269" s="26" t="str">
        <f t="array" aca="1" ref="AB269" ca="1">IF(AB268&lt;&gt;"",OFFSET($C$4,0,AB268,n+1,k),"")</f>
        <v/>
      </c>
    </row>
    <row r="270" spans="1:28" x14ac:dyDescent="0.15">
      <c r="A270" s="43" t="str">
        <f t="shared" si="12"/>
        <v/>
      </c>
      <c r="B270" s="44" t="str">
        <f>IF('Data Entry'!B270&lt;&gt;"",'Data Entry'!B270,"")</f>
        <v/>
      </c>
      <c r="C270" s="37" t="str">
        <f t="shared" si="10"/>
        <v/>
      </c>
      <c r="D270" s="44" t="str">
        <f>IF('Data Entry'!C270&lt;&gt;"",'Data Entry'!C270,"")</f>
        <v/>
      </c>
      <c r="E270" s="44" t="str">
        <f>IF('Data Entry'!D270&lt;&gt;"",'Data Entry'!D270,"")</f>
        <v/>
      </c>
      <c r="F270" s="44" t="str">
        <f>IF('Data Entry'!E270&lt;&gt;"",'Data Entry'!E270,"")</f>
        <v/>
      </c>
      <c r="G270" s="44" t="str">
        <f>IF('Data Entry'!F270&lt;&gt;"",'Data Entry'!F270,"")</f>
        <v/>
      </c>
      <c r="H270" s="44" t="str">
        <f>IF('Data Entry'!G270&lt;&gt;"",'Data Entry'!G270,"")</f>
        <v/>
      </c>
      <c r="I270" s="44" t="str">
        <f>IF('Data Entry'!H270&lt;&gt;"",'Data Entry'!H270,"")</f>
        <v/>
      </c>
      <c r="J270" s="44" t="str">
        <f>IF('Data Entry'!I270&lt;&gt;"",'Data Entry'!I270,"")</f>
        <v/>
      </c>
      <c r="K270" s="44" t="str">
        <f>IF('Data Entry'!J270&lt;&gt;"",'Data Entry'!J270,"")</f>
        <v/>
      </c>
      <c r="L270" s="44" t="str">
        <f>IF('Data Entry'!K270&lt;&gt;"",'Data Entry'!K270,"")</f>
        <v/>
      </c>
      <c r="M270" s="44" t="str">
        <f>IF('Data Entry'!L270&lt;&gt;"",'Data Entry'!L270,"")</f>
        <v/>
      </c>
      <c r="V270" s="26" t="e">
        <f t="array" aca="1" ref="V270" ca="1">IF(V269&lt;&gt;"",OFFSET($C$4,0,V269,n+1,k),"")</f>
        <v>#N/A</v>
      </c>
      <c r="W270" s="26" t="e">
        <f t="array" aca="1" ref="W270" ca="1">IF(W269&lt;&gt;"",OFFSET($C$4,0,W269,n+1,k),"")</f>
        <v>#N/A</v>
      </c>
      <c r="X270" s="26" t="e">
        <f t="array" aca="1" ref="X270" ca="1">IF(X269&lt;&gt;"",OFFSET($C$4,0,X269,n+1,k),"")</f>
        <v>#N/A</v>
      </c>
      <c r="Y270" s="26" t="e">
        <f t="array" aca="1" ref="Y270" ca="1">IF(Y269&lt;&gt;"",OFFSET($C$4,0,Y269,n+1,k),"")</f>
        <v>#N/A</v>
      </c>
      <c r="Z270" s="26" t="e">
        <f t="array" aca="1" ref="Z270" ca="1">IF(Z269&lt;&gt;"",OFFSET($C$4,0,Z269,n+1,k),"")</f>
        <v>#N/A</v>
      </c>
      <c r="AA270" s="26" t="str">
        <f t="array" aca="1" ref="AA270" ca="1">IF(AA269&lt;&gt;"",OFFSET($C$4,0,AA269,n+1,k),"")</f>
        <v/>
      </c>
      <c r="AB270" s="26" t="str">
        <f t="array" aca="1" ref="AB270" ca="1">IF(AB269&lt;&gt;"",OFFSET($C$4,0,AB269,n+1,k),"")</f>
        <v/>
      </c>
    </row>
    <row r="271" spans="1:28" x14ac:dyDescent="0.15">
      <c r="A271" s="43" t="str">
        <f t="shared" si="12"/>
        <v/>
      </c>
      <c r="B271" s="44" t="str">
        <f>IF('Data Entry'!B271&lt;&gt;"",'Data Entry'!B271,"")</f>
        <v/>
      </c>
      <c r="C271" s="37" t="str">
        <f t="shared" si="10"/>
        <v/>
      </c>
      <c r="D271" s="44" t="str">
        <f>IF('Data Entry'!C271&lt;&gt;"",'Data Entry'!C271,"")</f>
        <v/>
      </c>
      <c r="E271" s="44" t="str">
        <f>IF('Data Entry'!D271&lt;&gt;"",'Data Entry'!D271,"")</f>
        <v/>
      </c>
      <c r="F271" s="44" t="str">
        <f>IF('Data Entry'!E271&lt;&gt;"",'Data Entry'!E271,"")</f>
        <v/>
      </c>
      <c r="G271" s="44" t="str">
        <f>IF('Data Entry'!F271&lt;&gt;"",'Data Entry'!F271,"")</f>
        <v/>
      </c>
      <c r="H271" s="44" t="str">
        <f>IF('Data Entry'!G271&lt;&gt;"",'Data Entry'!G271,"")</f>
        <v/>
      </c>
      <c r="I271" s="44" t="str">
        <f>IF('Data Entry'!H271&lt;&gt;"",'Data Entry'!H271,"")</f>
        <v/>
      </c>
      <c r="J271" s="44" t="str">
        <f>IF('Data Entry'!I271&lt;&gt;"",'Data Entry'!I271,"")</f>
        <v/>
      </c>
      <c r="K271" s="44" t="str">
        <f>IF('Data Entry'!J271&lt;&gt;"",'Data Entry'!J271,"")</f>
        <v/>
      </c>
      <c r="L271" s="44" t="str">
        <f>IF('Data Entry'!K271&lt;&gt;"",'Data Entry'!K271,"")</f>
        <v/>
      </c>
      <c r="M271" s="44" t="str">
        <f>IF('Data Entry'!L271&lt;&gt;"",'Data Entry'!L271,"")</f>
        <v/>
      </c>
      <c r="V271" s="26" t="e">
        <f t="array" aca="1" ref="V271" ca="1">IF(V270&lt;&gt;"",OFFSET($C$4,0,V270,n+1,k),"")</f>
        <v>#N/A</v>
      </c>
      <c r="W271" s="26" t="e">
        <f t="array" aca="1" ref="W271" ca="1">IF(W270&lt;&gt;"",OFFSET($C$4,0,W270,n+1,k),"")</f>
        <v>#N/A</v>
      </c>
      <c r="X271" s="26" t="e">
        <f t="array" aca="1" ref="X271" ca="1">IF(X270&lt;&gt;"",OFFSET($C$4,0,X270,n+1,k),"")</f>
        <v>#N/A</v>
      </c>
      <c r="Y271" s="26" t="e">
        <f t="array" aca="1" ref="Y271" ca="1">IF(Y270&lt;&gt;"",OFFSET($C$4,0,Y270,n+1,k),"")</f>
        <v>#N/A</v>
      </c>
      <c r="Z271" s="26" t="e">
        <f t="array" aca="1" ref="Z271" ca="1">IF(Z270&lt;&gt;"",OFFSET($C$4,0,Z270,n+1,k),"")</f>
        <v>#N/A</v>
      </c>
      <c r="AA271" s="26" t="str">
        <f t="array" aca="1" ref="AA271" ca="1">IF(AA270&lt;&gt;"",OFFSET($C$4,0,AA270,n+1,k),"")</f>
        <v/>
      </c>
      <c r="AB271" s="26" t="str">
        <f t="array" aca="1" ref="AB271" ca="1">IF(AB270&lt;&gt;"",OFFSET($C$4,0,AB270,n+1,k),"")</f>
        <v/>
      </c>
    </row>
    <row r="272" spans="1:28" x14ac:dyDescent="0.15">
      <c r="A272" s="43" t="str">
        <f t="shared" si="12"/>
        <v/>
      </c>
      <c r="B272" s="44" t="str">
        <f>IF('Data Entry'!B272&lt;&gt;"",'Data Entry'!B272,"")</f>
        <v/>
      </c>
      <c r="C272" s="37" t="str">
        <f t="shared" si="10"/>
        <v/>
      </c>
      <c r="D272" s="44" t="str">
        <f>IF('Data Entry'!C272&lt;&gt;"",'Data Entry'!C272,"")</f>
        <v/>
      </c>
      <c r="E272" s="44" t="str">
        <f>IF('Data Entry'!D272&lt;&gt;"",'Data Entry'!D272,"")</f>
        <v/>
      </c>
      <c r="F272" s="44" t="str">
        <f>IF('Data Entry'!E272&lt;&gt;"",'Data Entry'!E272,"")</f>
        <v/>
      </c>
      <c r="G272" s="44" t="str">
        <f>IF('Data Entry'!F272&lt;&gt;"",'Data Entry'!F272,"")</f>
        <v/>
      </c>
      <c r="H272" s="44" t="str">
        <f>IF('Data Entry'!G272&lt;&gt;"",'Data Entry'!G272,"")</f>
        <v/>
      </c>
      <c r="I272" s="44" t="str">
        <f>IF('Data Entry'!H272&lt;&gt;"",'Data Entry'!H272,"")</f>
        <v/>
      </c>
      <c r="J272" s="44" t="str">
        <f>IF('Data Entry'!I272&lt;&gt;"",'Data Entry'!I272,"")</f>
        <v/>
      </c>
      <c r="K272" s="44" t="str">
        <f>IF('Data Entry'!J272&lt;&gt;"",'Data Entry'!J272,"")</f>
        <v/>
      </c>
      <c r="L272" s="44" t="str">
        <f>IF('Data Entry'!K272&lt;&gt;"",'Data Entry'!K272,"")</f>
        <v/>
      </c>
      <c r="M272" s="44" t="str">
        <f>IF('Data Entry'!L272&lt;&gt;"",'Data Entry'!L272,"")</f>
        <v/>
      </c>
      <c r="V272" s="26" t="e">
        <f t="array" aca="1" ref="V272" ca="1">IF(V271&lt;&gt;"",OFFSET($C$4,0,V271,n+1,k),"")</f>
        <v>#N/A</v>
      </c>
      <c r="W272" s="26" t="e">
        <f t="array" aca="1" ref="W272" ca="1">IF(W271&lt;&gt;"",OFFSET($C$4,0,W271,n+1,k),"")</f>
        <v>#N/A</v>
      </c>
      <c r="X272" s="26" t="e">
        <f t="array" aca="1" ref="X272" ca="1">IF(X271&lt;&gt;"",OFFSET($C$4,0,X271,n+1,k),"")</f>
        <v>#N/A</v>
      </c>
      <c r="Y272" s="26" t="e">
        <f t="array" aca="1" ref="Y272" ca="1">IF(Y271&lt;&gt;"",OFFSET($C$4,0,Y271,n+1,k),"")</f>
        <v>#N/A</v>
      </c>
      <c r="Z272" s="26" t="e">
        <f t="array" aca="1" ref="Z272" ca="1">IF(Z271&lt;&gt;"",OFFSET($C$4,0,Z271,n+1,k),"")</f>
        <v>#N/A</v>
      </c>
      <c r="AA272" s="26" t="str">
        <f t="array" aca="1" ref="AA272" ca="1">IF(AA271&lt;&gt;"",OFFSET($C$4,0,AA271,n+1,k),"")</f>
        <v/>
      </c>
      <c r="AB272" s="26" t="str">
        <f t="array" aca="1" ref="AB272" ca="1">IF(AB271&lt;&gt;"",OFFSET($C$4,0,AB271,n+1,k),"")</f>
        <v/>
      </c>
    </row>
    <row r="273" spans="1:28" x14ac:dyDescent="0.15">
      <c r="A273" s="43" t="str">
        <f t="shared" si="12"/>
        <v/>
      </c>
      <c r="B273" s="44" t="str">
        <f>IF('Data Entry'!B273&lt;&gt;"",'Data Entry'!B273,"")</f>
        <v/>
      </c>
      <c r="C273" s="37" t="str">
        <f t="shared" si="10"/>
        <v/>
      </c>
      <c r="D273" s="44" t="str">
        <f>IF('Data Entry'!C273&lt;&gt;"",'Data Entry'!C273,"")</f>
        <v/>
      </c>
      <c r="E273" s="44" t="str">
        <f>IF('Data Entry'!D273&lt;&gt;"",'Data Entry'!D273,"")</f>
        <v/>
      </c>
      <c r="F273" s="44" t="str">
        <f>IF('Data Entry'!E273&lt;&gt;"",'Data Entry'!E273,"")</f>
        <v/>
      </c>
      <c r="G273" s="44" t="str">
        <f>IF('Data Entry'!F273&lt;&gt;"",'Data Entry'!F273,"")</f>
        <v/>
      </c>
      <c r="H273" s="44" t="str">
        <f>IF('Data Entry'!G273&lt;&gt;"",'Data Entry'!G273,"")</f>
        <v/>
      </c>
      <c r="I273" s="44" t="str">
        <f>IF('Data Entry'!H273&lt;&gt;"",'Data Entry'!H273,"")</f>
        <v/>
      </c>
      <c r="J273" s="44" t="str">
        <f>IF('Data Entry'!I273&lt;&gt;"",'Data Entry'!I273,"")</f>
        <v/>
      </c>
      <c r="K273" s="44" t="str">
        <f>IF('Data Entry'!J273&lt;&gt;"",'Data Entry'!J273,"")</f>
        <v/>
      </c>
      <c r="L273" s="44" t="str">
        <f>IF('Data Entry'!K273&lt;&gt;"",'Data Entry'!K273,"")</f>
        <v/>
      </c>
      <c r="M273" s="44" t="str">
        <f>IF('Data Entry'!L273&lt;&gt;"",'Data Entry'!L273,"")</f>
        <v/>
      </c>
      <c r="V273" s="26" t="e">
        <f t="array" aca="1" ref="V273" ca="1">IF(V272&lt;&gt;"",OFFSET($C$4,0,V272,n+1,k),"")</f>
        <v>#N/A</v>
      </c>
      <c r="W273" s="26" t="e">
        <f t="array" aca="1" ref="W273" ca="1">IF(W272&lt;&gt;"",OFFSET($C$4,0,W272,n+1,k),"")</f>
        <v>#N/A</v>
      </c>
      <c r="X273" s="26" t="e">
        <f t="array" aca="1" ref="X273" ca="1">IF(X272&lt;&gt;"",OFFSET($C$4,0,X272,n+1,k),"")</f>
        <v>#N/A</v>
      </c>
      <c r="Y273" s="26" t="e">
        <f t="array" aca="1" ref="Y273" ca="1">IF(Y272&lt;&gt;"",OFFSET($C$4,0,Y272,n+1,k),"")</f>
        <v>#N/A</v>
      </c>
      <c r="Z273" s="26" t="e">
        <f t="array" aca="1" ref="Z273" ca="1">IF(Z272&lt;&gt;"",OFFSET($C$4,0,Z272,n+1,k),"")</f>
        <v>#N/A</v>
      </c>
      <c r="AA273" s="26" t="str">
        <f t="array" aca="1" ref="AA273" ca="1">IF(AA272&lt;&gt;"",OFFSET($C$4,0,AA272,n+1,k),"")</f>
        <v/>
      </c>
      <c r="AB273" s="26" t="str">
        <f t="array" aca="1" ref="AB273" ca="1">IF(AB272&lt;&gt;"",OFFSET($C$4,0,AB272,n+1,k),"")</f>
        <v/>
      </c>
    </row>
    <row r="274" spans="1:28" x14ac:dyDescent="0.15">
      <c r="A274" s="43" t="str">
        <f t="shared" si="12"/>
        <v/>
      </c>
      <c r="B274" s="44" t="str">
        <f>IF('Data Entry'!B274&lt;&gt;"",'Data Entry'!B274,"")</f>
        <v/>
      </c>
      <c r="C274" s="37" t="str">
        <f t="shared" si="10"/>
        <v/>
      </c>
      <c r="D274" s="44" t="str">
        <f>IF('Data Entry'!C274&lt;&gt;"",'Data Entry'!C274,"")</f>
        <v/>
      </c>
      <c r="E274" s="44" t="str">
        <f>IF('Data Entry'!D274&lt;&gt;"",'Data Entry'!D274,"")</f>
        <v/>
      </c>
      <c r="F274" s="44" t="str">
        <f>IF('Data Entry'!E274&lt;&gt;"",'Data Entry'!E274,"")</f>
        <v/>
      </c>
      <c r="G274" s="44" t="str">
        <f>IF('Data Entry'!F274&lt;&gt;"",'Data Entry'!F274,"")</f>
        <v/>
      </c>
      <c r="H274" s="44" t="str">
        <f>IF('Data Entry'!G274&lt;&gt;"",'Data Entry'!G274,"")</f>
        <v/>
      </c>
      <c r="I274" s="44" t="str">
        <f>IF('Data Entry'!H274&lt;&gt;"",'Data Entry'!H274,"")</f>
        <v/>
      </c>
      <c r="J274" s="44" t="str">
        <f>IF('Data Entry'!I274&lt;&gt;"",'Data Entry'!I274,"")</f>
        <v/>
      </c>
      <c r="K274" s="44" t="str">
        <f>IF('Data Entry'!J274&lt;&gt;"",'Data Entry'!J274,"")</f>
        <v/>
      </c>
      <c r="L274" s="44" t="str">
        <f>IF('Data Entry'!K274&lt;&gt;"",'Data Entry'!K274,"")</f>
        <v/>
      </c>
      <c r="M274" s="44" t="str">
        <f>IF('Data Entry'!L274&lt;&gt;"",'Data Entry'!L274,"")</f>
        <v/>
      </c>
      <c r="V274" s="26" t="e">
        <f t="array" aca="1" ref="V274" ca="1">IF(V273&lt;&gt;"",OFFSET($C$4,0,V273,n+1,k),"")</f>
        <v>#N/A</v>
      </c>
      <c r="W274" s="26" t="e">
        <f t="array" aca="1" ref="W274" ca="1">IF(W273&lt;&gt;"",OFFSET($C$4,0,W273,n+1,k),"")</f>
        <v>#N/A</v>
      </c>
      <c r="X274" s="26" t="e">
        <f t="array" aca="1" ref="X274" ca="1">IF(X273&lt;&gt;"",OFFSET($C$4,0,X273,n+1,k),"")</f>
        <v>#N/A</v>
      </c>
      <c r="Y274" s="26" t="e">
        <f t="array" aca="1" ref="Y274" ca="1">IF(Y273&lt;&gt;"",OFFSET($C$4,0,Y273,n+1,k),"")</f>
        <v>#N/A</v>
      </c>
      <c r="Z274" s="26" t="e">
        <f t="array" aca="1" ref="Z274" ca="1">IF(Z273&lt;&gt;"",OFFSET($C$4,0,Z273,n+1,k),"")</f>
        <v>#N/A</v>
      </c>
      <c r="AA274" s="26" t="str">
        <f t="array" aca="1" ref="AA274" ca="1">IF(AA273&lt;&gt;"",OFFSET($C$4,0,AA273,n+1,k),"")</f>
        <v/>
      </c>
      <c r="AB274" s="26" t="str">
        <f t="array" aca="1" ref="AB274" ca="1">IF(AB273&lt;&gt;"",OFFSET($C$4,0,AB273,n+1,k),"")</f>
        <v/>
      </c>
    </row>
    <row r="275" spans="1:28" x14ac:dyDescent="0.15">
      <c r="A275" s="43" t="str">
        <f t="shared" si="12"/>
        <v/>
      </c>
      <c r="B275" s="44" t="str">
        <f>IF('Data Entry'!B275&lt;&gt;"",'Data Entry'!B275,"")</f>
        <v/>
      </c>
      <c r="C275" s="37" t="str">
        <f t="shared" si="10"/>
        <v/>
      </c>
      <c r="D275" s="44" t="str">
        <f>IF('Data Entry'!C275&lt;&gt;"",'Data Entry'!C275,"")</f>
        <v/>
      </c>
      <c r="E275" s="44" t="str">
        <f>IF('Data Entry'!D275&lt;&gt;"",'Data Entry'!D275,"")</f>
        <v/>
      </c>
      <c r="F275" s="44" t="str">
        <f>IF('Data Entry'!E275&lt;&gt;"",'Data Entry'!E275,"")</f>
        <v/>
      </c>
      <c r="G275" s="44" t="str">
        <f>IF('Data Entry'!F275&lt;&gt;"",'Data Entry'!F275,"")</f>
        <v/>
      </c>
      <c r="H275" s="44" t="str">
        <f>IF('Data Entry'!G275&lt;&gt;"",'Data Entry'!G275,"")</f>
        <v/>
      </c>
      <c r="I275" s="44" t="str">
        <f>IF('Data Entry'!H275&lt;&gt;"",'Data Entry'!H275,"")</f>
        <v/>
      </c>
      <c r="J275" s="44" t="str">
        <f>IF('Data Entry'!I275&lt;&gt;"",'Data Entry'!I275,"")</f>
        <v/>
      </c>
      <c r="K275" s="44" t="str">
        <f>IF('Data Entry'!J275&lt;&gt;"",'Data Entry'!J275,"")</f>
        <v/>
      </c>
      <c r="L275" s="44" t="str">
        <f>IF('Data Entry'!K275&lt;&gt;"",'Data Entry'!K275,"")</f>
        <v/>
      </c>
      <c r="M275" s="44" t="str">
        <f>IF('Data Entry'!L275&lt;&gt;"",'Data Entry'!L275,"")</f>
        <v/>
      </c>
      <c r="V275" s="26" t="e">
        <f t="array" aca="1" ref="V275" ca="1">IF(V274&lt;&gt;"",OFFSET($C$4,0,V274,n+1,k),"")</f>
        <v>#N/A</v>
      </c>
      <c r="W275" s="26" t="e">
        <f t="array" aca="1" ref="W275" ca="1">IF(W274&lt;&gt;"",OFFSET($C$4,0,W274,n+1,k),"")</f>
        <v>#N/A</v>
      </c>
      <c r="X275" s="26" t="e">
        <f t="array" aca="1" ref="X275" ca="1">IF(X274&lt;&gt;"",OFFSET($C$4,0,X274,n+1,k),"")</f>
        <v>#N/A</v>
      </c>
      <c r="Y275" s="26" t="e">
        <f t="array" aca="1" ref="Y275" ca="1">IF(Y274&lt;&gt;"",OFFSET($C$4,0,Y274,n+1,k),"")</f>
        <v>#N/A</v>
      </c>
      <c r="Z275" s="26" t="e">
        <f t="array" aca="1" ref="Z275" ca="1">IF(Z274&lt;&gt;"",OFFSET($C$4,0,Z274,n+1,k),"")</f>
        <v>#N/A</v>
      </c>
      <c r="AA275" s="26" t="str">
        <f t="array" aca="1" ref="AA275" ca="1">IF(AA274&lt;&gt;"",OFFSET($C$4,0,AA274,n+1,k),"")</f>
        <v/>
      </c>
      <c r="AB275" s="26" t="str">
        <f t="array" aca="1" ref="AB275" ca="1">IF(AB274&lt;&gt;"",OFFSET($C$4,0,AB274,n+1,k),"")</f>
        <v/>
      </c>
    </row>
    <row r="276" spans="1:28" x14ac:dyDescent="0.15">
      <c r="A276" s="43" t="str">
        <f t="shared" si="12"/>
        <v/>
      </c>
      <c r="B276" s="44" t="str">
        <f>IF('Data Entry'!B276&lt;&gt;"",'Data Entry'!B276,"")</f>
        <v/>
      </c>
      <c r="C276" s="37" t="str">
        <f t="shared" si="10"/>
        <v/>
      </c>
      <c r="D276" s="44" t="str">
        <f>IF('Data Entry'!C276&lt;&gt;"",'Data Entry'!C276,"")</f>
        <v/>
      </c>
      <c r="E276" s="44" t="str">
        <f>IF('Data Entry'!D276&lt;&gt;"",'Data Entry'!D276,"")</f>
        <v/>
      </c>
      <c r="F276" s="44" t="str">
        <f>IF('Data Entry'!E276&lt;&gt;"",'Data Entry'!E276,"")</f>
        <v/>
      </c>
      <c r="G276" s="44" t="str">
        <f>IF('Data Entry'!F276&lt;&gt;"",'Data Entry'!F276,"")</f>
        <v/>
      </c>
      <c r="H276" s="44" t="str">
        <f>IF('Data Entry'!G276&lt;&gt;"",'Data Entry'!G276,"")</f>
        <v/>
      </c>
      <c r="I276" s="44" t="str">
        <f>IF('Data Entry'!H276&lt;&gt;"",'Data Entry'!H276,"")</f>
        <v/>
      </c>
      <c r="J276" s="44" t="str">
        <f>IF('Data Entry'!I276&lt;&gt;"",'Data Entry'!I276,"")</f>
        <v/>
      </c>
      <c r="K276" s="44" t="str">
        <f>IF('Data Entry'!J276&lt;&gt;"",'Data Entry'!J276,"")</f>
        <v/>
      </c>
      <c r="L276" s="44" t="str">
        <f>IF('Data Entry'!K276&lt;&gt;"",'Data Entry'!K276,"")</f>
        <v/>
      </c>
      <c r="M276" s="44" t="str">
        <f>IF('Data Entry'!L276&lt;&gt;"",'Data Entry'!L276,"")</f>
        <v/>
      </c>
      <c r="V276" s="26" t="e">
        <f t="array" aca="1" ref="V276" ca="1">IF(V275&lt;&gt;"",OFFSET($C$4,0,V275,n+1,k),"")</f>
        <v>#N/A</v>
      </c>
      <c r="W276" s="26" t="e">
        <f t="array" aca="1" ref="W276" ca="1">IF(W275&lt;&gt;"",OFFSET($C$4,0,W275,n+1,k),"")</f>
        <v>#N/A</v>
      </c>
      <c r="X276" s="26" t="e">
        <f t="array" aca="1" ref="X276" ca="1">IF(X275&lt;&gt;"",OFFSET($C$4,0,X275,n+1,k),"")</f>
        <v>#N/A</v>
      </c>
      <c r="Y276" s="26" t="e">
        <f t="array" aca="1" ref="Y276" ca="1">IF(Y275&lt;&gt;"",OFFSET($C$4,0,Y275,n+1,k),"")</f>
        <v>#N/A</v>
      </c>
      <c r="Z276" s="26" t="e">
        <f t="array" aca="1" ref="Z276" ca="1">IF(Z275&lt;&gt;"",OFFSET($C$4,0,Z275,n+1,k),"")</f>
        <v>#N/A</v>
      </c>
      <c r="AA276" s="26" t="str">
        <f t="array" aca="1" ref="AA276" ca="1">IF(AA275&lt;&gt;"",OFFSET($C$4,0,AA275,n+1,k),"")</f>
        <v/>
      </c>
      <c r="AB276" s="26" t="str">
        <f t="array" aca="1" ref="AB276" ca="1">IF(AB275&lt;&gt;"",OFFSET($C$4,0,AB275,n+1,k),"")</f>
        <v/>
      </c>
    </row>
    <row r="277" spans="1:28" x14ac:dyDescent="0.15">
      <c r="A277" s="43" t="str">
        <f t="shared" si="12"/>
        <v/>
      </c>
      <c r="B277" s="44" t="str">
        <f>IF('Data Entry'!B277&lt;&gt;"",'Data Entry'!B277,"")</f>
        <v/>
      </c>
      <c r="C277" s="37" t="str">
        <f t="shared" si="10"/>
        <v/>
      </c>
      <c r="D277" s="44" t="str">
        <f>IF('Data Entry'!C277&lt;&gt;"",'Data Entry'!C277,"")</f>
        <v/>
      </c>
      <c r="E277" s="44" t="str">
        <f>IF('Data Entry'!D277&lt;&gt;"",'Data Entry'!D277,"")</f>
        <v/>
      </c>
      <c r="F277" s="44" t="str">
        <f>IF('Data Entry'!E277&lt;&gt;"",'Data Entry'!E277,"")</f>
        <v/>
      </c>
      <c r="G277" s="44" t="str">
        <f>IF('Data Entry'!F277&lt;&gt;"",'Data Entry'!F277,"")</f>
        <v/>
      </c>
      <c r="H277" s="44" t="str">
        <f>IF('Data Entry'!G277&lt;&gt;"",'Data Entry'!G277,"")</f>
        <v/>
      </c>
      <c r="I277" s="44" t="str">
        <f>IF('Data Entry'!H277&lt;&gt;"",'Data Entry'!H277,"")</f>
        <v/>
      </c>
      <c r="J277" s="44" t="str">
        <f>IF('Data Entry'!I277&lt;&gt;"",'Data Entry'!I277,"")</f>
        <v/>
      </c>
      <c r="K277" s="44" t="str">
        <f>IF('Data Entry'!J277&lt;&gt;"",'Data Entry'!J277,"")</f>
        <v/>
      </c>
      <c r="L277" s="44" t="str">
        <f>IF('Data Entry'!K277&lt;&gt;"",'Data Entry'!K277,"")</f>
        <v/>
      </c>
      <c r="M277" s="44" t="str">
        <f>IF('Data Entry'!L277&lt;&gt;"",'Data Entry'!L277,"")</f>
        <v/>
      </c>
      <c r="V277" s="26" t="e">
        <f t="array" aca="1" ref="V277" ca="1">IF(V276&lt;&gt;"",OFFSET($C$4,0,V276,n+1,k),"")</f>
        <v>#N/A</v>
      </c>
      <c r="W277" s="26" t="e">
        <f t="array" aca="1" ref="W277" ca="1">IF(W276&lt;&gt;"",OFFSET($C$4,0,W276,n+1,k),"")</f>
        <v>#N/A</v>
      </c>
      <c r="X277" s="26" t="e">
        <f t="array" aca="1" ref="X277" ca="1">IF(X276&lt;&gt;"",OFFSET($C$4,0,X276,n+1,k),"")</f>
        <v>#N/A</v>
      </c>
      <c r="Y277" s="26" t="e">
        <f t="array" aca="1" ref="Y277" ca="1">IF(Y276&lt;&gt;"",OFFSET($C$4,0,Y276,n+1,k),"")</f>
        <v>#N/A</v>
      </c>
      <c r="Z277" s="26" t="e">
        <f t="array" aca="1" ref="Z277" ca="1">IF(Z276&lt;&gt;"",OFFSET($C$4,0,Z276,n+1,k),"")</f>
        <v>#N/A</v>
      </c>
      <c r="AA277" s="26" t="str">
        <f t="array" aca="1" ref="AA277" ca="1">IF(AA276&lt;&gt;"",OFFSET($C$4,0,AA276,n+1,k),"")</f>
        <v/>
      </c>
      <c r="AB277" s="26" t="str">
        <f t="array" aca="1" ref="AB277" ca="1">IF(AB276&lt;&gt;"",OFFSET($C$4,0,AB276,n+1,k),"")</f>
        <v/>
      </c>
    </row>
    <row r="278" spans="1:28" x14ac:dyDescent="0.15">
      <c r="A278" s="43" t="str">
        <f t="shared" si="12"/>
        <v/>
      </c>
      <c r="B278" s="44" t="str">
        <f>IF('Data Entry'!B278&lt;&gt;"",'Data Entry'!B278,"")</f>
        <v/>
      </c>
      <c r="C278" s="37" t="str">
        <f t="shared" si="10"/>
        <v/>
      </c>
      <c r="D278" s="44" t="str">
        <f>IF('Data Entry'!C278&lt;&gt;"",'Data Entry'!C278,"")</f>
        <v/>
      </c>
      <c r="E278" s="44" t="str">
        <f>IF('Data Entry'!D278&lt;&gt;"",'Data Entry'!D278,"")</f>
        <v/>
      </c>
      <c r="F278" s="44" t="str">
        <f>IF('Data Entry'!E278&lt;&gt;"",'Data Entry'!E278,"")</f>
        <v/>
      </c>
      <c r="G278" s="44" t="str">
        <f>IF('Data Entry'!F278&lt;&gt;"",'Data Entry'!F278,"")</f>
        <v/>
      </c>
      <c r="H278" s="44" t="str">
        <f>IF('Data Entry'!G278&lt;&gt;"",'Data Entry'!G278,"")</f>
        <v/>
      </c>
      <c r="I278" s="44" t="str">
        <f>IF('Data Entry'!H278&lt;&gt;"",'Data Entry'!H278,"")</f>
        <v/>
      </c>
      <c r="J278" s="44" t="str">
        <f>IF('Data Entry'!I278&lt;&gt;"",'Data Entry'!I278,"")</f>
        <v/>
      </c>
      <c r="K278" s="44" t="str">
        <f>IF('Data Entry'!J278&lt;&gt;"",'Data Entry'!J278,"")</f>
        <v/>
      </c>
      <c r="L278" s="44" t="str">
        <f>IF('Data Entry'!K278&lt;&gt;"",'Data Entry'!K278,"")</f>
        <v/>
      </c>
      <c r="M278" s="44" t="str">
        <f>IF('Data Entry'!L278&lt;&gt;"",'Data Entry'!L278,"")</f>
        <v/>
      </c>
      <c r="V278" s="26" t="e">
        <f t="array" aca="1" ref="V278" ca="1">IF(V277&lt;&gt;"",OFFSET($C$4,0,V277,n+1,k),"")</f>
        <v>#N/A</v>
      </c>
      <c r="W278" s="26" t="e">
        <f t="array" aca="1" ref="W278" ca="1">IF(W277&lt;&gt;"",OFFSET($C$4,0,W277,n+1,k),"")</f>
        <v>#N/A</v>
      </c>
      <c r="X278" s="26" t="e">
        <f t="array" aca="1" ref="X278" ca="1">IF(X277&lt;&gt;"",OFFSET($C$4,0,X277,n+1,k),"")</f>
        <v>#N/A</v>
      </c>
      <c r="Y278" s="26" t="e">
        <f t="array" aca="1" ref="Y278" ca="1">IF(Y277&lt;&gt;"",OFFSET($C$4,0,Y277,n+1,k),"")</f>
        <v>#N/A</v>
      </c>
      <c r="Z278" s="26" t="e">
        <f t="array" aca="1" ref="Z278" ca="1">IF(Z277&lt;&gt;"",OFFSET($C$4,0,Z277,n+1,k),"")</f>
        <v>#N/A</v>
      </c>
      <c r="AA278" s="26" t="str">
        <f t="array" aca="1" ref="AA278" ca="1">IF(AA277&lt;&gt;"",OFFSET($C$4,0,AA277,n+1,k),"")</f>
        <v/>
      </c>
      <c r="AB278" s="26" t="str">
        <f t="array" aca="1" ref="AB278" ca="1">IF(AB277&lt;&gt;"",OFFSET($C$4,0,AB277,n+1,k),"")</f>
        <v/>
      </c>
    </row>
    <row r="279" spans="1:28" x14ac:dyDescent="0.15">
      <c r="A279" s="43" t="str">
        <f t="shared" si="12"/>
        <v/>
      </c>
      <c r="B279" s="44" t="str">
        <f>IF('Data Entry'!B279&lt;&gt;"",'Data Entry'!B279,"")</f>
        <v/>
      </c>
      <c r="C279" s="37" t="str">
        <f t="shared" si="10"/>
        <v/>
      </c>
      <c r="D279" s="44" t="str">
        <f>IF('Data Entry'!C279&lt;&gt;"",'Data Entry'!C279,"")</f>
        <v/>
      </c>
      <c r="E279" s="44" t="str">
        <f>IF('Data Entry'!D279&lt;&gt;"",'Data Entry'!D279,"")</f>
        <v/>
      </c>
      <c r="F279" s="44" t="str">
        <f>IF('Data Entry'!E279&lt;&gt;"",'Data Entry'!E279,"")</f>
        <v/>
      </c>
      <c r="G279" s="44" t="str">
        <f>IF('Data Entry'!F279&lt;&gt;"",'Data Entry'!F279,"")</f>
        <v/>
      </c>
      <c r="H279" s="44" t="str">
        <f>IF('Data Entry'!G279&lt;&gt;"",'Data Entry'!G279,"")</f>
        <v/>
      </c>
      <c r="I279" s="44" t="str">
        <f>IF('Data Entry'!H279&lt;&gt;"",'Data Entry'!H279,"")</f>
        <v/>
      </c>
      <c r="J279" s="44" t="str">
        <f>IF('Data Entry'!I279&lt;&gt;"",'Data Entry'!I279,"")</f>
        <v/>
      </c>
      <c r="K279" s="44" t="str">
        <f>IF('Data Entry'!J279&lt;&gt;"",'Data Entry'!J279,"")</f>
        <v/>
      </c>
      <c r="L279" s="44" t="str">
        <f>IF('Data Entry'!K279&lt;&gt;"",'Data Entry'!K279,"")</f>
        <v/>
      </c>
      <c r="M279" s="44" t="str">
        <f>IF('Data Entry'!L279&lt;&gt;"",'Data Entry'!L279,"")</f>
        <v/>
      </c>
      <c r="V279" s="26" t="e">
        <f t="array" aca="1" ref="V279" ca="1">IF(V278&lt;&gt;"",OFFSET($C$4,0,V278,n+1,k),"")</f>
        <v>#N/A</v>
      </c>
      <c r="W279" s="26" t="e">
        <f t="array" aca="1" ref="W279" ca="1">IF(W278&lt;&gt;"",OFFSET($C$4,0,W278,n+1,k),"")</f>
        <v>#N/A</v>
      </c>
      <c r="X279" s="26" t="e">
        <f t="array" aca="1" ref="X279" ca="1">IF(X278&lt;&gt;"",OFFSET($C$4,0,X278,n+1,k),"")</f>
        <v>#N/A</v>
      </c>
      <c r="Y279" s="26" t="e">
        <f t="array" aca="1" ref="Y279" ca="1">IF(Y278&lt;&gt;"",OFFSET($C$4,0,Y278,n+1,k),"")</f>
        <v>#N/A</v>
      </c>
      <c r="Z279" s="26" t="e">
        <f t="array" aca="1" ref="Z279" ca="1">IF(Z278&lt;&gt;"",OFFSET($C$4,0,Z278,n+1,k),"")</f>
        <v>#N/A</v>
      </c>
      <c r="AA279" s="26" t="str">
        <f t="array" aca="1" ref="AA279" ca="1">IF(AA278&lt;&gt;"",OFFSET($C$4,0,AA278,n+1,k),"")</f>
        <v/>
      </c>
      <c r="AB279" s="26" t="str">
        <f t="array" aca="1" ref="AB279" ca="1">IF(AB278&lt;&gt;"",OFFSET($C$4,0,AB278,n+1,k),"")</f>
        <v/>
      </c>
    </row>
    <row r="280" spans="1:28" x14ac:dyDescent="0.15">
      <c r="A280" s="43" t="str">
        <f t="shared" si="12"/>
        <v/>
      </c>
      <c r="B280" s="44" t="str">
        <f>IF('Data Entry'!B280&lt;&gt;"",'Data Entry'!B280,"")</f>
        <v/>
      </c>
      <c r="C280" s="37" t="str">
        <f t="shared" si="10"/>
        <v/>
      </c>
      <c r="D280" s="44" t="str">
        <f>IF('Data Entry'!C280&lt;&gt;"",'Data Entry'!C280,"")</f>
        <v/>
      </c>
      <c r="E280" s="44" t="str">
        <f>IF('Data Entry'!D280&lt;&gt;"",'Data Entry'!D280,"")</f>
        <v/>
      </c>
      <c r="F280" s="44" t="str">
        <f>IF('Data Entry'!E280&lt;&gt;"",'Data Entry'!E280,"")</f>
        <v/>
      </c>
      <c r="G280" s="44" t="str">
        <f>IF('Data Entry'!F280&lt;&gt;"",'Data Entry'!F280,"")</f>
        <v/>
      </c>
      <c r="H280" s="44" t="str">
        <f>IF('Data Entry'!G280&lt;&gt;"",'Data Entry'!G280,"")</f>
        <v/>
      </c>
      <c r="I280" s="44" t="str">
        <f>IF('Data Entry'!H280&lt;&gt;"",'Data Entry'!H280,"")</f>
        <v/>
      </c>
      <c r="J280" s="44" t="str">
        <f>IF('Data Entry'!I280&lt;&gt;"",'Data Entry'!I280,"")</f>
        <v/>
      </c>
      <c r="K280" s="44" t="str">
        <f>IF('Data Entry'!J280&lt;&gt;"",'Data Entry'!J280,"")</f>
        <v/>
      </c>
      <c r="L280" s="44" t="str">
        <f>IF('Data Entry'!K280&lt;&gt;"",'Data Entry'!K280,"")</f>
        <v/>
      </c>
      <c r="M280" s="44" t="str">
        <f>IF('Data Entry'!L280&lt;&gt;"",'Data Entry'!L280,"")</f>
        <v/>
      </c>
      <c r="V280" s="26" t="e">
        <f t="array" aca="1" ref="V280" ca="1">IF(V279&lt;&gt;"",OFFSET($C$4,0,V279,n+1,k),"")</f>
        <v>#N/A</v>
      </c>
      <c r="W280" s="26" t="e">
        <f t="array" aca="1" ref="W280" ca="1">IF(W279&lt;&gt;"",OFFSET($C$4,0,W279,n+1,k),"")</f>
        <v>#N/A</v>
      </c>
      <c r="X280" s="26" t="e">
        <f t="array" aca="1" ref="X280" ca="1">IF(X279&lt;&gt;"",OFFSET($C$4,0,X279,n+1,k),"")</f>
        <v>#N/A</v>
      </c>
      <c r="Y280" s="26" t="e">
        <f t="array" aca="1" ref="Y280" ca="1">IF(Y279&lt;&gt;"",OFFSET($C$4,0,Y279,n+1,k),"")</f>
        <v>#N/A</v>
      </c>
      <c r="Z280" s="26" t="e">
        <f t="array" aca="1" ref="Z280" ca="1">IF(Z279&lt;&gt;"",OFFSET($C$4,0,Z279,n+1,k),"")</f>
        <v>#N/A</v>
      </c>
      <c r="AA280" s="26" t="str">
        <f t="array" aca="1" ref="AA280" ca="1">IF(AA279&lt;&gt;"",OFFSET($C$4,0,AA279,n+1,k),"")</f>
        <v/>
      </c>
      <c r="AB280" s="26" t="str">
        <f t="array" aca="1" ref="AB280" ca="1">IF(AB279&lt;&gt;"",OFFSET($C$4,0,AB279,n+1,k),"")</f>
        <v/>
      </c>
    </row>
    <row r="281" spans="1:28" x14ac:dyDescent="0.15">
      <c r="A281" s="43" t="str">
        <f t="shared" si="12"/>
        <v/>
      </c>
      <c r="B281" s="44" t="str">
        <f>IF('Data Entry'!B281&lt;&gt;"",'Data Entry'!B281,"")</f>
        <v/>
      </c>
      <c r="C281" s="37" t="str">
        <f t="shared" si="10"/>
        <v/>
      </c>
      <c r="D281" s="44" t="str">
        <f>IF('Data Entry'!C281&lt;&gt;"",'Data Entry'!C281,"")</f>
        <v/>
      </c>
      <c r="E281" s="44" t="str">
        <f>IF('Data Entry'!D281&lt;&gt;"",'Data Entry'!D281,"")</f>
        <v/>
      </c>
      <c r="F281" s="44" t="str">
        <f>IF('Data Entry'!E281&lt;&gt;"",'Data Entry'!E281,"")</f>
        <v/>
      </c>
      <c r="G281" s="44" t="str">
        <f>IF('Data Entry'!F281&lt;&gt;"",'Data Entry'!F281,"")</f>
        <v/>
      </c>
      <c r="H281" s="44" t="str">
        <f>IF('Data Entry'!G281&lt;&gt;"",'Data Entry'!G281,"")</f>
        <v/>
      </c>
      <c r="I281" s="44" t="str">
        <f>IF('Data Entry'!H281&lt;&gt;"",'Data Entry'!H281,"")</f>
        <v/>
      </c>
      <c r="J281" s="44" t="str">
        <f>IF('Data Entry'!I281&lt;&gt;"",'Data Entry'!I281,"")</f>
        <v/>
      </c>
      <c r="K281" s="44" t="str">
        <f>IF('Data Entry'!J281&lt;&gt;"",'Data Entry'!J281,"")</f>
        <v/>
      </c>
      <c r="L281" s="44" t="str">
        <f>IF('Data Entry'!K281&lt;&gt;"",'Data Entry'!K281,"")</f>
        <v/>
      </c>
      <c r="M281" s="44" t="str">
        <f>IF('Data Entry'!L281&lt;&gt;"",'Data Entry'!L281,"")</f>
        <v/>
      </c>
      <c r="V281" s="26" t="e">
        <f t="array" aca="1" ref="V281" ca="1">IF(V280&lt;&gt;"",OFFSET($C$4,0,V280,n+1,k),"")</f>
        <v>#N/A</v>
      </c>
      <c r="W281" s="26" t="e">
        <f t="array" aca="1" ref="W281" ca="1">IF(W280&lt;&gt;"",OFFSET($C$4,0,W280,n+1,k),"")</f>
        <v>#N/A</v>
      </c>
      <c r="X281" s="26" t="e">
        <f t="array" aca="1" ref="X281" ca="1">IF(X280&lt;&gt;"",OFFSET($C$4,0,X280,n+1,k),"")</f>
        <v>#N/A</v>
      </c>
      <c r="Y281" s="26" t="e">
        <f t="array" aca="1" ref="Y281" ca="1">IF(Y280&lt;&gt;"",OFFSET($C$4,0,Y280,n+1,k),"")</f>
        <v>#N/A</v>
      </c>
      <c r="Z281" s="26" t="e">
        <f t="array" aca="1" ref="Z281" ca="1">IF(Z280&lt;&gt;"",OFFSET($C$4,0,Z280,n+1,k),"")</f>
        <v>#N/A</v>
      </c>
      <c r="AA281" s="26" t="str">
        <f t="array" aca="1" ref="AA281" ca="1">IF(AA280&lt;&gt;"",OFFSET($C$4,0,AA280,n+1,k),"")</f>
        <v/>
      </c>
      <c r="AB281" s="26" t="str">
        <f t="array" aca="1" ref="AB281" ca="1">IF(AB280&lt;&gt;"",OFFSET($C$4,0,AB280,n+1,k),"")</f>
        <v/>
      </c>
    </row>
    <row r="282" spans="1:28" x14ac:dyDescent="0.15">
      <c r="A282" s="43" t="str">
        <f t="shared" si="12"/>
        <v/>
      </c>
      <c r="B282" s="44" t="str">
        <f>IF('Data Entry'!B282&lt;&gt;"",'Data Entry'!B282,"")</f>
        <v/>
      </c>
      <c r="C282" s="37" t="str">
        <f t="shared" si="10"/>
        <v/>
      </c>
      <c r="D282" s="44" t="str">
        <f>IF('Data Entry'!C282&lt;&gt;"",'Data Entry'!C282,"")</f>
        <v/>
      </c>
      <c r="E282" s="44" t="str">
        <f>IF('Data Entry'!D282&lt;&gt;"",'Data Entry'!D282,"")</f>
        <v/>
      </c>
      <c r="F282" s="44" t="str">
        <f>IF('Data Entry'!E282&lt;&gt;"",'Data Entry'!E282,"")</f>
        <v/>
      </c>
      <c r="G282" s="44" t="str">
        <f>IF('Data Entry'!F282&lt;&gt;"",'Data Entry'!F282,"")</f>
        <v/>
      </c>
      <c r="H282" s="44" t="str">
        <f>IF('Data Entry'!G282&lt;&gt;"",'Data Entry'!G282,"")</f>
        <v/>
      </c>
      <c r="I282" s="44" t="str">
        <f>IF('Data Entry'!H282&lt;&gt;"",'Data Entry'!H282,"")</f>
        <v/>
      </c>
      <c r="J282" s="44" t="str">
        <f>IF('Data Entry'!I282&lt;&gt;"",'Data Entry'!I282,"")</f>
        <v/>
      </c>
      <c r="K282" s="44" t="str">
        <f>IF('Data Entry'!J282&lt;&gt;"",'Data Entry'!J282,"")</f>
        <v/>
      </c>
      <c r="L282" s="44" t="str">
        <f>IF('Data Entry'!K282&lt;&gt;"",'Data Entry'!K282,"")</f>
        <v/>
      </c>
      <c r="M282" s="44" t="str">
        <f>IF('Data Entry'!L282&lt;&gt;"",'Data Entry'!L282,"")</f>
        <v/>
      </c>
      <c r="V282" s="26" t="e">
        <f t="array" aca="1" ref="V282" ca="1">IF(V281&lt;&gt;"",OFFSET($C$4,0,V281,n+1,k),"")</f>
        <v>#N/A</v>
      </c>
      <c r="W282" s="26" t="e">
        <f t="array" aca="1" ref="W282" ca="1">IF(W281&lt;&gt;"",OFFSET($C$4,0,W281,n+1,k),"")</f>
        <v>#N/A</v>
      </c>
      <c r="X282" s="26" t="e">
        <f t="array" aca="1" ref="X282" ca="1">IF(X281&lt;&gt;"",OFFSET($C$4,0,X281,n+1,k),"")</f>
        <v>#N/A</v>
      </c>
      <c r="Y282" s="26" t="e">
        <f t="array" aca="1" ref="Y282" ca="1">IF(Y281&lt;&gt;"",OFFSET($C$4,0,Y281,n+1,k),"")</f>
        <v>#N/A</v>
      </c>
      <c r="Z282" s="26" t="e">
        <f t="array" aca="1" ref="Z282" ca="1">IF(Z281&lt;&gt;"",OFFSET($C$4,0,Z281,n+1,k),"")</f>
        <v>#N/A</v>
      </c>
      <c r="AA282" s="26" t="str">
        <f t="array" aca="1" ref="AA282" ca="1">IF(AA281&lt;&gt;"",OFFSET($C$4,0,AA281,n+1,k),"")</f>
        <v/>
      </c>
      <c r="AB282" s="26" t="str">
        <f t="array" aca="1" ref="AB282" ca="1">IF(AB281&lt;&gt;"",OFFSET($C$4,0,AB281,n+1,k),"")</f>
        <v/>
      </c>
    </row>
    <row r="283" spans="1:28" x14ac:dyDescent="0.15">
      <c r="A283" s="43" t="str">
        <f t="shared" si="12"/>
        <v/>
      </c>
      <c r="B283" s="44" t="str">
        <f>IF('Data Entry'!B283&lt;&gt;"",'Data Entry'!B283,"")</f>
        <v/>
      </c>
      <c r="C283" s="37" t="str">
        <f t="shared" si="10"/>
        <v/>
      </c>
      <c r="D283" s="44" t="str">
        <f>IF('Data Entry'!C283&lt;&gt;"",'Data Entry'!C283,"")</f>
        <v/>
      </c>
      <c r="E283" s="44" t="str">
        <f>IF('Data Entry'!D283&lt;&gt;"",'Data Entry'!D283,"")</f>
        <v/>
      </c>
      <c r="F283" s="44" t="str">
        <f>IF('Data Entry'!E283&lt;&gt;"",'Data Entry'!E283,"")</f>
        <v/>
      </c>
      <c r="G283" s="44" t="str">
        <f>IF('Data Entry'!F283&lt;&gt;"",'Data Entry'!F283,"")</f>
        <v/>
      </c>
      <c r="H283" s="44" t="str">
        <f>IF('Data Entry'!G283&lt;&gt;"",'Data Entry'!G283,"")</f>
        <v/>
      </c>
      <c r="I283" s="44" t="str">
        <f>IF('Data Entry'!H283&lt;&gt;"",'Data Entry'!H283,"")</f>
        <v/>
      </c>
      <c r="J283" s="44" t="str">
        <f>IF('Data Entry'!I283&lt;&gt;"",'Data Entry'!I283,"")</f>
        <v/>
      </c>
      <c r="K283" s="44" t="str">
        <f>IF('Data Entry'!J283&lt;&gt;"",'Data Entry'!J283,"")</f>
        <v/>
      </c>
      <c r="L283" s="44" t="str">
        <f>IF('Data Entry'!K283&lt;&gt;"",'Data Entry'!K283,"")</f>
        <v/>
      </c>
      <c r="M283" s="44" t="str">
        <f>IF('Data Entry'!L283&lt;&gt;"",'Data Entry'!L283,"")</f>
        <v/>
      </c>
      <c r="V283" s="26" t="e">
        <f t="array" aca="1" ref="V283" ca="1">IF(V282&lt;&gt;"",OFFSET($C$4,0,V282,n+1,k),"")</f>
        <v>#N/A</v>
      </c>
      <c r="W283" s="26" t="e">
        <f t="array" aca="1" ref="W283" ca="1">IF(W282&lt;&gt;"",OFFSET($C$4,0,W282,n+1,k),"")</f>
        <v>#N/A</v>
      </c>
      <c r="X283" s="26" t="e">
        <f t="array" aca="1" ref="X283" ca="1">IF(X282&lt;&gt;"",OFFSET($C$4,0,X282,n+1,k),"")</f>
        <v>#N/A</v>
      </c>
      <c r="Y283" s="26" t="e">
        <f t="array" aca="1" ref="Y283" ca="1">IF(Y282&lt;&gt;"",OFFSET($C$4,0,Y282,n+1,k),"")</f>
        <v>#N/A</v>
      </c>
      <c r="Z283" s="26" t="e">
        <f t="array" aca="1" ref="Z283" ca="1">IF(Z282&lt;&gt;"",OFFSET($C$4,0,Z282,n+1,k),"")</f>
        <v>#N/A</v>
      </c>
      <c r="AA283" s="26" t="str">
        <f t="array" aca="1" ref="AA283" ca="1">IF(AA282&lt;&gt;"",OFFSET($C$4,0,AA282,n+1,k),"")</f>
        <v/>
      </c>
      <c r="AB283" s="26" t="str">
        <f t="array" aca="1" ref="AB283" ca="1">IF(AB282&lt;&gt;"",OFFSET($C$4,0,AB282,n+1,k),"")</f>
        <v/>
      </c>
    </row>
    <row r="284" spans="1:28" x14ac:dyDescent="0.15">
      <c r="A284" s="43" t="str">
        <f t="shared" si="12"/>
        <v/>
      </c>
      <c r="B284" s="44" t="str">
        <f>IF('Data Entry'!B284&lt;&gt;"",'Data Entry'!B284,"")</f>
        <v/>
      </c>
      <c r="C284" s="37" t="str">
        <f t="shared" si="10"/>
        <v/>
      </c>
      <c r="D284" s="44" t="str">
        <f>IF('Data Entry'!C284&lt;&gt;"",'Data Entry'!C284,"")</f>
        <v/>
      </c>
      <c r="E284" s="44" t="str">
        <f>IF('Data Entry'!D284&lt;&gt;"",'Data Entry'!D284,"")</f>
        <v/>
      </c>
      <c r="F284" s="44" t="str">
        <f>IF('Data Entry'!E284&lt;&gt;"",'Data Entry'!E284,"")</f>
        <v/>
      </c>
      <c r="G284" s="44" t="str">
        <f>IF('Data Entry'!F284&lt;&gt;"",'Data Entry'!F284,"")</f>
        <v/>
      </c>
      <c r="H284" s="44" t="str">
        <f>IF('Data Entry'!G284&lt;&gt;"",'Data Entry'!G284,"")</f>
        <v/>
      </c>
      <c r="I284" s="44" t="str">
        <f>IF('Data Entry'!H284&lt;&gt;"",'Data Entry'!H284,"")</f>
        <v/>
      </c>
      <c r="J284" s="44" t="str">
        <f>IF('Data Entry'!I284&lt;&gt;"",'Data Entry'!I284,"")</f>
        <v/>
      </c>
      <c r="K284" s="44" t="str">
        <f>IF('Data Entry'!J284&lt;&gt;"",'Data Entry'!J284,"")</f>
        <v/>
      </c>
      <c r="L284" s="44" t="str">
        <f>IF('Data Entry'!K284&lt;&gt;"",'Data Entry'!K284,"")</f>
        <v/>
      </c>
      <c r="M284" s="44" t="str">
        <f>IF('Data Entry'!L284&lt;&gt;"",'Data Entry'!L284,"")</f>
        <v/>
      </c>
      <c r="V284" s="26" t="e">
        <f t="array" aca="1" ref="V284" ca="1">IF(V283&lt;&gt;"",OFFSET($C$4,0,V283,n+1,k),"")</f>
        <v>#N/A</v>
      </c>
      <c r="W284" s="26" t="e">
        <f t="array" aca="1" ref="W284" ca="1">IF(W283&lt;&gt;"",OFFSET($C$4,0,W283,n+1,k),"")</f>
        <v>#N/A</v>
      </c>
      <c r="X284" s="26" t="e">
        <f t="array" aca="1" ref="X284" ca="1">IF(X283&lt;&gt;"",OFFSET($C$4,0,X283,n+1,k),"")</f>
        <v>#N/A</v>
      </c>
      <c r="Y284" s="26" t="e">
        <f t="array" aca="1" ref="Y284" ca="1">IF(Y283&lt;&gt;"",OFFSET($C$4,0,Y283,n+1,k),"")</f>
        <v>#N/A</v>
      </c>
      <c r="Z284" s="26" t="e">
        <f t="array" aca="1" ref="Z284" ca="1">IF(Z283&lt;&gt;"",OFFSET($C$4,0,Z283,n+1,k),"")</f>
        <v>#N/A</v>
      </c>
      <c r="AA284" s="26" t="str">
        <f t="array" aca="1" ref="AA284" ca="1">IF(AA283&lt;&gt;"",OFFSET($C$4,0,AA283,n+1,k),"")</f>
        <v/>
      </c>
      <c r="AB284" s="26" t="str">
        <f t="array" aca="1" ref="AB284" ca="1">IF(AB283&lt;&gt;"",OFFSET($C$4,0,AB283,n+1,k),"")</f>
        <v/>
      </c>
    </row>
    <row r="285" spans="1:28" x14ac:dyDescent="0.15">
      <c r="A285" s="43" t="str">
        <f t="shared" si="12"/>
        <v/>
      </c>
      <c r="B285" s="44" t="str">
        <f>IF('Data Entry'!B285&lt;&gt;"",'Data Entry'!B285,"")</f>
        <v/>
      </c>
      <c r="C285" s="37" t="str">
        <f t="shared" si="10"/>
        <v/>
      </c>
      <c r="D285" s="44" t="str">
        <f>IF('Data Entry'!C285&lt;&gt;"",'Data Entry'!C285,"")</f>
        <v/>
      </c>
      <c r="E285" s="44" t="str">
        <f>IF('Data Entry'!D285&lt;&gt;"",'Data Entry'!D285,"")</f>
        <v/>
      </c>
      <c r="F285" s="44" t="str">
        <f>IF('Data Entry'!E285&lt;&gt;"",'Data Entry'!E285,"")</f>
        <v/>
      </c>
      <c r="G285" s="44" t="str">
        <f>IF('Data Entry'!F285&lt;&gt;"",'Data Entry'!F285,"")</f>
        <v/>
      </c>
      <c r="H285" s="44" t="str">
        <f>IF('Data Entry'!G285&lt;&gt;"",'Data Entry'!G285,"")</f>
        <v/>
      </c>
      <c r="I285" s="44" t="str">
        <f>IF('Data Entry'!H285&lt;&gt;"",'Data Entry'!H285,"")</f>
        <v/>
      </c>
      <c r="J285" s="44" t="str">
        <f>IF('Data Entry'!I285&lt;&gt;"",'Data Entry'!I285,"")</f>
        <v/>
      </c>
      <c r="K285" s="44" t="str">
        <f>IF('Data Entry'!J285&lt;&gt;"",'Data Entry'!J285,"")</f>
        <v/>
      </c>
      <c r="L285" s="44" t="str">
        <f>IF('Data Entry'!K285&lt;&gt;"",'Data Entry'!K285,"")</f>
        <v/>
      </c>
      <c r="M285" s="44" t="str">
        <f>IF('Data Entry'!L285&lt;&gt;"",'Data Entry'!L285,"")</f>
        <v/>
      </c>
      <c r="V285" s="26" t="e">
        <f t="array" aca="1" ref="V285" ca="1">IF(V284&lt;&gt;"",OFFSET($C$4,0,V284,n+1,k),"")</f>
        <v>#N/A</v>
      </c>
      <c r="W285" s="26" t="e">
        <f t="array" aca="1" ref="W285" ca="1">IF(W284&lt;&gt;"",OFFSET($C$4,0,W284,n+1,k),"")</f>
        <v>#N/A</v>
      </c>
      <c r="X285" s="26" t="e">
        <f t="array" aca="1" ref="X285" ca="1">IF(X284&lt;&gt;"",OFFSET($C$4,0,X284,n+1,k),"")</f>
        <v>#N/A</v>
      </c>
      <c r="Y285" s="26" t="e">
        <f t="array" aca="1" ref="Y285" ca="1">IF(Y284&lt;&gt;"",OFFSET($C$4,0,Y284,n+1,k),"")</f>
        <v>#N/A</v>
      </c>
      <c r="Z285" s="26" t="e">
        <f t="array" aca="1" ref="Z285" ca="1">IF(Z284&lt;&gt;"",OFFSET($C$4,0,Z284,n+1,k),"")</f>
        <v>#N/A</v>
      </c>
      <c r="AA285" s="26" t="str">
        <f t="array" aca="1" ref="AA285" ca="1">IF(AA284&lt;&gt;"",OFFSET($C$4,0,AA284,n+1,k),"")</f>
        <v/>
      </c>
      <c r="AB285" s="26" t="str">
        <f t="array" aca="1" ref="AB285" ca="1">IF(AB284&lt;&gt;"",OFFSET($C$4,0,AB284,n+1,k),"")</f>
        <v/>
      </c>
    </row>
    <row r="286" spans="1:28" x14ac:dyDescent="0.15">
      <c r="A286" s="43" t="str">
        <f t="shared" si="12"/>
        <v/>
      </c>
      <c r="B286" s="44" t="str">
        <f>IF('Data Entry'!B286&lt;&gt;"",'Data Entry'!B286,"")</f>
        <v/>
      </c>
      <c r="C286" s="37" t="str">
        <f t="shared" si="10"/>
        <v/>
      </c>
      <c r="D286" s="44" t="str">
        <f>IF('Data Entry'!C286&lt;&gt;"",'Data Entry'!C286,"")</f>
        <v/>
      </c>
      <c r="E286" s="44" t="str">
        <f>IF('Data Entry'!D286&lt;&gt;"",'Data Entry'!D286,"")</f>
        <v/>
      </c>
      <c r="F286" s="44" t="str">
        <f>IF('Data Entry'!E286&lt;&gt;"",'Data Entry'!E286,"")</f>
        <v/>
      </c>
      <c r="G286" s="44" t="str">
        <f>IF('Data Entry'!F286&lt;&gt;"",'Data Entry'!F286,"")</f>
        <v/>
      </c>
      <c r="H286" s="44" t="str">
        <f>IF('Data Entry'!G286&lt;&gt;"",'Data Entry'!G286,"")</f>
        <v/>
      </c>
      <c r="I286" s="44" t="str">
        <f>IF('Data Entry'!H286&lt;&gt;"",'Data Entry'!H286,"")</f>
        <v/>
      </c>
      <c r="J286" s="44" t="str">
        <f>IF('Data Entry'!I286&lt;&gt;"",'Data Entry'!I286,"")</f>
        <v/>
      </c>
      <c r="K286" s="44" t="str">
        <f>IF('Data Entry'!J286&lt;&gt;"",'Data Entry'!J286,"")</f>
        <v/>
      </c>
      <c r="L286" s="44" t="str">
        <f>IF('Data Entry'!K286&lt;&gt;"",'Data Entry'!K286,"")</f>
        <v/>
      </c>
      <c r="M286" s="44" t="str">
        <f>IF('Data Entry'!L286&lt;&gt;"",'Data Entry'!L286,"")</f>
        <v/>
      </c>
      <c r="V286" s="26" t="e">
        <f t="array" aca="1" ref="V286" ca="1">IF(V285&lt;&gt;"",OFFSET($C$4,0,V285,n+1,k),"")</f>
        <v>#N/A</v>
      </c>
      <c r="W286" s="26" t="e">
        <f t="array" aca="1" ref="W286" ca="1">IF(W285&lt;&gt;"",OFFSET($C$4,0,W285,n+1,k),"")</f>
        <v>#N/A</v>
      </c>
      <c r="X286" s="26" t="e">
        <f t="array" aca="1" ref="X286" ca="1">IF(X285&lt;&gt;"",OFFSET($C$4,0,X285,n+1,k),"")</f>
        <v>#N/A</v>
      </c>
      <c r="Y286" s="26" t="e">
        <f t="array" aca="1" ref="Y286" ca="1">IF(Y285&lt;&gt;"",OFFSET($C$4,0,Y285,n+1,k),"")</f>
        <v>#N/A</v>
      </c>
      <c r="Z286" s="26" t="e">
        <f t="array" aca="1" ref="Z286" ca="1">IF(Z285&lt;&gt;"",OFFSET($C$4,0,Z285,n+1,k),"")</f>
        <v>#N/A</v>
      </c>
      <c r="AA286" s="26" t="str">
        <f t="array" aca="1" ref="AA286" ca="1">IF(AA285&lt;&gt;"",OFFSET($C$4,0,AA285,n+1,k),"")</f>
        <v/>
      </c>
      <c r="AB286" s="26" t="str">
        <f t="array" aca="1" ref="AB286" ca="1">IF(AB285&lt;&gt;"",OFFSET($C$4,0,AB285,n+1,k),"")</f>
        <v/>
      </c>
    </row>
    <row r="287" spans="1:28" x14ac:dyDescent="0.15">
      <c r="A287" s="43" t="str">
        <f t="shared" si="12"/>
        <v/>
      </c>
      <c r="B287" s="44" t="str">
        <f>IF('Data Entry'!B287&lt;&gt;"",'Data Entry'!B287,"")</f>
        <v/>
      </c>
      <c r="C287" s="37" t="str">
        <f t="shared" si="10"/>
        <v/>
      </c>
      <c r="D287" s="44" t="str">
        <f>IF('Data Entry'!C287&lt;&gt;"",'Data Entry'!C287,"")</f>
        <v/>
      </c>
      <c r="E287" s="44" t="str">
        <f>IF('Data Entry'!D287&lt;&gt;"",'Data Entry'!D287,"")</f>
        <v/>
      </c>
      <c r="F287" s="44" t="str">
        <f>IF('Data Entry'!E287&lt;&gt;"",'Data Entry'!E287,"")</f>
        <v/>
      </c>
      <c r="G287" s="44" t="str">
        <f>IF('Data Entry'!F287&lt;&gt;"",'Data Entry'!F287,"")</f>
        <v/>
      </c>
      <c r="H287" s="44" t="str">
        <f>IF('Data Entry'!G287&lt;&gt;"",'Data Entry'!G287,"")</f>
        <v/>
      </c>
      <c r="I287" s="44" t="str">
        <f>IF('Data Entry'!H287&lt;&gt;"",'Data Entry'!H287,"")</f>
        <v/>
      </c>
      <c r="J287" s="44" t="str">
        <f>IF('Data Entry'!I287&lt;&gt;"",'Data Entry'!I287,"")</f>
        <v/>
      </c>
      <c r="K287" s="44" t="str">
        <f>IF('Data Entry'!J287&lt;&gt;"",'Data Entry'!J287,"")</f>
        <v/>
      </c>
      <c r="L287" s="44" t="str">
        <f>IF('Data Entry'!K287&lt;&gt;"",'Data Entry'!K287,"")</f>
        <v/>
      </c>
      <c r="M287" s="44" t="str">
        <f>IF('Data Entry'!L287&lt;&gt;"",'Data Entry'!L287,"")</f>
        <v/>
      </c>
      <c r="V287" s="26" t="e">
        <f t="array" aca="1" ref="V287" ca="1">IF(V286&lt;&gt;"",OFFSET($C$4,0,V286,n+1,k),"")</f>
        <v>#N/A</v>
      </c>
      <c r="W287" s="26" t="e">
        <f t="array" aca="1" ref="W287" ca="1">IF(W286&lt;&gt;"",OFFSET($C$4,0,W286,n+1,k),"")</f>
        <v>#N/A</v>
      </c>
      <c r="X287" s="26" t="e">
        <f t="array" aca="1" ref="X287" ca="1">IF(X286&lt;&gt;"",OFFSET($C$4,0,X286,n+1,k),"")</f>
        <v>#N/A</v>
      </c>
      <c r="Y287" s="26" t="e">
        <f t="array" aca="1" ref="Y287" ca="1">IF(Y286&lt;&gt;"",OFFSET($C$4,0,Y286,n+1,k),"")</f>
        <v>#N/A</v>
      </c>
      <c r="Z287" s="26" t="e">
        <f t="array" aca="1" ref="Z287" ca="1">IF(Z286&lt;&gt;"",OFFSET($C$4,0,Z286,n+1,k),"")</f>
        <v>#N/A</v>
      </c>
      <c r="AA287" s="26" t="str">
        <f t="array" aca="1" ref="AA287" ca="1">IF(AA286&lt;&gt;"",OFFSET($C$4,0,AA286,n+1,k),"")</f>
        <v/>
      </c>
      <c r="AB287" s="26" t="str">
        <f t="array" aca="1" ref="AB287" ca="1">IF(AB286&lt;&gt;"",OFFSET($C$4,0,AB286,n+1,k),"")</f>
        <v/>
      </c>
    </row>
    <row r="288" spans="1:28" x14ac:dyDescent="0.15">
      <c r="A288" s="43" t="str">
        <f t="shared" si="12"/>
        <v/>
      </c>
      <c r="B288" s="44" t="str">
        <f>IF('Data Entry'!B288&lt;&gt;"",'Data Entry'!B288,"")</f>
        <v/>
      </c>
      <c r="C288" s="37" t="str">
        <f t="shared" si="10"/>
        <v/>
      </c>
      <c r="D288" s="44" t="str">
        <f>IF('Data Entry'!C288&lt;&gt;"",'Data Entry'!C288,"")</f>
        <v/>
      </c>
      <c r="E288" s="44" t="str">
        <f>IF('Data Entry'!D288&lt;&gt;"",'Data Entry'!D288,"")</f>
        <v/>
      </c>
      <c r="F288" s="44" t="str">
        <f>IF('Data Entry'!E288&lt;&gt;"",'Data Entry'!E288,"")</f>
        <v/>
      </c>
      <c r="G288" s="44" t="str">
        <f>IF('Data Entry'!F288&lt;&gt;"",'Data Entry'!F288,"")</f>
        <v/>
      </c>
      <c r="H288" s="44" t="str">
        <f>IF('Data Entry'!G288&lt;&gt;"",'Data Entry'!G288,"")</f>
        <v/>
      </c>
      <c r="I288" s="44" t="str">
        <f>IF('Data Entry'!H288&lt;&gt;"",'Data Entry'!H288,"")</f>
        <v/>
      </c>
      <c r="J288" s="44" t="str">
        <f>IF('Data Entry'!I288&lt;&gt;"",'Data Entry'!I288,"")</f>
        <v/>
      </c>
      <c r="K288" s="44" t="str">
        <f>IF('Data Entry'!J288&lt;&gt;"",'Data Entry'!J288,"")</f>
        <v/>
      </c>
      <c r="L288" s="44" t="str">
        <f>IF('Data Entry'!K288&lt;&gt;"",'Data Entry'!K288,"")</f>
        <v/>
      </c>
      <c r="M288" s="44" t="str">
        <f>IF('Data Entry'!L288&lt;&gt;"",'Data Entry'!L288,"")</f>
        <v/>
      </c>
      <c r="V288" s="26" t="e">
        <f t="array" aca="1" ref="V288" ca="1">IF(V287&lt;&gt;"",OFFSET($C$4,0,V287,n+1,k),"")</f>
        <v>#N/A</v>
      </c>
      <c r="W288" s="26" t="e">
        <f t="array" aca="1" ref="W288" ca="1">IF(W287&lt;&gt;"",OFFSET($C$4,0,W287,n+1,k),"")</f>
        <v>#N/A</v>
      </c>
      <c r="X288" s="26" t="e">
        <f t="array" aca="1" ref="X288" ca="1">IF(X287&lt;&gt;"",OFFSET($C$4,0,X287,n+1,k),"")</f>
        <v>#N/A</v>
      </c>
      <c r="Y288" s="26" t="e">
        <f t="array" aca="1" ref="Y288" ca="1">IF(Y287&lt;&gt;"",OFFSET($C$4,0,Y287,n+1,k),"")</f>
        <v>#N/A</v>
      </c>
      <c r="Z288" s="26" t="e">
        <f t="array" aca="1" ref="Z288" ca="1">IF(Z287&lt;&gt;"",OFFSET($C$4,0,Z287,n+1,k),"")</f>
        <v>#N/A</v>
      </c>
      <c r="AA288" s="26" t="str">
        <f t="array" aca="1" ref="AA288" ca="1">IF(AA287&lt;&gt;"",OFFSET($C$4,0,AA287,n+1,k),"")</f>
        <v/>
      </c>
      <c r="AB288" s="26" t="str">
        <f t="array" aca="1" ref="AB288" ca="1">IF(AB287&lt;&gt;"",OFFSET($C$4,0,AB287,n+1,k),"")</f>
        <v/>
      </c>
    </row>
    <row r="289" spans="1:28" x14ac:dyDescent="0.15">
      <c r="A289" s="43" t="str">
        <f t="shared" si="12"/>
        <v/>
      </c>
      <c r="B289" s="44" t="str">
        <f>IF('Data Entry'!B289&lt;&gt;"",'Data Entry'!B289,"")</f>
        <v/>
      </c>
      <c r="C289" s="37" t="str">
        <f t="shared" si="10"/>
        <v/>
      </c>
      <c r="D289" s="44" t="str">
        <f>IF('Data Entry'!C289&lt;&gt;"",'Data Entry'!C289,"")</f>
        <v/>
      </c>
      <c r="E289" s="44" t="str">
        <f>IF('Data Entry'!D289&lt;&gt;"",'Data Entry'!D289,"")</f>
        <v/>
      </c>
      <c r="F289" s="44" t="str">
        <f>IF('Data Entry'!E289&lt;&gt;"",'Data Entry'!E289,"")</f>
        <v/>
      </c>
      <c r="G289" s="44" t="str">
        <f>IF('Data Entry'!F289&lt;&gt;"",'Data Entry'!F289,"")</f>
        <v/>
      </c>
      <c r="H289" s="44" t="str">
        <f>IF('Data Entry'!G289&lt;&gt;"",'Data Entry'!G289,"")</f>
        <v/>
      </c>
      <c r="I289" s="44" t="str">
        <f>IF('Data Entry'!H289&lt;&gt;"",'Data Entry'!H289,"")</f>
        <v/>
      </c>
      <c r="J289" s="44" t="str">
        <f>IF('Data Entry'!I289&lt;&gt;"",'Data Entry'!I289,"")</f>
        <v/>
      </c>
      <c r="K289" s="44" t="str">
        <f>IF('Data Entry'!J289&lt;&gt;"",'Data Entry'!J289,"")</f>
        <v/>
      </c>
      <c r="L289" s="44" t="str">
        <f>IF('Data Entry'!K289&lt;&gt;"",'Data Entry'!K289,"")</f>
        <v/>
      </c>
      <c r="M289" s="44" t="str">
        <f>IF('Data Entry'!L289&lt;&gt;"",'Data Entry'!L289,"")</f>
        <v/>
      </c>
      <c r="V289" s="26" t="e">
        <f t="array" aca="1" ref="V289" ca="1">IF(V288&lt;&gt;"",OFFSET($C$4,0,V288,n+1,k),"")</f>
        <v>#N/A</v>
      </c>
      <c r="W289" s="26" t="e">
        <f t="array" aca="1" ref="W289" ca="1">IF(W288&lt;&gt;"",OFFSET($C$4,0,W288,n+1,k),"")</f>
        <v>#N/A</v>
      </c>
      <c r="X289" s="26" t="e">
        <f t="array" aca="1" ref="X289" ca="1">IF(X288&lt;&gt;"",OFFSET($C$4,0,X288,n+1,k),"")</f>
        <v>#N/A</v>
      </c>
      <c r="Y289" s="26" t="e">
        <f t="array" aca="1" ref="Y289" ca="1">IF(Y288&lt;&gt;"",OFFSET($C$4,0,Y288,n+1,k),"")</f>
        <v>#N/A</v>
      </c>
      <c r="Z289" s="26" t="e">
        <f t="array" aca="1" ref="Z289" ca="1">IF(Z288&lt;&gt;"",OFFSET($C$4,0,Z288,n+1,k),"")</f>
        <v>#N/A</v>
      </c>
      <c r="AA289" s="26" t="str">
        <f t="array" aca="1" ref="AA289" ca="1">IF(AA288&lt;&gt;"",OFFSET($C$4,0,AA288,n+1,k),"")</f>
        <v/>
      </c>
      <c r="AB289" s="26" t="str">
        <f t="array" aca="1" ref="AB289" ca="1">IF(AB288&lt;&gt;"",OFFSET($C$4,0,AB288,n+1,k),"")</f>
        <v/>
      </c>
    </row>
    <row r="290" spans="1:28" x14ac:dyDescent="0.15">
      <c r="A290" s="43" t="str">
        <f t="shared" si="12"/>
        <v/>
      </c>
      <c r="B290" s="44" t="str">
        <f>IF('Data Entry'!B290&lt;&gt;"",'Data Entry'!B290,"")</f>
        <v/>
      </c>
      <c r="C290" s="37" t="str">
        <f t="shared" si="10"/>
        <v/>
      </c>
      <c r="D290" s="44" t="str">
        <f>IF('Data Entry'!C290&lt;&gt;"",'Data Entry'!C290,"")</f>
        <v/>
      </c>
      <c r="E290" s="44" t="str">
        <f>IF('Data Entry'!D290&lt;&gt;"",'Data Entry'!D290,"")</f>
        <v/>
      </c>
      <c r="F290" s="44" t="str">
        <f>IF('Data Entry'!E290&lt;&gt;"",'Data Entry'!E290,"")</f>
        <v/>
      </c>
      <c r="G290" s="44" t="str">
        <f>IF('Data Entry'!F290&lt;&gt;"",'Data Entry'!F290,"")</f>
        <v/>
      </c>
      <c r="H290" s="44" t="str">
        <f>IF('Data Entry'!G290&lt;&gt;"",'Data Entry'!G290,"")</f>
        <v/>
      </c>
      <c r="I290" s="44" t="str">
        <f>IF('Data Entry'!H290&lt;&gt;"",'Data Entry'!H290,"")</f>
        <v/>
      </c>
      <c r="J290" s="44" t="str">
        <f>IF('Data Entry'!I290&lt;&gt;"",'Data Entry'!I290,"")</f>
        <v/>
      </c>
      <c r="K290" s="44" t="str">
        <f>IF('Data Entry'!J290&lt;&gt;"",'Data Entry'!J290,"")</f>
        <v/>
      </c>
      <c r="L290" s="44" t="str">
        <f>IF('Data Entry'!K290&lt;&gt;"",'Data Entry'!K290,"")</f>
        <v/>
      </c>
      <c r="M290" s="44" t="str">
        <f>IF('Data Entry'!L290&lt;&gt;"",'Data Entry'!L290,"")</f>
        <v/>
      </c>
      <c r="V290" s="26" t="e">
        <f t="array" aca="1" ref="V290" ca="1">IF(V289&lt;&gt;"",OFFSET($C$4,0,V289,n+1,k),"")</f>
        <v>#N/A</v>
      </c>
      <c r="W290" s="26" t="e">
        <f t="array" aca="1" ref="W290" ca="1">IF(W289&lt;&gt;"",OFFSET($C$4,0,W289,n+1,k),"")</f>
        <v>#N/A</v>
      </c>
      <c r="X290" s="26" t="e">
        <f t="array" aca="1" ref="X290" ca="1">IF(X289&lt;&gt;"",OFFSET($C$4,0,X289,n+1,k),"")</f>
        <v>#N/A</v>
      </c>
      <c r="Y290" s="26" t="e">
        <f t="array" aca="1" ref="Y290" ca="1">IF(Y289&lt;&gt;"",OFFSET($C$4,0,Y289,n+1,k),"")</f>
        <v>#N/A</v>
      </c>
      <c r="Z290" s="26" t="e">
        <f t="array" aca="1" ref="Z290" ca="1">IF(Z289&lt;&gt;"",OFFSET($C$4,0,Z289,n+1,k),"")</f>
        <v>#N/A</v>
      </c>
      <c r="AA290" s="26" t="str">
        <f t="array" aca="1" ref="AA290" ca="1">IF(AA289&lt;&gt;"",OFFSET($C$4,0,AA289,n+1,k),"")</f>
        <v/>
      </c>
      <c r="AB290" s="26" t="str">
        <f t="array" aca="1" ref="AB290" ca="1">IF(AB289&lt;&gt;"",OFFSET($C$4,0,AB289,n+1,k),"")</f>
        <v/>
      </c>
    </row>
    <row r="291" spans="1:28" x14ac:dyDescent="0.15">
      <c r="A291" s="43" t="str">
        <f t="shared" si="12"/>
        <v/>
      </c>
      <c r="B291" s="44" t="str">
        <f>IF('Data Entry'!B291&lt;&gt;"",'Data Entry'!B291,"")</f>
        <v/>
      </c>
      <c r="C291" s="37" t="str">
        <f t="shared" si="10"/>
        <v/>
      </c>
      <c r="D291" s="44" t="str">
        <f>IF('Data Entry'!C291&lt;&gt;"",'Data Entry'!C291,"")</f>
        <v/>
      </c>
      <c r="E291" s="44" t="str">
        <f>IF('Data Entry'!D291&lt;&gt;"",'Data Entry'!D291,"")</f>
        <v/>
      </c>
      <c r="F291" s="44" t="str">
        <f>IF('Data Entry'!E291&lt;&gt;"",'Data Entry'!E291,"")</f>
        <v/>
      </c>
      <c r="G291" s="44" t="str">
        <f>IF('Data Entry'!F291&lt;&gt;"",'Data Entry'!F291,"")</f>
        <v/>
      </c>
      <c r="H291" s="44" t="str">
        <f>IF('Data Entry'!G291&lt;&gt;"",'Data Entry'!G291,"")</f>
        <v/>
      </c>
      <c r="I291" s="44" t="str">
        <f>IF('Data Entry'!H291&lt;&gt;"",'Data Entry'!H291,"")</f>
        <v/>
      </c>
      <c r="J291" s="44" t="str">
        <f>IF('Data Entry'!I291&lt;&gt;"",'Data Entry'!I291,"")</f>
        <v/>
      </c>
      <c r="K291" s="44" t="str">
        <f>IF('Data Entry'!J291&lt;&gt;"",'Data Entry'!J291,"")</f>
        <v/>
      </c>
      <c r="L291" s="44" t="str">
        <f>IF('Data Entry'!K291&lt;&gt;"",'Data Entry'!K291,"")</f>
        <v/>
      </c>
      <c r="M291" s="44" t="str">
        <f>IF('Data Entry'!L291&lt;&gt;"",'Data Entry'!L291,"")</f>
        <v/>
      </c>
      <c r="V291" s="26" t="e">
        <f t="array" aca="1" ref="V291" ca="1">IF(V290&lt;&gt;"",OFFSET($C$4,0,V290,n+1,k),"")</f>
        <v>#N/A</v>
      </c>
      <c r="W291" s="26" t="e">
        <f t="array" aca="1" ref="W291" ca="1">IF(W290&lt;&gt;"",OFFSET($C$4,0,W290,n+1,k),"")</f>
        <v>#N/A</v>
      </c>
      <c r="X291" s="26" t="e">
        <f t="array" aca="1" ref="X291" ca="1">IF(X290&lt;&gt;"",OFFSET($C$4,0,X290,n+1,k),"")</f>
        <v>#N/A</v>
      </c>
      <c r="Y291" s="26" t="e">
        <f t="array" aca="1" ref="Y291" ca="1">IF(Y290&lt;&gt;"",OFFSET($C$4,0,Y290,n+1,k),"")</f>
        <v>#N/A</v>
      </c>
      <c r="Z291" s="26" t="e">
        <f t="array" aca="1" ref="Z291" ca="1">IF(Z290&lt;&gt;"",OFFSET($C$4,0,Z290,n+1,k),"")</f>
        <v>#N/A</v>
      </c>
      <c r="AA291" s="26" t="str">
        <f t="array" aca="1" ref="AA291" ca="1">IF(AA290&lt;&gt;"",OFFSET($C$4,0,AA290,n+1,k),"")</f>
        <v/>
      </c>
      <c r="AB291" s="26" t="str">
        <f t="array" aca="1" ref="AB291" ca="1">IF(AB290&lt;&gt;"",OFFSET($C$4,0,AB290,n+1,k),"")</f>
        <v/>
      </c>
    </row>
    <row r="292" spans="1:28" x14ac:dyDescent="0.15">
      <c r="A292" s="43" t="str">
        <f t="shared" si="12"/>
        <v/>
      </c>
      <c r="B292" s="44" t="str">
        <f>IF('Data Entry'!B292&lt;&gt;"",'Data Entry'!B292,"")</f>
        <v/>
      </c>
      <c r="C292" s="37" t="str">
        <f t="shared" si="10"/>
        <v/>
      </c>
      <c r="D292" s="44" t="str">
        <f>IF('Data Entry'!C292&lt;&gt;"",'Data Entry'!C292,"")</f>
        <v/>
      </c>
      <c r="E292" s="44" t="str">
        <f>IF('Data Entry'!D292&lt;&gt;"",'Data Entry'!D292,"")</f>
        <v/>
      </c>
      <c r="F292" s="44" t="str">
        <f>IF('Data Entry'!E292&lt;&gt;"",'Data Entry'!E292,"")</f>
        <v/>
      </c>
      <c r="G292" s="44" t="str">
        <f>IF('Data Entry'!F292&lt;&gt;"",'Data Entry'!F292,"")</f>
        <v/>
      </c>
      <c r="H292" s="44" t="str">
        <f>IF('Data Entry'!G292&lt;&gt;"",'Data Entry'!G292,"")</f>
        <v/>
      </c>
      <c r="I292" s="44" t="str">
        <f>IF('Data Entry'!H292&lt;&gt;"",'Data Entry'!H292,"")</f>
        <v/>
      </c>
      <c r="J292" s="44" t="str">
        <f>IF('Data Entry'!I292&lt;&gt;"",'Data Entry'!I292,"")</f>
        <v/>
      </c>
      <c r="K292" s="44" t="str">
        <f>IF('Data Entry'!J292&lt;&gt;"",'Data Entry'!J292,"")</f>
        <v/>
      </c>
      <c r="L292" s="44" t="str">
        <f>IF('Data Entry'!K292&lt;&gt;"",'Data Entry'!K292,"")</f>
        <v/>
      </c>
      <c r="M292" s="44" t="str">
        <f>IF('Data Entry'!L292&lt;&gt;"",'Data Entry'!L292,"")</f>
        <v/>
      </c>
      <c r="V292" s="26" t="e">
        <f t="array" aca="1" ref="V292" ca="1">IF(V291&lt;&gt;"",OFFSET($C$4,0,V291,n+1,k),"")</f>
        <v>#N/A</v>
      </c>
      <c r="W292" s="26" t="e">
        <f t="array" aca="1" ref="W292" ca="1">IF(W291&lt;&gt;"",OFFSET($C$4,0,W291,n+1,k),"")</f>
        <v>#N/A</v>
      </c>
      <c r="X292" s="26" t="e">
        <f t="array" aca="1" ref="X292" ca="1">IF(X291&lt;&gt;"",OFFSET($C$4,0,X291,n+1,k),"")</f>
        <v>#N/A</v>
      </c>
      <c r="Y292" s="26" t="e">
        <f t="array" aca="1" ref="Y292" ca="1">IF(Y291&lt;&gt;"",OFFSET($C$4,0,Y291,n+1,k),"")</f>
        <v>#N/A</v>
      </c>
      <c r="Z292" s="26" t="e">
        <f t="array" aca="1" ref="Z292" ca="1">IF(Z291&lt;&gt;"",OFFSET($C$4,0,Z291,n+1,k),"")</f>
        <v>#N/A</v>
      </c>
      <c r="AA292" s="26" t="str">
        <f t="array" aca="1" ref="AA292" ca="1">IF(AA291&lt;&gt;"",OFFSET($C$4,0,AA291,n+1,k),"")</f>
        <v/>
      </c>
      <c r="AB292" s="26" t="str">
        <f t="array" aca="1" ref="AB292" ca="1">IF(AB291&lt;&gt;"",OFFSET($C$4,0,AB291,n+1,k),"")</f>
        <v/>
      </c>
    </row>
    <row r="293" spans="1:28" x14ac:dyDescent="0.15">
      <c r="A293" s="43" t="str">
        <f t="shared" si="12"/>
        <v/>
      </c>
      <c r="B293" s="44" t="str">
        <f>IF('Data Entry'!B293&lt;&gt;"",'Data Entry'!B293,"")</f>
        <v/>
      </c>
      <c r="C293" s="37" t="str">
        <f t="shared" si="10"/>
        <v/>
      </c>
      <c r="D293" s="44" t="str">
        <f>IF('Data Entry'!C293&lt;&gt;"",'Data Entry'!C293,"")</f>
        <v/>
      </c>
      <c r="E293" s="44" t="str">
        <f>IF('Data Entry'!D293&lt;&gt;"",'Data Entry'!D293,"")</f>
        <v/>
      </c>
      <c r="F293" s="44" t="str">
        <f>IF('Data Entry'!E293&lt;&gt;"",'Data Entry'!E293,"")</f>
        <v/>
      </c>
      <c r="G293" s="44" t="str">
        <f>IF('Data Entry'!F293&lt;&gt;"",'Data Entry'!F293,"")</f>
        <v/>
      </c>
      <c r="H293" s="44" t="str">
        <f>IF('Data Entry'!G293&lt;&gt;"",'Data Entry'!G293,"")</f>
        <v/>
      </c>
      <c r="I293" s="44" t="str">
        <f>IF('Data Entry'!H293&lt;&gt;"",'Data Entry'!H293,"")</f>
        <v/>
      </c>
      <c r="J293" s="44" t="str">
        <f>IF('Data Entry'!I293&lt;&gt;"",'Data Entry'!I293,"")</f>
        <v/>
      </c>
      <c r="K293" s="44" t="str">
        <f>IF('Data Entry'!J293&lt;&gt;"",'Data Entry'!J293,"")</f>
        <v/>
      </c>
      <c r="L293" s="44" t="str">
        <f>IF('Data Entry'!K293&lt;&gt;"",'Data Entry'!K293,"")</f>
        <v/>
      </c>
      <c r="M293" s="44" t="str">
        <f>IF('Data Entry'!L293&lt;&gt;"",'Data Entry'!L293,"")</f>
        <v/>
      </c>
      <c r="V293" s="26" t="e">
        <f t="array" aca="1" ref="V293" ca="1">IF(V292&lt;&gt;"",OFFSET($C$4,0,V292,n+1,k),"")</f>
        <v>#N/A</v>
      </c>
      <c r="W293" s="26" t="e">
        <f t="array" aca="1" ref="W293" ca="1">IF(W292&lt;&gt;"",OFFSET($C$4,0,W292,n+1,k),"")</f>
        <v>#N/A</v>
      </c>
      <c r="X293" s="26" t="e">
        <f t="array" aca="1" ref="X293" ca="1">IF(X292&lt;&gt;"",OFFSET($C$4,0,X292,n+1,k),"")</f>
        <v>#N/A</v>
      </c>
      <c r="Y293" s="26" t="e">
        <f t="array" aca="1" ref="Y293" ca="1">IF(Y292&lt;&gt;"",OFFSET($C$4,0,Y292,n+1,k),"")</f>
        <v>#N/A</v>
      </c>
      <c r="Z293" s="26" t="e">
        <f t="array" aca="1" ref="Z293" ca="1">IF(Z292&lt;&gt;"",OFFSET($C$4,0,Z292,n+1,k),"")</f>
        <v>#N/A</v>
      </c>
      <c r="AA293" s="26" t="str">
        <f t="array" aca="1" ref="AA293" ca="1">IF(AA292&lt;&gt;"",OFFSET($C$4,0,AA292,n+1,k),"")</f>
        <v/>
      </c>
      <c r="AB293" s="26" t="str">
        <f t="array" aca="1" ref="AB293" ca="1">IF(AB292&lt;&gt;"",OFFSET($C$4,0,AB292,n+1,k),"")</f>
        <v/>
      </c>
    </row>
    <row r="294" spans="1:28" x14ac:dyDescent="0.15">
      <c r="A294" s="43" t="str">
        <f t="shared" si="12"/>
        <v/>
      </c>
      <c r="B294" s="44" t="str">
        <f>IF('Data Entry'!B294&lt;&gt;"",'Data Entry'!B294,"")</f>
        <v/>
      </c>
      <c r="C294" s="37" t="str">
        <f t="shared" si="10"/>
        <v/>
      </c>
      <c r="D294" s="44" t="str">
        <f>IF('Data Entry'!C294&lt;&gt;"",'Data Entry'!C294,"")</f>
        <v/>
      </c>
      <c r="E294" s="44" t="str">
        <f>IF('Data Entry'!D294&lt;&gt;"",'Data Entry'!D294,"")</f>
        <v/>
      </c>
      <c r="F294" s="44" t="str">
        <f>IF('Data Entry'!E294&lt;&gt;"",'Data Entry'!E294,"")</f>
        <v/>
      </c>
      <c r="G294" s="44" t="str">
        <f>IF('Data Entry'!F294&lt;&gt;"",'Data Entry'!F294,"")</f>
        <v/>
      </c>
      <c r="H294" s="44" t="str">
        <f>IF('Data Entry'!G294&lt;&gt;"",'Data Entry'!G294,"")</f>
        <v/>
      </c>
      <c r="I294" s="44" t="str">
        <f>IF('Data Entry'!H294&lt;&gt;"",'Data Entry'!H294,"")</f>
        <v/>
      </c>
      <c r="J294" s="44" t="str">
        <f>IF('Data Entry'!I294&lt;&gt;"",'Data Entry'!I294,"")</f>
        <v/>
      </c>
      <c r="K294" s="44" t="str">
        <f>IF('Data Entry'!J294&lt;&gt;"",'Data Entry'!J294,"")</f>
        <v/>
      </c>
      <c r="L294" s="44" t="str">
        <f>IF('Data Entry'!K294&lt;&gt;"",'Data Entry'!K294,"")</f>
        <v/>
      </c>
      <c r="M294" s="44" t="str">
        <f>IF('Data Entry'!L294&lt;&gt;"",'Data Entry'!L294,"")</f>
        <v/>
      </c>
      <c r="V294" s="26" t="e">
        <f t="array" aca="1" ref="V294" ca="1">IF(V293&lt;&gt;"",OFFSET($C$4,0,V293,n+1,k),"")</f>
        <v>#N/A</v>
      </c>
      <c r="W294" s="26" t="e">
        <f t="array" aca="1" ref="W294" ca="1">IF(W293&lt;&gt;"",OFFSET($C$4,0,W293,n+1,k),"")</f>
        <v>#N/A</v>
      </c>
      <c r="X294" s="26" t="e">
        <f t="array" aca="1" ref="X294" ca="1">IF(X293&lt;&gt;"",OFFSET($C$4,0,X293,n+1,k),"")</f>
        <v>#N/A</v>
      </c>
      <c r="Y294" s="26" t="e">
        <f t="array" aca="1" ref="Y294" ca="1">IF(Y293&lt;&gt;"",OFFSET($C$4,0,Y293,n+1,k),"")</f>
        <v>#N/A</v>
      </c>
      <c r="Z294" s="26" t="e">
        <f t="array" aca="1" ref="Z294" ca="1">IF(Z293&lt;&gt;"",OFFSET($C$4,0,Z293,n+1,k),"")</f>
        <v>#N/A</v>
      </c>
      <c r="AA294" s="26" t="str">
        <f t="array" aca="1" ref="AA294" ca="1">IF(AA293&lt;&gt;"",OFFSET($C$4,0,AA293,n+1,k),"")</f>
        <v/>
      </c>
      <c r="AB294" s="26" t="str">
        <f t="array" aca="1" ref="AB294" ca="1">IF(AB293&lt;&gt;"",OFFSET($C$4,0,AB293,n+1,k),"")</f>
        <v/>
      </c>
    </row>
    <row r="295" spans="1:28" x14ac:dyDescent="0.15">
      <c r="A295" s="43" t="str">
        <f t="shared" si="12"/>
        <v/>
      </c>
      <c r="B295" s="44" t="str">
        <f>IF('Data Entry'!B295&lt;&gt;"",'Data Entry'!B295,"")</f>
        <v/>
      </c>
      <c r="C295" s="37" t="str">
        <f t="shared" si="10"/>
        <v/>
      </c>
      <c r="D295" s="44" t="str">
        <f>IF('Data Entry'!C295&lt;&gt;"",'Data Entry'!C295,"")</f>
        <v/>
      </c>
      <c r="E295" s="44" t="str">
        <f>IF('Data Entry'!D295&lt;&gt;"",'Data Entry'!D295,"")</f>
        <v/>
      </c>
      <c r="F295" s="44" t="str">
        <f>IF('Data Entry'!E295&lt;&gt;"",'Data Entry'!E295,"")</f>
        <v/>
      </c>
      <c r="G295" s="44" t="str">
        <f>IF('Data Entry'!F295&lt;&gt;"",'Data Entry'!F295,"")</f>
        <v/>
      </c>
      <c r="H295" s="44" t="str">
        <f>IF('Data Entry'!G295&lt;&gt;"",'Data Entry'!G295,"")</f>
        <v/>
      </c>
      <c r="I295" s="44" t="str">
        <f>IF('Data Entry'!H295&lt;&gt;"",'Data Entry'!H295,"")</f>
        <v/>
      </c>
      <c r="J295" s="44" t="str">
        <f>IF('Data Entry'!I295&lt;&gt;"",'Data Entry'!I295,"")</f>
        <v/>
      </c>
      <c r="K295" s="44" t="str">
        <f>IF('Data Entry'!J295&lt;&gt;"",'Data Entry'!J295,"")</f>
        <v/>
      </c>
      <c r="L295" s="44" t="str">
        <f>IF('Data Entry'!K295&lt;&gt;"",'Data Entry'!K295,"")</f>
        <v/>
      </c>
      <c r="M295" s="44" t="str">
        <f>IF('Data Entry'!L295&lt;&gt;"",'Data Entry'!L295,"")</f>
        <v/>
      </c>
      <c r="V295" s="26" t="e">
        <f t="array" aca="1" ref="V295" ca="1">IF(V294&lt;&gt;"",OFFSET($C$4,0,V294,n+1,k),"")</f>
        <v>#N/A</v>
      </c>
      <c r="W295" s="26" t="e">
        <f t="array" aca="1" ref="W295" ca="1">IF(W294&lt;&gt;"",OFFSET($C$4,0,W294,n+1,k),"")</f>
        <v>#N/A</v>
      </c>
      <c r="X295" s="26" t="e">
        <f t="array" aca="1" ref="X295" ca="1">IF(X294&lt;&gt;"",OFFSET($C$4,0,X294,n+1,k),"")</f>
        <v>#N/A</v>
      </c>
      <c r="Y295" s="26" t="e">
        <f t="array" aca="1" ref="Y295" ca="1">IF(Y294&lt;&gt;"",OFFSET($C$4,0,Y294,n+1,k),"")</f>
        <v>#N/A</v>
      </c>
      <c r="Z295" s="26" t="e">
        <f t="array" aca="1" ref="Z295" ca="1">IF(Z294&lt;&gt;"",OFFSET($C$4,0,Z294,n+1,k),"")</f>
        <v>#N/A</v>
      </c>
      <c r="AA295" s="26" t="str">
        <f t="array" aca="1" ref="AA295" ca="1">IF(AA294&lt;&gt;"",OFFSET($C$4,0,AA294,n+1,k),"")</f>
        <v/>
      </c>
      <c r="AB295" s="26" t="str">
        <f t="array" aca="1" ref="AB295" ca="1">IF(AB294&lt;&gt;"",OFFSET($C$4,0,AB294,n+1,k),"")</f>
        <v/>
      </c>
    </row>
    <row r="296" spans="1:28" x14ac:dyDescent="0.15">
      <c r="A296" s="43" t="str">
        <f t="shared" si="12"/>
        <v/>
      </c>
      <c r="B296" s="44" t="str">
        <f>IF('Data Entry'!B296&lt;&gt;"",'Data Entry'!B296,"")</f>
        <v/>
      </c>
      <c r="C296" s="37" t="str">
        <f t="shared" si="10"/>
        <v/>
      </c>
      <c r="D296" s="44" t="str">
        <f>IF('Data Entry'!C296&lt;&gt;"",'Data Entry'!C296,"")</f>
        <v/>
      </c>
      <c r="E296" s="44" t="str">
        <f>IF('Data Entry'!D296&lt;&gt;"",'Data Entry'!D296,"")</f>
        <v/>
      </c>
      <c r="F296" s="44" t="str">
        <f>IF('Data Entry'!E296&lt;&gt;"",'Data Entry'!E296,"")</f>
        <v/>
      </c>
      <c r="G296" s="44" t="str">
        <f>IF('Data Entry'!F296&lt;&gt;"",'Data Entry'!F296,"")</f>
        <v/>
      </c>
      <c r="H296" s="44" t="str">
        <f>IF('Data Entry'!G296&lt;&gt;"",'Data Entry'!G296,"")</f>
        <v/>
      </c>
      <c r="I296" s="44" t="str">
        <f>IF('Data Entry'!H296&lt;&gt;"",'Data Entry'!H296,"")</f>
        <v/>
      </c>
      <c r="J296" s="44" t="str">
        <f>IF('Data Entry'!I296&lt;&gt;"",'Data Entry'!I296,"")</f>
        <v/>
      </c>
      <c r="K296" s="44" t="str">
        <f>IF('Data Entry'!J296&lt;&gt;"",'Data Entry'!J296,"")</f>
        <v/>
      </c>
      <c r="L296" s="44" t="str">
        <f>IF('Data Entry'!K296&lt;&gt;"",'Data Entry'!K296,"")</f>
        <v/>
      </c>
      <c r="M296" s="44" t="str">
        <f>IF('Data Entry'!L296&lt;&gt;"",'Data Entry'!L296,"")</f>
        <v/>
      </c>
      <c r="V296" s="26" t="e">
        <f t="array" aca="1" ref="V296" ca="1">IF(V295&lt;&gt;"",OFFSET($C$4,0,V295,n+1,k),"")</f>
        <v>#N/A</v>
      </c>
      <c r="W296" s="26" t="e">
        <f t="array" aca="1" ref="W296" ca="1">IF(W295&lt;&gt;"",OFFSET($C$4,0,W295,n+1,k),"")</f>
        <v>#N/A</v>
      </c>
      <c r="X296" s="26" t="e">
        <f t="array" aca="1" ref="X296" ca="1">IF(X295&lt;&gt;"",OFFSET($C$4,0,X295,n+1,k),"")</f>
        <v>#N/A</v>
      </c>
      <c r="Y296" s="26" t="e">
        <f t="array" aca="1" ref="Y296" ca="1">IF(Y295&lt;&gt;"",OFFSET($C$4,0,Y295,n+1,k),"")</f>
        <v>#N/A</v>
      </c>
      <c r="Z296" s="26" t="e">
        <f t="array" aca="1" ref="Z296" ca="1">IF(Z295&lt;&gt;"",OFFSET($C$4,0,Z295,n+1,k),"")</f>
        <v>#N/A</v>
      </c>
      <c r="AA296" s="26" t="str">
        <f t="array" aca="1" ref="AA296" ca="1">IF(AA295&lt;&gt;"",OFFSET($C$4,0,AA295,n+1,k),"")</f>
        <v/>
      </c>
      <c r="AB296" s="26" t="str">
        <f t="array" aca="1" ref="AB296" ca="1">IF(AB295&lt;&gt;"",OFFSET($C$4,0,AB295,n+1,k),"")</f>
        <v/>
      </c>
    </row>
    <row r="297" spans="1:28" x14ac:dyDescent="0.15">
      <c r="A297" s="43" t="str">
        <f t="shared" si="12"/>
        <v/>
      </c>
      <c r="B297" s="44" t="str">
        <f>IF('Data Entry'!B297&lt;&gt;"",'Data Entry'!B297,"")</f>
        <v/>
      </c>
      <c r="C297" s="37" t="str">
        <f t="shared" si="10"/>
        <v/>
      </c>
      <c r="D297" s="44" t="str">
        <f>IF('Data Entry'!C297&lt;&gt;"",'Data Entry'!C297,"")</f>
        <v/>
      </c>
      <c r="E297" s="44" t="str">
        <f>IF('Data Entry'!D297&lt;&gt;"",'Data Entry'!D297,"")</f>
        <v/>
      </c>
      <c r="F297" s="44" t="str">
        <f>IF('Data Entry'!E297&lt;&gt;"",'Data Entry'!E297,"")</f>
        <v/>
      </c>
      <c r="G297" s="44" t="str">
        <f>IF('Data Entry'!F297&lt;&gt;"",'Data Entry'!F297,"")</f>
        <v/>
      </c>
      <c r="H297" s="44" t="str">
        <f>IF('Data Entry'!G297&lt;&gt;"",'Data Entry'!G297,"")</f>
        <v/>
      </c>
      <c r="I297" s="44" t="str">
        <f>IF('Data Entry'!H297&lt;&gt;"",'Data Entry'!H297,"")</f>
        <v/>
      </c>
      <c r="J297" s="44" t="str">
        <f>IF('Data Entry'!I297&lt;&gt;"",'Data Entry'!I297,"")</f>
        <v/>
      </c>
      <c r="K297" s="44" t="str">
        <f>IF('Data Entry'!J297&lt;&gt;"",'Data Entry'!J297,"")</f>
        <v/>
      </c>
      <c r="L297" s="44" t="str">
        <f>IF('Data Entry'!K297&lt;&gt;"",'Data Entry'!K297,"")</f>
        <v/>
      </c>
      <c r="M297" s="44" t="str">
        <f>IF('Data Entry'!L297&lt;&gt;"",'Data Entry'!L297,"")</f>
        <v/>
      </c>
      <c r="V297" s="26" t="e">
        <f t="array" aca="1" ref="V297" ca="1">IF(V296&lt;&gt;"",OFFSET($C$4,0,V296,n+1,k),"")</f>
        <v>#N/A</v>
      </c>
      <c r="W297" s="26" t="e">
        <f t="array" aca="1" ref="W297" ca="1">IF(W296&lt;&gt;"",OFFSET($C$4,0,W296,n+1,k),"")</f>
        <v>#N/A</v>
      </c>
      <c r="X297" s="26" t="e">
        <f t="array" aca="1" ref="X297" ca="1">IF(X296&lt;&gt;"",OFFSET($C$4,0,X296,n+1,k),"")</f>
        <v>#N/A</v>
      </c>
      <c r="Y297" s="26" t="e">
        <f t="array" aca="1" ref="Y297" ca="1">IF(Y296&lt;&gt;"",OFFSET($C$4,0,Y296,n+1,k),"")</f>
        <v>#N/A</v>
      </c>
      <c r="Z297" s="26" t="e">
        <f t="array" aca="1" ref="Z297" ca="1">IF(Z296&lt;&gt;"",OFFSET($C$4,0,Z296,n+1,k),"")</f>
        <v>#N/A</v>
      </c>
      <c r="AA297" s="26" t="str">
        <f t="array" aca="1" ref="AA297" ca="1">IF(AA296&lt;&gt;"",OFFSET($C$4,0,AA296,n+1,k),"")</f>
        <v/>
      </c>
      <c r="AB297" s="26" t="str">
        <f t="array" aca="1" ref="AB297" ca="1">IF(AB296&lt;&gt;"",OFFSET($C$4,0,AB296,n+1,k),"")</f>
        <v/>
      </c>
    </row>
    <row r="298" spans="1:28" x14ac:dyDescent="0.15">
      <c r="A298" s="43" t="str">
        <f t="shared" si="12"/>
        <v/>
      </c>
      <c r="B298" s="44" t="str">
        <f>IF('Data Entry'!B298&lt;&gt;"",'Data Entry'!B298,"")</f>
        <v/>
      </c>
      <c r="C298" s="37" t="str">
        <f t="shared" si="10"/>
        <v/>
      </c>
      <c r="D298" s="44" t="str">
        <f>IF('Data Entry'!C298&lt;&gt;"",'Data Entry'!C298,"")</f>
        <v/>
      </c>
      <c r="E298" s="44" t="str">
        <f>IF('Data Entry'!D298&lt;&gt;"",'Data Entry'!D298,"")</f>
        <v/>
      </c>
      <c r="F298" s="44" t="str">
        <f>IF('Data Entry'!E298&lt;&gt;"",'Data Entry'!E298,"")</f>
        <v/>
      </c>
      <c r="G298" s="44" t="str">
        <f>IF('Data Entry'!F298&lt;&gt;"",'Data Entry'!F298,"")</f>
        <v/>
      </c>
      <c r="H298" s="44" t="str">
        <f>IF('Data Entry'!G298&lt;&gt;"",'Data Entry'!G298,"")</f>
        <v/>
      </c>
      <c r="I298" s="44" t="str">
        <f>IF('Data Entry'!H298&lt;&gt;"",'Data Entry'!H298,"")</f>
        <v/>
      </c>
      <c r="J298" s="44" t="str">
        <f>IF('Data Entry'!I298&lt;&gt;"",'Data Entry'!I298,"")</f>
        <v/>
      </c>
      <c r="K298" s="44" t="str">
        <f>IF('Data Entry'!J298&lt;&gt;"",'Data Entry'!J298,"")</f>
        <v/>
      </c>
      <c r="L298" s="44" t="str">
        <f>IF('Data Entry'!K298&lt;&gt;"",'Data Entry'!K298,"")</f>
        <v/>
      </c>
      <c r="M298" s="44" t="str">
        <f>IF('Data Entry'!L298&lt;&gt;"",'Data Entry'!L298,"")</f>
        <v/>
      </c>
      <c r="V298" s="26" t="e">
        <f t="array" aca="1" ref="V298" ca="1">IF(V297&lt;&gt;"",OFFSET($C$4,0,V297,n+1,k),"")</f>
        <v>#N/A</v>
      </c>
      <c r="W298" s="26" t="e">
        <f t="array" aca="1" ref="W298" ca="1">IF(W297&lt;&gt;"",OFFSET($C$4,0,W297,n+1,k),"")</f>
        <v>#N/A</v>
      </c>
      <c r="X298" s="26" t="e">
        <f t="array" aca="1" ref="X298" ca="1">IF(X297&lt;&gt;"",OFFSET($C$4,0,X297,n+1,k),"")</f>
        <v>#N/A</v>
      </c>
      <c r="Y298" s="26" t="e">
        <f t="array" aca="1" ref="Y298" ca="1">IF(Y297&lt;&gt;"",OFFSET($C$4,0,Y297,n+1,k),"")</f>
        <v>#N/A</v>
      </c>
      <c r="Z298" s="26" t="e">
        <f t="array" aca="1" ref="Z298" ca="1">IF(Z297&lt;&gt;"",OFFSET($C$4,0,Z297,n+1,k),"")</f>
        <v>#N/A</v>
      </c>
      <c r="AA298" s="26" t="str">
        <f t="array" aca="1" ref="AA298" ca="1">IF(AA297&lt;&gt;"",OFFSET($C$4,0,AA297,n+1,k),"")</f>
        <v/>
      </c>
      <c r="AB298" s="26" t="str">
        <f t="array" aca="1" ref="AB298" ca="1">IF(AB297&lt;&gt;"",OFFSET($C$4,0,AB297,n+1,k),"")</f>
        <v/>
      </c>
    </row>
    <row r="299" spans="1:28" x14ac:dyDescent="0.15">
      <c r="A299" s="43" t="str">
        <f t="shared" si="12"/>
        <v/>
      </c>
      <c r="B299" s="44" t="str">
        <f>IF('Data Entry'!B299&lt;&gt;"",'Data Entry'!B299,"")</f>
        <v/>
      </c>
      <c r="C299" s="37" t="str">
        <f t="shared" si="10"/>
        <v/>
      </c>
      <c r="D299" s="44" t="str">
        <f>IF('Data Entry'!C299&lt;&gt;"",'Data Entry'!C299,"")</f>
        <v/>
      </c>
      <c r="E299" s="44" t="str">
        <f>IF('Data Entry'!D299&lt;&gt;"",'Data Entry'!D299,"")</f>
        <v/>
      </c>
      <c r="F299" s="44" t="str">
        <f>IF('Data Entry'!E299&lt;&gt;"",'Data Entry'!E299,"")</f>
        <v/>
      </c>
      <c r="G299" s="44" t="str">
        <f>IF('Data Entry'!F299&lt;&gt;"",'Data Entry'!F299,"")</f>
        <v/>
      </c>
      <c r="H299" s="44" t="str">
        <f>IF('Data Entry'!G299&lt;&gt;"",'Data Entry'!G299,"")</f>
        <v/>
      </c>
      <c r="I299" s="44" t="str">
        <f>IF('Data Entry'!H299&lt;&gt;"",'Data Entry'!H299,"")</f>
        <v/>
      </c>
      <c r="J299" s="44" t="str">
        <f>IF('Data Entry'!I299&lt;&gt;"",'Data Entry'!I299,"")</f>
        <v/>
      </c>
      <c r="K299" s="44" t="str">
        <f>IF('Data Entry'!J299&lt;&gt;"",'Data Entry'!J299,"")</f>
        <v/>
      </c>
      <c r="L299" s="44" t="str">
        <f>IF('Data Entry'!K299&lt;&gt;"",'Data Entry'!K299,"")</f>
        <v/>
      </c>
      <c r="M299" s="44" t="str">
        <f>IF('Data Entry'!L299&lt;&gt;"",'Data Entry'!L299,"")</f>
        <v/>
      </c>
      <c r="V299" s="26" t="e">
        <f t="array" aca="1" ref="V299" ca="1">IF(V298&lt;&gt;"",OFFSET($C$4,0,V298,n+1,k),"")</f>
        <v>#N/A</v>
      </c>
      <c r="W299" s="26" t="e">
        <f t="array" aca="1" ref="W299" ca="1">IF(W298&lt;&gt;"",OFFSET($C$4,0,W298,n+1,k),"")</f>
        <v>#N/A</v>
      </c>
      <c r="X299" s="26" t="e">
        <f t="array" aca="1" ref="X299" ca="1">IF(X298&lt;&gt;"",OFFSET($C$4,0,X298,n+1,k),"")</f>
        <v>#N/A</v>
      </c>
      <c r="Y299" s="26" t="e">
        <f t="array" aca="1" ref="Y299" ca="1">IF(Y298&lt;&gt;"",OFFSET($C$4,0,Y298,n+1,k),"")</f>
        <v>#N/A</v>
      </c>
      <c r="Z299" s="26" t="e">
        <f t="array" aca="1" ref="Z299" ca="1">IF(Z298&lt;&gt;"",OFFSET($C$4,0,Z298,n+1,k),"")</f>
        <v>#N/A</v>
      </c>
      <c r="AA299" s="26" t="str">
        <f t="array" aca="1" ref="AA299" ca="1">IF(AA298&lt;&gt;"",OFFSET($C$4,0,AA298,n+1,k),"")</f>
        <v/>
      </c>
      <c r="AB299" s="26" t="str">
        <f t="array" aca="1" ref="AB299" ca="1">IF(AB298&lt;&gt;"",OFFSET($C$4,0,AB298,n+1,k),"")</f>
        <v/>
      </c>
    </row>
    <row r="300" spans="1:28" x14ac:dyDescent="0.15">
      <c r="A300" s="43" t="str">
        <f t="shared" si="12"/>
        <v/>
      </c>
      <c r="B300" s="44" t="str">
        <f>IF('Data Entry'!B300&lt;&gt;"",'Data Entry'!B300,"")</f>
        <v/>
      </c>
      <c r="C300" s="37" t="str">
        <f t="shared" si="10"/>
        <v/>
      </c>
      <c r="D300" s="44" t="str">
        <f>IF('Data Entry'!C300&lt;&gt;"",'Data Entry'!C300,"")</f>
        <v/>
      </c>
      <c r="E300" s="44" t="str">
        <f>IF('Data Entry'!D300&lt;&gt;"",'Data Entry'!D300,"")</f>
        <v/>
      </c>
      <c r="F300" s="44" t="str">
        <f>IF('Data Entry'!E300&lt;&gt;"",'Data Entry'!E300,"")</f>
        <v/>
      </c>
      <c r="G300" s="44" t="str">
        <f>IF('Data Entry'!F300&lt;&gt;"",'Data Entry'!F300,"")</f>
        <v/>
      </c>
      <c r="H300" s="44" t="str">
        <f>IF('Data Entry'!G300&lt;&gt;"",'Data Entry'!G300,"")</f>
        <v/>
      </c>
      <c r="I300" s="44" t="str">
        <f>IF('Data Entry'!H300&lt;&gt;"",'Data Entry'!H300,"")</f>
        <v/>
      </c>
      <c r="J300" s="44" t="str">
        <f>IF('Data Entry'!I300&lt;&gt;"",'Data Entry'!I300,"")</f>
        <v/>
      </c>
      <c r="K300" s="44" t="str">
        <f>IF('Data Entry'!J300&lt;&gt;"",'Data Entry'!J300,"")</f>
        <v/>
      </c>
      <c r="L300" s="44" t="str">
        <f>IF('Data Entry'!K300&lt;&gt;"",'Data Entry'!K300,"")</f>
        <v/>
      </c>
      <c r="M300" s="44" t="str">
        <f>IF('Data Entry'!L300&lt;&gt;"",'Data Entry'!L300,"")</f>
        <v/>
      </c>
      <c r="V300" s="26" t="e">
        <f t="array" aca="1" ref="V300" ca="1">IF(V299&lt;&gt;"",OFFSET($C$4,0,V299,n+1,k),"")</f>
        <v>#N/A</v>
      </c>
      <c r="W300" s="26" t="e">
        <f t="array" aca="1" ref="W300" ca="1">IF(W299&lt;&gt;"",OFFSET($C$4,0,W299,n+1,k),"")</f>
        <v>#N/A</v>
      </c>
      <c r="X300" s="26" t="e">
        <f t="array" aca="1" ref="X300" ca="1">IF(X299&lt;&gt;"",OFFSET($C$4,0,X299,n+1,k),"")</f>
        <v>#N/A</v>
      </c>
      <c r="Y300" s="26" t="e">
        <f t="array" aca="1" ref="Y300" ca="1">IF(Y299&lt;&gt;"",OFFSET($C$4,0,Y299,n+1,k),"")</f>
        <v>#N/A</v>
      </c>
      <c r="Z300" s="26" t="e">
        <f t="array" aca="1" ref="Z300" ca="1">IF(Z299&lt;&gt;"",OFFSET($C$4,0,Z299,n+1,k),"")</f>
        <v>#N/A</v>
      </c>
      <c r="AA300" s="26" t="str">
        <f t="array" aca="1" ref="AA300" ca="1">IF(AA299&lt;&gt;"",OFFSET($C$4,0,AA299,n+1,k),"")</f>
        <v/>
      </c>
      <c r="AB300" s="26" t="str">
        <f t="array" aca="1" ref="AB300" ca="1">IF(AB299&lt;&gt;"",OFFSET($C$4,0,AB299,n+1,k),"")</f>
        <v/>
      </c>
    </row>
    <row r="301" spans="1:28" x14ac:dyDescent="0.15">
      <c r="A301" s="43" t="str">
        <f t="shared" si="12"/>
        <v/>
      </c>
      <c r="B301" s="44" t="str">
        <f>IF('Data Entry'!B301&lt;&gt;"",'Data Entry'!B301,"")</f>
        <v/>
      </c>
      <c r="C301" s="37" t="str">
        <f t="shared" si="10"/>
        <v/>
      </c>
      <c r="D301" s="44" t="str">
        <f>IF('Data Entry'!C301&lt;&gt;"",'Data Entry'!C301,"")</f>
        <v/>
      </c>
      <c r="E301" s="44" t="str">
        <f>IF('Data Entry'!D301&lt;&gt;"",'Data Entry'!D301,"")</f>
        <v/>
      </c>
      <c r="F301" s="44" t="str">
        <f>IF('Data Entry'!E301&lt;&gt;"",'Data Entry'!E301,"")</f>
        <v/>
      </c>
      <c r="G301" s="44" t="str">
        <f>IF('Data Entry'!F301&lt;&gt;"",'Data Entry'!F301,"")</f>
        <v/>
      </c>
      <c r="H301" s="44" t="str">
        <f>IF('Data Entry'!G301&lt;&gt;"",'Data Entry'!G301,"")</f>
        <v/>
      </c>
      <c r="I301" s="44" t="str">
        <f>IF('Data Entry'!H301&lt;&gt;"",'Data Entry'!H301,"")</f>
        <v/>
      </c>
      <c r="J301" s="44" t="str">
        <f>IF('Data Entry'!I301&lt;&gt;"",'Data Entry'!I301,"")</f>
        <v/>
      </c>
      <c r="K301" s="44" t="str">
        <f>IF('Data Entry'!J301&lt;&gt;"",'Data Entry'!J301,"")</f>
        <v/>
      </c>
      <c r="L301" s="44" t="str">
        <f>IF('Data Entry'!K301&lt;&gt;"",'Data Entry'!K301,"")</f>
        <v/>
      </c>
      <c r="M301" s="44" t="str">
        <f>IF('Data Entry'!L301&lt;&gt;"",'Data Entry'!L301,"")</f>
        <v/>
      </c>
      <c r="V301" s="26" t="e">
        <f t="array" aca="1" ref="V301" ca="1">IF(V300&lt;&gt;"",OFFSET($C$4,0,V300,n+1,k),"")</f>
        <v>#N/A</v>
      </c>
      <c r="W301" s="26" t="e">
        <f t="array" aca="1" ref="W301" ca="1">IF(W300&lt;&gt;"",OFFSET($C$4,0,W300,n+1,k),"")</f>
        <v>#N/A</v>
      </c>
      <c r="X301" s="26" t="e">
        <f t="array" aca="1" ref="X301" ca="1">IF(X300&lt;&gt;"",OFFSET($C$4,0,X300,n+1,k),"")</f>
        <v>#N/A</v>
      </c>
      <c r="Y301" s="26" t="e">
        <f t="array" aca="1" ref="Y301" ca="1">IF(Y300&lt;&gt;"",OFFSET($C$4,0,Y300,n+1,k),"")</f>
        <v>#N/A</v>
      </c>
      <c r="Z301" s="26" t="e">
        <f t="array" aca="1" ref="Z301" ca="1">IF(Z300&lt;&gt;"",OFFSET($C$4,0,Z300,n+1,k),"")</f>
        <v>#N/A</v>
      </c>
      <c r="AA301" s="26" t="str">
        <f t="array" aca="1" ref="AA301" ca="1">IF(AA300&lt;&gt;"",OFFSET($C$4,0,AA300,n+1,k),"")</f>
        <v/>
      </c>
      <c r="AB301" s="26" t="str">
        <f t="array" aca="1" ref="AB301" ca="1">IF(AB300&lt;&gt;"",OFFSET($C$4,0,AB300,n+1,k),"")</f>
        <v/>
      </c>
    </row>
    <row r="302" spans="1:28" x14ac:dyDescent="0.15">
      <c r="A302" s="43" t="str">
        <f t="shared" si="12"/>
        <v/>
      </c>
      <c r="B302" s="44" t="str">
        <f>IF('Data Entry'!B302&lt;&gt;"",'Data Entry'!B302,"")</f>
        <v/>
      </c>
      <c r="C302" s="37" t="str">
        <f t="shared" si="10"/>
        <v/>
      </c>
      <c r="D302" s="44" t="str">
        <f>IF('Data Entry'!C302&lt;&gt;"",'Data Entry'!C302,"")</f>
        <v/>
      </c>
      <c r="E302" s="44" t="str">
        <f>IF('Data Entry'!D302&lt;&gt;"",'Data Entry'!D302,"")</f>
        <v/>
      </c>
      <c r="F302" s="44" t="str">
        <f>IF('Data Entry'!E302&lt;&gt;"",'Data Entry'!E302,"")</f>
        <v/>
      </c>
      <c r="G302" s="44" t="str">
        <f>IF('Data Entry'!F302&lt;&gt;"",'Data Entry'!F302,"")</f>
        <v/>
      </c>
      <c r="H302" s="44" t="str">
        <f>IF('Data Entry'!G302&lt;&gt;"",'Data Entry'!G302,"")</f>
        <v/>
      </c>
      <c r="I302" s="44" t="str">
        <f>IF('Data Entry'!H302&lt;&gt;"",'Data Entry'!H302,"")</f>
        <v/>
      </c>
      <c r="J302" s="44" t="str">
        <f>IF('Data Entry'!I302&lt;&gt;"",'Data Entry'!I302,"")</f>
        <v/>
      </c>
      <c r="K302" s="44" t="str">
        <f>IF('Data Entry'!J302&lt;&gt;"",'Data Entry'!J302,"")</f>
        <v/>
      </c>
      <c r="L302" s="44" t="str">
        <f>IF('Data Entry'!K302&lt;&gt;"",'Data Entry'!K302,"")</f>
        <v/>
      </c>
      <c r="M302" s="44" t="str">
        <f>IF('Data Entry'!L302&lt;&gt;"",'Data Entry'!L302,"")</f>
        <v/>
      </c>
      <c r="V302" s="26" t="e">
        <f t="array" aca="1" ref="V302" ca="1">IF(V301&lt;&gt;"",OFFSET($C$4,0,V301,n+1,k),"")</f>
        <v>#N/A</v>
      </c>
      <c r="W302" s="26" t="e">
        <f t="array" aca="1" ref="W302" ca="1">IF(W301&lt;&gt;"",OFFSET($C$4,0,W301,n+1,k),"")</f>
        <v>#N/A</v>
      </c>
      <c r="X302" s="26" t="e">
        <f t="array" aca="1" ref="X302" ca="1">IF(X301&lt;&gt;"",OFFSET($C$4,0,X301,n+1,k),"")</f>
        <v>#N/A</v>
      </c>
      <c r="Y302" s="26" t="e">
        <f t="array" aca="1" ref="Y302" ca="1">IF(Y301&lt;&gt;"",OFFSET($C$4,0,Y301,n+1,k),"")</f>
        <v>#N/A</v>
      </c>
      <c r="Z302" s="26" t="e">
        <f t="array" aca="1" ref="Z302" ca="1">IF(Z301&lt;&gt;"",OFFSET($C$4,0,Z301,n+1,k),"")</f>
        <v>#N/A</v>
      </c>
      <c r="AA302" s="26" t="str">
        <f t="array" aca="1" ref="AA302" ca="1">IF(AA301&lt;&gt;"",OFFSET($C$4,0,AA301,n+1,k),"")</f>
        <v/>
      </c>
      <c r="AB302" s="26" t="str">
        <f t="array" aca="1" ref="AB302" ca="1">IF(AB301&lt;&gt;"",OFFSET($C$4,0,AB301,n+1,k),"")</f>
        <v/>
      </c>
    </row>
    <row r="303" spans="1:28" x14ac:dyDescent="0.15">
      <c r="A303" s="43" t="str">
        <f t="shared" si="12"/>
        <v/>
      </c>
      <c r="B303" s="44" t="str">
        <f>IF('Data Entry'!B303&lt;&gt;"",'Data Entry'!B303,"")</f>
        <v/>
      </c>
      <c r="C303" s="37" t="str">
        <f t="shared" si="10"/>
        <v/>
      </c>
      <c r="D303" s="44" t="str">
        <f>IF('Data Entry'!C303&lt;&gt;"",'Data Entry'!C303,"")</f>
        <v/>
      </c>
      <c r="E303" s="44" t="str">
        <f>IF('Data Entry'!D303&lt;&gt;"",'Data Entry'!D303,"")</f>
        <v/>
      </c>
      <c r="F303" s="44" t="str">
        <f>IF('Data Entry'!E303&lt;&gt;"",'Data Entry'!E303,"")</f>
        <v/>
      </c>
      <c r="G303" s="44" t="str">
        <f>IF('Data Entry'!F303&lt;&gt;"",'Data Entry'!F303,"")</f>
        <v/>
      </c>
      <c r="H303" s="44" t="str">
        <f>IF('Data Entry'!G303&lt;&gt;"",'Data Entry'!G303,"")</f>
        <v/>
      </c>
      <c r="I303" s="44" t="str">
        <f>IF('Data Entry'!H303&lt;&gt;"",'Data Entry'!H303,"")</f>
        <v/>
      </c>
      <c r="J303" s="44" t="str">
        <f>IF('Data Entry'!I303&lt;&gt;"",'Data Entry'!I303,"")</f>
        <v/>
      </c>
      <c r="K303" s="44" t="str">
        <f>IF('Data Entry'!J303&lt;&gt;"",'Data Entry'!J303,"")</f>
        <v/>
      </c>
      <c r="L303" s="44" t="str">
        <f>IF('Data Entry'!K303&lt;&gt;"",'Data Entry'!K303,"")</f>
        <v/>
      </c>
      <c r="M303" s="44" t="str">
        <f>IF('Data Entry'!L303&lt;&gt;"",'Data Entry'!L303,"")</f>
        <v/>
      </c>
      <c r="V303" s="26" t="e">
        <f t="array" aca="1" ref="V303" ca="1">IF(V302&lt;&gt;"",OFFSET($C$4,0,V302,n+1,k),"")</f>
        <v>#N/A</v>
      </c>
      <c r="W303" s="26" t="e">
        <f t="array" aca="1" ref="W303" ca="1">IF(W302&lt;&gt;"",OFFSET($C$4,0,W302,n+1,k),"")</f>
        <v>#N/A</v>
      </c>
      <c r="X303" s="26" t="e">
        <f t="array" aca="1" ref="X303" ca="1">IF(X302&lt;&gt;"",OFFSET($C$4,0,X302,n+1,k),"")</f>
        <v>#N/A</v>
      </c>
      <c r="Y303" s="26" t="e">
        <f t="array" aca="1" ref="Y303" ca="1">IF(Y302&lt;&gt;"",OFFSET($C$4,0,Y302,n+1,k),"")</f>
        <v>#N/A</v>
      </c>
      <c r="Z303" s="26" t="e">
        <f t="array" aca="1" ref="Z303" ca="1">IF(Z302&lt;&gt;"",OFFSET($C$4,0,Z302,n+1,k),"")</f>
        <v>#N/A</v>
      </c>
      <c r="AA303" s="26" t="str">
        <f t="array" aca="1" ref="AA303" ca="1">IF(AA302&lt;&gt;"",OFFSET($C$4,0,AA302,n+1,k),"")</f>
        <v/>
      </c>
      <c r="AB303" s="26" t="str">
        <f t="array" aca="1" ref="AB303" ca="1">IF(AB302&lt;&gt;"",OFFSET($C$4,0,AB302,n+1,k),"")</f>
        <v/>
      </c>
    </row>
    <row r="304" spans="1:28" x14ac:dyDescent="0.15">
      <c r="A304" s="43" t="str">
        <f t="shared" si="12"/>
        <v/>
      </c>
      <c r="B304" s="44" t="str">
        <f>IF('Data Entry'!B304&lt;&gt;"",'Data Entry'!B304,"")</f>
        <v/>
      </c>
      <c r="C304" s="37" t="str">
        <f t="shared" si="10"/>
        <v/>
      </c>
      <c r="D304" s="44" t="str">
        <f>IF('Data Entry'!C304&lt;&gt;"",'Data Entry'!C304,"")</f>
        <v/>
      </c>
      <c r="E304" s="44" t="str">
        <f>IF('Data Entry'!D304&lt;&gt;"",'Data Entry'!D304,"")</f>
        <v/>
      </c>
      <c r="F304" s="44" t="str">
        <f>IF('Data Entry'!E304&lt;&gt;"",'Data Entry'!E304,"")</f>
        <v/>
      </c>
      <c r="G304" s="44" t="str">
        <f>IF('Data Entry'!F304&lt;&gt;"",'Data Entry'!F304,"")</f>
        <v/>
      </c>
      <c r="H304" s="44" t="str">
        <f>IF('Data Entry'!G304&lt;&gt;"",'Data Entry'!G304,"")</f>
        <v/>
      </c>
      <c r="I304" s="44" t="str">
        <f>IF('Data Entry'!H304&lt;&gt;"",'Data Entry'!H304,"")</f>
        <v/>
      </c>
      <c r="J304" s="44" t="str">
        <f>IF('Data Entry'!I304&lt;&gt;"",'Data Entry'!I304,"")</f>
        <v/>
      </c>
      <c r="K304" s="44" t="str">
        <f>IF('Data Entry'!J304&lt;&gt;"",'Data Entry'!J304,"")</f>
        <v/>
      </c>
      <c r="L304" s="44" t="str">
        <f>IF('Data Entry'!K304&lt;&gt;"",'Data Entry'!K304,"")</f>
        <v/>
      </c>
      <c r="M304" s="44" t="str">
        <f>IF('Data Entry'!L304&lt;&gt;"",'Data Entry'!L304,"")</f>
        <v/>
      </c>
      <c r="V304" s="26" t="e">
        <f t="array" aca="1" ref="V304" ca="1">IF(V303&lt;&gt;"",OFFSET($C$4,0,V303,n+1,k),"")</f>
        <v>#N/A</v>
      </c>
      <c r="W304" s="26" t="e">
        <f t="array" aca="1" ref="W304" ca="1">IF(W303&lt;&gt;"",OFFSET($C$4,0,W303,n+1,k),"")</f>
        <v>#N/A</v>
      </c>
      <c r="X304" s="26" t="e">
        <f t="array" aca="1" ref="X304" ca="1">IF(X303&lt;&gt;"",OFFSET($C$4,0,X303,n+1,k),"")</f>
        <v>#N/A</v>
      </c>
      <c r="Y304" s="26" t="e">
        <f t="array" aca="1" ref="Y304" ca="1">IF(Y303&lt;&gt;"",OFFSET($C$4,0,Y303,n+1,k),"")</f>
        <v>#N/A</v>
      </c>
      <c r="Z304" s="26" t="e">
        <f t="array" aca="1" ref="Z304" ca="1">IF(Z303&lt;&gt;"",OFFSET($C$4,0,Z303,n+1,k),"")</f>
        <v>#N/A</v>
      </c>
      <c r="AA304" s="26" t="str">
        <f t="array" aca="1" ref="AA304" ca="1">IF(AA303&lt;&gt;"",OFFSET($C$4,0,AA303,n+1,k),"")</f>
        <v/>
      </c>
      <c r="AB304" s="26" t="str">
        <f t="array" aca="1" ref="AB304" ca="1">IF(AB303&lt;&gt;"",OFFSET($C$4,0,AB303,n+1,k),"")</f>
        <v/>
      </c>
    </row>
    <row r="305" spans="1:28" x14ac:dyDescent="0.15">
      <c r="A305" s="43" t="str">
        <f t="shared" si="12"/>
        <v/>
      </c>
      <c r="B305" s="44" t="str">
        <f>IF('Data Entry'!B305&lt;&gt;"",'Data Entry'!B305,"")</f>
        <v/>
      </c>
      <c r="C305" s="37" t="str">
        <f t="shared" si="10"/>
        <v/>
      </c>
      <c r="D305" s="44" t="str">
        <f>IF('Data Entry'!C305&lt;&gt;"",'Data Entry'!C305,"")</f>
        <v/>
      </c>
      <c r="E305" s="44" t="str">
        <f>IF('Data Entry'!D305&lt;&gt;"",'Data Entry'!D305,"")</f>
        <v/>
      </c>
      <c r="F305" s="44" t="str">
        <f>IF('Data Entry'!E305&lt;&gt;"",'Data Entry'!E305,"")</f>
        <v/>
      </c>
      <c r="G305" s="44" t="str">
        <f>IF('Data Entry'!F305&lt;&gt;"",'Data Entry'!F305,"")</f>
        <v/>
      </c>
      <c r="H305" s="44" t="str">
        <f>IF('Data Entry'!G305&lt;&gt;"",'Data Entry'!G305,"")</f>
        <v/>
      </c>
      <c r="I305" s="44" t="str">
        <f>IF('Data Entry'!H305&lt;&gt;"",'Data Entry'!H305,"")</f>
        <v/>
      </c>
      <c r="J305" s="44" t="str">
        <f>IF('Data Entry'!I305&lt;&gt;"",'Data Entry'!I305,"")</f>
        <v/>
      </c>
      <c r="K305" s="44" t="str">
        <f>IF('Data Entry'!J305&lt;&gt;"",'Data Entry'!J305,"")</f>
        <v/>
      </c>
      <c r="L305" s="44" t="str">
        <f>IF('Data Entry'!K305&lt;&gt;"",'Data Entry'!K305,"")</f>
        <v/>
      </c>
      <c r="M305" s="44" t="str">
        <f>IF('Data Entry'!L305&lt;&gt;"",'Data Entry'!L305,"")</f>
        <v/>
      </c>
      <c r="V305" s="26" t="e">
        <f t="array" aca="1" ref="V305" ca="1">IF(V304&lt;&gt;"",OFFSET($C$4,0,V304,n+1,k),"")</f>
        <v>#N/A</v>
      </c>
      <c r="W305" s="26" t="e">
        <f t="array" aca="1" ref="W305" ca="1">IF(W304&lt;&gt;"",OFFSET($C$4,0,W304,n+1,k),"")</f>
        <v>#N/A</v>
      </c>
      <c r="X305" s="26" t="e">
        <f t="array" aca="1" ref="X305" ca="1">IF(X304&lt;&gt;"",OFFSET($C$4,0,X304,n+1,k),"")</f>
        <v>#N/A</v>
      </c>
      <c r="Y305" s="26" t="e">
        <f t="array" aca="1" ref="Y305" ca="1">IF(Y304&lt;&gt;"",OFFSET($C$4,0,Y304,n+1,k),"")</f>
        <v>#N/A</v>
      </c>
      <c r="Z305" s="26" t="e">
        <f t="array" aca="1" ref="Z305" ca="1">IF(Z304&lt;&gt;"",OFFSET($C$4,0,Z304,n+1,k),"")</f>
        <v>#N/A</v>
      </c>
      <c r="AA305" s="26" t="str">
        <f t="array" aca="1" ref="AA305" ca="1">IF(AA304&lt;&gt;"",OFFSET($C$4,0,AA304,n+1,k),"")</f>
        <v/>
      </c>
      <c r="AB305" s="26" t="str">
        <f t="array" aca="1" ref="AB305" ca="1">IF(AB304&lt;&gt;"",OFFSET($C$4,0,AB304,n+1,k),"")</f>
        <v/>
      </c>
    </row>
    <row r="306" spans="1:28" x14ac:dyDescent="0.15">
      <c r="A306" s="43" t="str">
        <f t="shared" si="12"/>
        <v/>
      </c>
      <c r="B306" s="44" t="str">
        <f>IF('Data Entry'!B306&lt;&gt;"",'Data Entry'!B306,"")</f>
        <v/>
      </c>
      <c r="C306" s="37" t="str">
        <f t="shared" si="10"/>
        <v/>
      </c>
      <c r="D306" s="44" t="str">
        <f>IF('Data Entry'!C306&lt;&gt;"",'Data Entry'!C306,"")</f>
        <v/>
      </c>
      <c r="E306" s="44" t="str">
        <f>IF('Data Entry'!D306&lt;&gt;"",'Data Entry'!D306,"")</f>
        <v/>
      </c>
      <c r="F306" s="44" t="str">
        <f>IF('Data Entry'!E306&lt;&gt;"",'Data Entry'!E306,"")</f>
        <v/>
      </c>
      <c r="G306" s="44" t="str">
        <f>IF('Data Entry'!F306&lt;&gt;"",'Data Entry'!F306,"")</f>
        <v/>
      </c>
      <c r="H306" s="44" t="str">
        <f>IF('Data Entry'!G306&lt;&gt;"",'Data Entry'!G306,"")</f>
        <v/>
      </c>
      <c r="I306" s="44" t="str">
        <f>IF('Data Entry'!H306&lt;&gt;"",'Data Entry'!H306,"")</f>
        <v/>
      </c>
      <c r="J306" s="44" t="str">
        <f>IF('Data Entry'!I306&lt;&gt;"",'Data Entry'!I306,"")</f>
        <v/>
      </c>
      <c r="K306" s="44" t="str">
        <f>IF('Data Entry'!J306&lt;&gt;"",'Data Entry'!J306,"")</f>
        <v/>
      </c>
      <c r="L306" s="44" t="str">
        <f>IF('Data Entry'!K306&lt;&gt;"",'Data Entry'!K306,"")</f>
        <v/>
      </c>
      <c r="M306" s="44" t="str">
        <f>IF('Data Entry'!L306&lt;&gt;"",'Data Entry'!L306,"")</f>
        <v/>
      </c>
      <c r="V306" s="26" t="e">
        <f t="array" aca="1" ref="V306" ca="1">IF(V305&lt;&gt;"",OFFSET($C$4,0,V305,n+1,k),"")</f>
        <v>#N/A</v>
      </c>
      <c r="W306" s="26" t="e">
        <f t="array" aca="1" ref="W306" ca="1">IF(W305&lt;&gt;"",OFFSET($C$4,0,W305,n+1,k),"")</f>
        <v>#N/A</v>
      </c>
      <c r="X306" s="26" t="e">
        <f t="array" aca="1" ref="X306" ca="1">IF(X305&lt;&gt;"",OFFSET($C$4,0,X305,n+1,k),"")</f>
        <v>#N/A</v>
      </c>
      <c r="Y306" s="26" t="e">
        <f t="array" aca="1" ref="Y306" ca="1">IF(Y305&lt;&gt;"",OFFSET($C$4,0,Y305,n+1,k),"")</f>
        <v>#N/A</v>
      </c>
      <c r="Z306" s="26" t="e">
        <f t="array" aca="1" ref="Z306" ca="1">IF(Z305&lt;&gt;"",OFFSET($C$4,0,Z305,n+1,k),"")</f>
        <v>#N/A</v>
      </c>
      <c r="AA306" s="26" t="str">
        <f t="array" aca="1" ref="AA306" ca="1">IF(AA305&lt;&gt;"",OFFSET($C$4,0,AA305,n+1,k),"")</f>
        <v/>
      </c>
      <c r="AB306" s="26" t="str">
        <f t="array" aca="1" ref="AB306" ca="1">IF(AB305&lt;&gt;"",OFFSET($C$4,0,AB305,n+1,k),"")</f>
        <v/>
      </c>
    </row>
    <row r="307" spans="1:28" x14ac:dyDescent="0.15">
      <c r="A307" s="43" t="str">
        <f t="shared" si="12"/>
        <v/>
      </c>
      <c r="B307" s="44" t="str">
        <f>IF('Data Entry'!B307&lt;&gt;"",'Data Entry'!B307,"")</f>
        <v/>
      </c>
      <c r="C307" s="37" t="str">
        <f t="shared" si="10"/>
        <v/>
      </c>
      <c r="D307" s="44" t="str">
        <f>IF('Data Entry'!C307&lt;&gt;"",'Data Entry'!C307,"")</f>
        <v/>
      </c>
      <c r="E307" s="44" t="str">
        <f>IF('Data Entry'!D307&lt;&gt;"",'Data Entry'!D307,"")</f>
        <v/>
      </c>
      <c r="F307" s="44" t="str">
        <f>IF('Data Entry'!E307&lt;&gt;"",'Data Entry'!E307,"")</f>
        <v/>
      </c>
      <c r="G307" s="44" t="str">
        <f>IF('Data Entry'!F307&lt;&gt;"",'Data Entry'!F307,"")</f>
        <v/>
      </c>
      <c r="H307" s="44" t="str">
        <f>IF('Data Entry'!G307&lt;&gt;"",'Data Entry'!G307,"")</f>
        <v/>
      </c>
      <c r="I307" s="44" t="str">
        <f>IF('Data Entry'!H307&lt;&gt;"",'Data Entry'!H307,"")</f>
        <v/>
      </c>
      <c r="J307" s="44" t="str">
        <f>IF('Data Entry'!I307&lt;&gt;"",'Data Entry'!I307,"")</f>
        <v/>
      </c>
      <c r="K307" s="44" t="str">
        <f>IF('Data Entry'!J307&lt;&gt;"",'Data Entry'!J307,"")</f>
        <v/>
      </c>
      <c r="L307" s="44" t="str">
        <f>IF('Data Entry'!K307&lt;&gt;"",'Data Entry'!K307,"")</f>
        <v/>
      </c>
      <c r="M307" s="44" t="str">
        <f>IF('Data Entry'!L307&lt;&gt;"",'Data Entry'!L307,"")</f>
        <v/>
      </c>
      <c r="V307" s="26" t="e">
        <f t="array" aca="1" ref="V307" ca="1">IF(V306&lt;&gt;"",OFFSET($C$4,0,V306,n+1,k),"")</f>
        <v>#N/A</v>
      </c>
      <c r="W307" s="26" t="e">
        <f t="array" aca="1" ref="W307" ca="1">IF(W306&lt;&gt;"",OFFSET($C$4,0,W306,n+1,k),"")</f>
        <v>#N/A</v>
      </c>
      <c r="X307" s="26" t="e">
        <f t="array" aca="1" ref="X307" ca="1">IF(X306&lt;&gt;"",OFFSET($C$4,0,X306,n+1,k),"")</f>
        <v>#N/A</v>
      </c>
      <c r="Y307" s="26" t="e">
        <f t="array" aca="1" ref="Y307" ca="1">IF(Y306&lt;&gt;"",OFFSET($C$4,0,Y306,n+1,k),"")</f>
        <v>#N/A</v>
      </c>
      <c r="Z307" s="26" t="e">
        <f t="array" aca="1" ref="Z307" ca="1">IF(Z306&lt;&gt;"",OFFSET($C$4,0,Z306,n+1,k),"")</f>
        <v>#N/A</v>
      </c>
      <c r="AA307" s="26" t="str">
        <f t="array" aca="1" ref="AA307" ca="1">IF(AA306&lt;&gt;"",OFFSET($C$4,0,AA306,n+1,k),"")</f>
        <v/>
      </c>
      <c r="AB307" s="26" t="str">
        <f t="array" aca="1" ref="AB307" ca="1">IF(AB306&lt;&gt;"",OFFSET($C$4,0,AB306,n+1,k),"")</f>
        <v/>
      </c>
    </row>
    <row r="308" spans="1:28" x14ac:dyDescent="0.15">
      <c r="A308" s="43" t="str">
        <f t="shared" si="12"/>
        <v/>
      </c>
      <c r="B308" s="44" t="str">
        <f>IF('Data Entry'!B308&lt;&gt;"",'Data Entry'!B308,"")</f>
        <v/>
      </c>
      <c r="C308" s="37" t="str">
        <f t="shared" si="10"/>
        <v/>
      </c>
      <c r="D308" s="44" t="str">
        <f>IF('Data Entry'!C308&lt;&gt;"",'Data Entry'!C308,"")</f>
        <v/>
      </c>
      <c r="E308" s="44" t="str">
        <f>IF('Data Entry'!D308&lt;&gt;"",'Data Entry'!D308,"")</f>
        <v/>
      </c>
      <c r="F308" s="44" t="str">
        <f>IF('Data Entry'!E308&lt;&gt;"",'Data Entry'!E308,"")</f>
        <v/>
      </c>
      <c r="G308" s="44" t="str">
        <f>IF('Data Entry'!F308&lt;&gt;"",'Data Entry'!F308,"")</f>
        <v/>
      </c>
      <c r="H308" s="44" t="str">
        <f>IF('Data Entry'!G308&lt;&gt;"",'Data Entry'!G308,"")</f>
        <v/>
      </c>
      <c r="I308" s="44" t="str">
        <f>IF('Data Entry'!H308&lt;&gt;"",'Data Entry'!H308,"")</f>
        <v/>
      </c>
      <c r="J308" s="44" t="str">
        <f>IF('Data Entry'!I308&lt;&gt;"",'Data Entry'!I308,"")</f>
        <v/>
      </c>
      <c r="K308" s="44" t="str">
        <f>IF('Data Entry'!J308&lt;&gt;"",'Data Entry'!J308,"")</f>
        <v/>
      </c>
      <c r="L308" s="44" t="str">
        <f>IF('Data Entry'!K308&lt;&gt;"",'Data Entry'!K308,"")</f>
        <v/>
      </c>
      <c r="M308" s="44" t="str">
        <f>IF('Data Entry'!L308&lt;&gt;"",'Data Entry'!L308,"")</f>
        <v/>
      </c>
      <c r="V308" s="26" t="e">
        <f t="array" aca="1" ref="V308" ca="1">IF(V307&lt;&gt;"",OFFSET($C$4,0,V307,n+1,k),"")</f>
        <v>#N/A</v>
      </c>
      <c r="W308" s="26" t="e">
        <f t="array" aca="1" ref="W308" ca="1">IF(W307&lt;&gt;"",OFFSET($C$4,0,W307,n+1,k),"")</f>
        <v>#N/A</v>
      </c>
      <c r="X308" s="26" t="e">
        <f t="array" aca="1" ref="X308" ca="1">IF(X307&lt;&gt;"",OFFSET($C$4,0,X307,n+1,k),"")</f>
        <v>#N/A</v>
      </c>
      <c r="Y308" s="26" t="e">
        <f t="array" aca="1" ref="Y308" ca="1">IF(Y307&lt;&gt;"",OFFSET($C$4,0,Y307,n+1,k),"")</f>
        <v>#N/A</v>
      </c>
      <c r="Z308" s="26" t="e">
        <f t="array" aca="1" ref="Z308" ca="1">IF(Z307&lt;&gt;"",OFFSET($C$4,0,Z307,n+1,k),"")</f>
        <v>#N/A</v>
      </c>
      <c r="AA308" s="26" t="str">
        <f t="array" aca="1" ref="AA308" ca="1">IF(AA307&lt;&gt;"",OFFSET($C$4,0,AA307,n+1,k),"")</f>
        <v/>
      </c>
      <c r="AB308" s="26" t="str">
        <f t="array" aca="1" ref="AB308" ca="1">IF(AB307&lt;&gt;"",OFFSET($C$4,0,AB307,n+1,k),"")</f>
        <v/>
      </c>
    </row>
    <row r="309" spans="1:28" x14ac:dyDescent="0.15">
      <c r="A309" s="43" t="str">
        <f t="shared" si="12"/>
        <v/>
      </c>
      <c r="B309" s="44" t="str">
        <f>IF('Data Entry'!B309&lt;&gt;"",'Data Entry'!B309,"")</f>
        <v/>
      </c>
      <c r="C309" s="37" t="str">
        <f t="shared" si="10"/>
        <v/>
      </c>
      <c r="D309" s="44" t="str">
        <f>IF('Data Entry'!C309&lt;&gt;"",'Data Entry'!C309,"")</f>
        <v/>
      </c>
      <c r="E309" s="44" t="str">
        <f>IF('Data Entry'!D309&lt;&gt;"",'Data Entry'!D309,"")</f>
        <v/>
      </c>
      <c r="F309" s="44" t="str">
        <f>IF('Data Entry'!E309&lt;&gt;"",'Data Entry'!E309,"")</f>
        <v/>
      </c>
      <c r="G309" s="44" t="str">
        <f>IF('Data Entry'!F309&lt;&gt;"",'Data Entry'!F309,"")</f>
        <v/>
      </c>
      <c r="H309" s="44" t="str">
        <f>IF('Data Entry'!G309&lt;&gt;"",'Data Entry'!G309,"")</f>
        <v/>
      </c>
      <c r="I309" s="44" t="str">
        <f>IF('Data Entry'!H309&lt;&gt;"",'Data Entry'!H309,"")</f>
        <v/>
      </c>
      <c r="J309" s="44" t="str">
        <f>IF('Data Entry'!I309&lt;&gt;"",'Data Entry'!I309,"")</f>
        <v/>
      </c>
      <c r="K309" s="44" t="str">
        <f>IF('Data Entry'!J309&lt;&gt;"",'Data Entry'!J309,"")</f>
        <v/>
      </c>
      <c r="L309" s="44" t="str">
        <f>IF('Data Entry'!K309&lt;&gt;"",'Data Entry'!K309,"")</f>
        <v/>
      </c>
      <c r="M309" s="44" t="str">
        <f>IF('Data Entry'!L309&lt;&gt;"",'Data Entry'!L309,"")</f>
        <v/>
      </c>
      <c r="V309" s="26" t="e">
        <f t="array" aca="1" ref="V309" ca="1">IF(V308&lt;&gt;"",OFFSET($C$4,0,V308,n+1,k),"")</f>
        <v>#N/A</v>
      </c>
      <c r="W309" s="26" t="e">
        <f t="array" aca="1" ref="W309" ca="1">IF(W308&lt;&gt;"",OFFSET($C$4,0,W308,n+1,k),"")</f>
        <v>#N/A</v>
      </c>
      <c r="X309" s="26" t="e">
        <f t="array" aca="1" ref="X309" ca="1">IF(X308&lt;&gt;"",OFFSET($C$4,0,X308,n+1,k),"")</f>
        <v>#N/A</v>
      </c>
      <c r="Y309" s="26" t="e">
        <f t="array" aca="1" ref="Y309" ca="1">IF(Y308&lt;&gt;"",OFFSET($C$4,0,Y308,n+1,k),"")</f>
        <v>#N/A</v>
      </c>
      <c r="Z309" s="26" t="e">
        <f t="array" aca="1" ref="Z309" ca="1">IF(Z308&lt;&gt;"",OFFSET($C$4,0,Z308,n+1,k),"")</f>
        <v>#N/A</v>
      </c>
      <c r="AA309" s="26" t="str">
        <f t="array" aca="1" ref="AA309" ca="1">IF(AA308&lt;&gt;"",OFFSET($C$4,0,AA308,n+1,k),"")</f>
        <v/>
      </c>
      <c r="AB309" s="26" t="str">
        <f t="array" aca="1" ref="AB309" ca="1">IF(AB308&lt;&gt;"",OFFSET($C$4,0,AB308,n+1,k),"")</f>
        <v/>
      </c>
    </row>
    <row r="310" spans="1:28" x14ac:dyDescent="0.15">
      <c r="A310" s="43" t="str">
        <f t="shared" si="12"/>
        <v/>
      </c>
      <c r="B310" s="44" t="str">
        <f>IF('Data Entry'!B310&lt;&gt;"",'Data Entry'!B310,"")</f>
        <v/>
      </c>
      <c r="C310" s="37" t="str">
        <f t="shared" si="10"/>
        <v/>
      </c>
      <c r="D310" s="44" t="str">
        <f>IF('Data Entry'!C310&lt;&gt;"",'Data Entry'!C310,"")</f>
        <v/>
      </c>
      <c r="E310" s="44" t="str">
        <f>IF('Data Entry'!D310&lt;&gt;"",'Data Entry'!D310,"")</f>
        <v/>
      </c>
      <c r="F310" s="44" t="str">
        <f>IF('Data Entry'!E310&lt;&gt;"",'Data Entry'!E310,"")</f>
        <v/>
      </c>
      <c r="G310" s="44" t="str">
        <f>IF('Data Entry'!F310&lt;&gt;"",'Data Entry'!F310,"")</f>
        <v/>
      </c>
      <c r="H310" s="44" t="str">
        <f>IF('Data Entry'!G310&lt;&gt;"",'Data Entry'!G310,"")</f>
        <v/>
      </c>
      <c r="I310" s="44" t="str">
        <f>IF('Data Entry'!H310&lt;&gt;"",'Data Entry'!H310,"")</f>
        <v/>
      </c>
      <c r="J310" s="44" t="str">
        <f>IF('Data Entry'!I310&lt;&gt;"",'Data Entry'!I310,"")</f>
        <v/>
      </c>
      <c r="K310" s="44" t="str">
        <f>IF('Data Entry'!J310&lt;&gt;"",'Data Entry'!J310,"")</f>
        <v/>
      </c>
      <c r="L310" s="44" t="str">
        <f>IF('Data Entry'!K310&lt;&gt;"",'Data Entry'!K310,"")</f>
        <v/>
      </c>
      <c r="M310" s="44" t="str">
        <f>IF('Data Entry'!L310&lt;&gt;"",'Data Entry'!L310,"")</f>
        <v/>
      </c>
      <c r="V310" s="26" t="e">
        <f t="array" aca="1" ref="V310" ca="1">IF(V309&lt;&gt;"",OFFSET($C$4,0,V309,n+1,k),"")</f>
        <v>#N/A</v>
      </c>
      <c r="W310" s="26" t="e">
        <f t="array" aca="1" ref="W310" ca="1">IF(W309&lt;&gt;"",OFFSET($C$4,0,W309,n+1,k),"")</f>
        <v>#N/A</v>
      </c>
      <c r="X310" s="26" t="e">
        <f t="array" aca="1" ref="X310" ca="1">IF(X309&lt;&gt;"",OFFSET($C$4,0,X309,n+1,k),"")</f>
        <v>#N/A</v>
      </c>
      <c r="Y310" s="26" t="e">
        <f t="array" aca="1" ref="Y310" ca="1">IF(Y309&lt;&gt;"",OFFSET($C$4,0,Y309,n+1,k),"")</f>
        <v>#N/A</v>
      </c>
      <c r="Z310" s="26" t="e">
        <f t="array" aca="1" ref="Z310" ca="1">IF(Z309&lt;&gt;"",OFFSET($C$4,0,Z309,n+1,k),"")</f>
        <v>#N/A</v>
      </c>
      <c r="AA310" s="26" t="str">
        <f t="array" aca="1" ref="AA310" ca="1">IF(AA309&lt;&gt;"",OFFSET($C$4,0,AA309,n+1,k),"")</f>
        <v/>
      </c>
      <c r="AB310" s="26" t="str">
        <f t="array" aca="1" ref="AB310" ca="1">IF(AB309&lt;&gt;"",OFFSET($C$4,0,AB309,n+1,k),"")</f>
        <v/>
      </c>
    </row>
    <row r="311" spans="1:28" x14ac:dyDescent="0.15">
      <c r="A311" s="43" t="str">
        <f t="shared" si="12"/>
        <v/>
      </c>
      <c r="B311" s="44" t="str">
        <f>IF('Data Entry'!B311&lt;&gt;"",'Data Entry'!B311,"")</f>
        <v/>
      </c>
      <c r="C311" s="37" t="str">
        <f t="shared" si="10"/>
        <v/>
      </c>
      <c r="D311" s="44" t="str">
        <f>IF('Data Entry'!C311&lt;&gt;"",'Data Entry'!C311,"")</f>
        <v/>
      </c>
      <c r="E311" s="44" t="str">
        <f>IF('Data Entry'!D311&lt;&gt;"",'Data Entry'!D311,"")</f>
        <v/>
      </c>
      <c r="F311" s="44" t="str">
        <f>IF('Data Entry'!E311&lt;&gt;"",'Data Entry'!E311,"")</f>
        <v/>
      </c>
      <c r="G311" s="44" t="str">
        <f>IF('Data Entry'!F311&lt;&gt;"",'Data Entry'!F311,"")</f>
        <v/>
      </c>
      <c r="H311" s="44" t="str">
        <f>IF('Data Entry'!G311&lt;&gt;"",'Data Entry'!G311,"")</f>
        <v/>
      </c>
      <c r="I311" s="44" t="str">
        <f>IF('Data Entry'!H311&lt;&gt;"",'Data Entry'!H311,"")</f>
        <v/>
      </c>
      <c r="J311" s="44" t="str">
        <f>IF('Data Entry'!I311&lt;&gt;"",'Data Entry'!I311,"")</f>
        <v/>
      </c>
      <c r="K311" s="44" t="str">
        <f>IF('Data Entry'!J311&lt;&gt;"",'Data Entry'!J311,"")</f>
        <v/>
      </c>
      <c r="L311" s="44" t="str">
        <f>IF('Data Entry'!K311&lt;&gt;"",'Data Entry'!K311,"")</f>
        <v/>
      </c>
      <c r="M311" s="44" t="str">
        <f>IF('Data Entry'!L311&lt;&gt;"",'Data Entry'!L311,"")</f>
        <v/>
      </c>
      <c r="V311" s="26" t="e">
        <f t="array" aca="1" ref="V311" ca="1">IF(V310&lt;&gt;"",OFFSET($C$4,0,V310,n+1,k),"")</f>
        <v>#N/A</v>
      </c>
      <c r="W311" s="26" t="e">
        <f t="array" aca="1" ref="W311" ca="1">IF(W310&lt;&gt;"",OFFSET($C$4,0,W310,n+1,k),"")</f>
        <v>#N/A</v>
      </c>
      <c r="X311" s="26" t="e">
        <f t="array" aca="1" ref="X311" ca="1">IF(X310&lt;&gt;"",OFFSET($C$4,0,X310,n+1,k),"")</f>
        <v>#N/A</v>
      </c>
      <c r="Y311" s="26" t="e">
        <f t="array" aca="1" ref="Y311" ca="1">IF(Y310&lt;&gt;"",OFFSET($C$4,0,Y310,n+1,k),"")</f>
        <v>#N/A</v>
      </c>
      <c r="Z311" s="26" t="e">
        <f t="array" aca="1" ref="Z311" ca="1">IF(Z310&lt;&gt;"",OFFSET($C$4,0,Z310,n+1,k),"")</f>
        <v>#N/A</v>
      </c>
      <c r="AA311" s="26" t="str">
        <f t="array" aca="1" ref="AA311" ca="1">IF(AA310&lt;&gt;"",OFFSET($C$4,0,AA310,n+1,k),"")</f>
        <v/>
      </c>
      <c r="AB311" s="26" t="str">
        <f t="array" aca="1" ref="AB311" ca="1">IF(AB310&lt;&gt;"",OFFSET($C$4,0,AB310,n+1,k),"")</f>
        <v/>
      </c>
    </row>
    <row r="312" spans="1:28" x14ac:dyDescent="0.15">
      <c r="A312" s="43" t="str">
        <f t="shared" si="12"/>
        <v/>
      </c>
      <c r="B312" s="44" t="str">
        <f>IF('Data Entry'!B312&lt;&gt;"",'Data Entry'!B312,"")</f>
        <v/>
      </c>
      <c r="C312" s="37" t="str">
        <f t="shared" si="10"/>
        <v/>
      </c>
      <c r="D312" s="44" t="str">
        <f>IF('Data Entry'!C312&lt;&gt;"",'Data Entry'!C312,"")</f>
        <v/>
      </c>
      <c r="E312" s="44" t="str">
        <f>IF('Data Entry'!D312&lt;&gt;"",'Data Entry'!D312,"")</f>
        <v/>
      </c>
      <c r="F312" s="44" t="str">
        <f>IF('Data Entry'!E312&lt;&gt;"",'Data Entry'!E312,"")</f>
        <v/>
      </c>
      <c r="G312" s="44" t="str">
        <f>IF('Data Entry'!F312&lt;&gt;"",'Data Entry'!F312,"")</f>
        <v/>
      </c>
      <c r="H312" s="44" t="str">
        <f>IF('Data Entry'!G312&lt;&gt;"",'Data Entry'!G312,"")</f>
        <v/>
      </c>
      <c r="I312" s="44" t="str">
        <f>IF('Data Entry'!H312&lt;&gt;"",'Data Entry'!H312,"")</f>
        <v/>
      </c>
      <c r="J312" s="44" t="str">
        <f>IF('Data Entry'!I312&lt;&gt;"",'Data Entry'!I312,"")</f>
        <v/>
      </c>
      <c r="K312" s="44" t="str">
        <f>IF('Data Entry'!J312&lt;&gt;"",'Data Entry'!J312,"")</f>
        <v/>
      </c>
      <c r="L312" s="44" t="str">
        <f>IF('Data Entry'!K312&lt;&gt;"",'Data Entry'!K312,"")</f>
        <v/>
      </c>
      <c r="M312" s="44" t="str">
        <f>IF('Data Entry'!L312&lt;&gt;"",'Data Entry'!L312,"")</f>
        <v/>
      </c>
      <c r="V312" s="26" t="e">
        <f t="array" aca="1" ref="V312" ca="1">IF(V311&lt;&gt;"",OFFSET($C$4,0,V311,n+1,k),"")</f>
        <v>#N/A</v>
      </c>
      <c r="W312" s="26" t="e">
        <f t="array" aca="1" ref="W312" ca="1">IF(W311&lt;&gt;"",OFFSET($C$4,0,W311,n+1,k),"")</f>
        <v>#N/A</v>
      </c>
      <c r="X312" s="26" t="e">
        <f t="array" aca="1" ref="X312" ca="1">IF(X311&lt;&gt;"",OFFSET($C$4,0,X311,n+1,k),"")</f>
        <v>#N/A</v>
      </c>
      <c r="Y312" s="26" t="e">
        <f t="array" aca="1" ref="Y312" ca="1">IF(Y311&lt;&gt;"",OFFSET($C$4,0,Y311,n+1,k),"")</f>
        <v>#N/A</v>
      </c>
      <c r="Z312" s="26" t="e">
        <f t="array" aca="1" ref="Z312" ca="1">IF(Z311&lt;&gt;"",OFFSET($C$4,0,Z311,n+1,k),"")</f>
        <v>#N/A</v>
      </c>
      <c r="AA312" s="26" t="str">
        <f t="array" aca="1" ref="AA312" ca="1">IF(AA311&lt;&gt;"",OFFSET($C$4,0,AA311,n+1,k),"")</f>
        <v/>
      </c>
      <c r="AB312" s="26" t="str">
        <f t="array" aca="1" ref="AB312" ca="1">IF(AB311&lt;&gt;"",OFFSET($C$4,0,AB311,n+1,k),"")</f>
        <v/>
      </c>
    </row>
    <row r="313" spans="1:28" x14ac:dyDescent="0.15">
      <c r="A313" s="43" t="str">
        <f t="shared" si="12"/>
        <v/>
      </c>
      <c r="B313" s="44" t="str">
        <f>IF('Data Entry'!B313&lt;&gt;"",'Data Entry'!B313,"")</f>
        <v/>
      </c>
      <c r="C313" s="37" t="str">
        <f t="shared" si="10"/>
        <v/>
      </c>
      <c r="D313" s="44" t="str">
        <f>IF('Data Entry'!C313&lt;&gt;"",'Data Entry'!C313,"")</f>
        <v/>
      </c>
      <c r="E313" s="44" t="str">
        <f>IF('Data Entry'!D313&lt;&gt;"",'Data Entry'!D313,"")</f>
        <v/>
      </c>
      <c r="F313" s="44" t="str">
        <f>IF('Data Entry'!E313&lt;&gt;"",'Data Entry'!E313,"")</f>
        <v/>
      </c>
      <c r="G313" s="44" t="str">
        <f>IF('Data Entry'!F313&lt;&gt;"",'Data Entry'!F313,"")</f>
        <v/>
      </c>
      <c r="H313" s="44" t="str">
        <f>IF('Data Entry'!G313&lt;&gt;"",'Data Entry'!G313,"")</f>
        <v/>
      </c>
      <c r="I313" s="44" t="str">
        <f>IF('Data Entry'!H313&lt;&gt;"",'Data Entry'!H313,"")</f>
        <v/>
      </c>
      <c r="J313" s="44" t="str">
        <f>IF('Data Entry'!I313&lt;&gt;"",'Data Entry'!I313,"")</f>
        <v/>
      </c>
      <c r="K313" s="44" t="str">
        <f>IF('Data Entry'!J313&lt;&gt;"",'Data Entry'!J313,"")</f>
        <v/>
      </c>
      <c r="L313" s="44" t="str">
        <f>IF('Data Entry'!K313&lt;&gt;"",'Data Entry'!K313,"")</f>
        <v/>
      </c>
      <c r="M313" s="44" t="str">
        <f>IF('Data Entry'!L313&lt;&gt;"",'Data Entry'!L313,"")</f>
        <v/>
      </c>
      <c r="V313" s="26" t="e">
        <f t="array" aca="1" ref="V313" ca="1">IF(V312&lt;&gt;"",OFFSET($C$4,0,V312,n+1,k),"")</f>
        <v>#N/A</v>
      </c>
      <c r="W313" s="26" t="e">
        <f t="array" aca="1" ref="W313" ca="1">IF(W312&lt;&gt;"",OFFSET($C$4,0,W312,n+1,k),"")</f>
        <v>#N/A</v>
      </c>
      <c r="X313" s="26" t="e">
        <f t="array" aca="1" ref="X313" ca="1">IF(X312&lt;&gt;"",OFFSET($C$4,0,X312,n+1,k),"")</f>
        <v>#N/A</v>
      </c>
      <c r="Y313" s="26" t="e">
        <f t="array" aca="1" ref="Y313" ca="1">IF(Y312&lt;&gt;"",OFFSET($C$4,0,Y312,n+1,k),"")</f>
        <v>#N/A</v>
      </c>
      <c r="Z313" s="26" t="e">
        <f t="array" aca="1" ref="Z313" ca="1">IF(Z312&lt;&gt;"",OFFSET($C$4,0,Z312,n+1,k),"")</f>
        <v>#N/A</v>
      </c>
      <c r="AA313" s="26" t="str">
        <f t="array" aca="1" ref="AA313" ca="1">IF(AA312&lt;&gt;"",OFFSET($C$4,0,AA312,n+1,k),"")</f>
        <v/>
      </c>
      <c r="AB313" s="26" t="str">
        <f t="array" aca="1" ref="AB313" ca="1">IF(AB312&lt;&gt;"",OFFSET($C$4,0,AB312,n+1,k),"")</f>
        <v/>
      </c>
    </row>
    <row r="314" spans="1:28" x14ac:dyDescent="0.15">
      <c r="A314" s="43" t="str">
        <f t="shared" si="12"/>
        <v/>
      </c>
      <c r="B314" s="44" t="str">
        <f>IF('Data Entry'!B314&lt;&gt;"",'Data Entry'!B314,"")</f>
        <v/>
      </c>
      <c r="C314" s="37" t="str">
        <f t="shared" si="10"/>
        <v/>
      </c>
      <c r="D314" s="44" t="str">
        <f>IF('Data Entry'!C314&lt;&gt;"",'Data Entry'!C314,"")</f>
        <v/>
      </c>
      <c r="E314" s="44" t="str">
        <f>IF('Data Entry'!D314&lt;&gt;"",'Data Entry'!D314,"")</f>
        <v/>
      </c>
      <c r="F314" s="44" t="str">
        <f>IF('Data Entry'!E314&lt;&gt;"",'Data Entry'!E314,"")</f>
        <v/>
      </c>
      <c r="G314" s="44" t="str">
        <f>IF('Data Entry'!F314&lt;&gt;"",'Data Entry'!F314,"")</f>
        <v/>
      </c>
      <c r="H314" s="44" t="str">
        <f>IF('Data Entry'!G314&lt;&gt;"",'Data Entry'!G314,"")</f>
        <v/>
      </c>
      <c r="I314" s="44" t="str">
        <f>IF('Data Entry'!H314&lt;&gt;"",'Data Entry'!H314,"")</f>
        <v/>
      </c>
      <c r="J314" s="44" t="str">
        <f>IF('Data Entry'!I314&lt;&gt;"",'Data Entry'!I314,"")</f>
        <v/>
      </c>
      <c r="K314" s="44" t="str">
        <f>IF('Data Entry'!J314&lt;&gt;"",'Data Entry'!J314,"")</f>
        <v/>
      </c>
      <c r="L314" s="44" t="str">
        <f>IF('Data Entry'!K314&lt;&gt;"",'Data Entry'!K314,"")</f>
        <v/>
      </c>
      <c r="M314" s="44" t="str">
        <f>IF('Data Entry'!L314&lt;&gt;"",'Data Entry'!L314,"")</f>
        <v/>
      </c>
      <c r="V314" s="26" t="e">
        <f t="array" aca="1" ref="V314" ca="1">IF(V313&lt;&gt;"",OFFSET($C$4,0,V313,n+1,k),"")</f>
        <v>#N/A</v>
      </c>
      <c r="W314" s="26" t="e">
        <f t="array" aca="1" ref="W314" ca="1">IF(W313&lt;&gt;"",OFFSET($C$4,0,W313,n+1,k),"")</f>
        <v>#N/A</v>
      </c>
      <c r="X314" s="26" t="e">
        <f t="array" aca="1" ref="X314" ca="1">IF(X313&lt;&gt;"",OFFSET($C$4,0,X313,n+1,k),"")</f>
        <v>#N/A</v>
      </c>
      <c r="Y314" s="26" t="e">
        <f t="array" aca="1" ref="Y314" ca="1">IF(Y313&lt;&gt;"",OFFSET($C$4,0,Y313,n+1,k),"")</f>
        <v>#N/A</v>
      </c>
      <c r="Z314" s="26" t="e">
        <f t="array" aca="1" ref="Z314" ca="1">IF(Z313&lt;&gt;"",OFFSET($C$4,0,Z313,n+1,k),"")</f>
        <v>#N/A</v>
      </c>
      <c r="AA314" s="26" t="str">
        <f t="array" aca="1" ref="AA314" ca="1">IF(AA313&lt;&gt;"",OFFSET($C$4,0,AA313,n+1,k),"")</f>
        <v/>
      </c>
      <c r="AB314" s="26" t="str">
        <f t="array" aca="1" ref="AB314" ca="1">IF(AB313&lt;&gt;"",OFFSET($C$4,0,AB313,n+1,k),"")</f>
        <v/>
      </c>
    </row>
    <row r="315" spans="1:28" x14ac:dyDescent="0.15">
      <c r="A315" s="43" t="str">
        <f t="shared" si="12"/>
        <v/>
      </c>
      <c r="B315" s="44" t="str">
        <f>IF('Data Entry'!B315&lt;&gt;"",'Data Entry'!B315,"")</f>
        <v/>
      </c>
      <c r="C315" s="37" t="str">
        <f t="shared" si="10"/>
        <v/>
      </c>
      <c r="D315" s="44" t="str">
        <f>IF('Data Entry'!C315&lt;&gt;"",'Data Entry'!C315,"")</f>
        <v/>
      </c>
      <c r="E315" s="44" t="str">
        <f>IF('Data Entry'!D315&lt;&gt;"",'Data Entry'!D315,"")</f>
        <v/>
      </c>
      <c r="F315" s="44" t="str">
        <f>IF('Data Entry'!E315&lt;&gt;"",'Data Entry'!E315,"")</f>
        <v/>
      </c>
      <c r="G315" s="44" t="str">
        <f>IF('Data Entry'!F315&lt;&gt;"",'Data Entry'!F315,"")</f>
        <v/>
      </c>
      <c r="H315" s="44" t="str">
        <f>IF('Data Entry'!G315&lt;&gt;"",'Data Entry'!G315,"")</f>
        <v/>
      </c>
      <c r="I315" s="44" t="str">
        <f>IF('Data Entry'!H315&lt;&gt;"",'Data Entry'!H315,"")</f>
        <v/>
      </c>
      <c r="J315" s="44" t="str">
        <f>IF('Data Entry'!I315&lt;&gt;"",'Data Entry'!I315,"")</f>
        <v/>
      </c>
      <c r="K315" s="44" t="str">
        <f>IF('Data Entry'!J315&lt;&gt;"",'Data Entry'!J315,"")</f>
        <v/>
      </c>
      <c r="L315" s="44" t="str">
        <f>IF('Data Entry'!K315&lt;&gt;"",'Data Entry'!K315,"")</f>
        <v/>
      </c>
      <c r="M315" s="44" t="str">
        <f>IF('Data Entry'!L315&lt;&gt;"",'Data Entry'!L315,"")</f>
        <v/>
      </c>
      <c r="V315" s="26" t="e">
        <f t="array" aca="1" ref="V315" ca="1">IF(V314&lt;&gt;"",OFFSET($C$4,0,V314,n+1,k),"")</f>
        <v>#N/A</v>
      </c>
      <c r="W315" s="26" t="e">
        <f t="array" aca="1" ref="W315" ca="1">IF(W314&lt;&gt;"",OFFSET($C$4,0,W314,n+1,k),"")</f>
        <v>#N/A</v>
      </c>
      <c r="X315" s="26" t="e">
        <f t="array" aca="1" ref="X315" ca="1">IF(X314&lt;&gt;"",OFFSET($C$4,0,X314,n+1,k),"")</f>
        <v>#N/A</v>
      </c>
      <c r="Y315" s="26" t="e">
        <f t="array" aca="1" ref="Y315" ca="1">IF(Y314&lt;&gt;"",OFFSET($C$4,0,Y314,n+1,k),"")</f>
        <v>#N/A</v>
      </c>
      <c r="Z315" s="26" t="e">
        <f t="array" aca="1" ref="Z315" ca="1">IF(Z314&lt;&gt;"",OFFSET($C$4,0,Z314,n+1,k),"")</f>
        <v>#N/A</v>
      </c>
      <c r="AA315" s="26" t="str">
        <f t="array" aca="1" ref="AA315" ca="1">IF(AA314&lt;&gt;"",OFFSET($C$4,0,AA314,n+1,k),"")</f>
        <v/>
      </c>
      <c r="AB315" s="26" t="str">
        <f t="array" aca="1" ref="AB315" ca="1">IF(AB314&lt;&gt;"",OFFSET($C$4,0,AB314,n+1,k),"")</f>
        <v/>
      </c>
    </row>
    <row r="316" spans="1:28" x14ac:dyDescent="0.15">
      <c r="A316" s="43" t="str">
        <f t="shared" si="12"/>
        <v/>
      </c>
      <c r="B316" s="44" t="str">
        <f>IF('Data Entry'!B316&lt;&gt;"",'Data Entry'!B316,"")</f>
        <v/>
      </c>
      <c r="C316" s="37" t="str">
        <f t="shared" si="10"/>
        <v/>
      </c>
      <c r="D316" s="44" t="str">
        <f>IF('Data Entry'!C316&lt;&gt;"",'Data Entry'!C316,"")</f>
        <v/>
      </c>
      <c r="E316" s="44" t="str">
        <f>IF('Data Entry'!D316&lt;&gt;"",'Data Entry'!D316,"")</f>
        <v/>
      </c>
      <c r="F316" s="44" t="str">
        <f>IF('Data Entry'!E316&lt;&gt;"",'Data Entry'!E316,"")</f>
        <v/>
      </c>
      <c r="G316" s="44" t="str">
        <f>IF('Data Entry'!F316&lt;&gt;"",'Data Entry'!F316,"")</f>
        <v/>
      </c>
      <c r="H316" s="44" t="str">
        <f>IF('Data Entry'!G316&lt;&gt;"",'Data Entry'!G316,"")</f>
        <v/>
      </c>
      <c r="I316" s="44" t="str">
        <f>IF('Data Entry'!H316&lt;&gt;"",'Data Entry'!H316,"")</f>
        <v/>
      </c>
      <c r="J316" s="44" t="str">
        <f>IF('Data Entry'!I316&lt;&gt;"",'Data Entry'!I316,"")</f>
        <v/>
      </c>
      <c r="K316" s="44" t="str">
        <f>IF('Data Entry'!J316&lt;&gt;"",'Data Entry'!J316,"")</f>
        <v/>
      </c>
      <c r="L316" s="44" t="str">
        <f>IF('Data Entry'!K316&lt;&gt;"",'Data Entry'!K316,"")</f>
        <v/>
      </c>
      <c r="M316" s="44" t="str">
        <f>IF('Data Entry'!L316&lt;&gt;"",'Data Entry'!L316,"")</f>
        <v/>
      </c>
      <c r="V316" s="26" t="e">
        <f t="array" aca="1" ref="V316" ca="1">IF(V315&lt;&gt;"",OFFSET($C$4,0,V315,n+1,k),"")</f>
        <v>#N/A</v>
      </c>
      <c r="W316" s="26" t="e">
        <f t="array" aca="1" ref="W316" ca="1">IF(W315&lt;&gt;"",OFFSET($C$4,0,W315,n+1,k),"")</f>
        <v>#N/A</v>
      </c>
      <c r="X316" s="26" t="e">
        <f t="array" aca="1" ref="X316" ca="1">IF(X315&lt;&gt;"",OFFSET($C$4,0,X315,n+1,k),"")</f>
        <v>#N/A</v>
      </c>
      <c r="Y316" s="26" t="e">
        <f t="array" aca="1" ref="Y316" ca="1">IF(Y315&lt;&gt;"",OFFSET($C$4,0,Y315,n+1,k),"")</f>
        <v>#N/A</v>
      </c>
      <c r="Z316" s="26" t="e">
        <f t="array" aca="1" ref="Z316" ca="1">IF(Z315&lt;&gt;"",OFFSET($C$4,0,Z315,n+1,k),"")</f>
        <v>#N/A</v>
      </c>
      <c r="AA316" s="26" t="str">
        <f t="array" aca="1" ref="AA316" ca="1">IF(AA315&lt;&gt;"",OFFSET($C$4,0,AA315,n+1,k),"")</f>
        <v/>
      </c>
      <c r="AB316" s="26" t="str">
        <f t="array" aca="1" ref="AB316" ca="1">IF(AB315&lt;&gt;"",OFFSET($C$4,0,AB315,n+1,k),"")</f>
        <v/>
      </c>
    </row>
    <row r="317" spans="1:28" x14ac:dyDescent="0.15">
      <c r="A317" s="43" t="str">
        <f t="shared" si="12"/>
        <v/>
      </c>
      <c r="B317" s="44" t="str">
        <f>IF('Data Entry'!B317&lt;&gt;"",'Data Entry'!B317,"")</f>
        <v/>
      </c>
      <c r="C317" s="37" t="str">
        <f t="shared" si="10"/>
        <v/>
      </c>
      <c r="D317" s="44" t="str">
        <f>IF('Data Entry'!C317&lt;&gt;"",'Data Entry'!C317,"")</f>
        <v/>
      </c>
      <c r="E317" s="44" t="str">
        <f>IF('Data Entry'!D317&lt;&gt;"",'Data Entry'!D317,"")</f>
        <v/>
      </c>
      <c r="F317" s="44" t="str">
        <f>IF('Data Entry'!E317&lt;&gt;"",'Data Entry'!E317,"")</f>
        <v/>
      </c>
      <c r="G317" s="44" t="str">
        <f>IF('Data Entry'!F317&lt;&gt;"",'Data Entry'!F317,"")</f>
        <v/>
      </c>
      <c r="H317" s="44" t="str">
        <f>IF('Data Entry'!G317&lt;&gt;"",'Data Entry'!G317,"")</f>
        <v/>
      </c>
      <c r="I317" s="44" t="str">
        <f>IF('Data Entry'!H317&lt;&gt;"",'Data Entry'!H317,"")</f>
        <v/>
      </c>
      <c r="J317" s="44" t="str">
        <f>IF('Data Entry'!I317&lt;&gt;"",'Data Entry'!I317,"")</f>
        <v/>
      </c>
      <c r="K317" s="44" t="str">
        <f>IF('Data Entry'!J317&lt;&gt;"",'Data Entry'!J317,"")</f>
        <v/>
      </c>
      <c r="L317" s="44" t="str">
        <f>IF('Data Entry'!K317&lt;&gt;"",'Data Entry'!K317,"")</f>
        <v/>
      </c>
      <c r="M317" s="44" t="str">
        <f>IF('Data Entry'!L317&lt;&gt;"",'Data Entry'!L317,"")</f>
        <v/>
      </c>
      <c r="V317" s="26" t="e">
        <f t="array" aca="1" ref="V317" ca="1">IF(V316&lt;&gt;"",OFFSET($C$4,0,V316,n+1,k),"")</f>
        <v>#N/A</v>
      </c>
      <c r="W317" s="26" t="e">
        <f t="array" aca="1" ref="W317" ca="1">IF(W316&lt;&gt;"",OFFSET($C$4,0,W316,n+1,k),"")</f>
        <v>#N/A</v>
      </c>
      <c r="X317" s="26" t="e">
        <f t="array" aca="1" ref="X317" ca="1">IF(X316&lt;&gt;"",OFFSET($C$4,0,X316,n+1,k),"")</f>
        <v>#N/A</v>
      </c>
      <c r="Y317" s="26" t="e">
        <f t="array" aca="1" ref="Y317" ca="1">IF(Y316&lt;&gt;"",OFFSET($C$4,0,Y316,n+1,k),"")</f>
        <v>#N/A</v>
      </c>
      <c r="Z317" s="26" t="e">
        <f t="array" aca="1" ref="Z317" ca="1">IF(Z316&lt;&gt;"",OFFSET($C$4,0,Z316,n+1,k),"")</f>
        <v>#N/A</v>
      </c>
      <c r="AA317" s="26" t="str">
        <f t="array" aca="1" ref="AA317" ca="1">IF(AA316&lt;&gt;"",OFFSET($C$4,0,AA316,n+1,k),"")</f>
        <v/>
      </c>
      <c r="AB317" s="26" t="str">
        <f t="array" aca="1" ref="AB317" ca="1">IF(AB316&lt;&gt;"",OFFSET($C$4,0,AB316,n+1,k),"")</f>
        <v/>
      </c>
    </row>
    <row r="318" spans="1:28" x14ac:dyDescent="0.15">
      <c r="A318" s="43" t="str">
        <f t="shared" si="12"/>
        <v/>
      </c>
      <c r="B318" s="44" t="str">
        <f>IF('Data Entry'!B318&lt;&gt;"",'Data Entry'!B318,"")</f>
        <v/>
      </c>
      <c r="C318" s="37" t="str">
        <f t="shared" si="10"/>
        <v/>
      </c>
      <c r="D318" s="44" t="str">
        <f>IF('Data Entry'!C318&lt;&gt;"",'Data Entry'!C318,"")</f>
        <v/>
      </c>
      <c r="E318" s="44" t="str">
        <f>IF('Data Entry'!D318&lt;&gt;"",'Data Entry'!D318,"")</f>
        <v/>
      </c>
      <c r="F318" s="44" t="str">
        <f>IF('Data Entry'!E318&lt;&gt;"",'Data Entry'!E318,"")</f>
        <v/>
      </c>
      <c r="G318" s="44" t="str">
        <f>IF('Data Entry'!F318&lt;&gt;"",'Data Entry'!F318,"")</f>
        <v/>
      </c>
      <c r="H318" s="44" t="str">
        <f>IF('Data Entry'!G318&lt;&gt;"",'Data Entry'!G318,"")</f>
        <v/>
      </c>
      <c r="I318" s="44" t="str">
        <f>IF('Data Entry'!H318&lt;&gt;"",'Data Entry'!H318,"")</f>
        <v/>
      </c>
      <c r="J318" s="44" t="str">
        <f>IF('Data Entry'!I318&lt;&gt;"",'Data Entry'!I318,"")</f>
        <v/>
      </c>
      <c r="K318" s="44" t="str">
        <f>IF('Data Entry'!J318&lt;&gt;"",'Data Entry'!J318,"")</f>
        <v/>
      </c>
      <c r="L318" s="44" t="str">
        <f>IF('Data Entry'!K318&lt;&gt;"",'Data Entry'!K318,"")</f>
        <v/>
      </c>
      <c r="M318" s="44" t="str">
        <f>IF('Data Entry'!L318&lt;&gt;"",'Data Entry'!L318,"")</f>
        <v/>
      </c>
      <c r="V318" s="26" t="e">
        <f t="array" aca="1" ref="V318" ca="1">IF(V317&lt;&gt;"",OFFSET($C$4,0,V317,n+1,k),"")</f>
        <v>#N/A</v>
      </c>
      <c r="W318" s="26" t="e">
        <f t="array" aca="1" ref="W318" ca="1">IF(W317&lt;&gt;"",OFFSET($C$4,0,W317,n+1,k),"")</f>
        <v>#N/A</v>
      </c>
      <c r="X318" s="26" t="e">
        <f t="array" aca="1" ref="X318" ca="1">IF(X317&lt;&gt;"",OFFSET($C$4,0,X317,n+1,k),"")</f>
        <v>#N/A</v>
      </c>
      <c r="Y318" s="26" t="e">
        <f t="array" aca="1" ref="Y318" ca="1">IF(Y317&lt;&gt;"",OFFSET($C$4,0,Y317,n+1,k),"")</f>
        <v>#N/A</v>
      </c>
      <c r="Z318" s="26" t="e">
        <f t="array" aca="1" ref="Z318" ca="1">IF(Z317&lt;&gt;"",OFFSET($C$4,0,Z317,n+1,k),"")</f>
        <v>#N/A</v>
      </c>
      <c r="AA318" s="26" t="str">
        <f t="array" aca="1" ref="AA318" ca="1">IF(AA317&lt;&gt;"",OFFSET($C$4,0,AA317,n+1,k),"")</f>
        <v/>
      </c>
      <c r="AB318" s="26" t="str">
        <f t="array" aca="1" ref="AB318" ca="1">IF(AB317&lt;&gt;"",OFFSET($C$4,0,AB317,n+1,k),"")</f>
        <v/>
      </c>
    </row>
    <row r="319" spans="1:28" x14ac:dyDescent="0.15">
      <c r="A319" s="43" t="str">
        <f t="shared" si="12"/>
        <v/>
      </c>
      <c r="B319" s="44" t="str">
        <f>IF('Data Entry'!B319&lt;&gt;"",'Data Entry'!B319,"")</f>
        <v/>
      </c>
      <c r="C319" s="37" t="str">
        <f t="shared" si="10"/>
        <v/>
      </c>
      <c r="D319" s="44" t="str">
        <f>IF('Data Entry'!C319&lt;&gt;"",'Data Entry'!C319,"")</f>
        <v/>
      </c>
      <c r="E319" s="44" t="str">
        <f>IF('Data Entry'!D319&lt;&gt;"",'Data Entry'!D319,"")</f>
        <v/>
      </c>
      <c r="F319" s="44" t="str">
        <f>IF('Data Entry'!E319&lt;&gt;"",'Data Entry'!E319,"")</f>
        <v/>
      </c>
      <c r="G319" s="44" t="str">
        <f>IF('Data Entry'!F319&lt;&gt;"",'Data Entry'!F319,"")</f>
        <v/>
      </c>
      <c r="H319" s="44" t="str">
        <f>IF('Data Entry'!G319&lt;&gt;"",'Data Entry'!G319,"")</f>
        <v/>
      </c>
      <c r="I319" s="44" t="str">
        <f>IF('Data Entry'!H319&lt;&gt;"",'Data Entry'!H319,"")</f>
        <v/>
      </c>
      <c r="J319" s="44" t="str">
        <f>IF('Data Entry'!I319&lt;&gt;"",'Data Entry'!I319,"")</f>
        <v/>
      </c>
      <c r="K319" s="44" t="str">
        <f>IF('Data Entry'!J319&lt;&gt;"",'Data Entry'!J319,"")</f>
        <v/>
      </c>
      <c r="L319" s="44" t="str">
        <f>IF('Data Entry'!K319&lt;&gt;"",'Data Entry'!K319,"")</f>
        <v/>
      </c>
      <c r="M319" s="44" t="str">
        <f>IF('Data Entry'!L319&lt;&gt;"",'Data Entry'!L319,"")</f>
        <v/>
      </c>
      <c r="V319" s="26" t="e">
        <f t="array" aca="1" ref="V319" ca="1">IF(V318&lt;&gt;"",OFFSET($C$4,0,V318,n+1,k),"")</f>
        <v>#N/A</v>
      </c>
      <c r="W319" s="26" t="e">
        <f t="array" aca="1" ref="W319" ca="1">IF(W318&lt;&gt;"",OFFSET($C$4,0,W318,n+1,k),"")</f>
        <v>#N/A</v>
      </c>
      <c r="X319" s="26" t="e">
        <f t="array" aca="1" ref="X319" ca="1">IF(X318&lt;&gt;"",OFFSET($C$4,0,X318,n+1,k),"")</f>
        <v>#N/A</v>
      </c>
      <c r="Y319" s="26" t="e">
        <f t="array" aca="1" ref="Y319" ca="1">IF(Y318&lt;&gt;"",OFFSET($C$4,0,Y318,n+1,k),"")</f>
        <v>#N/A</v>
      </c>
      <c r="Z319" s="26" t="e">
        <f t="array" aca="1" ref="Z319" ca="1">IF(Z318&lt;&gt;"",OFFSET($C$4,0,Z318,n+1,k),"")</f>
        <v>#N/A</v>
      </c>
      <c r="AA319" s="26" t="str">
        <f t="array" aca="1" ref="AA319" ca="1">IF(AA318&lt;&gt;"",OFFSET($C$4,0,AA318,n+1,k),"")</f>
        <v/>
      </c>
      <c r="AB319" s="26" t="str">
        <f t="array" aca="1" ref="AB319" ca="1">IF(AB318&lt;&gt;"",OFFSET($C$4,0,AB318,n+1,k),"")</f>
        <v/>
      </c>
    </row>
    <row r="320" spans="1:28" x14ac:dyDescent="0.15">
      <c r="A320" s="43" t="str">
        <f t="shared" si="12"/>
        <v/>
      </c>
      <c r="B320" s="44" t="str">
        <f>IF('Data Entry'!B320&lt;&gt;"",'Data Entry'!B320,"")</f>
        <v/>
      </c>
      <c r="C320" s="37" t="str">
        <f t="shared" si="10"/>
        <v/>
      </c>
      <c r="D320" s="44" t="str">
        <f>IF('Data Entry'!C320&lt;&gt;"",'Data Entry'!C320,"")</f>
        <v/>
      </c>
      <c r="E320" s="44" t="str">
        <f>IF('Data Entry'!D320&lt;&gt;"",'Data Entry'!D320,"")</f>
        <v/>
      </c>
      <c r="F320" s="44" t="str">
        <f>IF('Data Entry'!E320&lt;&gt;"",'Data Entry'!E320,"")</f>
        <v/>
      </c>
      <c r="G320" s="44" t="str">
        <f>IF('Data Entry'!F320&lt;&gt;"",'Data Entry'!F320,"")</f>
        <v/>
      </c>
      <c r="H320" s="44" t="str">
        <f>IF('Data Entry'!G320&lt;&gt;"",'Data Entry'!G320,"")</f>
        <v/>
      </c>
      <c r="I320" s="44" t="str">
        <f>IF('Data Entry'!H320&lt;&gt;"",'Data Entry'!H320,"")</f>
        <v/>
      </c>
      <c r="J320" s="44" t="str">
        <f>IF('Data Entry'!I320&lt;&gt;"",'Data Entry'!I320,"")</f>
        <v/>
      </c>
      <c r="K320" s="44" t="str">
        <f>IF('Data Entry'!J320&lt;&gt;"",'Data Entry'!J320,"")</f>
        <v/>
      </c>
      <c r="L320" s="44" t="str">
        <f>IF('Data Entry'!K320&lt;&gt;"",'Data Entry'!K320,"")</f>
        <v/>
      </c>
      <c r="M320" s="44" t="str">
        <f>IF('Data Entry'!L320&lt;&gt;"",'Data Entry'!L320,"")</f>
        <v/>
      </c>
      <c r="V320" s="26" t="e">
        <f t="array" aca="1" ref="V320" ca="1">IF(V319&lt;&gt;"",OFFSET($C$4,0,V319,n+1,k),"")</f>
        <v>#N/A</v>
      </c>
      <c r="W320" s="26" t="e">
        <f t="array" aca="1" ref="W320" ca="1">IF(W319&lt;&gt;"",OFFSET($C$4,0,W319,n+1,k),"")</f>
        <v>#N/A</v>
      </c>
      <c r="X320" s="26" t="e">
        <f t="array" aca="1" ref="X320" ca="1">IF(X319&lt;&gt;"",OFFSET($C$4,0,X319,n+1,k),"")</f>
        <v>#N/A</v>
      </c>
      <c r="Y320" s="26" t="e">
        <f t="array" aca="1" ref="Y320" ca="1">IF(Y319&lt;&gt;"",OFFSET($C$4,0,Y319,n+1,k),"")</f>
        <v>#N/A</v>
      </c>
      <c r="Z320" s="26" t="e">
        <f t="array" aca="1" ref="Z320" ca="1">IF(Z319&lt;&gt;"",OFFSET($C$4,0,Z319,n+1,k),"")</f>
        <v>#N/A</v>
      </c>
      <c r="AA320" s="26" t="str">
        <f t="array" aca="1" ref="AA320" ca="1">IF(AA319&lt;&gt;"",OFFSET($C$4,0,AA319,n+1,k),"")</f>
        <v/>
      </c>
      <c r="AB320" s="26" t="str">
        <f t="array" aca="1" ref="AB320" ca="1">IF(AB319&lt;&gt;"",OFFSET($C$4,0,AB319,n+1,k),"")</f>
        <v/>
      </c>
    </row>
    <row r="321" spans="1:28" x14ac:dyDescent="0.15">
      <c r="A321" s="43" t="str">
        <f t="shared" si="12"/>
        <v/>
      </c>
      <c r="B321" s="44" t="str">
        <f>IF('Data Entry'!B321&lt;&gt;"",'Data Entry'!B321,"")</f>
        <v/>
      </c>
      <c r="C321" s="37" t="str">
        <f t="shared" si="10"/>
        <v/>
      </c>
      <c r="D321" s="44" t="str">
        <f>IF('Data Entry'!C321&lt;&gt;"",'Data Entry'!C321,"")</f>
        <v/>
      </c>
      <c r="E321" s="44" t="str">
        <f>IF('Data Entry'!D321&lt;&gt;"",'Data Entry'!D321,"")</f>
        <v/>
      </c>
      <c r="F321" s="44" t="str">
        <f>IF('Data Entry'!E321&lt;&gt;"",'Data Entry'!E321,"")</f>
        <v/>
      </c>
      <c r="G321" s="44" t="str">
        <f>IF('Data Entry'!F321&lt;&gt;"",'Data Entry'!F321,"")</f>
        <v/>
      </c>
      <c r="H321" s="44" t="str">
        <f>IF('Data Entry'!G321&lt;&gt;"",'Data Entry'!G321,"")</f>
        <v/>
      </c>
      <c r="I321" s="44" t="str">
        <f>IF('Data Entry'!H321&lt;&gt;"",'Data Entry'!H321,"")</f>
        <v/>
      </c>
      <c r="J321" s="44" t="str">
        <f>IF('Data Entry'!I321&lt;&gt;"",'Data Entry'!I321,"")</f>
        <v/>
      </c>
      <c r="K321" s="44" t="str">
        <f>IF('Data Entry'!J321&lt;&gt;"",'Data Entry'!J321,"")</f>
        <v/>
      </c>
      <c r="L321" s="44" t="str">
        <f>IF('Data Entry'!K321&lt;&gt;"",'Data Entry'!K321,"")</f>
        <v/>
      </c>
      <c r="M321" s="44" t="str">
        <f>IF('Data Entry'!L321&lt;&gt;"",'Data Entry'!L321,"")</f>
        <v/>
      </c>
      <c r="V321" s="26" t="e">
        <f t="array" aca="1" ref="V321" ca="1">IF(V320&lt;&gt;"",OFFSET($C$4,0,V320,n+1,k),"")</f>
        <v>#N/A</v>
      </c>
      <c r="W321" s="26" t="e">
        <f t="array" aca="1" ref="W321" ca="1">IF(W320&lt;&gt;"",OFFSET($C$4,0,W320,n+1,k),"")</f>
        <v>#N/A</v>
      </c>
      <c r="X321" s="26" t="e">
        <f t="array" aca="1" ref="X321" ca="1">IF(X320&lt;&gt;"",OFFSET($C$4,0,X320,n+1,k),"")</f>
        <v>#N/A</v>
      </c>
      <c r="Y321" s="26" t="e">
        <f t="array" aca="1" ref="Y321" ca="1">IF(Y320&lt;&gt;"",OFFSET($C$4,0,Y320,n+1,k),"")</f>
        <v>#N/A</v>
      </c>
      <c r="Z321" s="26" t="e">
        <f t="array" aca="1" ref="Z321" ca="1">IF(Z320&lt;&gt;"",OFFSET($C$4,0,Z320,n+1,k),"")</f>
        <v>#N/A</v>
      </c>
      <c r="AA321" s="26" t="str">
        <f t="array" aca="1" ref="AA321" ca="1">IF(AA320&lt;&gt;"",OFFSET($C$4,0,AA320,n+1,k),"")</f>
        <v/>
      </c>
      <c r="AB321" s="26" t="str">
        <f t="array" aca="1" ref="AB321" ca="1">IF(AB320&lt;&gt;"",OFFSET($C$4,0,AB320,n+1,k),"")</f>
        <v/>
      </c>
    </row>
    <row r="322" spans="1:28" x14ac:dyDescent="0.15">
      <c r="A322" s="43" t="str">
        <f t="shared" si="12"/>
        <v/>
      </c>
      <c r="B322" s="44" t="str">
        <f>IF('Data Entry'!B322&lt;&gt;"",'Data Entry'!B322,"")</f>
        <v/>
      </c>
      <c r="C322" s="37" t="str">
        <f t="shared" si="10"/>
        <v/>
      </c>
      <c r="D322" s="44" t="str">
        <f>IF('Data Entry'!C322&lt;&gt;"",'Data Entry'!C322,"")</f>
        <v/>
      </c>
      <c r="E322" s="44" t="str">
        <f>IF('Data Entry'!D322&lt;&gt;"",'Data Entry'!D322,"")</f>
        <v/>
      </c>
      <c r="F322" s="44" t="str">
        <f>IF('Data Entry'!E322&lt;&gt;"",'Data Entry'!E322,"")</f>
        <v/>
      </c>
      <c r="G322" s="44" t="str">
        <f>IF('Data Entry'!F322&lt;&gt;"",'Data Entry'!F322,"")</f>
        <v/>
      </c>
      <c r="H322" s="44" t="str">
        <f>IF('Data Entry'!G322&lt;&gt;"",'Data Entry'!G322,"")</f>
        <v/>
      </c>
      <c r="I322" s="44" t="str">
        <f>IF('Data Entry'!H322&lt;&gt;"",'Data Entry'!H322,"")</f>
        <v/>
      </c>
      <c r="J322" s="44" t="str">
        <f>IF('Data Entry'!I322&lt;&gt;"",'Data Entry'!I322,"")</f>
        <v/>
      </c>
      <c r="K322" s="44" t="str">
        <f>IF('Data Entry'!J322&lt;&gt;"",'Data Entry'!J322,"")</f>
        <v/>
      </c>
      <c r="L322" s="44" t="str">
        <f>IF('Data Entry'!K322&lt;&gt;"",'Data Entry'!K322,"")</f>
        <v/>
      </c>
      <c r="M322" s="44" t="str">
        <f>IF('Data Entry'!L322&lt;&gt;"",'Data Entry'!L322,"")</f>
        <v/>
      </c>
      <c r="V322" s="26" t="e">
        <f t="array" aca="1" ref="V322" ca="1">IF(V321&lt;&gt;"",OFFSET($C$4,0,V321,n+1,k),"")</f>
        <v>#N/A</v>
      </c>
      <c r="W322" s="26" t="e">
        <f t="array" aca="1" ref="W322" ca="1">IF(W321&lt;&gt;"",OFFSET($C$4,0,W321,n+1,k),"")</f>
        <v>#N/A</v>
      </c>
      <c r="X322" s="26" t="e">
        <f t="array" aca="1" ref="X322" ca="1">IF(X321&lt;&gt;"",OFFSET($C$4,0,X321,n+1,k),"")</f>
        <v>#N/A</v>
      </c>
      <c r="Y322" s="26" t="e">
        <f t="array" aca="1" ref="Y322" ca="1">IF(Y321&lt;&gt;"",OFFSET($C$4,0,Y321,n+1,k),"")</f>
        <v>#N/A</v>
      </c>
      <c r="Z322" s="26" t="e">
        <f t="array" aca="1" ref="Z322" ca="1">IF(Z321&lt;&gt;"",OFFSET($C$4,0,Z321,n+1,k),"")</f>
        <v>#N/A</v>
      </c>
      <c r="AA322" s="26" t="str">
        <f t="array" aca="1" ref="AA322" ca="1">IF(AA321&lt;&gt;"",OFFSET($C$4,0,AA321,n+1,k),"")</f>
        <v/>
      </c>
      <c r="AB322" s="26" t="str">
        <f t="array" aca="1" ref="AB322" ca="1">IF(AB321&lt;&gt;"",OFFSET($C$4,0,AB321,n+1,k),"")</f>
        <v/>
      </c>
    </row>
    <row r="323" spans="1:28" x14ac:dyDescent="0.15">
      <c r="A323" s="43" t="str">
        <f t="shared" si="12"/>
        <v/>
      </c>
      <c r="B323" s="44" t="str">
        <f>IF('Data Entry'!B323&lt;&gt;"",'Data Entry'!B323,"")</f>
        <v/>
      </c>
      <c r="C323" s="37" t="str">
        <f t="shared" si="10"/>
        <v/>
      </c>
      <c r="D323" s="44" t="str">
        <f>IF('Data Entry'!C323&lt;&gt;"",'Data Entry'!C323,"")</f>
        <v/>
      </c>
      <c r="E323" s="44" t="str">
        <f>IF('Data Entry'!D323&lt;&gt;"",'Data Entry'!D323,"")</f>
        <v/>
      </c>
      <c r="F323" s="44" t="str">
        <f>IF('Data Entry'!E323&lt;&gt;"",'Data Entry'!E323,"")</f>
        <v/>
      </c>
      <c r="G323" s="44" t="str">
        <f>IF('Data Entry'!F323&lt;&gt;"",'Data Entry'!F323,"")</f>
        <v/>
      </c>
      <c r="H323" s="44" t="str">
        <f>IF('Data Entry'!G323&lt;&gt;"",'Data Entry'!G323,"")</f>
        <v/>
      </c>
      <c r="I323" s="44" t="str">
        <f>IF('Data Entry'!H323&lt;&gt;"",'Data Entry'!H323,"")</f>
        <v/>
      </c>
      <c r="J323" s="44" t="str">
        <f>IF('Data Entry'!I323&lt;&gt;"",'Data Entry'!I323,"")</f>
        <v/>
      </c>
      <c r="K323" s="44" t="str">
        <f>IF('Data Entry'!J323&lt;&gt;"",'Data Entry'!J323,"")</f>
        <v/>
      </c>
      <c r="L323" s="44" t="str">
        <f>IF('Data Entry'!K323&lt;&gt;"",'Data Entry'!K323,"")</f>
        <v/>
      </c>
      <c r="M323" s="44" t="str">
        <f>IF('Data Entry'!L323&lt;&gt;"",'Data Entry'!L323,"")</f>
        <v/>
      </c>
      <c r="V323" s="26" t="e">
        <f t="array" aca="1" ref="V323" ca="1">IF(V322&lt;&gt;"",OFFSET($C$4,0,V322,n+1,k),"")</f>
        <v>#N/A</v>
      </c>
      <c r="W323" s="26" t="e">
        <f t="array" aca="1" ref="W323" ca="1">IF(W322&lt;&gt;"",OFFSET($C$4,0,W322,n+1,k),"")</f>
        <v>#N/A</v>
      </c>
      <c r="X323" s="26" t="e">
        <f t="array" aca="1" ref="X323" ca="1">IF(X322&lt;&gt;"",OFFSET($C$4,0,X322,n+1,k),"")</f>
        <v>#N/A</v>
      </c>
      <c r="Y323" s="26" t="e">
        <f t="array" aca="1" ref="Y323" ca="1">IF(Y322&lt;&gt;"",OFFSET($C$4,0,Y322,n+1,k),"")</f>
        <v>#N/A</v>
      </c>
      <c r="Z323" s="26" t="e">
        <f t="array" aca="1" ref="Z323" ca="1">IF(Z322&lt;&gt;"",OFFSET($C$4,0,Z322,n+1,k),"")</f>
        <v>#N/A</v>
      </c>
      <c r="AA323" s="26" t="str">
        <f t="array" aca="1" ref="AA323" ca="1">IF(AA322&lt;&gt;"",OFFSET($C$4,0,AA322,n+1,k),"")</f>
        <v/>
      </c>
      <c r="AB323" s="26" t="str">
        <f t="array" aca="1" ref="AB323" ca="1">IF(AB322&lt;&gt;"",OFFSET($C$4,0,AB322,n+1,k),"")</f>
        <v/>
      </c>
    </row>
    <row r="324" spans="1:28" x14ac:dyDescent="0.15">
      <c r="A324" s="43" t="str">
        <f t="shared" si="12"/>
        <v/>
      </c>
      <c r="B324" s="44" t="str">
        <f>IF('Data Entry'!B324&lt;&gt;"",'Data Entry'!B324,"")</f>
        <v/>
      </c>
      <c r="C324" s="37" t="str">
        <f t="shared" si="10"/>
        <v/>
      </c>
      <c r="D324" s="44" t="str">
        <f>IF('Data Entry'!C324&lt;&gt;"",'Data Entry'!C324,"")</f>
        <v/>
      </c>
      <c r="E324" s="44" t="str">
        <f>IF('Data Entry'!D324&lt;&gt;"",'Data Entry'!D324,"")</f>
        <v/>
      </c>
      <c r="F324" s="44" t="str">
        <f>IF('Data Entry'!E324&lt;&gt;"",'Data Entry'!E324,"")</f>
        <v/>
      </c>
      <c r="G324" s="44" t="str">
        <f>IF('Data Entry'!F324&lt;&gt;"",'Data Entry'!F324,"")</f>
        <v/>
      </c>
      <c r="H324" s="44" t="str">
        <f>IF('Data Entry'!G324&lt;&gt;"",'Data Entry'!G324,"")</f>
        <v/>
      </c>
      <c r="I324" s="44" t="str">
        <f>IF('Data Entry'!H324&lt;&gt;"",'Data Entry'!H324,"")</f>
        <v/>
      </c>
      <c r="J324" s="44" t="str">
        <f>IF('Data Entry'!I324&lt;&gt;"",'Data Entry'!I324,"")</f>
        <v/>
      </c>
      <c r="K324" s="44" t="str">
        <f>IF('Data Entry'!J324&lt;&gt;"",'Data Entry'!J324,"")</f>
        <v/>
      </c>
      <c r="L324" s="44" t="str">
        <f>IF('Data Entry'!K324&lt;&gt;"",'Data Entry'!K324,"")</f>
        <v/>
      </c>
      <c r="M324" s="44" t="str">
        <f>IF('Data Entry'!L324&lt;&gt;"",'Data Entry'!L324,"")</f>
        <v/>
      </c>
      <c r="V324" s="26" t="e">
        <f t="array" aca="1" ref="V324" ca="1">IF(V323&lt;&gt;"",OFFSET($C$4,0,V323,n+1,k),"")</f>
        <v>#N/A</v>
      </c>
      <c r="W324" s="26" t="e">
        <f t="array" aca="1" ref="W324" ca="1">IF(W323&lt;&gt;"",OFFSET($C$4,0,W323,n+1,k),"")</f>
        <v>#N/A</v>
      </c>
      <c r="X324" s="26" t="e">
        <f t="array" aca="1" ref="X324" ca="1">IF(X323&lt;&gt;"",OFFSET($C$4,0,X323,n+1,k),"")</f>
        <v>#N/A</v>
      </c>
      <c r="Y324" s="26" t="e">
        <f t="array" aca="1" ref="Y324" ca="1">IF(Y323&lt;&gt;"",OFFSET($C$4,0,Y323,n+1,k),"")</f>
        <v>#N/A</v>
      </c>
      <c r="Z324" s="26" t="e">
        <f t="array" aca="1" ref="Z324" ca="1">IF(Z323&lt;&gt;"",OFFSET($C$4,0,Z323,n+1,k),"")</f>
        <v>#N/A</v>
      </c>
      <c r="AA324" s="26" t="str">
        <f t="array" aca="1" ref="AA324" ca="1">IF(AA323&lt;&gt;"",OFFSET($C$4,0,AA323,n+1,k),"")</f>
        <v/>
      </c>
      <c r="AB324" s="26" t="str">
        <f t="array" aca="1" ref="AB324" ca="1">IF(AB323&lt;&gt;"",OFFSET($C$4,0,AB323,n+1,k),"")</f>
        <v/>
      </c>
    </row>
    <row r="325" spans="1:28" x14ac:dyDescent="0.15">
      <c r="A325" s="43" t="str">
        <f t="shared" si="12"/>
        <v/>
      </c>
      <c r="B325" s="44" t="str">
        <f>IF('Data Entry'!B325&lt;&gt;"",'Data Entry'!B325,"")</f>
        <v/>
      </c>
      <c r="C325" s="37" t="str">
        <f t="shared" si="10"/>
        <v/>
      </c>
      <c r="D325" s="44" t="str">
        <f>IF('Data Entry'!C325&lt;&gt;"",'Data Entry'!C325,"")</f>
        <v/>
      </c>
      <c r="E325" s="44" t="str">
        <f>IF('Data Entry'!D325&lt;&gt;"",'Data Entry'!D325,"")</f>
        <v/>
      </c>
      <c r="F325" s="44" t="str">
        <f>IF('Data Entry'!E325&lt;&gt;"",'Data Entry'!E325,"")</f>
        <v/>
      </c>
      <c r="G325" s="44" t="str">
        <f>IF('Data Entry'!F325&lt;&gt;"",'Data Entry'!F325,"")</f>
        <v/>
      </c>
      <c r="H325" s="44" t="str">
        <f>IF('Data Entry'!G325&lt;&gt;"",'Data Entry'!G325,"")</f>
        <v/>
      </c>
      <c r="I325" s="44" t="str">
        <f>IF('Data Entry'!H325&lt;&gt;"",'Data Entry'!H325,"")</f>
        <v/>
      </c>
      <c r="J325" s="44" t="str">
        <f>IF('Data Entry'!I325&lt;&gt;"",'Data Entry'!I325,"")</f>
        <v/>
      </c>
      <c r="K325" s="44" t="str">
        <f>IF('Data Entry'!J325&lt;&gt;"",'Data Entry'!J325,"")</f>
        <v/>
      </c>
      <c r="L325" s="44" t="str">
        <f>IF('Data Entry'!K325&lt;&gt;"",'Data Entry'!K325,"")</f>
        <v/>
      </c>
      <c r="M325" s="44" t="str">
        <f>IF('Data Entry'!L325&lt;&gt;"",'Data Entry'!L325,"")</f>
        <v/>
      </c>
      <c r="V325" s="26" t="e">
        <f t="array" aca="1" ref="V325" ca="1">IF(V324&lt;&gt;"",OFFSET($C$4,0,V324,n+1,k),"")</f>
        <v>#N/A</v>
      </c>
      <c r="W325" s="26" t="e">
        <f t="array" aca="1" ref="W325" ca="1">IF(W324&lt;&gt;"",OFFSET($C$4,0,W324,n+1,k),"")</f>
        <v>#N/A</v>
      </c>
      <c r="X325" s="26" t="e">
        <f t="array" aca="1" ref="X325" ca="1">IF(X324&lt;&gt;"",OFFSET($C$4,0,X324,n+1,k),"")</f>
        <v>#N/A</v>
      </c>
      <c r="Y325" s="26" t="e">
        <f t="array" aca="1" ref="Y325" ca="1">IF(Y324&lt;&gt;"",OFFSET($C$4,0,Y324,n+1,k),"")</f>
        <v>#N/A</v>
      </c>
      <c r="Z325" s="26" t="e">
        <f t="array" aca="1" ref="Z325" ca="1">IF(Z324&lt;&gt;"",OFFSET($C$4,0,Z324,n+1,k),"")</f>
        <v>#N/A</v>
      </c>
      <c r="AA325" s="26" t="str">
        <f t="array" aca="1" ref="AA325" ca="1">IF(AA324&lt;&gt;"",OFFSET($C$4,0,AA324,n+1,k),"")</f>
        <v/>
      </c>
      <c r="AB325" s="26" t="str">
        <f t="array" aca="1" ref="AB325" ca="1">IF(AB324&lt;&gt;"",OFFSET($C$4,0,AB324,n+1,k),"")</f>
        <v/>
      </c>
    </row>
    <row r="326" spans="1:28" x14ac:dyDescent="0.15">
      <c r="A326" s="43" t="str">
        <f t="shared" si="12"/>
        <v/>
      </c>
      <c r="B326" s="44" t="str">
        <f>IF('Data Entry'!B326&lt;&gt;"",'Data Entry'!B326,"")</f>
        <v/>
      </c>
      <c r="C326" s="37" t="str">
        <f t="shared" si="10"/>
        <v/>
      </c>
      <c r="D326" s="44" t="str">
        <f>IF('Data Entry'!C326&lt;&gt;"",'Data Entry'!C326,"")</f>
        <v/>
      </c>
      <c r="E326" s="44" t="str">
        <f>IF('Data Entry'!D326&lt;&gt;"",'Data Entry'!D326,"")</f>
        <v/>
      </c>
      <c r="F326" s="44" t="str">
        <f>IF('Data Entry'!E326&lt;&gt;"",'Data Entry'!E326,"")</f>
        <v/>
      </c>
      <c r="G326" s="44" t="str">
        <f>IF('Data Entry'!F326&lt;&gt;"",'Data Entry'!F326,"")</f>
        <v/>
      </c>
      <c r="H326" s="44" t="str">
        <f>IF('Data Entry'!G326&lt;&gt;"",'Data Entry'!G326,"")</f>
        <v/>
      </c>
      <c r="I326" s="44" t="str">
        <f>IF('Data Entry'!H326&lt;&gt;"",'Data Entry'!H326,"")</f>
        <v/>
      </c>
      <c r="J326" s="44" t="str">
        <f>IF('Data Entry'!I326&lt;&gt;"",'Data Entry'!I326,"")</f>
        <v/>
      </c>
      <c r="K326" s="44" t="str">
        <f>IF('Data Entry'!J326&lt;&gt;"",'Data Entry'!J326,"")</f>
        <v/>
      </c>
      <c r="L326" s="44" t="str">
        <f>IF('Data Entry'!K326&lt;&gt;"",'Data Entry'!K326,"")</f>
        <v/>
      </c>
      <c r="M326" s="44" t="str">
        <f>IF('Data Entry'!L326&lt;&gt;"",'Data Entry'!L326,"")</f>
        <v/>
      </c>
      <c r="V326" s="26" t="e">
        <f t="array" aca="1" ref="V326" ca="1">IF(V325&lt;&gt;"",OFFSET($C$4,0,V325,n+1,k),"")</f>
        <v>#N/A</v>
      </c>
      <c r="W326" s="26" t="e">
        <f t="array" aca="1" ref="W326" ca="1">IF(W325&lt;&gt;"",OFFSET($C$4,0,W325,n+1,k),"")</f>
        <v>#N/A</v>
      </c>
      <c r="X326" s="26" t="e">
        <f t="array" aca="1" ref="X326" ca="1">IF(X325&lt;&gt;"",OFFSET($C$4,0,X325,n+1,k),"")</f>
        <v>#N/A</v>
      </c>
      <c r="Y326" s="26" t="e">
        <f t="array" aca="1" ref="Y326" ca="1">IF(Y325&lt;&gt;"",OFFSET($C$4,0,Y325,n+1,k),"")</f>
        <v>#N/A</v>
      </c>
      <c r="Z326" s="26" t="e">
        <f t="array" aca="1" ref="Z326" ca="1">IF(Z325&lt;&gt;"",OFFSET($C$4,0,Z325,n+1,k),"")</f>
        <v>#N/A</v>
      </c>
      <c r="AA326" s="26" t="str">
        <f t="array" aca="1" ref="AA326" ca="1">IF(AA325&lt;&gt;"",OFFSET($C$4,0,AA325,n+1,k),"")</f>
        <v/>
      </c>
      <c r="AB326" s="26" t="str">
        <f t="array" aca="1" ref="AB326" ca="1">IF(AB325&lt;&gt;"",OFFSET($C$4,0,AB325,n+1,k),"")</f>
        <v/>
      </c>
    </row>
    <row r="327" spans="1:28" x14ac:dyDescent="0.15">
      <c r="A327" s="43" t="str">
        <f t="shared" si="12"/>
        <v/>
      </c>
      <c r="B327" s="44" t="str">
        <f>IF('Data Entry'!B327&lt;&gt;"",'Data Entry'!B327,"")</f>
        <v/>
      </c>
      <c r="C327" s="37" t="str">
        <f t="shared" si="10"/>
        <v/>
      </c>
      <c r="D327" s="44" t="str">
        <f>IF('Data Entry'!C327&lt;&gt;"",'Data Entry'!C327,"")</f>
        <v/>
      </c>
      <c r="E327" s="44" t="str">
        <f>IF('Data Entry'!D327&lt;&gt;"",'Data Entry'!D327,"")</f>
        <v/>
      </c>
      <c r="F327" s="44" t="str">
        <f>IF('Data Entry'!E327&lt;&gt;"",'Data Entry'!E327,"")</f>
        <v/>
      </c>
      <c r="G327" s="44" t="str">
        <f>IF('Data Entry'!F327&lt;&gt;"",'Data Entry'!F327,"")</f>
        <v/>
      </c>
      <c r="H327" s="44" t="str">
        <f>IF('Data Entry'!G327&lt;&gt;"",'Data Entry'!G327,"")</f>
        <v/>
      </c>
      <c r="I327" s="44" t="str">
        <f>IF('Data Entry'!H327&lt;&gt;"",'Data Entry'!H327,"")</f>
        <v/>
      </c>
      <c r="J327" s="44" t="str">
        <f>IF('Data Entry'!I327&lt;&gt;"",'Data Entry'!I327,"")</f>
        <v/>
      </c>
      <c r="K327" s="44" t="str">
        <f>IF('Data Entry'!J327&lt;&gt;"",'Data Entry'!J327,"")</f>
        <v/>
      </c>
      <c r="L327" s="44" t="str">
        <f>IF('Data Entry'!K327&lt;&gt;"",'Data Entry'!K327,"")</f>
        <v/>
      </c>
      <c r="M327" s="44" t="str">
        <f>IF('Data Entry'!L327&lt;&gt;"",'Data Entry'!L327,"")</f>
        <v/>
      </c>
      <c r="V327" s="26" t="e">
        <f t="array" aca="1" ref="V327" ca="1">IF(V326&lt;&gt;"",OFFSET($C$4,0,V326,n+1,k),"")</f>
        <v>#N/A</v>
      </c>
      <c r="W327" s="26" t="e">
        <f t="array" aca="1" ref="W327" ca="1">IF(W326&lt;&gt;"",OFFSET($C$4,0,W326,n+1,k),"")</f>
        <v>#N/A</v>
      </c>
      <c r="X327" s="26" t="e">
        <f t="array" aca="1" ref="X327" ca="1">IF(X326&lt;&gt;"",OFFSET($C$4,0,X326,n+1,k),"")</f>
        <v>#N/A</v>
      </c>
      <c r="Y327" s="26" t="e">
        <f t="array" aca="1" ref="Y327" ca="1">IF(Y326&lt;&gt;"",OFFSET($C$4,0,Y326,n+1,k),"")</f>
        <v>#N/A</v>
      </c>
      <c r="Z327" s="26" t="e">
        <f t="array" aca="1" ref="Z327" ca="1">IF(Z326&lt;&gt;"",OFFSET($C$4,0,Z326,n+1,k),"")</f>
        <v>#N/A</v>
      </c>
      <c r="AA327" s="26" t="str">
        <f t="array" aca="1" ref="AA327" ca="1">IF(AA326&lt;&gt;"",OFFSET($C$4,0,AA326,n+1,k),"")</f>
        <v/>
      </c>
      <c r="AB327" s="26" t="str">
        <f t="array" aca="1" ref="AB327" ca="1">IF(AB326&lt;&gt;"",OFFSET($C$4,0,AB326,n+1,k),"")</f>
        <v/>
      </c>
    </row>
    <row r="328" spans="1:28" x14ac:dyDescent="0.15">
      <c r="A328" s="43" t="str">
        <f t="shared" si="12"/>
        <v/>
      </c>
      <c r="B328" s="44" t="str">
        <f>IF('Data Entry'!B328&lt;&gt;"",'Data Entry'!B328,"")</f>
        <v/>
      </c>
      <c r="C328" s="37" t="str">
        <f t="shared" si="10"/>
        <v/>
      </c>
      <c r="D328" s="44" t="str">
        <f>IF('Data Entry'!C328&lt;&gt;"",'Data Entry'!C328,"")</f>
        <v/>
      </c>
      <c r="E328" s="44" t="str">
        <f>IF('Data Entry'!D328&lt;&gt;"",'Data Entry'!D328,"")</f>
        <v/>
      </c>
      <c r="F328" s="44" t="str">
        <f>IF('Data Entry'!E328&lt;&gt;"",'Data Entry'!E328,"")</f>
        <v/>
      </c>
      <c r="G328" s="44" t="str">
        <f>IF('Data Entry'!F328&lt;&gt;"",'Data Entry'!F328,"")</f>
        <v/>
      </c>
      <c r="H328" s="44" t="str">
        <f>IF('Data Entry'!G328&lt;&gt;"",'Data Entry'!G328,"")</f>
        <v/>
      </c>
      <c r="I328" s="44" t="str">
        <f>IF('Data Entry'!H328&lt;&gt;"",'Data Entry'!H328,"")</f>
        <v/>
      </c>
      <c r="J328" s="44" t="str">
        <f>IF('Data Entry'!I328&lt;&gt;"",'Data Entry'!I328,"")</f>
        <v/>
      </c>
      <c r="K328" s="44" t="str">
        <f>IF('Data Entry'!J328&lt;&gt;"",'Data Entry'!J328,"")</f>
        <v/>
      </c>
      <c r="L328" s="44" t="str">
        <f>IF('Data Entry'!K328&lt;&gt;"",'Data Entry'!K328,"")</f>
        <v/>
      </c>
      <c r="M328" s="44" t="str">
        <f>IF('Data Entry'!L328&lt;&gt;"",'Data Entry'!L328,"")</f>
        <v/>
      </c>
      <c r="V328" s="26" t="e">
        <f t="array" aca="1" ref="V328" ca="1">IF(V327&lt;&gt;"",OFFSET($C$4,0,V327,n+1,k),"")</f>
        <v>#N/A</v>
      </c>
      <c r="W328" s="26" t="e">
        <f t="array" aca="1" ref="W328" ca="1">IF(W327&lt;&gt;"",OFFSET($C$4,0,W327,n+1,k),"")</f>
        <v>#N/A</v>
      </c>
      <c r="X328" s="26" t="e">
        <f t="array" aca="1" ref="X328" ca="1">IF(X327&lt;&gt;"",OFFSET($C$4,0,X327,n+1,k),"")</f>
        <v>#N/A</v>
      </c>
      <c r="Y328" s="26" t="e">
        <f t="array" aca="1" ref="Y328" ca="1">IF(Y327&lt;&gt;"",OFFSET($C$4,0,Y327,n+1,k),"")</f>
        <v>#N/A</v>
      </c>
      <c r="Z328" s="26" t="e">
        <f t="array" aca="1" ref="Z328" ca="1">IF(Z327&lt;&gt;"",OFFSET($C$4,0,Z327,n+1,k),"")</f>
        <v>#N/A</v>
      </c>
      <c r="AA328" s="26" t="str">
        <f t="array" aca="1" ref="AA328" ca="1">IF(AA327&lt;&gt;"",OFFSET($C$4,0,AA327,n+1,k),"")</f>
        <v/>
      </c>
      <c r="AB328" s="26" t="str">
        <f t="array" aca="1" ref="AB328" ca="1">IF(AB327&lt;&gt;"",OFFSET($C$4,0,AB327,n+1,k),"")</f>
        <v/>
      </c>
    </row>
    <row r="329" spans="1:28" x14ac:dyDescent="0.15">
      <c r="A329" s="43" t="str">
        <f t="shared" si="12"/>
        <v/>
      </c>
      <c r="B329" s="44" t="str">
        <f>IF('Data Entry'!B329&lt;&gt;"",'Data Entry'!B329,"")</f>
        <v/>
      </c>
      <c r="C329" s="37" t="str">
        <f t="shared" si="10"/>
        <v/>
      </c>
      <c r="D329" s="44" t="str">
        <f>IF('Data Entry'!C329&lt;&gt;"",'Data Entry'!C329,"")</f>
        <v/>
      </c>
      <c r="E329" s="44" t="str">
        <f>IF('Data Entry'!D329&lt;&gt;"",'Data Entry'!D329,"")</f>
        <v/>
      </c>
      <c r="F329" s="44" t="str">
        <f>IF('Data Entry'!E329&lt;&gt;"",'Data Entry'!E329,"")</f>
        <v/>
      </c>
      <c r="G329" s="44" t="str">
        <f>IF('Data Entry'!F329&lt;&gt;"",'Data Entry'!F329,"")</f>
        <v/>
      </c>
      <c r="H329" s="44" t="str">
        <f>IF('Data Entry'!G329&lt;&gt;"",'Data Entry'!G329,"")</f>
        <v/>
      </c>
      <c r="I329" s="44" t="str">
        <f>IF('Data Entry'!H329&lt;&gt;"",'Data Entry'!H329,"")</f>
        <v/>
      </c>
      <c r="J329" s="44" t="str">
        <f>IF('Data Entry'!I329&lt;&gt;"",'Data Entry'!I329,"")</f>
        <v/>
      </c>
      <c r="K329" s="44" t="str">
        <f>IF('Data Entry'!J329&lt;&gt;"",'Data Entry'!J329,"")</f>
        <v/>
      </c>
      <c r="L329" s="44" t="str">
        <f>IF('Data Entry'!K329&lt;&gt;"",'Data Entry'!K329,"")</f>
        <v/>
      </c>
      <c r="M329" s="44" t="str">
        <f>IF('Data Entry'!L329&lt;&gt;"",'Data Entry'!L329,"")</f>
        <v/>
      </c>
      <c r="V329" s="26" t="e">
        <f t="array" aca="1" ref="V329" ca="1">IF(V328&lt;&gt;"",OFFSET($C$4,0,V328,n+1,k),"")</f>
        <v>#N/A</v>
      </c>
      <c r="W329" s="26" t="e">
        <f t="array" aca="1" ref="W329" ca="1">IF(W328&lt;&gt;"",OFFSET($C$4,0,W328,n+1,k),"")</f>
        <v>#N/A</v>
      </c>
      <c r="X329" s="26" t="e">
        <f t="array" aca="1" ref="X329" ca="1">IF(X328&lt;&gt;"",OFFSET($C$4,0,X328,n+1,k),"")</f>
        <v>#N/A</v>
      </c>
      <c r="Y329" s="26" t="e">
        <f t="array" aca="1" ref="Y329" ca="1">IF(Y328&lt;&gt;"",OFFSET($C$4,0,Y328,n+1,k),"")</f>
        <v>#N/A</v>
      </c>
      <c r="Z329" s="26" t="e">
        <f t="array" aca="1" ref="Z329" ca="1">IF(Z328&lt;&gt;"",OFFSET($C$4,0,Z328,n+1,k),"")</f>
        <v>#N/A</v>
      </c>
      <c r="AA329" s="26" t="str">
        <f t="array" aca="1" ref="AA329" ca="1">IF(AA328&lt;&gt;"",OFFSET($C$4,0,AA328,n+1,k),"")</f>
        <v/>
      </c>
      <c r="AB329" s="26" t="str">
        <f t="array" aca="1" ref="AB329" ca="1">IF(AB328&lt;&gt;"",OFFSET($C$4,0,AB328,n+1,k),"")</f>
        <v/>
      </c>
    </row>
    <row r="330" spans="1:28" x14ac:dyDescent="0.15">
      <c r="A330" s="43" t="str">
        <f t="shared" si="12"/>
        <v/>
      </c>
      <c r="B330" s="44" t="str">
        <f>IF('Data Entry'!B330&lt;&gt;"",'Data Entry'!B330,"")</f>
        <v/>
      </c>
      <c r="C330" s="37" t="str">
        <f t="shared" si="10"/>
        <v/>
      </c>
      <c r="D330" s="44" t="str">
        <f>IF('Data Entry'!C330&lt;&gt;"",'Data Entry'!C330,"")</f>
        <v/>
      </c>
      <c r="E330" s="44" t="str">
        <f>IF('Data Entry'!D330&lt;&gt;"",'Data Entry'!D330,"")</f>
        <v/>
      </c>
      <c r="F330" s="44" t="str">
        <f>IF('Data Entry'!E330&lt;&gt;"",'Data Entry'!E330,"")</f>
        <v/>
      </c>
      <c r="G330" s="44" t="str">
        <f>IF('Data Entry'!F330&lt;&gt;"",'Data Entry'!F330,"")</f>
        <v/>
      </c>
      <c r="H330" s="44" t="str">
        <f>IF('Data Entry'!G330&lt;&gt;"",'Data Entry'!G330,"")</f>
        <v/>
      </c>
      <c r="I330" s="44" t="str">
        <f>IF('Data Entry'!H330&lt;&gt;"",'Data Entry'!H330,"")</f>
        <v/>
      </c>
      <c r="J330" s="44" t="str">
        <f>IF('Data Entry'!I330&lt;&gt;"",'Data Entry'!I330,"")</f>
        <v/>
      </c>
      <c r="K330" s="44" t="str">
        <f>IF('Data Entry'!J330&lt;&gt;"",'Data Entry'!J330,"")</f>
        <v/>
      </c>
      <c r="L330" s="44" t="str">
        <f>IF('Data Entry'!K330&lt;&gt;"",'Data Entry'!K330,"")</f>
        <v/>
      </c>
      <c r="M330" s="44" t="str">
        <f>IF('Data Entry'!L330&lt;&gt;"",'Data Entry'!L330,"")</f>
        <v/>
      </c>
      <c r="V330" s="26" t="e">
        <f t="array" aca="1" ref="V330" ca="1">IF(V329&lt;&gt;"",OFFSET($C$4,0,V329,n+1,k),"")</f>
        <v>#N/A</v>
      </c>
      <c r="W330" s="26" t="e">
        <f t="array" aca="1" ref="W330" ca="1">IF(W329&lt;&gt;"",OFFSET($C$4,0,W329,n+1,k),"")</f>
        <v>#N/A</v>
      </c>
      <c r="X330" s="26" t="e">
        <f t="array" aca="1" ref="X330" ca="1">IF(X329&lt;&gt;"",OFFSET($C$4,0,X329,n+1,k),"")</f>
        <v>#N/A</v>
      </c>
      <c r="Y330" s="26" t="e">
        <f t="array" aca="1" ref="Y330" ca="1">IF(Y329&lt;&gt;"",OFFSET($C$4,0,Y329,n+1,k),"")</f>
        <v>#N/A</v>
      </c>
      <c r="Z330" s="26" t="e">
        <f t="array" aca="1" ref="Z330" ca="1">IF(Z329&lt;&gt;"",OFFSET($C$4,0,Z329,n+1,k),"")</f>
        <v>#N/A</v>
      </c>
      <c r="AA330" s="26" t="str">
        <f t="array" aca="1" ref="AA330" ca="1">IF(AA329&lt;&gt;"",OFFSET($C$4,0,AA329,n+1,k),"")</f>
        <v/>
      </c>
      <c r="AB330" s="26" t="str">
        <f t="array" aca="1" ref="AB330" ca="1">IF(AB329&lt;&gt;"",OFFSET($C$4,0,AB329,n+1,k),"")</f>
        <v/>
      </c>
    </row>
    <row r="331" spans="1:28" x14ac:dyDescent="0.15">
      <c r="A331" s="43" t="str">
        <f t="shared" si="12"/>
        <v/>
      </c>
      <c r="B331" s="44" t="str">
        <f>IF('Data Entry'!B331&lt;&gt;"",'Data Entry'!B331,"")</f>
        <v/>
      </c>
      <c r="C331" s="37" t="str">
        <f t="shared" si="10"/>
        <v/>
      </c>
      <c r="D331" s="44" t="str">
        <f>IF('Data Entry'!C331&lt;&gt;"",'Data Entry'!C331,"")</f>
        <v/>
      </c>
      <c r="E331" s="44" t="str">
        <f>IF('Data Entry'!D331&lt;&gt;"",'Data Entry'!D331,"")</f>
        <v/>
      </c>
      <c r="F331" s="44" t="str">
        <f>IF('Data Entry'!E331&lt;&gt;"",'Data Entry'!E331,"")</f>
        <v/>
      </c>
      <c r="G331" s="44" t="str">
        <f>IF('Data Entry'!F331&lt;&gt;"",'Data Entry'!F331,"")</f>
        <v/>
      </c>
      <c r="H331" s="44" t="str">
        <f>IF('Data Entry'!G331&lt;&gt;"",'Data Entry'!G331,"")</f>
        <v/>
      </c>
      <c r="I331" s="44" t="str">
        <f>IF('Data Entry'!H331&lt;&gt;"",'Data Entry'!H331,"")</f>
        <v/>
      </c>
      <c r="J331" s="44" t="str">
        <f>IF('Data Entry'!I331&lt;&gt;"",'Data Entry'!I331,"")</f>
        <v/>
      </c>
      <c r="K331" s="44" t="str">
        <f>IF('Data Entry'!J331&lt;&gt;"",'Data Entry'!J331,"")</f>
        <v/>
      </c>
      <c r="L331" s="44" t="str">
        <f>IF('Data Entry'!K331&lt;&gt;"",'Data Entry'!K331,"")</f>
        <v/>
      </c>
      <c r="M331" s="44" t="str">
        <f>IF('Data Entry'!L331&lt;&gt;"",'Data Entry'!L331,"")</f>
        <v/>
      </c>
      <c r="V331" s="26" t="e">
        <f t="array" aca="1" ref="V331" ca="1">IF(V330&lt;&gt;"",OFFSET($C$4,0,V330,n+1,k),"")</f>
        <v>#N/A</v>
      </c>
      <c r="W331" s="26" t="e">
        <f t="array" aca="1" ref="W331" ca="1">IF(W330&lt;&gt;"",OFFSET($C$4,0,W330,n+1,k),"")</f>
        <v>#N/A</v>
      </c>
      <c r="X331" s="26" t="e">
        <f t="array" aca="1" ref="X331" ca="1">IF(X330&lt;&gt;"",OFFSET($C$4,0,X330,n+1,k),"")</f>
        <v>#N/A</v>
      </c>
      <c r="Y331" s="26" t="e">
        <f t="array" aca="1" ref="Y331" ca="1">IF(Y330&lt;&gt;"",OFFSET($C$4,0,Y330,n+1,k),"")</f>
        <v>#N/A</v>
      </c>
      <c r="Z331" s="26" t="e">
        <f t="array" aca="1" ref="Z331" ca="1">IF(Z330&lt;&gt;"",OFFSET($C$4,0,Z330,n+1,k),"")</f>
        <v>#N/A</v>
      </c>
      <c r="AA331" s="26" t="str">
        <f t="array" aca="1" ref="AA331" ca="1">IF(AA330&lt;&gt;"",OFFSET($C$4,0,AA330,n+1,k),"")</f>
        <v/>
      </c>
      <c r="AB331" s="26" t="str">
        <f t="array" aca="1" ref="AB331" ca="1">IF(AB330&lt;&gt;"",OFFSET($C$4,0,AB330,n+1,k),"")</f>
        <v/>
      </c>
    </row>
    <row r="332" spans="1:28" x14ac:dyDescent="0.15">
      <c r="A332" s="43" t="str">
        <f t="shared" si="12"/>
        <v/>
      </c>
      <c r="B332" s="44" t="str">
        <f>IF('Data Entry'!B332&lt;&gt;"",'Data Entry'!B332,"")</f>
        <v/>
      </c>
      <c r="C332" s="37" t="str">
        <f t="shared" si="10"/>
        <v/>
      </c>
      <c r="D332" s="44" t="str">
        <f>IF('Data Entry'!C332&lt;&gt;"",'Data Entry'!C332,"")</f>
        <v/>
      </c>
      <c r="E332" s="44" t="str">
        <f>IF('Data Entry'!D332&lt;&gt;"",'Data Entry'!D332,"")</f>
        <v/>
      </c>
      <c r="F332" s="44" t="str">
        <f>IF('Data Entry'!E332&lt;&gt;"",'Data Entry'!E332,"")</f>
        <v/>
      </c>
      <c r="G332" s="44" t="str">
        <f>IF('Data Entry'!F332&lt;&gt;"",'Data Entry'!F332,"")</f>
        <v/>
      </c>
      <c r="H332" s="44" t="str">
        <f>IF('Data Entry'!G332&lt;&gt;"",'Data Entry'!G332,"")</f>
        <v/>
      </c>
      <c r="I332" s="44" t="str">
        <f>IF('Data Entry'!H332&lt;&gt;"",'Data Entry'!H332,"")</f>
        <v/>
      </c>
      <c r="J332" s="44" t="str">
        <f>IF('Data Entry'!I332&lt;&gt;"",'Data Entry'!I332,"")</f>
        <v/>
      </c>
      <c r="K332" s="44" t="str">
        <f>IF('Data Entry'!J332&lt;&gt;"",'Data Entry'!J332,"")</f>
        <v/>
      </c>
      <c r="L332" s="44" t="str">
        <f>IF('Data Entry'!K332&lt;&gt;"",'Data Entry'!K332,"")</f>
        <v/>
      </c>
      <c r="M332" s="44" t="str">
        <f>IF('Data Entry'!L332&lt;&gt;"",'Data Entry'!L332,"")</f>
        <v/>
      </c>
      <c r="V332" s="26" t="e">
        <f t="array" aca="1" ref="V332" ca="1">IF(V331&lt;&gt;"",OFFSET($C$4,0,V331,n+1,k),"")</f>
        <v>#N/A</v>
      </c>
      <c r="W332" s="26" t="e">
        <f t="array" aca="1" ref="W332" ca="1">IF(W331&lt;&gt;"",OFFSET($C$4,0,W331,n+1,k),"")</f>
        <v>#N/A</v>
      </c>
      <c r="X332" s="26" t="e">
        <f t="array" aca="1" ref="X332" ca="1">IF(X331&lt;&gt;"",OFFSET($C$4,0,X331,n+1,k),"")</f>
        <v>#N/A</v>
      </c>
      <c r="Y332" s="26" t="e">
        <f t="array" aca="1" ref="Y332" ca="1">IF(Y331&lt;&gt;"",OFFSET($C$4,0,Y331,n+1,k),"")</f>
        <v>#N/A</v>
      </c>
      <c r="Z332" s="26" t="e">
        <f t="array" aca="1" ref="Z332" ca="1">IF(Z331&lt;&gt;"",OFFSET($C$4,0,Z331,n+1,k),"")</f>
        <v>#N/A</v>
      </c>
      <c r="AA332" s="26" t="str">
        <f t="array" aca="1" ref="AA332" ca="1">IF(AA331&lt;&gt;"",OFFSET($C$4,0,AA331,n+1,k),"")</f>
        <v/>
      </c>
      <c r="AB332" s="26" t="str">
        <f t="array" aca="1" ref="AB332" ca="1">IF(AB331&lt;&gt;"",OFFSET($C$4,0,AB331,n+1,k),"")</f>
        <v/>
      </c>
    </row>
    <row r="333" spans="1:28" x14ac:dyDescent="0.15">
      <c r="A333" s="43" t="str">
        <f t="shared" ref="A333:A396" si="13">IF(B333&lt;&gt;"",1+A332,"")</f>
        <v/>
      </c>
      <c r="B333" s="44" t="str">
        <f>IF('Data Entry'!B333&lt;&gt;"",'Data Entry'!B333,"")</f>
        <v/>
      </c>
      <c r="C333" s="37" t="str">
        <f t="shared" si="10"/>
        <v/>
      </c>
      <c r="D333" s="44" t="str">
        <f>IF('Data Entry'!C333&lt;&gt;"",'Data Entry'!C333,"")</f>
        <v/>
      </c>
      <c r="E333" s="44" t="str">
        <f>IF('Data Entry'!D333&lt;&gt;"",'Data Entry'!D333,"")</f>
        <v/>
      </c>
      <c r="F333" s="44" t="str">
        <f>IF('Data Entry'!E333&lt;&gt;"",'Data Entry'!E333,"")</f>
        <v/>
      </c>
      <c r="G333" s="44" t="str">
        <f>IF('Data Entry'!F333&lt;&gt;"",'Data Entry'!F333,"")</f>
        <v/>
      </c>
      <c r="H333" s="44" t="str">
        <f>IF('Data Entry'!G333&lt;&gt;"",'Data Entry'!G333,"")</f>
        <v/>
      </c>
      <c r="I333" s="44" t="str">
        <f>IF('Data Entry'!H333&lt;&gt;"",'Data Entry'!H333,"")</f>
        <v/>
      </c>
      <c r="J333" s="44" t="str">
        <f>IF('Data Entry'!I333&lt;&gt;"",'Data Entry'!I333,"")</f>
        <v/>
      </c>
      <c r="K333" s="44" t="str">
        <f>IF('Data Entry'!J333&lt;&gt;"",'Data Entry'!J333,"")</f>
        <v/>
      </c>
      <c r="L333" s="44" t="str">
        <f>IF('Data Entry'!K333&lt;&gt;"",'Data Entry'!K333,"")</f>
        <v/>
      </c>
      <c r="M333" s="44" t="str">
        <f>IF('Data Entry'!L333&lt;&gt;"",'Data Entry'!L333,"")</f>
        <v/>
      </c>
      <c r="V333" s="26" t="e">
        <f t="array" aca="1" ref="V333" ca="1">IF(V332&lt;&gt;"",OFFSET($C$4,0,V332,n+1,k),"")</f>
        <v>#N/A</v>
      </c>
      <c r="W333" s="26" t="e">
        <f t="array" aca="1" ref="W333" ca="1">IF(W332&lt;&gt;"",OFFSET($C$4,0,W332,n+1,k),"")</f>
        <v>#N/A</v>
      </c>
      <c r="X333" s="26" t="e">
        <f t="array" aca="1" ref="X333" ca="1">IF(X332&lt;&gt;"",OFFSET($C$4,0,X332,n+1,k),"")</f>
        <v>#N/A</v>
      </c>
      <c r="Y333" s="26" t="e">
        <f t="array" aca="1" ref="Y333" ca="1">IF(Y332&lt;&gt;"",OFFSET($C$4,0,Y332,n+1,k),"")</f>
        <v>#N/A</v>
      </c>
      <c r="Z333" s="26" t="e">
        <f t="array" aca="1" ref="Z333" ca="1">IF(Z332&lt;&gt;"",OFFSET($C$4,0,Z332,n+1,k),"")</f>
        <v>#N/A</v>
      </c>
      <c r="AA333" s="26" t="str">
        <f t="array" aca="1" ref="AA333" ca="1">IF(AA332&lt;&gt;"",OFFSET($C$4,0,AA332,n+1,k),"")</f>
        <v/>
      </c>
      <c r="AB333" s="26" t="str">
        <f t="array" aca="1" ref="AB333" ca="1">IF(AB332&lt;&gt;"",OFFSET($C$4,0,AB332,n+1,k),"")</f>
        <v/>
      </c>
    </row>
    <row r="334" spans="1:28" x14ac:dyDescent="0.15">
      <c r="A334" s="43" t="str">
        <f t="shared" si="13"/>
        <v/>
      </c>
      <c r="B334" s="44" t="str">
        <f>IF('Data Entry'!B334&lt;&gt;"",'Data Entry'!B334,"")</f>
        <v/>
      </c>
      <c r="C334" s="37" t="str">
        <f t="shared" si="10"/>
        <v/>
      </c>
      <c r="D334" s="44" t="str">
        <f>IF('Data Entry'!C334&lt;&gt;"",'Data Entry'!C334,"")</f>
        <v/>
      </c>
      <c r="E334" s="44" t="str">
        <f>IF('Data Entry'!D334&lt;&gt;"",'Data Entry'!D334,"")</f>
        <v/>
      </c>
      <c r="F334" s="44" t="str">
        <f>IF('Data Entry'!E334&lt;&gt;"",'Data Entry'!E334,"")</f>
        <v/>
      </c>
      <c r="G334" s="44" t="str">
        <f>IF('Data Entry'!F334&lt;&gt;"",'Data Entry'!F334,"")</f>
        <v/>
      </c>
      <c r="H334" s="44" t="str">
        <f>IF('Data Entry'!G334&lt;&gt;"",'Data Entry'!G334,"")</f>
        <v/>
      </c>
      <c r="I334" s="44" t="str">
        <f>IF('Data Entry'!H334&lt;&gt;"",'Data Entry'!H334,"")</f>
        <v/>
      </c>
      <c r="J334" s="44" t="str">
        <f>IF('Data Entry'!I334&lt;&gt;"",'Data Entry'!I334,"")</f>
        <v/>
      </c>
      <c r="K334" s="44" t="str">
        <f>IF('Data Entry'!J334&lt;&gt;"",'Data Entry'!J334,"")</f>
        <v/>
      </c>
      <c r="L334" s="44" t="str">
        <f>IF('Data Entry'!K334&lt;&gt;"",'Data Entry'!K334,"")</f>
        <v/>
      </c>
      <c r="M334" s="44" t="str">
        <f>IF('Data Entry'!L334&lt;&gt;"",'Data Entry'!L334,"")</f>
        <v/>
      </c>
      <c r="V334" s="26" t="e">
        <f t="array" aca="1" ref="V334" ca="1">IF(V333&lt;&gt;"",OFFSET($C$4,0,V333,n+1,k),"")</f>
        <v>#N/A</v>
      </c>
      <c r="W334" s="26" t="e">
        <f t="array" aca="1" ref="W334" ca="1">IF(W333&lt;&gt;"",OFFSET($C$4,0,W333,n+1,k),"")</f>
        <v>#N/A</v>
      </c>
      <c r="X334" s="26" t="e">
        <f t="array" aca="1" ref="X334" ca="1">IF(X333&lt;&gt;"",OFFSET($C$4,0,X333,n+1,k),"")</f>
        <v>#N/A</v>
      </c>
      <c r="Y334" s="26" t="e">
        <f t="array" aca="1" ref="Y334" ca="1">IF(Y333&lt;&gt;"",OFFSET($C$4,0,Y333,n+1,k),"")</f>
        <v>#N/A</v>
      </c>
      <c r="Z334" s="26" t="e">
        <f t="array" aca="1" ref="Z334" ca="1">IF(Z333&lt;&gt;"",OFFSET($C$4,0,Z333,n+1,k),"")</f>
        <v>#N/A</v>
      </c>
      <c r="AA334" s="26" t="str">
        <f t="array" aca="1" ref="AA334" ca="1">IF(AA333&lt;&gt;"",OFFSET($C$4,0,AA333,n+1,k),"")</f>
        <v/>
      </c>
      <c r="AB334" s="26" t="str">
        <f t="array" aca="1" ref="AB334" ca="1">IF(AB333&lt;&gt;"",OFFSET($C$4,0,AB333,n+1,k),"")</f>
        <v/>
      </c>
    </row>
    <row r="335" spans="1:28" x14ac:dyDescent="0.15">
      <c r="A335" s="43" t="str">
        <f t="shared" si="13"/>
        <v/>
      </c>
      <c r="B335" s="44" t="str">
        <f>IF('Data Entry'!B335&lt;&gt;"",'Data Entry'!B335,"")</f>
        <v/>
      </c>
      <c r="C335" s="37" t="str">
        <f t="shared" si="10"/>
        <v/>
      </c>
      <c r="D335" s="44" t="str">
        <f>IF('Data Entry'!C335&lt;&gt;"",'Data Entry'!C335,"")</f>
        <v/>
      </c>
      <c r="E335" s="44" t="str">
        <f>IF('Data Entry'!D335&lt;&gt;"",'Data Entry'!D335,"")</f>
        <v/>
      </c>
      <c r="F335" s="44" t="str">
        <f>IF('Data Entry'!E335&lt;&gt;"",'Data Entry'!E335,"")</f>
        <v/>
      </c>
      <c r="G335" s="44" t="str">
        <f>IF('Data Entry'!F335&lt;&gt;"",'Data Entry'!F335,"")</f>
        <v/>
      </c>
      <c r="H335" s="44" t="str">
        <f>IF('Data Entry'!G335&lt;&gt;"",'Data Entry'!G335,"")</f>
        <v/>
      </c>
      <c r="I335" s="44" t="str">
        <f>IF('Data Entry'!H335&lt;&gt;"",'Data Entry'!H335,"")</f>
        <v/>
      </c>
      <c r="J335" s="44" t="str">
        <f>IF('Data Entry'!I335&lt;&gt;"",'Data Entry'!I335,"")</f>
        <v/>
      </c>
      <c r="K335" s="44" t="str">
        <f>IF('Data Entry'!J335&lt;&gt;"",'Data Entry'!J335,"")</f>
        <v/>
      </c>
      <c r="L335" s="44" t="str">
        <f>IF('Data Entry'!K335&lt;&gt;"",'Data Entry'!K335,"")</f>
        <v/>
      </c>
      <c r="M335" s="44" t="str">
        <f>IF('Data Entry'!L335&lt;&gt;"",'Data Entry'!L335,"")</f>
        <v/>
      </c>
      <c r="V335" s="26" t="e">
        <f t="array" aca="1" ref="V335" ca="1">IF(V334&lt;&gt;"",OFFSET($C$4,0,V334,n+1,k),"")</f>
        <v>#N/A</v>
      </c>
      <c r="W335" s="26" t="e">
        <f t="array" aca="1" ref="W335" ca="1">IF(W334&lt;&gt;"",OFFSET($C$4,0,W334,n+1,k),"")</f>
        <v>#N/A</v>
      </c>
      <c r="X335" s="26" t="e">
        <f t="array" aca="1" ref="X335" ca="1">IF(X334&lt;&gt;"",OFFSET($C$4,0,X334,n+1,k),"")</f>
        <v>#N/A</v>
      </c>
      <c r="Y335" s="26" t="e">
        <f t="array" aca="1" ref="Y335" ca="1">IF(Y334&lt;&gt;"",OFFSET($C$4,0,Y334,n+1,k),"")</f>
        <v>#N/A</v>
      </c>
      <c r="Z335" s="26" t="e">
        <f t="array" aca="1" ref="Z335" ca="1">IF(Z334&lt;&gt;"",OFFSET($C$4,0,Z334,n+1,k),"")</f>
        <v>#N/A</v>
      </c>
      <c r="AA335" s="26" t="str">
        <f t="array" aca="1" ref="AA335" ca="1">IF(AA334&lt;&gt;"",OFFSET($C$4,0,AA334,n+1,k),"")</f>
        <v/>
      </c>
      <c r="AB335" s="26" t="str">
        <f t="array" aca="1" ref="AB335" ca="1">IF(AB334&lt;&gt;"",OFFSET($C$4,0,AB334,n+1,k),"")</f>
        <v/>
      </c>
    </row>
    <row r="336" spans="1:28" x14ac:dyDescent="0.15">
      <c r="A336" s="43" t="str">
        <f t="shared" si="13"/>
        <v/>
      </c>
      <c r="B336" s="44" t="str">
        <f>IF('Data Entry'!B336&lt;&gt;"",'Data Entry'!B336,"")</f>
        <v/>
      </c>
      <c r="C336" s="37" t="str">
        <f t="shared" si="10"/>
        <v/>
      </c>
      <c r="D336" s="44" t="str">
        <f>IF('Data Entry'!C336&lt;&gt;"",'Data Entry'!C336,"")</f>
        <v/>
      </c>
      <c r="E336" s="44" t="str">
        <f>IF('Data Entry'!D336&lt;&gt;"",'Data Entry'!D336,"")</f>
        <v/>
      </c>
      <c r="F336" s="44" t="str">
        <f>IF('Data Entry'!E336&lt;&gt;"",'Data Entry'!E336,"")</f>
        <v/>
      </c>
      <c r="G336" s="44" t="str">
        <f>IF('Data Entry'!F336&lt;&gt;"",'Data Entry'!F336,"")</f>
        <v/>
      </c>
      <c r="H336" s="44" t="str">
        <f>IF('Data Entry'!G336&lt;&gt;"",'Data Entry'!G336,"")</f>
        <v/>
      </c>
      <c r="I336" s="44" t="str">
        <f>IF('Data Entry'!H336&lt;&gt;"",'Data Entry'!H336,"")</f>
        <v/>
      </c>
      <c r="J336" s="44" t="str">
        <f>IF('Data Entry'!I336&lt;&gt;"",'Data Entry'!I336,"")</f>
        <v/>
      </c>
      <c r="K336" s="44" t="str">
        <f>IF('Data Entry'!J336&lt;&gt;"",'Data Entry'!J336,"")</f>
        <v/>
      </c>
      <c r="L336" s="44" t="str">
        <f>IF('Data Entry'!K336&lt;&gt;"",'Data Entry'!K336,"")</f>
        <v/>
      </c>
      <c r="M336" s="44" t="str">
        <f>IF('Data Entry'!L336&lt;&gt;"",'Data Entry'!L336,"")</f>
        <v/>
      </c>
      <c r="V336" s="26" t="e">
        <f t="array" aca="1" ref="V336" ca="1">IF(V335&lt;&gt;"",OFFSET($C$4,0,V335,n+1,k),"")</f>
        <v>#N/A</v>
      </c>
      <c r="W336" s="26" t="e">
        <f t="array" aca="1" ref="W336" ca="1">IF(W335&lt;&gt;"",OFFSET($C$4,0,W335,n+1,k),"")</f>
        <v>#N/A</v>
      </c>
      <c r="X336" s="26" t="e">
        <f t="array" aca="1" ref="X336" ca="1">IF(X335&lt;&gt;"",OFFSET($C$4,0,X335,n+1,k),"")</f>
        <v>#N/A</v>
      </c>
      <c r="Y336" s="26" t="e">
        <f t="array" aca="1" ref="Y336" ca="1">IF(Y335&lt;&gt;"",OFFSET($C$4,0,Y335,n+1,k),"")</f>
        <v>#N/A</v>
      </c>
      <c r="Z336" s="26" t="e">
        <f t="array" aca="1" ref="Z336" ca="1">IF(Z335&lt;&gt;"",OFFSET($C$4,0,Z335,n+1,k),"")</f>
        <v>#N/A</v>
      </c>
      <c r="AA336" s="26" t="str">
        <f t="array" aca="1" ref="AA336" ca="1">IF(AA335&lt;&gt;"",OFFSET($C$4,0,AA335,n+1,k),"")</f>
        <v/>
      </c>
      <c r="AB336" s="26" t="str">
        <f t="array" aca="1" ref="AB336" ca="1">IF(AB335&lt;&gt;"",OFFSET($C$4,0,AB335,n+1,k),"")</f>
        <v/>
      </c>
    </row>
    <row r="337" spans="1:28" x14ac:dyDescent="0.15">
      <c r="A337" s="43" t="str">
        <f t="shared" si="13"/>
        <v/>
      </c>
      <c r="B337" s="44" t="str">
        <f>IF('Data Entry'!B337&lt;&gt;"",'Data Entry'!B337,"")</f>
        <v/>
      </c>
      <c r="C337" s="37" t="str">
        <f t="shared" si="10"/>
        <v/>
      </c>
      <c r="D337" s="44" t="str">
        <f>IF('Data Entry'!C337&lt;&gt;"",'Data Entry'!C337,"")</f>
        <v/>
      </c>
      <c r="E337" s="44" t="str">
        <f>IF('Data Entry'!D337&lt;&gt;"",'Data Entry'!D337,"")</f>
        <v/>
      </c>
      <c r="F337" s="44" t="str">
        <f>IF('Data Entry'!E337&lt;&gt;"",'Data Entry'!E337,"")</f>
        <v/>
      </c>
      <c r="G337" s="44" t="str">
        <f>IF('Data Entry'!F337&lt;&gt;"",'Data Entry'!F337,"")</f>
        <v/>
      </c>
      <c r="H337" s="44" t="str">
        <f>IF('Data Entry'!G337&lt;&gt;"",'Data Entry'!G337,"")</f>
        <v/>
      </c>
      <c r="I337" s="44" t="str">
        <f>IF('Data Entry'!H337&lt;&gt;"",'Data Entry'!H337,"")</f>
        <v/>
      </c>
      <c r="J337" s="44" t="str">
        <f>IF('Data Entry'!I337&lt;&gt;"",'Data Entry'!I337,"")</f>
        <v/>
      </c>
      <c r="K337" s="44" t="str">
        <f>IF('Data Entry'!J337&lt;&gt;"",'Data Entry'!J337,"")</f>
        <v/>
      </c>
      <c r="L337" s="44" t="str">
        <f>IF('Data Entry'!K337&lt;&gt;"",'Data Entry'!K337,"")</f>
        <v/>
      </c>
      <c r="M337" s="44" t="str">
        <f>IF('Data Entry'!L337&lt;&gt;"",'Data Entry'!L337,"")</f>
        <v/>
      </c>
      <c r="V337" s="26" t="e">
        <f t="array" aca="1" ref="V337" ca="1">IF(V336&lt;&gt;"",OFFSET($C$4,0,V336,n+1,k),"")</f>
        <v>#N/A</v>
      </c>
      <c r="W337" s="26" t="e">
        <f t="array" aca="1" ref="W337" ca="1">IF(W336&lt;&gt;"",OFFSET($C$4,0,W336,n+1,k),"")</f>
        <v>#N/A</v>
      </c>
      <c r="X337" s="26" t="e">
        <f t="array" aca="1" ref="X337" ca="1">IF(X336&lt;&gt;"",OFFSET($C$4,0,X336,n+1,k),"")</f>
        <v>#N/A</v>
      </c>
      <c r="Y337" s="26" t="e">
        <f t="array" aca="1" ref="Y337" ca="1">IF(Y336&lt;&gt;"",OFFSET($C$4,0,Y336,n+1,k),"")</f>
        <v>#N/A</v>
      </c>
      <c r="Z337" s="26" t="e">
        <f t="array" aca="1" ref="Z337" ca="1">IF(Z336&lt;&gt;"",OFFSET($C$4,0,Z336,n+1,k),"")</f>
        <v>#N/A</v>
      </c>
      <c r="AA337" s="26" t="str">
        <f t="array" aca="1" ref="AA337" ca="1">IF(AA336&lt;&gt;"",OFFSET($C$4,0,AA336,n+1,k),"")</f>
        <v/>
      </c>
      <c r="AB337" s="26" t="str">
        <f t="array" aca="1" ref="AB337" ca="1">IF(AB336&lt;&gt;"",OFFSET($C$4,0,AB336,n+1,k),"")</f>
        <v/>
      </c>
    </row>
    <row r="338" spans="1:28" x14ac:dyDescent="0.15">
      <c r="A338" s="43" t="str">
        <f t="shared" si="13"/>
        <v/>
      </c>
      <c r="B338" s="44" t="str">
        <f>IF('Data Entry'!B338&lt;&gt;"",'Data Entry'!B338,"")</f>
        <v/>
      </c>
      <c r="C338" s="37" t="str">
        <f t="shared" si="10"/>
        <v/>
      </c>
      <c r="D338" s="44" t="str">
        <f>IF('Data Entry'!C338&lt;&gt;"",'Data Entry'!C338,"")</f>
        <v/>
      </c>
      <c r="E338" s="44" t="str">
        <f>IF('Data Entry'!D338&lt;&gt;"",'Data Entry'!D338,"")</f>
        <v/>
      </c>
      <c r="F338" s="44" t="str">
        <f>IF('Data Entry'!E338&lt;&gt;"",'Data Entry'!E338,"")</f>
        <v/>
      </c>
      <c r="G338" s="44" t="str">
        <f>IF('Data Entry'!F338&lt;&gt;"",'Data Entry'!F338,"")</f>
        <v/>
      </c>
      <c r="H338" s="44" t="str">
        <f>IF('Data Entry'!G338&lt;&gt;"",'Data Entry'!G338,"")</f>
        <v/>
      </c>
      <c r="I338" s="44" t="str">
        <f>IF('Data Entry'!H338&lt;&gt;"",'Data Entry'!H338,"")</f>
        <v/>
      </c>
      <c r="J338" s="44" t="str">
        <f>IF('Data Entry'!I338&lt;&gt;"",'Data Entry'!I338,"")</f>
        <v/>
      </c>
      <c r="K338" s="44" t="str">
        <f>IF('Data Entry'!J338&lt;&gt;"",'Data Entry'!J338,"")</f>
        <v/>
      </c>
      <c r="L338" s="44" t="str">
        <f>IF('Data Entry'!K338&lt;&gt;"",'Data Entry'!K338,"")</f>
        <v/>
      </c>
      <c r="M338" s="44" t="str">
        <f>IF('Data Entry'!L338&lt;&gt;"",'Data Entry'!L338,"")</f>
        <v/>
      </c>
      <c r="V338" s="26" t="e">
        <f t="array" aca="1" ref="V338" ca="1">IF(V337&lt;&gt;"",OFFSET($C$4,0,V337,n+1,k),"")</f>
        <v>#N/A</v>
      </c>
      <c r="W338" s="26" t="e">
        <f t="array" aca="1" ref="W338" ca="1">IF(W337&lt;&gt;"",OFFSET($C$4,0,W337,n+1,k),"")</f>
        <v>#N/A</v>
      </c>
      <c r="X338" s="26" t="e">
        <f t="array" aca="1" ref="X338" ca="1">IF(X337&lt;&gt;"",OFFSET($C$4,0,X337,n+1,k),"")</f>
        <v>#N/A</v>
      </c>
      <c r="Y338" s="26" t="e">
        <f t="array" aca="1" ref="Y338" ca="1">IF(Y337&lt;&gt;"",OFFSET($C$4,0,Y337,n+1,k),"")</f>
        <v>#N/A</v>
      </c>
      <c r="Z338" s="26" t="e">
        <f t="array" aca="1" ref="Z338" ca="1">IF(Z337&lt;&gt;"",OFFSET($C$4,0,Z337,n+1,k),"")</f>
        <v>#N/A</v>
      </c>
      <c r="AA338" s="26" t="str">
        <f t="array" aca="1" ref="AA338" ca="1">IF(AA337&lt;&gt;"",OFFSET($C$4,0,AA337,n+1,k),"")</f>
        <v/>
      </c>
      <c r="AB338" s="26" t="str">
        <f t="array" aca="1" ref="AB338" ca="1">IF(AB337&lt;&gt;"",OFFSET($C$4,0,AB337,n+1,k),"")</f>
        <v/>
      </c>
    </row>
    <row r="339" spans="1:28" x14ac:dyDescent="0.15">
      <c r="A339" s="43" t="str">
        <f t="shared" si="13"/>
        <v/>
      </c>
      <c r="B339" s="44" t="str">
        <f>IF('Data Entry'!B339&lt;&gt;"",'Data Entry'!B339,"")</f>
        <v/>
      </c>
      <c r="C339" s="37" t="str">
        <f t="shared" si="10"/>
        <v/>
      </c>
      <c r="D339" s="44" t="str">
        <f>IF('Data Entry'!C339&lt;&gt;"",'Data Entry'!C339,"")</f>
        <v/>
      </c>
      <c r="E339" s="44" t="str">
        <f>IF('Data Entry'!D339&lt;&gt;"",'Data Entry'!D339,"")</f>
        <v/>
      </c>
      <c r="F339" s="44" t="str">
        <f>IF('Data Entry'!E339&lt;&gt;"",'Data Entry'!E339,"")</f>
        <v/>
      </c>
      <c r="G339" s="44" t="str">
        <f>IF('Data Entry'!F339&lt;&gt;"",'Data Entry'!F339,"")</f>
        <v/>
      </c>
      <c r="H339" s="44" t="str">
        <f>IF('Data Entry'!G339&lt;&gt;"",'Data Entry'!G339,"")</f>
        <v/>
      </c>
      <c r="I339" s="44" t="str">
        <f>IF('Data Entry'!H339&lt;&gt;"",'Data Entry'!H339,"")</f>
        <v/>
      </c>
      <c r="J339" s="44" t="str">
        <f>IF('Data Entry'!I339&lt;&gt;"",'Data Entry'!I339,"")</f>
        <v/>
      </c>
      <c r="K339" s="44" t="str">
        <f>IF('Data Entry'!J339&lt;&gt;"",'Data Entry'!J339,"")</f>
        <v/>
      </c>
      <c r="L339" s="44" t="str">
        <f>IF('Data Entry'!K339&lt;&gt;"",'Data Entry'!K339,"")</f>
        <v/>
      </c>
      <c r="M339" s="44" t="str">
        <f>IF('Data Entry'!L339&lt;&gt;"",'Data Entry'!L339,"")</f>
        <v/>
      </c>
      <c r="V339" s="26" t="e">
        <f t="array" aca="1" ref="V339" ca="1">IF(V338&lt;&gt;"",OFFSET($C$4,0,V338,n+1,k),"")</f>
        <v>#N/A</v>
      </c>
      <c r="W339" s="26" t="e">
        <f t="array" aca="1" ref="W339" ca="1">IF(W338&lt;&gt;"",OFFSET($C$4,0,W338,n+1,k),"")</f>
        <v>#N/A</v>
      </c>
      <c r="X339" s="26" t="e">
        <f t="array" aca="1" ref="X339" ca="1">IF(X338&lt;&gt;"",OFFSET($C$4,0,X338,n+1,k),"")</f>
        <v>#N/A</v>
      </c>
      <c r="Y339" s="26" t="e">
        <f t="array" aca="1" ref="Y339" ca="1">IF(Y338&lt;&gt;"",OFFSET($C$4,0,Y338,n+1,k),"")</f>
        <v>#N/A</v>
      </c>
      <c r="Z339" s="26" t="e">
        <f t="array" aca="1" ref="Z339" ca="1">IF(Z338&lt;&gt;"",OFFSET($C$4,0,Z338,n+1,k),"")</f>
        <v>#N/A</v>
      </c>
      <c r="AA339" s="26" t="str">
        <f t="array" aca="1" ref="AA339" ca="1">IF(AA338&lt;&gt;"",OFFSET($C$4,0,AA338,n+1,k),"")</f>
        <v/>
      </c>
      <c r="AB339" s="26" t="str">
        <f t="array" aca="1" ref="AB339" ca="1">IF(AB338&lt;&gt;"",OFFSET($C$4,0,AB338,n+1,k),"")</f>
        <v/>
      </c>
    </row>
    <row r="340" spans="1:28" x14ac:dyDescent="0.15">
      <c r="A340" s="43" t="str">
        <f t="shared" si="13"/>
        <v/>
      </c>
      <c r="B340" s="44" t="str">
        <f>IF('Data Entry'!B340&lt;&gt;"",'Data Entry'!B340,"")</f>
        <v/>
      </c>
      <c r="C340" s="37" t="str">
        <f t="shared" si="10"/>
        <v/>
      </c>
      <c r="D340" s="44" t="str">
        <f>IF('Data Entry'!C340&lt;&gt;"",'Data Entry'!C340,"")</f>
        <v/>
      </c>
      <c r="E340" s="44" t="str">
        <f>IF('Data Entry'!D340&lt;&gt;"",'Data Entry'!D340,"")</f>
        <v/>
      </c>
      <c r="F340" s="44" t="str">
        <f>IF('Data Entry'!E340&lt;&gt;"",'Data Entry'!E340,"")</f>
        <v/>
      </c>
      <c r="G340" s="44" t="str">
        <f>IF('Data Entry'!F340&lt;&gt;"",'Data Entry'!F340,"")</f>
        <v/>
      </c>
      <c r="H340" s="44" t="str">
        <f>IF('Data Entry'!G340&lt;&gt;"",'Data Entry'!G340,"")</f>
        <v/>
      </c>
      <c r="I340" s="44" t="str">
        <f>IF('Data Entry'!H340&lt;&gt;"",'Data Entry'!H340,"")</f>
        <v/>
      </c>
      <c r="J340" s="44" t="str">
        <f>IF('Data Entry'!I340&lt;&gt;"",'Data Entry'!I340,"")</f>
        <v/>
      </c>
      <c r="K340" s="44" t="str">
        <f>IF('Data Entry'!J340&lt;&gt;"",'Data Entry'!J340,"")</f>
        <v/>
      </c>
      <c r="L340" s="44" t="str">
        <f>IF('Data Entry'!K340&lt;&gt;"",'Data Entry'!K340,"")</f>
        <v/>
      </c>
      <c r="M340" s="44" t="str">
        <f>IF('Data Entry'!L340&lt;&gt;"",'Data Entry'!L340,"")</f>
        <v/>
      </c>
      <c r="V340" s="26" t="e">
        <f t="array" aca="1" ref="V340" ca="1">IF(V339&lt;&gt;"",OFFSET($C$4,0,V339,n+1,k),"")</f>
        <v>#N/A</v>
      </c>
      <c r="W340" s="26" t="e">
        <f t="array" aca="1" ref="W340" ca="1">IF(W339&lt;&gt;"",OFFSET($C$4,0,W339,n+1,k),"")</f>
        <v>#N/A</v>
      </c>
      <c r="X340" s="26" t="e">
        <f t="array" aca="1" ref="X340" ca="1">IF(X339&lt;&gt;"",OFFSET($C$4,0,X339,n+1,k),"")</f>
        <v>#N/A</v>
      </c>
      <c r="Y340" s="26" t="e">
        <f t="array" aca="1" ref="Y340" ca="1">IF(Y339&lt;&gt;"",OFFSET($C$4,0,Y339,n+1,k),"")</f>
        <v>#N/A</v>
      </c>
      <c r="Z340" s="26" t="e">
        <f t="array" aca="1" ref="Z340" ca="1">IF(Z339&lt;&gt;"",OFFSET($C$4,0,Z339,n+1,k),"")</f>
        <v>#N/A</v>
      </c>
      <c r="AA340" s="26" t="str">
        <f t="array" aca="1" ref="AA340" ca="1">IF(AA339&lt;&gt;"",OFFSET($C$4,0,AA339,n+1,k),"")</f>
        <v/>
      </c>
      <c r="AB340" s="26" t="str">
        <f t="array" aca="1" ref="AB340" ca="1">IF(AB339&lt;&gt;"",OFFSET($C$4,0,AB339,n+1,k),"")</f>
        <v/>
      </c>
    </row>
    <row r="341" spans="1:28" x14ac:dyDescent="0.15">
      <c r="A341" s="43" t="str">
        <f t="shared" si="13"/>
        <v/>
      </c>
      <c r="B341" s="44" t="str">
        <f>IF('Data Entry'!B341&lt;&gt;"",'Data Entry'!B341,"")</f>
        <v/>
      </c>
      <c r="C341" s="37" t="str">
        <f t="shared" si="10"/>
        <v/>
      </c>
      <c r="D341" s="44" t="str">
        <f>IF('Data Entry'!C341&lt;&gt;"",'Data Entry'!C341,"")</f>
        <v/>
      </c>
      <c r="E341" s="44" t="str">
        <f>IF('Data Entry'!D341&lt;&gt;"",'Data Entry'!D341,"")</f>
        <v/>
      </c>
      <c r="F341" s="44" t="str">
        <f>IF('Data Entry'!E341&lt;&gt;"",'Data Entry'!E341,"")</f>
        <v/>
      </c>
      <c r="G341" s="44" t="str">
        <f>IF('Data Entry'!F341&lt;&gt;"",'Data Entry'!F341,"")</f>
        <v/>
      </c>
      <c r="H341" s="44" t="str">
        <f>IF('Data Entry'!G341&lt;&gt;"",'Data Entry'!G341,"")</f>
        <v/>
      </c>
      <c r="I341" s="44" t="str">
        <f>IF('Data Entry'!H341&lt;&gt;"",'Data Entry'!H341,"")</f>
        <v/>
      </c>
      <c r="J341" s="44" t="str">
        <f>IF('Data Entry'!I341&lt;&gt;"",'Data Entry'!I341,"")</f>
        <v/>
      </c>
      <c r="K341" s="44" t="str">
        <f>IF('Data Entry'!J341&lt;&gt;"",'Data Entry'!J341,"")</f>
        <v/>
      </c>
      <c r="L341" s="44" t="str">
        <f>IF('Data Entry'!K341&lt;&gt;"",'Data Entry'!K341,"")</f>
        <v/>
      </c>
      <c r="M341" s="44" t="str">
        <f>IF('Data Entry'!L341&lt;&gt;"",'Data Entry'!L341,"")</f>
        <v/>
      </c>
      <c r="V341" s="26" t="e">
        <f t="array" aca="1" ref="V341" ca="1">IF(V340&lt;&gt;"",OFFSET($C$4,0,V340,n+1,k),"")</f>
        <v>#N/A</v>
      </c>
      <c r="W341" s="26" t="e">
        <f t="array" aca="1" ref="W341" ca="1">IF(W340&lt;&gt;"",OFFSET($C$4,0,W340,n+1,k),"")</f>
        <v>#N/A</v>
      </c>
      <c r="X341" s="26" t="e">
        <f t="array" aca="1" ref="X341" ca="1">IF(X340&lt;&gt;"",OFFSET($C$4,0,X340,n+1,k),"")</f>
        <v>#N/A</v>
      </c>
      <c r="Y341" s="26" t="e">
        <f t="array" aca="1" ref="Y341" ca="1">IF(Y340&lt;&gt;"",OFFSET($C$4,0,Y340,n+1,k),"")</f>
        <v>#N/A</v>
      </c>
      <c r="Z341" s="26" t="e">
        <f t="array" aca="1" ref="Z341" ca="1">IF(Z340&lt;&gt;"",OFFSET($C$4,0,Z340,n+1,k),"")</f>
        <v>#N/A</v>
      </c>
      <c r="AA341" s="26" t="str">
        <f t="array" aca="1" ref="AA341" ca="1">IF(AA340&lt;&gt;"",OFFSET($C$4,0,AA340,n+1,k),"")</f>
        <v/>
      </c>
      <c r="AB341" s="26" t="str">
        <f t="array" aca="1" ref="AB341" ca="1">IF(AB340&lt;&gt;"",OFFSET($C$4,0,AB340,n+1,k),"")</f>
        <v/>
      </c>
    </row>
    <row r="342" spans="1:28" x14ac:dyDescent="0.15">
      <c r="A342" s="43" t="str">
        <f t="shared" si="13"/>
        <v/>
      </c>
      <c r="B342" s="44" t="str">
        <f>IF('Data Entry'!B342&lt;&gt;"",'Data Entry'!B342,"")</f>
        <v/>
      </c>
      <c r="C342" s="37" t="str">
        <f t="shared" si="10"/>
        <v/>
      </c>
      <c r="D342" s="44" t="str">
        <f>IF('Data Entry'!C342&lt;&gt;"",'Data Entry'!C342,"")</f>
        <v/>
      </c>
      <c r="E342" s="44" t="str">
        <f>IF('Data Entry'!D342&lt;&gt;"",'Data Entry'!D342,"")</f>
        <v/>
      </c>
      <c r="F342" s="44" t="str">
        <f>IF('Data Entry'!E342&lt;&gt;"",'Data Entry'!E342,"")</f>
        <v/>
      </c>
      <c r="G342" s="44" t="str">
        <f>IF('Data Entry'!F342&lt;&gt;"",'Data Entry'!F342,"")</f>
        <v/>
      </c>
      <c r="H342" s="44" t="str">
        <f>IF('Data Entry'!G342&lt;&gt;"",'Data Entry'!G342,"")</f>
        <v/>
      </c>
      <c r="I342" s="44" t="str">
        <f>IF('Data Entry'!H342&lt;&gt;"",'Data Entry'!H342,"")</f>
        <v/>
      </c>
      <c r="J342" s="44" t="str">
        <f>IF('Data Entry'!I342&lt;&gt;"",'Data Entry'!I342,"")</f>
        <v/>
      </c>
      <c r="K342" s="44" t="str">
        <f>IF('Data Entry'!J342&lt;&gt;"",'Data Entry'!J342,"")</f>
        <v/>
      </c>
      <c r="L342" s="44" t="str">
        <f>IF('Data Entry'!K342&lt;&gt;"",'Data Entry'!K342,"")</f>
        <v/>
      </c>
      <c r="M342" s="44" t="str">
        <f>IF('Data Entry'!L342&lt;&gt;"",'Data Entry'!L342,"")</f>
        <v/>
      </c>
      <c r="V342" s="26" t="e">
        <f t="array" aca="1" ref="V342" ca="1">IF(V341&lt;&gt;"",OFFSET($C$4,0,V341,n+1,k),"")</f>
        <v>#N/A</v>
      </c>
      <c r="W342" s="26" t="e">
        <f t="array" aca="1" ref="W342" ca="1">IF(W341&lt;&gt;"",OFFSET($C$4,0,W341,n+1,k),"")</f>
        <v>#N/A</v>
      </c>
      <c r="X342" s="26" t="e">
        <f t="array" aca="1" ref="X342" ca="1">IF(X341&lt;&gt;"",OFFSET($C$4,0,X341,n+1,k),"")</f>
        <v>#N/A</v>
      </c>
      <c r="Y342" s="26" t="e">
        <f t="array" aca="1" ref="Y342" ca="1">IF(Y341&lt;&gt;"",OFFSET($C$4,0,Y341,n+1,k),"")</f>
        <v>#N/A</v>
      </c>
      <c r="Z342" s="26" t="e">
        <f t="array" aca="1" ref="Z342" ca="1">IF(Z341&lt;&gt;"",OFFSET($C$4,0,Z341,n+1,k),"")</f>
        <v>#N/A</v>
      </c>
      <c r="AA342" s="26" t="str">
        <f t="array" aca="1" ref="AA342" ca="1">IF(AA341&lt;&gt;"",OFFSET($C$4,0,AA341,n+1,k),"")</f>
        <v/>
      </c>
      <c r="AB342" s="26" t="str">
        <f t="array" aca="1" ref="AB342" ca="1">IF(AB341&lt;&gt;"",OFFSET($C$4,0,AB341,n+1,k),"")</f>
        <v/>
      </c>
    </row>
    <row r="343" spans="1:28" x14ac:dyDescent="0.15">
      <c r="A343" s="43" t="str">
        <f t="shared" si="13"/>
        <v/>
      </c>
      <c r="B343" s="44" t="str">
        <f>IF('Data Entry'!B343&lt;&gt;"",'Data Entry'!B343,"")</f>
        <v/>
      </c>
      <c r="C343" s="37" t="str">
        <f t="shared" si="10"/>
        <v/>
      </c>
      <c r="D343" s="44" t="str">
        <f>IF('Data Entry'!C343&lt;&gt;"",'Data Entry'!C343,"")</f>
        <v/>
      </c>
      <c r="E343" s="44" t="str">
        <f>IF('Data Entry'!D343&lt;&gt;"",'Data Entry'!D343,"")</f>
        <v/>
      </c>
      <c r="F343" s="44" t="str">
        <f>IF('Data Entry'!E343&lt;&gt;"",'Data Entry'!E343,"")</f>
        <v/>
      </c>
      <c r="G343" s="44" t="str">
        <f>IF('Data Entry'!F343&lt;&gt;"",'Data Entry'!F343,"")</f>
        <v/>
      </c>
      <c r="H343" s="44" t="str">
        <f>IF('Data Entry'!G343&lt;&gt;"",'Data Entry'!G343,"")</f>
        <v/>
      </c>
      <c r="I343" s="44" t="str">
        <f>IF('Data Entry'!H343&lt;&gt;"",'Data Entry'!H343,"")</f>
        <v/>
      </c>
      <c r="J343" s="44" t="str">
        <f>IF('Data Entry'!I343&lt;&gt;"",'Data Entry'!I343,"")</f>
        <v/>
      </c>
      <c r="K343" s="44" t="str">
        <f>IF('Data Entry'!J343&lt;&gt;"",'Data Entry'!J343,"")</f>
        <v/>
      </c>
      <c r="L343" s="44" t="str">
        <f>IF('Data Entry'!K343&lt;&gt;"",'Data Entry'!K343,"")</f>
        <v/>
      </c>
      <c r="M343" s="44" t="str">
        <f>IF('Data Entry'!L343&lt;&gt;"",'Data Entry'!L343,"")</f>
        <v/>
      </c>
      <c r="V343" s="26" t="e">
        <f t="array" aca="1" ref="V343" ca="1">IF(V342&lt;&gt;"",OFFSET($C$4,0,V342,n+1,k),"")</f>
        <v>#N/A</v>
      </c>
      <c r="W343" s="26" t="e">
        <f t="array" aca="1" ref="W343" ca="1">IF(W342&lt;&gt;"",OFFSET($C$4,0,W342,n+1,k),"")</f>
        <v>#N/A</v>
      </c>
      <c r="X343" s="26" t="e">
        <f t="array" aca="1" ref="X343" ca="1">IF(X342&lt;&gt;"",OFFSET($C$4,0,X342,n+1,k),"")</f>
        <v>#N/A</v>
      </c>
      <c r="Y343" s="26" t="e">
        <f t="array" aca="1" ref="Y343" ca="1">IF(Y342&lt;&gt;"",OFFSET($C$4,0,Y342,n+1,k),"")</f>
        <v>#N/A</v>
      </c>
      <c r="Z343" s="26" t="e">
        <f t="array" aca="1" ref="Z343" ca="1">IF(Z342&lt;&gt;"",OFFSET($C$4,0,Z342,n+1,k),"")</f>
        <v>#N/A</v>
      </c>
      <c r="AA343" s="26" t="str">
        <f t="array" aca="1" ref="AA343" ca="1">IF(AA342&lt;&gt;"",OFFSET($C$4,0,AA342,n+1,k),"")</f>
        <v/>
      </c>
      <c r="AB343" s="26" t="str">
        <f t="array" aca="1" ref="AB343" ca="1">IF(AB342&lt;&gt;"",OFFSET($C$4,0,AB342,n+1,k),"")</f>
        <v/>
      </c>
    </row>
    <row r="344" spans="1:28" x14ac:dyDescent="0.15">
      <c r="A344" s="43" t="str">
        <f t="shared" si="13"/>
        <v/>
      </c>
      <c r="B344" s="44" t="str">
        <f>IF('Data Entry'!B344&lt;&gt;"",'Data Entry'!B344,"")</f>
        <v/>
      </c>
      <c r="C344" s="37" t="str">
        <f t="shared" si="10"/>
        <v/>
      </c>
      <c r="D344" s="44" t="str">
        <f>IF('Data Entry'!C344&lt;&gt;"",'Data Entry'!C344,"")</f>
        <v/>
      </c>
      <c r="E344" s="44" t="str">
        <f>IF('Data Entry'!D344&lt;&gt;"",'Data Entry'!D344,"")</f>
        <v/>
      </c>
      <c r="F344" s="44" t="str">
        <f>IF('Data Entry'!E344&lt;&gt;"",'Data Entry'!E344,"")</f>
        <v/>
      </c>
      <c r="G344" s="44" t="str">
        <f>IF('Data Entry'!F344&lt;&gt;"",'Data Entry'!F344,"")</f>
        <v/>
      </c>
      <c r="H344" s="44" t="str">
        <f>IF('Data Entry'!G344&lt;&gt;"",'Data Entry'!G344,"")</f>
        <v/>
      </c>
      <c r="I344" s="44" t="str">
        <f>IF('Data Entry'!H344&lt;&gt;"",'Data Entry'!H344,"")</f>
        <v/>
      </c>
      <c r="J344" s="44" t="str">
        <f>IF('Data Entry'!I344&lt;&gt;"",'Data Entry'!I344,"")</f>
        <v/>
      </c>
      <c r="K344" s="44" t="str">
        <f>IF('Data Entry'!J344&lt;&gt;"",'Data Entry'!J344,"")</f>
        <v/>
      </c>
      <c r="L344" s="44" t="str">
        <f>IF('Data Entry'!K344&lt;&gt;"",'Data Entry'!K344,"")</f>
        <v/>
      </c>
      <c r="M344" s="44" t="str">
        <f>IF('Data Entry'!L344&lt;&gt;"",'Data Entry'!L344,"")</f>
        <v/>
      </c>
      <c r="V344" s="26" t="e">
        <f t="array" aca="1" ref="V344" ca="1">IF(V343&lt;&gt;"",OFFSET($C$4,0,V343,n+1,k),"")</f>
        <v>#N/A</v>
      </c>
      <c r="W344" s="26" t="e">
        <f t="array" aca="1" ref="W344" ca="1">IF(W343&lt;&gt;"",OFFSET($C$4,0,W343,n+1,k),"")</f>
        <v>#N/A</v>
      </c>
      <c r="X344" s="26" t="e">
        <f t="array" aca="1" ref="X344" ca="1">IF(X343&lt;&gt;"",OFFSET($C$4,0,X343,n+1,k),"")</f>
        <v>#N/A</v>
      </c>
      <c r="Y344" s="26" t="e">
        <f t="array" aca="1" ref="Y344" ca="1">IF(Y343&lt;&gt;"",OFFSET($C$4,0,Y343,n+1,k),"")</f>
        <v>#N/A</v>
      </c>
      <c r="Z344" s="26" t="e">
        <f t="array" aca="1" ref="Z344" ca="1">IF(Z343&lt;&gt;"",OFFSET($C$4,0,Z343,n+1,k),"")</f>
        <v>#N/A</v>
      </c>
      <c r="AA344" s="26" t="str">
        <f t="array" aca="1" ref="AA344" ca="1">IF(AA343&lt;&gt;"",OFFSET($C$4,0,AA343,n+1,k),"")</f>
        <v/>
      </c>
      <c r="AB344" s="26" t="str">
        <f t="array" aca="1" ref="AB344" ca="1">IF(AB343&lt;&gt;"",OFFSET($C$4,0,AB343,n+1,k),"")</f>
        <v/>
      </c>
    </row>
    <row r="345" spans="1:28" x14ac:dyDescent="0.15">
      <c r="A345" s="43" t="str">
        <f t="shared" si="13"/>
        <v/>
      </c>
      <c r="B345" s="44" t="str">
        <f>IF('Data Entry'!B345&lt;&gt;"",'Data Entry'!B345,"")</f>
        <v/>
      </c>
      <c r="C345" s="37" t="str">
        <f t="shared" si="10"/>
        <v/>
      </c>
      <c r="D345" s="44" t="str">
        <f>IF('Data Entry'!C345&lt;&gt;"",'Data Entry'!C345,"")</f>
        <v/>
      </c>
      <c r="E345" s="44" t="str">
        <f>IF('Data Entry'!D345&lt;&gt;"",'Data Entry'!D345,"")</f>
        <v/>
      </c>
      <c r="F345" s="44" t="str">
        <f>IF('Data Entry'!E345&lt;&gt;"",'Data Entry'!E345,"")</f>
        <v/>
      </c>
      <c r="G345" s="44" t="str">
        <f>IF('Data Entry'!F345&lt;&gt;"",'Data Entry'!F345,"")</f>
        <v/>
      </c>
      <c r="H345" s="44" t="str">
        <f>IF('Data Entry'!G345&lt;&gt;"",'Data Entry'!G345,"")</f>
        <v/>
      </c>
      <c r="I345" s="44" t="str">
        <f>IF('Data Entry'!H345&lt;&gt;"",'Data Entry'!H345,"")</f>
        <v/>
      </c>
      <c r="J345" s="44" t="str">
        <f>IF('Data Entry'!I345&lt;&gt;"",'Data Entry'!I345,"")</f>
        <v/>
      </c>
      <c r="K345" s="44" t="str">
        <f>IF('Data Entry'!J345&lt;&gt;"",'Data Entry'!J345,"")</f>
        <v/>
      </c>
      <c r="L345" s="44" t="str">
        <f>IF('Data Entry'!K345&lt;&gt;"",'Data Entry'!K345,"")</f>
        <v/>
      </c>
      <c r="M345" s="44" t="str">
        <f>IF('Data Entry'!L345&lt;&gt;"",'Data Entry'!L345,"")</f>
        <v/>
      </c>
      <c r="V345" s="26" t="e">
        <f t="array" aca="1" ref="V345" ca="1">IF(V344&lt;&gt;"",OFFSET($C$4,0,V344,n+1,k),"")</f>
        <v>#N/A</v>
      </c>
      <c r="W345" s="26" t="e">
        <f t="array" aca="1" ref="W345" ca="1">IF(W344&lt;&gt;"",OFFSET($C$4,0,W344,n+1,k),"")</f>
        <v>#N/A</v>
      </c>
      <c r="X345" s="26" t="e">
        <f t="array" aca="1" ref="X345" ca="1">IF(X344&lt;&gt;"",OFFSET($C$4,0,X344,n+1,k),"")</f>
        <v>#N/A</v>
      </c>
      <c r="Y345" s="26" t="e">
        <f t="array" aca="1" ref="Y345" ca="1">IF(Y344&lt;&gt;"",OFFSET($C$4,0,Y344,n+1,k),"")</f>
        <v>#N/A</v>
      </c>
      <c r="Z345" s="26" t="e">
        <f t="array" aca="1" ref="Z345" ca="1">IF(Z344&lt;&gt;"",OFFSET($C$4,0,Z344,n+1,k),"")</f>
        <v>#N/A</v>
      </c>
      <c r="AA345" s="26" t="str">
        <f t="array" aca="1" ref="AA345" ca="1">IF(AA344&lt;&gt;"",OFFSET($C$4,0,AA344,n+1,k),"")</f>
        <v/>
      </c>
      <c r="AB345" s="26" t="str">
        <f t="array" aca="1" ref="AB345" ca="1">IF(AB344&lt;&gt;"",OFFSET($C$4,0,AB344,n+1,k),"")</f>
        <v/>
      </c>
    </row>
    <row r="346" spans="1:28" x14ac:dyDescent="0.15">
      <c r="A346" s="43" t="str">
        <f t="shared" si="13"/>
        <v/>
      </c>
      <c r="B346" s="44" t="str">
        <f>IF('Data Entry'!B346&lt;&gt;"",'Data Entry'!B346,"")</f>
        <v/>
      </c>
      <c r="C346" s="37" t="str">
        <f t="shared" si="10"/>
        <v/>
      </c>
      <c r="D346" s="44" t="str">
        <f>IF('Data Entry'!C346&lt;&gt;"",'Data Entry'!C346,"")</f>
        <v/>
      </c>
      <c r="E346" s="44" t="str">
        <f>IF('Data Entry'!D346&lt;&gt;"",'Data Entry'!D346,"")</f>
        <v/>
      </c>
      <c r="F346" s="44" t="str">
        <f>IF('Data Entry'!E346&lt;&gt;"",'Data Entry'!E346,"")</f>
        <v/>
      </c>
      <c r="G346" s="44" t="str">
        <f>IF('Data Entry'!F346&lt;&gt;"",'Data Entry'!F346,"")</f>
        <v/>
      </c>
      <c r="H346" s="44" t="str">
        <f>IF('Data Entry'!G346&lt;&gt;"",'Data Entry'!G346,"")</f>
        <v/>
      </c>
      <c r="I346" s="44" t="str">
        <f>IF('Data Entry'!H346&lt;&gt;"",'Data Entry'!H346,"")</f>
        <v/>
      </c>
      <c r="J346" s="44" t="str">
        <f>IF('Data Entry'!I346&lt;&gt;"",'Data Entry'!I346,"")</f>
        <v/>
      </c>
      <c r="K346" s="44" t="str">
        <f>IF('Data Entry'!J346&lt;&gt;"",'Data Entry'!J346,"")</f>
        <v/>
      </c>
      <c r="L346" s="44" t="str">
        <f>IF('Data Entry'!K346&lt;&gt;"",'Data Entry'!K346,"")</f>
        <v/>
      </c>
      <c r="M346" s="44" t="str">
        <f>IF('Data Entry'!L346&lt;&gt;"",'Data Entry'!L346,"")</f>
        <v/>
      </c>
      <c r="V346" s="26" t="e">
        <f t="array" aca="1" ref="V346" ca="1">IF(V345&lt;&gt;"",OFFSET($C$4,0,V345,n+1,k),"")</f>
        <v>#N/A</v>
      </c>
      <c r="W346" s="26" t="e">
        <f t="array" aca="1" ref="W346" ca="1">IF(W345&lt;&gt;"",OFFSET($C$4,0,W345,n+1,k),"")</f>
        <v>#N/A</v>
      </c>
      <c r="X346" s="26" t="e">
        <f t="array" aca="1" ref="X346" ca="1">IF(X345&lt;&gt;"",OFFSET($C$4,0,X345,n+1,k),"")</f>
        <v>#N/A</v>
      </c>
      <c r="Y346" s="26" t="e">
        <f t="array" aca="1" ref="Y346" ca="1">IF(Y345&lt;&gt;"",OFFSET($C$4,0,Y345,n+1,k),"")</f>
        <v>#N/A</v>
      </c>
      <c r="Z346" s="26" t="e">
        <f t="array" aca="1" ref="Z346" ca="1">IF(Z345&lt;&gt;"",OFFSET($C$4,0,Z345,n+1,k),"")</f>
        <v>#N/A</v>
      </c>
      <c r="AA346" s="26" t="str">
        <f t="array" aca="1" ref="AA346" ca="1">IF(AA345&lt;&gt;"",OFFSET($C$4,0,AA345,n+1,k),"")</f>
        <v/>
      </c>
      <c r="AB346" s="26" t="str">
        <f t="array" aca="1" ref="AB346" ca="1">IF(AB345&lt;&gt;"",OFFSET($C$4,0,AB345,n+1,k),"")</f>
        <v/>
      </c>
    </row>
    <row r="347" spans="1:28" x14ac:dyDescent="0.15">
      <c r="A347" s="43" t="str">
        <f t="shared" si="13"/>
        <v/>
      </c>
      <c r="B347" s="44" t="str">
        <f>IF('Data Entry'!B347&lt;&gt;"",'Data Entry'!B347,"")</f>
        <v/>
      </c>
      <c r="C347" s="37" t="str">
        <f t="shared" si="10"/>
        <v/>
      </c>
      <c r="D347" s="44" t="str">
        <f>IF('Data Entry'!C347&lt;&gt;"",'Data Entry'!C347,"")</f>
        <v/>
      </c>
      <c r="E347" s="44" t="str">
        <f>IF('Data Entry'!D347&lt;&gt;"",'Data Entry'!D347,"")</f>
        <v/>
      </c>
      <c r="F347" s="44" t="str">
        <f>IF('Data Entry'!E347&lt;&gt;"",'Data Entry'!E347,"")</f>
        <v/>
      </c>
      <c r="G347" s="44" t="str">
        <f>IF('Data Entry'!F347&lt;&gt;"",'Data Entry'!F347,"")</f>
        <v/>
      </c>
      <c r="H347" s="44" t="str">
        <f>IF('Data Entry'!G347&lt;&gt;"",'Data Entry'!G347,"")</f>
        <v/>
      </c>
      <c r="I347" s="44" t="str">
        <f>IF('Data Entry'!H347&lt;&gt;"",'Data Entry'!H347,"")</f>
        <v/>
      </c>
      <c r="J347" s="44" t="str">
        <f>IF('Data Entry'!I347&lt;&gt;"",'Data Entry'!I347,"")</f>
        <v/>
      </c>
      <c r="K347" s="44" t="str">
        <f>IF('Data Entry'!J347&lt;&gt;"",'Data Entry'!J347,"")</f>
        <v/>
      </c>
      <c r="L347" s="44" t="str">
        <f>IF('Data Entry'!K347&lt;&gt;"",'Data Entry'!K347,"")</f>
        <v/>
      </c>
      <c r="M347" s="44" t="str">
        <f>IF('Data Entry'!L347&lt;&gt;"",'Data Entry'!L347,"")</f>
        <v/>
      </c>
      <c r="V347" s="26" t="e">
        <f t="array" aca="1" ref="V347" ca="1">IF(V346&lt;&gt;"",OFFSET($C$4,0,V346,n+1,k),"")</f>
        <v>#N/A</v>
      </c>
      <c r="W347" s="26" t="e">
        <f t="array" aca="1" ref="W347" ca="1">IF(W346&lt;&gt;"",OFFSET($C$4,0,W346,n+1,k),"")</f>
        <v>#N/A</v>
      </c>
      <c r="X347" s="26" t="e">
        <f t="array" aca="1" ref="X347" ca="1">IF(X346&lt;&gt;"",OFFSET($C$4,0,X346,n+1,k),"")</f>
        <v>#N/A</v>
      </c>
      <c r="Y347" s="26" t="e">
        <f t="array" aca="1" ref="Y347" ca="1">IF(Y346&lt;&gt;"",OFFSET($C$4,0,Y346,n+1,k),"")</f>
        <v>#N/A</v>
      </c>
      <c r="Z347" s="26" t="e">
        <f t="array" aca="1" ref="Z347" ca="1">IF(Z346&lt;&gt;"",OFFSET($C$4,0,Z346,n+1,k),"")</f>
        <v>#N/A</v>
      </c>
      <c r="AA347" s="26" t="str">
        <f t="array" aca="1" ref="AA347" ca="1">IF(AA346&lt;&gt;"",OFFSET($C$4,0,AA346,n+1,k),"")</f>
        <v/>
      </c>
      <c r="AB347" s="26" t="str">
        <f t="array" aca="1" ref="AB347" ca="1">IF(AB346&lt;&gt;"",OFFSET($C$4,0,AB346,n+1,k),"")</f>
        <v/>
      </c>
    </row>
    <row r="348" spans="1:28" x14ac:dyDescent="0.15">
      <c r="A348" s="43" t="str">
        <f t="shared" si="13"/>
        <v/>
      </c>
      <c r="B348" s="44" t="str">
        <f>IF('Data Entry'!B348&lt;&gt;"",'Data Entry'!B348,"")</f>
        <v/>
      </c>
      <c r="C348" s="37" t="str">
        <f t="shared" si="10"/>
        <v/>
      </c>
      <c r="D348" s="44" t="str">
        <f>IF('Data Entry'!C348&lt;&gt;"",'Data Entry'!C348,"")</f>
        <v/>
      </c>
      <c r="E348" s="44" t="str">
        <f>IF('Data Entry'!D348&lt;&gt;"",'Data Entry'!D348,"")</f>
        <v/>
      </c>
      <c r="F348" s="44" t="str">
        <f>IF('Data Entry'!E348&lt;&gt;"",'Data Entry'!E348,"")</f>
        <v/>
      </c>
      <c r="G348" s="44" t="str">
        <f>IF('Data Entry'!F348&lt;&gt;"",'Data Entry'!F348,"")</f>
        <v/>
      </c>
      <c r="H348" s="44" t="str">
        <f>IF('Data Entry'!G348&lt;&gt;"",'Data Entry'!G348,"")</f>
        <v/>
      </c>
      <c r="I348" s="44" t="str">
        <f>IF('Data Entry'!H348&lt;&gt;"",'Data Entry'!H348,"")</f>
        <v/>
      </c>
      <c r="J348" s="44" t="str">
        <f>IF('Data Entry'!I348&lt;&gt;"",'Data Entry'!I348,"")</f>
        <v/>
      </c>
      <c r="K348" s="44" t="str">
        <f>IF('Data Entry'!J348&lt;&gt;"",'Data Entry'!J348,"")</f>
        <v/>
      </c>
      <c r="L348" s="44" t="str">
        <f>IF('Data Entry'!K348&lt;&gt;"",'Data Entry'!K348,"")</f>
        <v/>
      </c>
      <c r="M348" s="44" t="str">
        <f>IF('Data Entry'!L348&lt;&gt;"",'Data Entry'!L348,"")</f>
        <v/>
      </c>
      <c r="V348" s="26" t="e">
        <f t="array" aca="1" ref="V348" ca="1">IF(V347&lt;&gt;"",OFFSET($C$4,0,V347,n+1,k),"")</f>
        <v>#N/A</v>
      </c>
      <c r="W348" s="26" t="e">
        <f t="array" aca="1" ref="W348" ca="1">IF(W347&lt;&gt;"",OFFSET($C$4,0,W347,n+1,k),"")</f>
        <v>#N/A</v>
      </c>
      <c r="X348" s="26" t="e">
        <f t="array" aca="1" ref="X348" ca="1">IF(X347&lt;&gt;"",OFFSET($C$4,0,X347,n+1,k),"")</f>
        <v>#N/A</v>
      </c>
      <c r="Y348" s="26" t="e">
        <f t="array" aca="1" ref="Y348" ca="1">IF(Y347&lt;&gt;"",OFFSET($C$4,0,Y347,n+1,k),"")</f>
        <v>#N/A</v>
      </c>
      <c r="Z348" s="26" t="e">
        <f t="array" aca="1" ref="Z348" ca="1">IF(Z347&lt;&gt;"",OFFSET($C$4,0,Z347,n+1,k),"")</f>
        <v>#N/A</v>
      </c>
      <c r="AA348" s="26" t="str">
        <f t="array" aca="1" ref="AA348" ca="1">IF(AA347&lt;&gt;"",OFFSET($C$4,0,AA347,n+1,k),"")</f>
        <v/>
      </c>
      <c r="AB348" s="26" t="str">
        <f t="array" aca="1" ref="AB348" ca="1">IF(AB347&lt;&gt;"",OFFSET($C$4,0,AB347,n+1,k),"")</f>
        <v/>
      </c>
    </row>
    <row r="349" spans="1:28" x14ac:dyDescent="0.15">
      <c r="A349" s="43" t="str">
        <f t="shared" si="13"/>
        <v/>
      </c>
      <c r="B349" s="44" t="str">
        <f>IF('Data Entry'!B349&lt;&gt;"",'Data Entry'!B349,"")</f>
        <v/>
      </c>
      <c r="C349" s="37" t="str">
        <f t="shared" si="10"/>
        <v/>
      </c>
      <c r="D349" s="44" t="str">
        <f>IF('Data Entry'!C349&lt;&gt;"",'Data Entry'!C349,"")</f>
        <v/>
      </c>
      <c r="E349" s="44" t="str">
        <f>IF('Data Entry'!D349&lt;&gt;"",'Data Entry'!D349,"")</f>
        <v/>
      </c>
      <c r="F349" s="44" t="str">
        <f>IF('Data Entry'!E349&lt;&gt;"",'Data Entry'!E349,"")</f>
        <v/>
      </c>
      <c r="G349" s="44" t="str">
        <f>IF('Data Entry'!F349&lt;&gt;"",'Data Entry'!F349,"")</f>
        <v/>
      </c>
      <c r="H349" s="44" t="str">
        <f>IF('Data Entry'!G349&lt;&gt;"",'Data Entry'!G349,"")</f>
        <v/>
      </c>
      <c r="I349" s="44" t="str">
        <f>IF('Data Entry'!H349&lt;&gt;"",'Data Entry'!H349,"")</f>
        <v/>
      </c>
      <c r="J349" s="44" t="str">
        <f>IF('Data Entry'!I349&lt;&gt;"",'Data Entry'!I349,"")</f>
        <v/>
      </c>
      <c r="K349" s="44" t="str">
        <f>IF('Data Entry'!J349&lt;&gt;"",'Data Entry'!J349,"")</f>
        <v/>
      </c>
      <c r="L349" s="44" t="str">
        <f>IF('Data Entry'!K349&lt;&gt;"",'Data Entry'!K349,"")</f>
        <v/>
      </c>
      <c r="M349" s="44" t="str">
        <f>IF('Data Entry'!L349&lt;&gt;"",'Data Entry'!L349,"")</f>
        <v/>
      </c>
      <c r="V349" s="26" t="e">
        <f t="array" aca="1" ref="V349" ca="1">IF(V348&lt;&gt;"",OFFSET($C$4,0,V348,n+1,k),"")</f>
        <v>#N/A</v>
      </c>
      <c r="W349" s="26" t="e">
        <f t="array" aca="1" ref="W349" ca="1">IF(W348&lt;&gt;"",OFFSET($C$4,0,W348,n+1,k),"")</f>
        <v>#N/A</v>
      </c>
      <c r="X349" s="26" t="e">
        <f t="array" aca="1" ref="X349" ca="1">IF(X348&lt;&gt;"",OFFSET($C$4,0,X348,n+1,k),"")</f>
        <v>#N/A</v>
      </c>
      <c r="Y349" s="26" t="e">
        <f t="array" aca="1" ref="Y349" ca="1">IF(Y348&lt;&gt;"",OFFSET($C$4,0,Y348,n+1,k),"")</f>
        <v>#N/A</v>
      </c>
      <c r="Z349" s="26" t="e">
        <f t="array" aca="1" ref="Z349" ca="1">IF(Z348&lt;&gt;"",OFFSET($C$4,0,Z348,n+1,k),"")</f>
        <v>#N/A</v>
      </c>
      <c r="AA349" s="26" t="str">
        <f t="array" aca="1" ref="AA349" ca="1">IF(AA348&lt;&gt;"",OFFSET($C$4,0,AA348,n+1,k),"")</f>
        <v/>
      </c>
      <c r="AB349" s="26" t="str">
        <f t="array" aca="1" ref="AB349" ca="1">IF(AB348&lt;&gt;"",OFFSET($C$4,0,AB348,n+1,k),"")</f>
        <v/>
      </c>
    </row>
    <row r="350" spans="1:28" x14ac:dyDescent="0.15">
      <c r="A350" s="43" t="str">
        <f t="shared" si="13"/>
        <v/>
      </c>
      <c r="B350" s="44" t="str">
        <f>IF('Data Entry'!B350&lt;&gt;"",'Data Entry'!B350,"")</f>
        <v/>
      </c>
      <c r="C350" s="37" t="str">
        <f t="shared" si="10"/>
        <v/>
      </c>
      <c r="D350" s="44" t="str">
        <f>IF('Data Entry'!C350&lt;&gt;"",'Data Entry'!C350,"")</f>
        <v/>
      </c>
      <c r="E350" s="44" t="str">
        <f>IF('Data Entry'!D350&lt;&gt;"",'Data Entry'!D350,"")</f>
        <v/>
      </c>
      <c r="F350" s="44" t="str">
        <f>IF('Data Entry'!E350&lt;&gt;"",'Data Entry'!E350,"")</f>
        <v/>
      </c>
      <c r="G350" s="44" t="str">
        <f>IF('Data Entry'!F350&lt;&gt;"",'Data Entry'!F350,"")</f>
        <v/>
      </c>
      <c r="H350" s="44" t="str">
        <f>IF('Data Entry'!G350&lt;&gt;"",'Data Entry'!G350,"")</f>
        <v/>
      </c>
      <c r="I350" s="44" t="str">
        <f>IF('Data Entry'!H350&lt;&gt;"",'Data Entry'!H350,"")</f>
        <v/>
      </c>
      <c r="J350" s="44" t="str">
        <f>IF('Data Entry'!I350&lt;&gt;"",'Data Entry'!I350,"")</f>
        <v/>
      </c>
      <c r="K350" s="44" t="str">
        <f>IF('Data Entry'!J350&lt;&gt;"",'Data Entry'!J350,"")</f>
        <v/>
      </c>
      <c r="L350" s="44" t="str">
        <f>IF('Data Entry'!K350&lt;&gt;"",'Data Entry'!K350,"")</f>
        <v/>
      </c>
      <c r="M350" s="44" t="str">
        <f>IF('Data Entry'!L350&lt;&gt;"",'Data Entry'!L350,"")</f>
        <v/>
      </c>
      <c r="V350" s="26" t="e">
        <f t="array" aca="1" ref="V350" ca="1">IF(V349&lt;&gt;"",OFFSET($C$4,0,V349,n+1,k),"")</f>
        <v>#N/A</v>
      </c>
      <c r="W350" s="26" t="e">
        <f t="array" aca="1" ref="W350" ca="1">IF(W349&lt;&gt;"",OFFSET($C$4,0,W349,n+1,k),"")</f>
        <v>#N/A</v>
      </c>
      <c r="X350" s="26" t="e">
        <f t="array" aca="1" ref="X350" ca="1">IF(X349&lt;&gt;"",OFFSET($C$4,0,X349,n+1,k),"")</f>
        <v>#N/A</v>
      </c>
      <c r="Y350" s="26" t="e">
        <f t="array" aca="1" ref="Y350" ca="1">IF(Y349&lt;&gt;"",OFFSET($C$4,0,Y349,n+1,k),"")</f>
        <v>#N/A</v>
      </c>
      <c r="Z350" s="26" t="e">
        <f t="array" aca="1" ref="Z350" ca="1">IF(Z349&lt;&gt;"",OFFSET($C$4,0,Z349,n+1,k),"")</f>
        <v>#N/A</v>
      </c>
      <c r="AA350" s="26" t="str">
        <f t="array" aca="1" ref="AA350" ca="1">IF(AA349&lt;&gt;"",OFFSET($C$4,0,AA349,n+1,k),"")</f>
        <v/>
      </c>
      <c r="AB350" s="26" t="str">
        <f t="array" aca="1" ref="AB350" ca="1">IF(AB349&lt;&gt;"",OFFSET($C$4,0,AB349,n+1,k),"")</f>
        <v/>
      </c>
    </row>
    <row r="351" spans="1:28" x14ac:dyDescent="0.15">
      <c r="A351" s="43" t="str">
        <f t="shared" si="13"/>
        <v/>
      </c>
      <c r="B351" s="44" t="str">
        <f>IF('Data Entry'!B351&lt;&gt;"",'Data Entry'!B351,"")</f>
        <v/>
      </c>
      <c r="C351" s="37" t="str">
        <f t="shared" si="10"/>
        <v/>
      </c>
      <c r="D351" s="44" t="str">
        <f>IF('Data Entry'!C351&lt;&gt;"",'Data Entry'!C351,"")</f>
        <v/>
      </c>
      <c r="E351" s="44" t="str">
        <f>IF('Data Entry'!D351&lt;&gt;"",'Data Entry'!D351,"")</f>
        <v/>
      </c>
      <c r="F351" s="44" t="str">
        <f>IF('Data Entry'!E351&lt;&gt;"",'Data Entry'!E351,"")</f>
        <v/>
      </c>
      <c r="G351" s="44" t="str">
        <f>IF('Data Entry'!F351&lt;&gt;"",'Data Entry'!F351,"")</f>
        <v/>
      </c>
      <c r="H351" s="44" t="str">
        <f>IF('Data Entry'!G351&lt;&gt;"",'Data Entry'!G351,"")</f>
        <v/>
      </c>
      <c r="I351" s="44" t="str">
        <f>IF('Data Entry'!H351&lt;&gt;"",'Data Entry'!H351,"")</f>
        <v/>
      </c>
      <c r="J351" s="44" t="str">
        <f>IF('Data Entry'!I351&lt;&gt;"",'Data Entry'!I351,"")</f>
        <v/>
      </c>
      <c r="K351" s="44" t="str">
        <f>IF('Data Entry'!J351&lt;&gt;"",'Data Entry'!J351,"")</f>
        <v/>
      </c>
      <c r="L351" s="44" t="str">
        <f>IF('Data Entry'!K351&lt;&gt;"",'Data Entry'!K351,"")</f>
        <v/>
      </c>
      <c r="M351" s="44" t="str">
        <f>IF('Data Entry'!L351&lt;&gt;"",'Data Entry'!L351,"")</f>
        <v/>
      </c>
      <c r="V351" s="26" t="e">
        <f t="array" aca="1" ref="V351" ca="1">IF(V350&lt;&gt;"",OFFSET($C$4,0,V350,n+1,k),"")</f>
        <v>#N/A</v>
      </c>
      <c r="W351" s="26" t="e">
        <f t="array" aca="1" ref="W351" ca="1">IF(W350&lt;&gt;"",OFFSET($C$4,0,W350,n+1,k),"")</f>
        <v>#N/A</v>
      </c>
      <c r="X351" s="26" t="e">
        <f t="array" aca="1" ref="X351" ca="1">IF(X350&lt;&gt;"",OFFSET($C$4,0,X350,n+1,k),"")</f>
        <v>#N/A</v>
      </c>
      <c r="Y351" s="26" t="e">
        <f t="array" aca="1" ref="Y351" ca="1">IF(Y350&lt;&gt;"",OFFSET($C$4,0,Y350,n+1,k),"")</f>
        <v>#N/A</v>
      </c>
      <c r="Z351" s="26" t="e">
        <f t="array" aca="1" ref="Z351" ca="1">IF(Z350&lt;&gt;"",OFFSET($C$4,0,Z350,n+1,k),"")</f>
        <v>#N/A</v>
      </c>
      <c r="AA351" s="26" t="str">
        <f t="array" aca="1" ref="AA351" ca="1">IF(AA350&lt;&gt;"",OFFSET($C$4,0,AA350,n+1,k),"")</f>
        <v/>
      </c>
      <c r="AB351" s="26" t="str">
        <f t="array" aca="1" ref="AB351" ca="1">IF(AB350&lt;&gt;"",OFFSET($C$4,0,AB350,n+1,k),"")</f>
        <v/>
      </c>
    </row>
    <row r="352" spans="1:28" x14ac:dyDescent="0.15">
      <c r="A352" s="43" t="str">
        <f t="shared" si="13"/>
        <v/>
      </c>
      <c r="B352" s="44" t="str">
        <f>IF('Data Entry'!B352&lt;&gt;"",'Data Entry'!B352,"")</f>
        <v/>
      </c>
      <c r="C352" s="37" t="str">
        <f t="shared" si="10"/>
        <v/>
      </c>
      <c r="D352" s="44" t="str">
        <f>IF('Data Entry'!C352&lt;&gt;"",'Data Entry'!C352,"")</f>
        <v/>
      </c>
      <c r="E352" s="44" t="str">
        <f>IF('Data Entry'!D352&lt;&gt;"",'Data Entry'!D352,"")</f>
        <v/>
      </c>
      <c r="F352" s="44" t="str">
        <f>IF('Data Entry'!E352&lt;&gt;"",'Data Entry'!E352,"")</f>
        <v/>
      </c>
      <c r="G352" s="44" t="str">
        <f>IF('Data Entry'!F352&lt;&gt;"",'Data Entry'!F352,"")</f>
        <v/>
      </c>
      <c r="H352" s="44" t="str">
        <f>IF('Data Entry'!G352&lt;&gt;"",'Data Entry'!G352,"")</f>
        <v/>
      </c>
      <c r="I352" s="44" t="str">
        <f>IF('Data Entry'!H352&lt;&gt;"",'Data Entry'!H352,"")</f>
        <v/>
      </c>
      <c r="J352" s="44" t="str">
        <f>IF('Data Entry'!I352&lt;&gt;"",'Data Entry'!I352,"")</f>
        <v/>
      </c>
      <c r="K352" s="44" t="str">
        <f>IF('Data Entry'!J352&lt;&gt;"",'Data Entry'!J352,"")</f>
        <v/>
      </c>
      <c r="L352" s="44" t="str">
        <f>IF('Data Entry'!K352&lt;&gt;"",'Data Entry'!K352,"")</f>
        <v/>
      </c>
      <c r="M352" s="44" t="str">
        <f>IF('Data Entry'!L352&lt;&gt;"",'Data Entry'!L352,"")</f>
        <v/>
      </c>
      <c r="V352" s="26" t="e">
        <f t="array" aca="1" ref="V352" ca="1">IF(V351&lt;&gt;"",OFFSET($C$4,0,V351,n+1,k),"")</f>
        <v>#N/A</v>
      </c>
      <c r="W352" s="26" t="e">
        <f t="array" aca="1" ref="W352" ca="1">IF(W351&lt;&gt;"",OFFSET($C$4,0,W351,n+1,k),"")</f>
        <v>#N/A</v>
      </c>
      <c r="X352" s="26" t="e">
        <f t="array" aca="1" ref="X352" ca="1">IF(X351&lt;&gt;"",OFFSET($C$4,0,X351,n+1,k),"")</f>
        <v>#N/A</v>
      </c>
      <c r="Y352" s="26" t="e">
        <f t="array" aca="1" ref="Y352" ca="1">IF(Y351&lt;&gt;"",OFFSET($C$4,0,Y351,n+1,k),"")</f>
        <v>#N/A</v>
      </c>
      <c r="Z352" s="26" t="e">
        <f t="array" aca="1" ref="Z352" ca="1">IF(Z351&lt;&gt;"",OFFSET($C$4,0,Z351,n+1,k),"")</f>
        <v>#N/A</v>
      </c>
      <c r="AA352" s="26" t="str">
        <f t="array" aca="1" ref="AA352" ca="1">IF(AA351&lt;&gt;"",OFFSET($C$4,0,AA351,n+1,k),"")</f>
        <v/>
      </c>
      <c r="AB352" s="26" t="str">
        <f t="array" aca="1" ref="AB352" ca="1">IF(AB351&lt;&gt;"",OFFSET($C$4,0,AB351,n+1,k),"")</f>
        <v/>
      </c>
    </row>
    <row r="353" spans="1:28" x14ac:dyDescent="0.15">
      <c r="A353" s="43" t="str">
        <f t="shared" si="13"/>
        <v/>
      </c>
      <c r="B353" s="44" t="str">
        <f>IF('Data Entry'!B353&lt;&gt;"",'Data Entry'!B353,"")</f>
        <v/>
      </c>
      <c r="C353" s="37" t="str">
        <f t="shared" si="10"/>
        <v/>
      </c>
      <c r="D353" s="44" t="str">
        <f>IF('Data Entry'!C353&lt;&gt;"",'Data Entry'!C353,"")</f>
        <v/>
      </c>
      <c r="E353" s="44" t="str">
        <f>IF('Data Entry'!D353&lt;&gt;"",'Data Entry'!D353,"")</f>
        <v/>
      </c>
      <c r="F353" s="44" t="str">
        <f>IF('Data Entry'!E353&lt;&gt;"",'Data Entry'!E353,"")</f>
        <v/>
      </c>
      <c r="G353" s="44" t="str">
        <f>IF('Data Entry'!F353&lt;&gt;"",'Data Entry'!F353,"")</f>
        <v/>
      </c>
      <c r="H353" s="44" t="str">
        <f>IF('Data Entry'!G353&lt;&gt;"",'Data Entry'!G353,"")</f>
        <v/>
      </c>
      <c r="I353" s="44" t="str">
        <f>IF('Data Entry'!H353&lt;&gt;"",'Data Entry'!H353,"")</f>
        <v/>
      </c>
      <c r="J353" s="44" t="str">
        <f>IF('Data Entry'!I353&lt;&gt;"",'Data Entry'!I353,"")</f>
        <v/>
      </c>
      <c r="K353" s="44" t="str">
        <f>IF('Data Entry'!J353&lt;&gt;"",'Data Entry'!J353,"")</f>
        <v/>
      </c>
      <c r="L353" s="44" t="str">
        <f>IF('Data Entry'!K353&lt;&gt;"",'Data Entry'!K353,"")</f>
        <v/>
      </c>
      <c r="M353" s="44" t="str">
        <f>IF('Data Entry'!L353&lt;&gt;"",'Data Entry'!L353,"")</f>
        <v/>
      </c>
      <c r="V353" s="26" t="e">
        <f t="array" aca="1" ref="V353" ca="1">IF(V352&lt;&gt;"",OFFSET($C$4,0,V352,n+1,k),"")</f>
        <v>#N/A</v>
      </c>
      <c r="W353" s="26" t="e">
        <f t="array" aca="1" ref="W353" ca="1">IF(W352&lt;&gt;"",OFFSET($C$4,0,W352,n+1,k),"")</f>
        <v>#N/A</v>
      </c>
      <c r="X353" s="26" t="e">
        <f t="array" aca="1" ref="X353" ca="1">IF(X352&lt;&gt;"",OFFSET($C$4,0,X352,n+1,k),"")</f>
        <v>#N/A</v>
      </c>
      <c r="Y353" s="26" t="e">
        <f t="array" aca="1" ref="Y353" ca="1">IF(Y352&lt;&gt;"",OFFSET($C$4,0,Y352,n+1,k),"")</f>
        <v>#N/A</v>
      </c>
      <c r="Z353" s="26" t="e">
        <f t="array" aca="1" ref="Z353" ca="1">IF(Z352&lt;&gt;"",OFFSET($C$4,0,Z352,n+1,k),"")</f>
        <v>#N/A</v>
      </c>
      <c r="AA353" s="26" t="str">
        <f t="array" aca="1" ref="AA353" ca="1">IF(AA352&lt;&gt;"",OFFSET($C$4,0,AA352,n+1,k),"")</f>
        <v/>
      </c>
      <c r="AB353" s="26" t="str">
        <f t="array" aca="1" ref="AB353" ca="1">IF(AB352&lt;&gt;"",OFFSET($C$4,0,AB352,n+1,k),"")</f>
        <v/>
      </c>
    </row>
    <row r="354" spans="1:28" x14ac:dyDescent="0.15">
      <c r="A354" s="43" t="str">
        <f t="shared" si="13"/>
        <v/>
      </c>
      <c r="B354" s="44" t="str">
        <f>IF('Data Entry'!B354&lt;&gt;"",'Data Entry'!B354,"")</f>
        <v/>
      </c>
      <c r="C354" s="37" t="str">
        <f t="shared" si="10"/>
        <v/>
      </c>
      <c r="D354" s="44" t="str">
        <f>IF('Data Entry'!C354&lt;&gt;"",'Data Entry'!C354,"")</f>
        <v/>
      </c>
      <c r="E354" s="44" t="str">
        <f>IF('Data Entry'!D354&lt;&gt;"",'Data Entry'!D354,"")</f>
        <v/>
      </c>
      <c r="F354" s="44" t="str">
        <f>IF('Data Entry'!E354&lt;&gt;"",'Data Entry'!E354,"")</f>
        <v/>
      </c>
      <c r="G354" s="44" t="str">
        <f>IF('Data Entry'!F354&lt;&gt;"",'Data Entry'!F354,"")</f>
        <v/>
      </c>
      <c r="H354" s="44" t="str">
        <f>IF('Data Entry'!G354&lt;&gt;"",'Data Entry'!G354,"")</f>
        <v/>
      </c>
      <c r="I354" s="44" t="str">
        <f>IF('Data Entry'!H354&lt;&gt;"",'Data Entry'!H354,"")</f>
        <v/>
      </c>
      <c r="J354" s="44" t="str">
        <f>IF('Data Entry'!I354&lt;&gt;"",'Data Entry'!I354,"")</f>
        <v/>
      </c>
      <c r="K354" s="44" t="str">
        <f>IF('Data Entry'!J354&lt;&gt;"",'Data Entry'!J354,"")</f>
        <v/>
      </c>
      <c r="L354" s="44" t="str">
        <f>IF('Data Entry'!K354&lt;&gt;"",'Data Entry'!K354,"")</f>
        <v/>
      </c>
      <c r="M354" s="44" t="str">
        <f>IF('Data Entry'!L354&lt;&gt;"",'Data Entry'!L354,"")</f>
        <v/>
      </c>
      <c r="V354" s="26" t="e">
        <f t="array" aca="1" ref="V354" ca="1">IF(V353&lt;&gt;"",OFFSET($C$4,0,V353,n+1,k),"")</f>
        <v>#N/A</v>
      </c>
      <c r="W354" s="26" t="e">
        <f t="array" aca="1" ref="W354" ca="1">IF(W353&lt;&gt;"",OFFSET($C$4,0,W353,n+1,k),"")</f>
        <v>#N/A</v>
      </c>
      <c r="X354" s="26" t="e">
        <f t="array" aca="1" ref="X354" ca="1">IF(X353&lt;&gt;"",OFFSET($C$4,0,X353,n+1,k),"")</f>
        <v>#N/A</v>
      </c>
      <c r="Y354" s="26" t="e">
        <f t="array" aca="1" ref="Y354" ca="1">IF(Y353&lt;&gt;"",OFFSET($C$4,0,Y353,n+1,k),"")</f>
        <v>#N/A</v>
      </c>
      <c r="Z354" s="26" t="e">
        <f t="array" aca="1" ref="Z354" ca="1">IF(Z353&lt;&gt;"",OFFSET($C$4,0,Z353,n+1,k),"")</f>
        <v>#N/A</v>
      </c>
      <c r="AA354" s="26" t="str">
        <f t="array" aca="1" ref="AA354" ca="1">IF(AA353&lt;&gt;"",OFFSET($C$4,0,AA353,n+1,k),"")</f>
        <v/>
      </c>
      <c r="AB354" s="26" t="str">
        <f t="array" aca="1" ref="AB354" ca="1">IF(AB353&lt;&gt;"",OFFSET($C$4,0,AB353,n+1,k),"")</f>
        <v/>
      </c>
    </row>
    <row r="355" spans="1:28" x14ac:dyDescent="0.15">
      <c r="A355" s="43" t="str">
        <f t="shared" si="13"/>
        <v/>
      </c>
      <c r="B355" s="44" t="str">
        <f>IF('Data Entry'!B355&lt;&gt;"",'Data Entry'!B355,"")</f>
        <v/>
      </c>
      <c r="C355" s="37" t="str">
        <f t="shared" si="10"/>
        <v/>
      </c>
      <c r="D355" s="44" t="str">
        <f>IF('Data Entry'!C355&lt;&gt;"",'Data Entry'!C355,"")</f>
        <v/>
      </c>
      <c r="E355" s="44" t="str">
        <f>IF('Data Entry'!D355&lt;&gt;"",'Data Entry'!D355,"")</f>
        <v/>
      </c>
      <c r="F355" s="44" t="str">
        <f>IF('Data Entry'!E355&lt;&gt;"",'Data Entry'!E355,"")</f>
        <v/>
      </c>
      <c r="G355" s="44" t="str">
        <f>IF('Data Entry'!F355&lt;&gt;"",'Data Entry'!F355,"")</f>
        <v/>
      </c>
      <c r="H355" s="44" t="str">
        <f>IF('Data Entry'!G355&lt;&gt;"",'Data Entry'!G355,"")</f>
        <v/>
      </c>
      <c r="I355" s="44" t="str">
        <f>IF('Data Entry'!H355&lt;&gt;"",'Data Entry'!H355,"")</f>
        <v/>
      </c>
      <c r="J355" s="44" t="str">
        <f>IF('Data Entry'!I355&lt;&gt;"",'Data Entry'!I355,"")</f>
        <v/>
      </c>
      <c r="K355" s="44" t="str">
        <f>IF('Data Entry'!J355&lt;&gt;"",'Data Entry'!J355,"")</f>
        <v/>
      </c>
      <c r="L355" s="44" t="str">
        <f>IF('Data Entry'!K355&lt;&gt;"",'Data Entry'!K355,"")</f>
        <v/>
      </c>
      <c r="M355" s="44" t="str">
        <f>IF('Data Entry'!L355&lt;&gt;"",'Data Entry'!L355,"")</f>
        <v/>
      </c>
      <c r="V355" s="26" t="e">
        <f t="array" aca="1" ref="V355" ca="1">IF(V354&lt;&gt;"",OFFSET($C$4,0,V354,n+1,k),"")</f>
        <v>#N/A</v>
      </c>
      <c r="W355" s="26" t="e">
        <f t="array" aca="1" ref="W355" ca="1">IF(W354&lt;&gt;"",OFFSET($C$4,0,W354,n+1,k),"")</f>
        <v>#N/A</v>
      </c>
      <c r="X355" s="26" t="e">
        <f t="array" aca="1" ref="X355" ca="1">IF(X354&lt;&gt;"",OFFSET($C$4,0,X354,n+1,k),"")</f>
        <v>#N/A</v>
      </c>
      <c r="Y355" s="26" t="e">
        <f t="array" aca="1" ref="Y355" ca="1">IF(Y354&lt;&gt;"",OFFSET($C$4,0,Y354,n+1,k),"")</f>
        <v>#N/A</v>
      </c>
      <c r="Z355" s="26" t="e">
        <f t="array" aca="1" ref="Z355" ca="1">IF(Z354&lt;&gt;"",OFFSET($C$4,0,Z354,n+1,k),"")</f>
        <v>#N/A</v>
      </c>
      <c r="AA355" s="26" t="str">
        <f t="array" aca="1" ref="AA355" ca="1">IF(AA354&lt;&gt;"",OFFSET($C$4,0,AA354,n+1,k),"")</f>
        <v/>
      </c>
      <c r="AB355" s="26" t="str">
        <f t="array" aca="1" ref="AB355" ca="1">IF(AB354&lt;&gt;"",OFFSET($C$4,0,AB354,n+1,k),"")</f>
        <v/>
      </c>
    </row>
    <row r="356" spans="1:28" x14ac:dyDescent="0.15">
      <c r="A356" s="43" t="str">
        <f t="shared" si="13"/>
        <v/>
      </c>
      <c r="B356" s="44" t="str">
        <f>IF('Data Entry'!B356&lt;&gt;"",'Data Entry'!B356,"")</f>
        <v/>
      </c>
      <c r="C356" s="37" t="str">
        <f t="shared" si="10"/>
        <v/>
      </c>
      <c r="D356" s="44" t="str">
        <f>IF('Data Entry'!C356&lt;&gt;"",'Data Entry'!C356,"")</f>
        <v/>
      </c>
      <c r="E356" s="44" t="str">
        <f>IF('Data Entry'!D356&lt;&gt;"",'Data Entry'!D356,"")</f>
        <v/>
      </c>
      <c r="F356" s="44" t="str">
        <f>IF('Data Entry'!E356&lt;&gt;"",'Data Entry'!E356,"")</f>
        <v/>
      </c>
      <c r="G356" s="44" t="str">
        <f>IF('Data Entry'!F356&lt;&gt;"",'Data Entry'!F356,"")</f>
        <v/>
      </c>
      <c r="H356" s="44" t="str">
        <f>IF('Data Entry'!G356&lt;&gt;"",'Data Entry'!G356,"")</f>
        <v/>
      </c>
      <c r="I356" s="44" t="str">
        <f>IF('Data Entry'!H356&lt;&gt;"",'Data Entry'!H356,"")</f>
        <v/>
      </c>
      <c r="J356" s="44" t="str">
        <f>IF('Data Entry'!I356&lt;&gt;"",'Data Entry'!I356,"")</f>
        <v/>
      </c>
      <c r="K356" s="44" t="str">
        <f>IF('Data Entry'!J356&lt;&gt;"",'Data Entry'!J356,"")</f>
        <v/>
      </c>
      <c r="L356" s="44" t="str">
        <f>IF('Data Entry'!K356&lt;&gt;"",'Data Entry'!K356,"")</f>
        <v/>
      </c>
      <c r="M356" s="44" t="str">
        <f>IF('Data Entry'!L356&lt;&gt;"",'Data Entry'!L356,"")</f>
        <v/>
      </c>
      <c r="V356" s="26" t="e">
        <f t="array" aca="1" ref="V356" ca="1">IF(V355&lt;&gt;"",OFFSET($C$4,0,V355,n+1,k),"")</f>
        <v>#N/A</v>
      </c>
      <c r="W356" s="26" t="e">
        <f t="array" aca="1" ref="W356" ca="1">IF(W355&lt;&gt;"",OFFSET($C$4,0,W355,n+1,k),"")</f>
        <v>#N/A</v>
      </c>
      <c r="X356" s="26" t="e">
        <f t="array" aca="1" ref="X356" ca="1">IF(X355&lt;&gt;"",OFFSET($C$4,0,X355,n+1,k),"")</f>
        <v>#N/A</v>
      </c>
      <c r="Y356" s="26" t="e">
        <f t="array" aca="1" ref="Y356" ca="1">IF(Y355&lt;&gt;"",OFFSET($C$4,0,Y355,n+1,k),"")</f>
        <v>#N/A</v>
      </c>
      <c r="Z356" s="26" t="e">
        <f t="array" aca="1" ref="Z356" ca="1">IF(Z355&lt;&gt;"",OFFSET($C$4,0,Z355,n+1,k),"")</f>
        <v>#N/A</v>
      </c>
      <c r="AA356" s="26" t="str">
        <f t="array" aca="1" ref="AA356" ca="1">IF(AA355&lt;&gt;"",OFFSET($C$4,0,AA355,n+1,k),"")</f>
        <v/>
      </c>
      <c r="AB356" s="26" t="str">
        <f t="array" aca="1" ref="AB356" ca="1">IF(AB355&lt;&gt;"",OFFSET($C$4,0,AB355,n+1,k),"")</f>
        <v/>
      </c>
    </row>
    <row r="357" spans="1:28" x14ac:dyDescent="0.15">
      <c r="A357" s="43" t="str">
        <f t="shared" si="13"/>
        <v/>
      </c>
      <c r="B357" s="44" t="str">
        <f>IF('Data Entry'!B357&lt;&gt;"",'Data Entry'!B357,"")</f>
        <v/>
      </c>
      <c r="C357" s="37" t="str">
        <f t="shared" si="10"/>
        <v/>
      </c>
      <c r="D357" s="44" t="str">
        <f>IF('Data Entry'!C357&lt;&gt;"",'Data Entry'!C357,"")</f>
        <v/>
      </c>
      <c r="E357" s="44" t="str">
        <f>IF('Data Entry'!D357&lt;&gt;"",'Data Entry'!D357,"")</f>
        <v/>
      </c>
      <c r="F357" s="44" t="str">
        <f>IF('Data Entry'!E357&lt;&gt;"",'Data Entry'!E357,"")</f>
        <v/>
      </c>
      <c r="G357" s="44" t="str">
        <f>IF('Data Entry'!F357&lt;&gt;"",'Data Entry'!F357,"")</f>
        <v/>
      </c>
      <c r="H357" s="44" t="str">
        <f>IF('Data Entry'!G357&lt;&gt;"",'Data Entry'!G357,"")</f>
        <v/>
      </c>
      <c r="I357" s="44" t="str">
        <f>IF('Data Entry'!H357&lt;&gt;"",'Data Entry'!H357,"")</f>
        <v/>
      </c>
      <c r="J357" s="44" t="str">
        <f>IF('Data Entry'!I357&lt;&gt;"",'Data Entry'!I357,"")</f>
        <v/>
      </c>
      <c r="K357" s="44" t="str">
        <f>IF('Data Entry'!J357&lt;&gt;"",'Data Entry'!J357,"")</f>
        <v/>
      </c>
      <c r="L357" s="44" t="str">
        <f>IF('Data Entry'!K357&lt;&gt;"",'Data Entry'!K357,"")</f>
        <v/>
      </c>
      <c r="M357" s="44" t="str">
        <f>IF('Data Entry'!L357&lt;&gt;"",'Data Entry'!L357,"")</f>
        <v/>
      </c>
      <c r="V357" s="26" t="e">
        <f t="array" aca="1" ref="V357" ca="1">IF(V356&lt;&gt;"",OFFSET($C$4,0,V356,n+1,k),"")</f>
        <v>#N/A</v>
      </c>
      <c r="W357" s="26" t="e">
        <f t="array" aca="1" ref="W357" ca="1">IF(W356&lt;&gt;"",OFFSET($C$4,0,W356,n+1,k),"")</f>
        <v>#N/A</v>
      </c>
      <c r="X357" s="26" t="e">
        <f t="array" aca="1" ref="X357" ca="1">IF(X356&lt;&gt;"",OFFSET($C$4,0,X356,n+1,k),"")</f>
        <v>#N/A</v>
      </c>
      <c r="Y357" s="26" t="e">
        <f t="array" aca="1" ref="Y357" ca="1">IF(Y356&lt;&gt;"",OFFSET($C$4,0,Y356,n+1,k),"")</f>
        <v>#N/A</v>
      </c>
      <c r="Z357" s="26" t="e">
        <f t="array" aca="1" ref="Z357" ca="1">IF(Z356&lt;&gt;"",OFFSET($C$4,0,Z356,n+1,k),"")</f>
        <v>#N/A</v>
      </c>
      <c r="AA357" s="26" t="str">
        <f t="array" aca="1" ref="AA357" ca="1">IF(AA356&lt;&gt;"",OFFSET($C$4,0,AA356,n+1,k),"")</f>
        <v/>
      </c>
      <c r="AB357" s="26" t="str">
        <f t="array" aca="1" ref="AB357" ca="1">IF(AB356&lt;&gt;"",OFFSET($C$4,0,AB356,n+1,k),"")</f>
        <v/>
      </c>
    </row>
    <row r="358" spans="1:28" x14ac:dyDescent="0.15">
      <c r="A358" s="43" t="str">
        <f t="shared" si="13"/>
        <v/>
      </c>
      <c r="B358" s="44" t="str">
        <f>IF('Data Entry'!B358&lt;&gt;"",'Data Entry'!B358,"")</f>
        <v/>
      </c>
      <c r="C358" s="37" t="str">
        <f t="shared" si="10"/>
        <v/>
      </c>
      <c r="D358" s="44" t="str">
        <f>IF('Data Entry'!C358&lt;&gt;"",'Data Entry'!C358,"")</f>
        <v/>
      </c>
      <c r="E358" s="44" t="str">
        <f>IF('Data Entry'!D358&lt;&gt;"",'Data Entry'!D358,"")</f>
        <v/>
      </c>
      <c r="F358" s="44" t="str">
        <f>IF('Data Entry'!E358&lt;&gt;"",'Data Entry'!E358,"")</f>
        <v/>
      </c>
      <c r="G358" s="44" t="str">
        <f>IF('Data Entry'!F358&lt;&gt;"",'Data Entry'!F358,"")</f>
        <v/>
      </c>
      <c r="H358" s="44" t="str">
        <f>IF('Data Entry'!G358&lt;&gt;"",'Data Entry'!G358,"")</f>
        <v/>
      </c>
      <c r="I358" s="44" t="str">
        <f>IF('Data Entry'!H358&lt;&gt;"",'Data Entry'!H358,"")</f>
        <v/>
      </c>
      <c r="J358" s="44" t="str">
        <f>IF('Data Entry'!I358&lt;&gt;"",'Data Entry'!I358,"")</f>
        <v/>
      </c>
      <c r="K358" s="44" t="str">
        <f>IF('Data Entry'!J358&lt;&gt;"",'Data Entry'!J358,"")</f>
        <v/>
      </c>
      <c r="L358" s="44" t="str">
        <f>IF('Data Entry'!K358&lt;&gt;"",'Data Entry'!K358,"")</f>
        <v/>
      </c>
      <c r="M358" s="44" t="str">
        <f>IF('Data Entry'!L358&lt;&gt;"",'Data Entry'!L358,"")</f>
        <v/>
      </c>
      <c r="V358" s="26" t="e">
        <f t="array" aca="1" ref="V358" ca="1">IF(V357&lt;&gt;"",OFFSET($C$4,0,V357,n+1,k),"")</f>
        <v>#N/A</v>
      </c>
      <c r="W358" s="26" t="e">
        <f t="array" aca="1" ref="W358" ca="1">IF(W357&lt;&gt;"",OFFSET($C$4,0,W357,n+1,k),"")</f>
        <v>#N/A</v>
      </c>
      <c r="X358" s="26" t="e">
        <f t="array" aca="1" ref="X358" ca="1">IF(X357&lt;&gt;"",OFFSET($C$4,0,X357,n+1,k),"")</f>
        <v>#N/A</v>
      </c>
      <c r="Y358" s="26" t="e">
        <f t="array" aca="1" ref="Y358" ca="1">IF(Y357&lt;&gt;"",OFFSET($C$4,0,Y357,n+1,k),"")</f>
        <v>#N/A</v>
      </c>
      <c r="Z358" s="26" t="e">
        <f t="array" aca="1" ref="Z358" ca="1">IF(Z357&lt;&gt;"",OFFSET($C$4,0,Z357,n+1,k),"")</f>
        <v>#N/A</v>
      </c>
      <c r="AA358" s="26" t="str">
        <f t="array" aca="1" ref="AA358" ca="1">IF(AA357&lt;&gt;"",OFFSET($C$4,0,AA357,n+1,k),"")</f>
        <v/>
      </c>
      <c r="AB358" s="26" t="str">
        <f t="array" aca="1" ref="AB358" ca="1">IF(AB357&lt;&gt;"",OFFSET($C$4,0,AB357,n+1,k),"")</f>
        <v/>
      </c>
    </row>
    <row r="359" spans="1:28" x14ac:dyDescent="0.15">
      <c r="A359" s="43" t="str">
        <f t="shared" si="13"/>
        <v/>
      </c>
      <c r="B359" s="44" t="str">
        <f>IF('Data Entry'!B359&lt;&gt;"",'Data Entry'!B359,"")</f>
        <v/>
      </c>
      <c r="C359" s="37" t="str">
        <f t="shared" si="10"/>
        <v/>
      </c>
      <c r="D359" s="44" t="str">
        <f>IF('Data Entry'!C359&lt;&gt;"",'Data Entry'!C359,"")</f>
        <v/>
      </c>
      <c r="E359" s="44" t="str">
        <f>IF('Data Entry'!D359&lt;&gt;"",'Data Entry'!D359,"")</f>
        <v/>
      </c>
      <c r="F359" s="44" t="str">
        <f>IF('Data Entry'!E359&lt;&gt;"",'Data Entry'!E359,"")</f>
        <v/>
      </c>
      <c r="G359" s="44" t="str">
        <f>IF('Data Entry'!F359&lt;&gt;"",'Data Entry'!F359,"")</f>
        <v/>
      </c>
      <c r="H359" s="44" t="str">
        <f>IF('Data Entry'!G359&lt;&gt;"",'Data Entry'!G359,"")</f>
        <v/>
      </c>
      <c r="I359" s="44" t="str">
        <f>IF('Data Entry'!H359&lt;&gt;"",'Data Entry'!H359,"")</f>
        <v/>
      </c>
      <c r="J359" s="44" t="str">
        <f>IF('Data Entry'!I359&lt;&gt;"",'Data Entry'!I359,"")</f>
        <v/>
      </c>
      <c r="K359" s="44" t="str">
        <f>IF('Data Entry'!J359&lt;&gt;"",'Data Entry'!J359,"")</f>
        <v/>
      </c>
      <c r="L359" s="44" t="str">
        <f>IF('Data Entry'!K359&lt;&gt;"",'Data Entry'!K359,"")</f>
        <v/>
      </c>
      <c r="M359" s="44" t="str">
        <f>IF('Data Entry'!L359&lt;&gt;"",'Data Entry'!L359,"")</f>
        <v/>
      </c>
      <c r="V359" s="26" t="e">
        <f t="array" aca="1" ref="V359" ca="1">IF(V358&lt;&gt;"",OFFSET($C$4,0,V358,n+1,k),"")</f>
        <v>#N/A</v>
      </c>
      <c r="W359" s="26" t="e">
        <f t="array" aca="1" ref="W359" ca="1">IF(W358&lt;&gt;"",OFFSET($C$4,0,W358,n+1,k),"")</f>
        <v>#N/A</v>
      </c>
      <c r="X359" s="26" t="e">
        <f t="array" aca="1" ref="X359" ca="1">IF(X358&lt;&gt;"",OFFSET($C$4,0,X358,n+1,k),"")</f>
        <v>#N/A</v>
      </c>
      <c r="Y359" s="26" t="e">
        <f t="array" aca="1" ref="Y359" ca="1">IF(Y358&lt;&gt;"",OFFSET($C$4,0,Y358,n+1,k),"")</f>
        <v>#N/A</v>
      </c>
      <c r="Z359" s="26" t="e">
        <f t="array" aca="1" ref="Z359" ca="1">IF(Z358&lt;&gt;"",OFFSET($C$4,0,Z358,n+1,k),"")</f>
        <v>#N/A</v>
      </c>
      <c r="AA359" s="26" t="str">
        <f t="array" aca="1" ref="AA359" ca="1">IF(AA358&lt;&gt;"",OFFSET($C$4,0,AA358,n+1,k),"")</f>
        <v/>
      </c>
      <c r="AB359" s="26" t="str">
        <f t="array" aca="1" ref="AB359" ca="1">IF(AB358&lt;&gt;"",OFFSET($C$4,0,AB358,n+1,k),"")</f>
        <v/>
      </c>
    </row>
    <row r="360" spans="1:28" x14ac:dyDescent="0.15">
      <c r="A360" s="43" t="str">
        <f t="shared" si="13"/>
        <v/>
      </c>
      <c r="B360" s="44" t="str">
        <f>IF('Data Entry'!B360&lt;&gt;"",'Data Entry'!B360,"")</f>
        <v/>
      </c>
      <c r="C360" s="37" t="str">
        <f t="shared" si="10"/>
        <v/>
      </c>
      <c r="D360" s="44" t="str">
        <f>IF('Data Entry'!C360&lt;&gt;"",'Data Entry'!C360,"")</f>
        <v/>
      </c>
      <c r="E360" s="44" t="str">
        <f>IF('Data Entry'!D360&lt;&gt;"",'Data Entry'!D360,"")</f>
        <v/>
      </c>
      <c r="F360" s="44" t="str">
        <f>IF('Data Entry'!E360&lt;&gt;"",'Data Entry'!E360,"")</f>
        <v/>
      </c>
      <c r="G360" s="44" t="str">
        <f>IF('Data Entry'!F360&lt;&gt;"",'Data Entry'!F360,"")</f>
        <v/>
      </c>
      <c r="H360" s="44" t="str">
        <f>IF('Data Entry'!G360&lt;&gt;"",'Data Entry'!G360,"")</f>
        <v/>
      </c>
      <c r="I360" s="44" t="str">
        <f>IF('Data Entry'!H360&lt;&gt;"",'Data Entry'!H360,"")</f>
        <v/>
      </c>
      <c r="J360" s="44" t="str">
        <f>IF('Data Entry'!I360&lt;&gt;"",'Data Entry'!I360,"")</f>
        <v/>
      </c>
      <c r="K360" s="44" t="str">
        <f>IF('Data Entry'!J360&lt;&gt;"",'Data Entry'!J360,"")</f>
        <v/>
      </c>
      <c r="L360" s="44" t="str">
        <f>IF('Data Entry'!K360&lt;&gt;"",'Data Entry'!K360,"")</f>
        <v/>
      </c>
      <c r="M360" s="44" t="str">
        <f>IF('Data Entry'!L360&lt;&gt;"",'Data Entry'!L360,"")</f>
        <v/>
      </c>
      <c r="V360" s="26" t="e">
        <f t="array" aca="1" ref="V360" ca="1">IF(V359&lt;&gt;"",OFFSET($C$4,0,V359,n+1,k),"")</f>
        <v>#N/A</v>
      </c>
      <c r="W360" s="26" t="e">
        <f t="array" aca="1" ref="W360" ca="1">IF(W359&lt;&gt;"",OFFSET($C$4,0,W359,n+1,k),"")</f>
        <v>#N/A</v>
      </c>
      <c r="X360" s="26" t="e">
        <f t="array" aca="1" ref="X360" ca="1">IF(X359&lt;&gt;"",OFFSET($C$4,0,X359,n+1,k),"")</f>
        <v>#N/A</v>
      </c>
      <c r="Y360" s="26" t="e">
        <f t="array" aca="1" ref="Y360" ca="1">IF(Y359&lt;&gt;"",OFFSET($C$4,0,Y359,n+1,k),"")</f>
        <v>#N/A</v>
      </c>
      <c r="Z360" s="26" t="e">
        <f t="array" aca="1" ref="Z360" ca="1">IF(Z359&lt;&gt;"",OFFSET($C$4,0,Z359,n+1,k),"")</f>
        <v>#N/A</v>
      </c>
      <c r="AA360" s="26" t="str">
        <f t="array" aca="1" ref="AA360" ca="1">IF(AA359&lt;&gt;"",OFFSET($C$4,0,AA359,n+1,k),"")</f>
        <v/>
      </c>
      <c r="AB360" s="26" t="str">
        <f t="array" aca="1" ref="AB360" ca="1">IF(AB359&lt;&gt;"",OFFSET($C$4,0,AB359,n+1,k),"")</f>
        <v/>
      </c>
    </row>
    <row r="361" spans="1:28" x14ac:dyDescent="0.15">
      <c r="A361" s="43" t="str">
        <f t="shared" si="13"/>
        <v/>
      </c>
      <c r="B361" s="44" t="str">
        <f>IF('Data Entry'!B361&lt;&gt;"",'Data Entry'!B361,"")</f>
        <v/>
      </c>
      <c r="C361" s="37" t="str">
        <f t="shared" si="10"/>
        <v/>
      </c>
      <c r="D361" s="44" t="str">
        <f>IF('Data Entry'!C361&lt;&gt;"",'Data Entry'!C361,"")</f>
        <v/>
      </c>
      <c r="E361" s="44" t="str">
        <f>IF('Data Entry'!D361&lt;&gt;"",'Data Entry'!D361,"")</f>
        <v/>
      </c>
      <c r="F361" s="44" t="str">
        <f>IF('Data Entry'!E361&lt;&gt;"",'Data Entry'!E361,"")</f>
        <v/>
      </c>
      <c r="G361" s="44" t="str">
        <f>IF('Data Entry'!F361&lt;&gt;"",'Data Entry'!F361,"")</f>
        <v/>
      </c>
      <c r="H361" s="44" t="str">
        <f>IF('Data Entry'!G361&lt;&gt;"",'Data Entry'!G361,"")</f>
        <v/>
      </c>
      <c r="I361" s="44" t="str">
        <f>IF('Data Entry'!H361&lt;&gt;"",'Data Entry'!H361,"")</f>
        <v/>
      </c>
      <c r="J361" s="44" t="str">
        <f>IF('Data Entry'!I361&lt;&gt;"",'Data Entry'!I361,"")</f>
        <v/>
      </c>
      <c r="K361" s="44" t="str">
        <f>IF('Data Entry'!J361&lt;&gt;"",'Data Entry'!J361,"")</f>
        <v/>
      </c>
      <c r="L361" s="44" t="str">
        <f>IF('Data Entry'!K361&lt;&gt;"",'Data Entry'!K361,"")</f>
        <v/>
      </c>
      <c r="M361" s="44" t="str">
        <f>IF('Data Entry'!L361&lt;&gt;"",'Data Entry'!L361,"")</f>
        <v/>
      </c>
      <c r="V361" s="26" t="e">
        <f t="array" aca="1" ref="V361" ca="1">IF(V360&lt;&gt;"",OFFSET($C$4,0,V360,n+1,k),"")</f>
        <v>#N/A</v>
      </c>
      <c r="W361" s="26" t="e">
        <f t="array" aca="1" ref="W361" ca="1">IF(W360&lt;&gt;"",OFFSET($C$4,0,W360,n+1,k),"")</f>
        <v>#N/A</v>
      </c>
      <c r="X361" s="26" t="e">
        <f t="array" aca="1" ref="X361" ca="1">IF(X360&lt;&gt;"",OFFSET($C$4,0,X360,n+1,k),"")</f>
        <v>#N/A</v>
      </c>
      <c r="Y361" s="26" t="e">
        <f t="array" aca="1" ref="Y361" ca="1">IF(Y360&lt;&gt;"",OFFSET($C$4,0,Y360,n+1,k),"")</f>
        <v>#N/A</v>
      </c>
      <c r="Z361" s="26" t="e">
        <f t="array" aca="1" ref="Z361" ca="1">IF(Z360&lt;&gt;"",OFFSET($C$4,0,Z360,n+1,k),"")</f>
        <v>#N/A</v>
      </c>
      <c r="AA361" s="26" t="str">
        <f t="array" aca="1" ref="AA361" ca="1">IF(AA360&lt;&gt;"",OFFSET($C$4,0,AA360,n+1,k),"")</f>
        <v/>
      </c>
      <c r="AB361" s="26" t="str">
        <f t="array" aca="1" ref="AB361" ca="1">IF(AB360&lt;&gt;"",OFFSET($C$4,0,AB360,n+1,k),"")</f>
        <v/>
      </c>
    </row>
    <row r="362" spans="1:28" x14ac:dyDescent="0.15">
      <c r="A362" s="43" t="str">
        <f t="shared" si="13"/>
        <v/>
      </c>
      <c r="B362" s="44" t="str">
        <f>IF('Data Entry'!B362&lt;&gt;"",'Data Entry'!B362,"")</f>
        <v/>
      </c>
      <c r="C362" s="37" t="str">
        <f t="shared" si="10"/>
        <v/>
      </c>
      <c r="D362" s="44" t="str">
        <f>IF('Data Entry'!C362&lt;&gt;"",'Data Entry'!C362,"")</f>
        <v/>
      </c>
      <c r="E362" s="44" t="str">
        <f>IF('Data Entry'!D362&lt;&gt;"",'Data Entry'!D362,"")</f>
        <v/>
      </c>
      <c r="F362" s="44" t="str">
        <f>IF('Data Entry'!E362&lt;&gt;"",'Data Entry'!E362,"")</f>
        <v/>
      </c>
      <c r="G362" s="44" t="str">
        <f>IF('Data Entry'!F362&lt;&gt;"",'Data Entry'!F362,"")</f>
        <v/>
      </c>
      <c r="H362" s="44" t="str">
        <f>IF('Data Entry'!G362&lt;&gt;"",'Data Entry'!G362,"")</f>
        <v/>
      </c>
      <c r="I362" s="44" t="str">
        <f>IF('Data Entry'!H362&lt;&gt;"",'Data Entry'!H362,"")</f>
        <v/>
      </c>
      <c r="J362" s="44" t="str">
        <f>IF('Data Entry'!I362&lt;&gt;"",'Data Entry'!I362,"")</f>
        <v/>
      </c>
      <c r="K362" s="44" t="str">
        <f>IF('Data Entry'!J362&lt;&gt;"",'Data Entry'!J362,"")</f>
        <v/>
      </c>
      <c r="L362" s="44" t="str">
        <f>IF('Data Entry'!K362&lt;&gt;"",'Data Entry'!K362,"")</f>
        <v/>
      </c>
      <c r="M362" s="44" t="str">
        <f>IF('Data Entry'!L362&lt;&gt;"",'Data Entry'!L362,"")</f>
        <v/>
      </c>
      <c r="V362" s="26" t="e">
        <f t="array" aca="1" ref="V362" ca="1">IF(V361&lt;&gt;"",OFFSET($C$4,0,V361,n+1,k),"")</f>
        <v>#N/A</v>
      </c>
      <c r="W362" s="26" t="e">
        <f t="array" aca="1" ref="W362" ca="1">IF(W361&lt;&gt;"",OFFSET($C$4,0,W361,n+1,k),"")</f>
        <v>#N/A</v>
      </c>
      <c r="X362" s="26" t="e">
        <f t="array" aca="1" ref="X362" ca="1">IF(X361&lt;&gt;"",OFFSET($C$4,0,X361,n+1,k),"")</f>
        <v>#N/A</v>
      </c>
      <c r="Y362" s="26" t="e">
        <f t="array" aca="1" ref="Y362" ca="1">IF(Y361&lt;&gt;"",OFFSET($C$4,0,Y361,n+1,k),"")</f>
        <v>#N/A</v>
      </c>
      <c r="Z362" s="26" t="e">
        <f t="array" aca="1" ref="Z362" ca="1">IF(Z361&lt;&gt;"",OFFSET($C$4,0,Z361,n+1,k),"")</f>
        <v>#N/A</v>
      </c>
      <c r="AA362" s="26" t="str">
        <f t="array" aca="1" ref="AA362" ca="1">IF(AA361&lt;&gt;"",OFFSET($C$4,0,AA361,n+1,k),"")</f>
        <v/>
      </c>
      <c r="AB362" s="26" t="str">
        <f t="array" aca="1" ref="AB362" ca="1">IF(AB361&lt;&gt;"",OFFSET($C$4,0,AB361,n+1,k),"")</f>
        <v/>
      </c>
    </row>
    <row r="363" spans="1:28" x14ac:dyDescent="0.15">
      <c r="A363" s="43" t="str">
        <f t="shared" si="13"/>
        <v/>
      </c>
      <c r="B363" s="44" t="str">
        <f>IF('Data Entry'!B363&lt;&gt;"",'Data Entry'!B363,"")</f>
        <v/>
      </c>
      <c r="C363" s="37" t="str">
        <f t="shared" si="10"/>
        <v/>
      </c>
      <c r="D363" s="44" t="str">
        <f>IF('Data Entry'!C363&lt;&gt;"",'Data Entry'!C363,"")</f>
        <v/>
      </c>
      <c r="E363" s="44" t="str">
        <f>IF('Data Entry'!D363&lt;&gt;"",'Data Entry'!D363,"")</f>
        <v/>
      </c>
      <c r="F363" s="44" t="str">
        <f>IF('Data Entry'!E363&lt;&gt;"",'Data Entry'!E363,"")</f>
        <v/>
      </c>
      <c r="G363" s="44" t="str">
        <f>IF('Data Entry'!F363&lt;&gt;"",'Data Entry'!F363,"")</f>
        <v/>
      </c>
      <c r="H363" s="44" t="str">
        <f>IF('Data Entry'!G363&lt;&gt;"",'Data Entry'!G363,"")</f>
        <v/>
      </c>
      <c r="I363" s="44" t="str">
        <f>IF('Data Entry'!H363&lt;&gt;"",'Data Entry'!H363,"")</f>
        <v/>
      </c>
      <c r="J363" s="44" t="str">
        <f>IF('Data Entry'!I363&lt;&gt;"",'Data Entry'!I363,"")</f>
        <v/>
      </c>
      <c r="K363" s="44" t="str">
        <f>IF('Data Entry'!J363&lt;&gt;"",'Data Entry'!J363,"")</f>
        <v/>
      </c>
      <c r="L363" s="44" t="str">
        <f>IF('Data Entry'!K363&lt;&gt;"",'Data Entry'!K363,"")</f>
        <v/>
      </c>
      <c r="M363" s="44" t="str">
        <f>IF('Data Entry'!L363&lt;&gt;"",'Data Entry'!L363,"")</f>
        <v/>
      </c>
      <c r="V363" s="26" t="e">
        <f t="array" aca="1" ref="V363" ca="1">IF(V362&lt;&gt;"",OFFSET($C$4,0,V362,n+1,k),"")</f>
        <v>#N/A</v>
      </c>
      <c r="W363" s="26" t="e">
        <f t="array" aca="1" ref="W363" ca="1">IF(W362&lt;&gt;"",OFFSET($C$4,0,W362,n+1,k),"")</f>
        <v>#N/A</v>
      </c>
      <c r="X363" s="26" t="e">
        <f t="array" aca="1" ref="X363" ca="1">IF(X362&lt;&gt;"",OFFSET($C$4,0,X362,n+1,k),"")</f>
        <v>#N/A</v>
      </c>
      <c r="Y363" s="26" t="e">
        <f t="array" aca="1" ref="Y363" ca="1">IF(Y362&lt;&gt;"",OFFSET($C$4,0,Y362,n+1,k),"")</f>
        <v>#N/A</v>
      </c>
      <c r="Z363" s="26" t="e">
        <f t="array" aca="1" ref="Z363" ca="1">IF(Z362&lt;&gt;"",OFFSET($C$4,0,Z362,n+1,k),"")</f>
        <v>#N/A</v>
      </c>
      <c r="AA363" s="26" t="str">
        <f t="array" aca="1" ref="AA363" ca="1">IF(AA362&lt;&gt;"",OFFSET($C$4,0,AA362,n+1,k),"")</f>
        <v/>
      </c>
      <c r="AB363" s="26" t="str">
        <f t="array" aca="1" ref="AB363" ca="1">IF(AB362&lt;&gt;"",OFFSET($C$4,0,AB362,n+1,k),"")</f>
        <v/>
      </c>
    </row>
    <row r="364" spans="1:28" x14ac:dyDescent="0.15">
      <c r="A364" s="43" t="str">
        <f t="shared" si="13"/>
        <v/>
      </c>
      <c r="B364" s="44" t="str">
        <f>IF('Data Entry'!B364&lt;&gt;"",'Data Entry'!B364,"")</f>
        <v/>
      </c>
      <c r="C364" s="37" t="str">
        <f t="shared" si="10"/>
        <v/>
      </c>
      <c r="D364" s="44" t="str">
        <f>IF('Data Entry'!C364&lt;&gt;"",'Data Entry'!C364,"")</f>
        <v/>
      </c>
      <c r="E364" s="44" t="str">
        <f>IF('Data Entry'!D364&lt;&gt;"",'Data Entry'!D364,"")</f>
        <v/>
      </c>
      <c r="F364" s="44" t="str">
        <f>IF('Data Entry'!E364&lt;&gt;"",'Data Entry'!E364,"")</f>
        <v/>
      </c>
      <c r="G364" s="44" t="str">
        <f>IF('Data Entry'!F364&lt;&gt;"",'Data Entry'!F364,"")</f>
        <v/>
      </c>
      <c r="H364" s="44" t="str">
        <f>IF('Data Entry'!G364&lt;&gt;"",'Data Entry'!G364,"")</f>
        <v/>
      </c>
      <c r="I364" s="44" t="str">
        <f>IF('Data Entry'!H364&lt;&gt;"",'Data Entry'!H364,"")</f>
        <v/>
      </c>
      <c r="J364" s="44" t="str">
        <f>IF('Data Entry'!I364&lt;&gt;"",'Data Entry'!I364,"")</f>
        <v/>
      </c>
      <c r="K364" s="44" t="str">
        <f>IF('Data Entry'!J364&lt;&gt;"",'Data Entry'!J364,"")</f>
        <v/>
      </c>
      <c r="L364" s="44" t="str">
        <f>IF('Data Entry'!K364&lt;&gt;"",'Data Entry'!K364,"")</f>
        <v/>
      </c>
      <c r="M364" s="44" t="str">
        <f>IF('Data Entry'!L364&lt;&gt;"",'Data Entry'!L364,"")</f>
        <v/>
      </c>
      <c r="V364" s="26" t="e">
        <f t="array" aca="1" ref="V364" ca="1">IF(V363&lt;&gt;"",OFFSET($C$4,0,V363,n+1,k),"")</f>
        <v>#N/A</v>
      </c>
      <c r="W364" s="26" t="e">
        <f t="array" aca="1" ref="W364" ca="1">IF(W363&lt;&gt;"",OFFSET($C$4,0,W363,n+1,k),"")</f>
        <v>#N/A</v>
      </c>
      <c r="X364" s="26" t="e">
        <f t="array" aca="1" ref="X364" ca="1">IF(X363&lt;&gt;"",OFFSET($C$4,0,X363,n+1,k),"")</f>
        <v>#N/A</v>
      </c>
      <c r="Y364" s="26" t="e">
        <f t="array" aca="1" ref="Y364" ca="1">IF(Y363&lt;&gt;"",OFFSET($C$4,0,Y363,n+1,k),"")</f>
        <v>#N/A</v>
      </c>
      <c r="Z364" s="26" t="e">
        <f t="array" aca="1" ref="Z364" ca="1">IF(Z363&lt;&gt;"",OFFSET($C$4,0,Z363,n+1,k),"")</f>
        <v>#N/A</v>
      </c>
      <c r="AA364" s="26" t="str">
        <f t="array" aca="1" ref="AA364" ca="1">IF(AA363&lt;&gt;"",OFFSET($C$4,0,AA363,n+1,k),"")</f>
        <v/>
      </c>
      <c r="AB364" s="26" t="str">
        <f t="array" aca="1" ref="AB364" ca="1">IF(AB363&lt;&gt;"",OFFSET($C$4,0,AB363,n+1,k),"")</f>
        <v/>
      </c>
    </row>
    <row r="365" spans="1:28" x14ac:dyDescent="0.15">
      <c r="A365" s="43" t="str">
        <f t="shared" si="13"/>
        <v/>
      </c>
      <c r="B365" s="44" t="str">
        <f>IF('Data Entry'!B365&lt;&gt;"",'Data Entry'!B365,"")</f>
        <v/>
      </c>
      <c r="C365" s="37" t="str">
        <f t="shared" si="10"/>
        <v/>
      </c>
      <c r="D365" s="44" t="str">
        <f>IF('Data Entry'!C365&lt;&gt;"",'Data Entry'!C365,"")</f>
        <v/>
      </c>
      <c r="E365" s="44" t="str">
        <f>IF('Data Entry'!D365&lt;&gt;"",'Data Entry'!D365,"")</f>
        <v/>
      </c>
      <c r="F365" s="44" t="str">
        <f>IF('Data Entry'!E365&lt;&gt;"",'Data Entry'!E365,"")</f>
        <v/>
      </c>
      <c r="G365" s="44" t="str">
        <f>IF('Data Entry'!F365&lt;&gt;"",'Data Entry'!F365,"")</f>
        <v/>
      </c>
      <c r="H365" s="44" t="str">
        <f>IF('Data Entry'!G365&lt;&gt;"",'Data Entry'!G365,"")</f>
        <v/>
      </c>
      <c r="I365" s="44" t="str">
        <f>IF('Data Entry'!H365&lt;&gt;"",'Data Entry'!H365,"")</f>
        <v/>
      </c>
      <c r="J365" s="44" t="str">
        <f>IF('Data Entry'!I365&lt;&gt;"",'Data Entry'!I365,"")</f>
        <v/>
      </c>
      <c r="K365" s="44" t="str">
        <f>IF('Data Entry'!J365&lt;&gt;"",'Data Entry'!J365,"")</f>
        <v/>
      </c>
      <c r="L365" s="44" t="str">
        <f>IF('Data Entry'!K365&lt;&gt;"",'Data Entry'!K365,"")</f>
        <v/>
      </c>
      <c r="M365" s="44" t="str">
        <f>IF('Data Entry'!L365&lt;&gt;"",'Data Entry'!L365,"")</f>
        <v/>
      </c>
      <c r="V365" s="26" t="e">
        <f t="array" aca="1" ref="V365" ca="1">IF(V364&lt;&gt;"",OFFSET($C$4,0,V364,n+1,k),"")</f>
        <v>#N/A</v>
      </c>
      <c r="W365" s="26" t="e">
        <f t="array" aca="1" ref="W365" ca="1">IF(W364&lt;&gt;"",OFFSET($C$4,0,W364,n+1,k),"")</f>
        <v>#N/A</v>
      </c>
      <c r="X365" s="26" t="e">
        <f t="array" aca="1" ref="X365" ca="1">IF(X364&lt;&gt;"",OFFSET($C$4,0,X364,n+1,k),"")</f>
        <v>#N/A</v>
      </c>
      <c r="Y365" s="26" t="e">
        <f t="array" aca="1" ref="Y365" ca="1">IF(Y364&lt;&gt;"",OFFSET($C$4,0,Y364,n+1,k),"")</f>
        <v>#N/A</v>
      </c>
      <c r="Z365" s="26" t="e">
        <f t="array" aca="1" ref="Z365" ca="1">IF(Z364&lt;&gt;"",OFFSET($C$4,0,Z364,n+1,k),"")</f>
        <v>#N/A</v>
      </c>
      <c r="AA365" s="26" t="str">
        <f t="array" aca="1" ref="AA365" ca="1">IF(AA364&lt;&gt;"",OFFSET($C$4,0,AA364,n+1,k),"")</f>
        <v/>
      </c>
      <c r="AB365" s="26" t="str">
        <f t="array" aca="1" ref="AB365" ca="1">IF(AB364&lt;&gt;"",OFFSET($C$4,0,AB364,n+1,k),"")</f>
        <v/>
      </c>
    </row>
    <row r="366" spans="1:28" x14ac:dyDescent="0.15">
      <c r="A366" s="43" t="str">
        <f t="shared" si="13"/>
        <v/>
      </c>
      <c r="B366" s="44" t="str">
        <f>IF('Data Entry'!B366&lt;&gt;"",'Data Entry'!B366,"")</f>
        <v/>
      </c>
      <c r="C366" s="37" t="str">
        <f t="shared" si="10"/>
        <v/>
      </c>
      <c r="D366" s="44" t="str">
        <f>IF('Data Entry'!C366&lt;&gt;"",'Data Entry'!C366,"")</f>
        <v/>
      </c>
      <c r="E366" s="44" t="str">
        <f>IF('Data Entry'!D366&lt;&gt;"",'Data Entry'!D366,"")</f>
        <v/>
      </c>
      <c r="F366" s="44" t="str">
        <f>IF('Data Entry'!E366&lt;&gt;"",'Data Entry'!E366,"")</f>
        <v/>
      </c>
      <c r="G366" s="44" t="str">
        <f>IF('Data Entry'!F366&lt;&gt;"",'Data Entry'!F366,"")</f>
        <v/>
      </c>
      <c r="H366" s="44" t="str">
        <f>IF('Data Entry'!G366&lt;&gt;"",'Data Entry'!G366,"")</f>
        <v/>
      </c>
      <c r="I366" s="44" t="str">
        <f>IF('Data Entry'!H366&lt;&gt;"",'Data Entry'!H366,"")</f>
        <v/>
      </c>
      <c r="J366" s="44" t="str">
        <f>IF('Data Entry'!I366&lt;&gt;"",'Data Entry'!I366,"")</f>
        <v/>
      </c>
      <c r="K366" s="44" t="str">
        <f>IF('Data Entry'!J366&lt;&gt;"",'Data Entry'!J366,"")</f>
        <v/>
      </c>
      <c r="L366" s="44" t="str">
        <f>IF('Data Entry'!K366&lt;&gt;"",'Data Entry'!K366,"")</f>
        <v/>
      </c>
      <c r="M366" s="44" t="str">
        <f>IF('Data Entry'!L366&lt;&gt;"",'Data Entry'!L366,"")</f>
        <v/>
      </c>
      <c r="V366" s="26" t="e">
        <f t="array" aca="1" ref="V366" ca="1">IF(V365&lt;&gt;"",OFFSET($C$4,0,V365,n+1,k),"")</f>
        <v>#N/A</v>
      </c>
      <c r="W366" s="26" t="e">
        <f t="array" aca="1" ref="W366" ca="1">IF(W365&lt;&gt;"",OFFSET($C$4,0,W365,n+1,k),"")</f>
        <v>#N/A</v>
      </c>
      <c r="X366" s="26" t="e">
        <f t="array" aca="1" ref="X366" ca="1">IF(X365&lt;&gt;"",OFFSET($C$4,0,X365,n+1,k),"")</f>
        <v>#N/A</v>
      </c>
      <c r="Y366" s="26" t="e">
        <f t="array" aca="1" ref="Y366" ca="1">IF(Y365&lt;&gt;"",OFFSET($C$4,0,Y365,n+1,k),"")</f>
        <v>#N/A</v>
      </c>
      <c r="Z366" s="26" t="e">
        <f t="array" aca="1" ref="Z366" ca="1">IF(Z365&lt;&gt;"",OFFSET($C$4,0,Z365,n+1,k),"")</f>
        <v>#N/A</v>
      </c>
      <c r="AA366" s="26" t="str">
        <f t="array" aca="1" ref="AA366" ca="1">IF(AA365&lt;&gt;"",OFFSET($C$4,0,AA365,n+1,k),"")</f>
        <v/>
      </c>
      <c r="AB366" s="26" t="str">
        <f t="array" aca="1" ref="AB366" ca="1">IF(AB365&lt;&gt;"",OFFSET($C$4,0,AB365,n+1,k),"")</f>
        <v/>
      </c>
    </row>
    <row r="367" spans="1:28" x14ac:dyDescent="0.15">
      <c r="A367" s="43" t="str">
        <f t="shared" si="13"/>
        <v/>
      </c>
      <c r="B367" s="44" t="str">
        <f>IF('Data Entry'!B367&lt;&gt;"",'Data Entry'!B367,"")</f>
        <v/>
      </c>
      <c r="C367" s="37" t="str">
        <f t="shared" si="10"/>
        <v/>
      </c>
      <c r="D367" s="44" t="str">
        <f>IF('Data Entry'!C367&lt;&gt;"",'Data Entry'!C367,"")</f>
        <v/>
      </c>
      <c r="E367" s="44" t="str">
        <f>IF('Data Entry'!D367&lt;&gt;"",'Data Entry'!D367,"")</f>
        <v/>
      </c>
      <c r="F367" s="44" t="str">
        <f>IF('Data Entry'!E367&lt;&gt;"",'Data Entry'!E367,"")</f>
        <v/>
      </c>
      <c r="G367" s="44" t="str">
        <f>IF('Data Entry'!F367&lt;&gt;"",'Data Entry'!F367,"")</f>
        <v/>
      </c>
      <c r="H367" s="44" t="str">
        <f>IF('Data Entry'!G367&lt;&gt;"",'Data Entry'!G367,"")</f>
        <v/>
      </c>
      <c r="I367" s="44" t="str">
        <f>IF('Data Entry'!H367&lt;&gt;"",'Data Entry'!H367,"")</f>
        <v/>
      </c>
      <c r="J367" s="44" t="str">
        <f>IF('Data Entry'!I367&lt;&gt;"",'Data Entry'!I367,"")</f>
        <v/>
      </c>
      <c r="K367" s="44" t="str">
        <f>IF('Data Entry'!J367&lt;&gt;"",'Data Entry'!J367,"")</f>
        <v/>
      </c>
      <c r="L367" s="44" t="str">
        <f>IF('Data Entry'!K367&lt;&gt;"",'Data Entry'!K367,"")</f>
        <v/>
      </c>
      <c r="M367" s="44" t="str">
        <f>IF('Data Entry'!L367&lt;&gt;"",'Data Entry'!L367,"")</f>
        <v/>
      </c>
      <c r="V367" s="26" t="e">
        <f t="array" aca="1" ref="V367" ca="1">IF(V366&lt;&gt;"",OFFSET($C$4,0,V366,n+1,k),"")</f>
        <v>#N/A</v>
      </c>
      <c r="W367" s="26" t="e">
        <f t="array" aca="1" ref="W367" ca="1">IF(W366&lt;&gt;"",OFFSET($C$4,0,W366,n+1,k),"")</f>
        <v>#N/A</v>
      </c>
      <c r="X367" s="26" t="e">
        <f t="array" aca="1" ref="X367" ca="1">IF(X366&lt;&gt;"",OFFSET($C$4,0,X366,n+1,k),"")</f>
        <v>#N/A</v>
      </c>
      <c r="Y367" s="26" t="e">
        <f t="array" aca="1" ref="Y367" ca="1">IF(Y366&lt;&gt;"",OFFSET($C$4,0,Y366,n+1,k),"")</f>
        <v>#N/A</v>
      </c>
      <c r="Z367" s="26" t="e">
        <f t="array" aca="1" ref="Z367" ca="1">IF(Z366&lt;&gt;"",OFFSET($C$4,0,Z366,n+1,k),"")</f>
        <v>#N/A</v>
      </c>
      <c r="AA367" s="26" t="str">
        <f t="array" aca="1" ref="AA367" ca="1">IF(AA366&lt;&gt;"",OFFSET($C$4,0,AA366,n+1,k),"")</f>
        <v/>
      </c>
      <c r="AB367" s="26" t="str">
        <f t="array" aca="1" ref="AB367" ca="1">IF(AB366&lt;&gt;"",OFFSET($C$4,0,AB366,n+1,k),"")</f>
        <v/>
      </c>
    </row>
    <row r="368" spans="1:28" x14ac:dyDescent="0.15">
      <c r="A368" s="43" t="str">
        <f t="shared" si="13"/>
        <v/>
      </c>
      <c r="B368" s="44" t="str">
        <f>IF('Data Entry'!B368&lt;&gt;"",'Data Entry'!B368,"")</f>
        <v/>
      </c>
      <c r="C368" s="37" t="str">
        <f t="shared" si="10"/>
        <v/>
      </c>
      <c r="D368" s="44" t="str">
        <f>IF('Data Entry'!C368&lt;&gt;"",'Data Entry'!C368,"")</f>
        <v/>
      </c>
      <c r="E368" s="44" t="str">
        <f>IF('Data Entry'!D368&lt;&gt;"",'Data Entry'!D368,"")</f>
        <v/>
      </c>
      <c r="F368" s="44" t="str">
        <f>IF('Data Entry'!E368&lt;&gt;"",'Data Entry'!E368,"")</f>
        <v/>
      </c>
      <c r="G368" s="44" t="str">
        <f>IF('Data Entry'!F368&lt;&gt;"",'Data Entry'!F368,"")</f>
        <v/>
      </c>
      <c r="H368" s="44" t="str">
        <f>IF('Data Entry'!G368&lt;&gt;"",'Data Entry'!G368,"")</f>
        <v/>
      </c>
      <c r="I368" s="44" t="str">
        <f>IF('Data Entry'!H368&lt;&gt;"",'Data Entry'!H368,"")</f>
        <v/>
      </c>
      <c r="J368" s="44" t="str">
        <f>IF('Data Entry'!I368&lt;&gt;"",'Data Entry'!I368,"")</f>
        <v/>
      </c>
      <c r="K368" s="44" t="str">
        <f>IF('Data Entry'!J368&lt;&gt;"",'Data Entry'!J368,"")</f>
        <v/>
      </c>
      <c r="L368" s="44" t="str">
        <f>IF('Data Entry'!K368&lt;&gt;"",'Data Entry'!K368,"")</f>
        <v/>
      </c>
      <c r="M368" s="44" t="str">
        <f>IF('Data Entry'!L368&lt;&gt;"",'Data Entry'!L368,"")</f>
        <v/>
      </c>
      <c r="V368" s="26" t="e">
        <f t="array" aca="1" ref="V368" ca="1">IF(V367&lt;&gt;"",OFFSET($C$4,0,V367,n+1,k),"")</f>
        <v>#N/A</v>
      </c>
      <c r="W368" s="26" t="e">
        <f t="array" aca="1" ref="W368" ca="1">IF(W367&lt;&gt;"",OFFSET($C$4,0,W367,n+1,k),"")</f>
        <v>#N/A</v>
      </c>
      <c r="X368" s="26" t="e">
        <f t="array" aca="1" ref="X368" ca="1">IF(X367&lt;&gt;"",OFFSET($C$4,0,X367,n+1,k),"")</f>
        <v>#N/A</v>
      </c>
      <c r="Y368" s="26" t="e">
        <f t="array" aca="1" ref="Y368" ca="1">IF(Y367&lt;&gt;"",OFFSET($C$4,0,Y367,n+1,k),"")</f>
        <v>#N/A</v>
      </c>
      <c r="Z368" s="26" t="e">
        <f t="array" aca="1" ref="Z368" ca="1">IF(Z367&lt;&gt;"",OFFSET($C$4,0,Z367,n+1,k),"")</f>
        <v>#N/A</v>
      </c>
      <c r="AA368" s="26" t="str">
        <f t="array" aca="1" ref="AA368" ca="1">IF(AA367&lt;&gt;"",OFFSET($C$4,0,AA367,n+1,k),"")</f>
        <v/>
      </c>
      <c r="AB368" s="26" t="str">
        <f t="array" aca="1" ref="AB368" ca="1">IF(AB367&lt;&gt;"",OFFSET($C$4,0,AB367,n+1,k),"")</f>
        <v/>
      </c>
    </row>
    <row r="369" spans="1:28" x14ac:dyDescent="0.15">
      <c r="A369" s="43" t="str">
        <f t="shared" si="13"/>
        <v/>
      </c>
      <c r="B369" s="44" t="str">
        <f>IF('Data Entry'!B369&lt;&gt;"",'Data Entry'!B369,"")</f>
        <v/>
      </c>
      <c r="C369" s="37" t="str">
        <f t="shared" si="10"/>
        <v/>
      </c>
      <c r="D369" s="44" t="str">
        <f>IF('Data Entry'!C369&lt;&gt;"",'Data Entry'!C369,"")</f>
        <v/>
      </c>
      <c r="E369" s="44" t="str">
        <f>IF('Data Entry'!D369&lt;&gt;"",'Data Entry'!D369,"")</f>
        <v/>
      </c>
      <c r="F369" s="44" t="str">
        <f>IF('Data Entry'!E369&lt;&gt;"",'Data Entry'!E369,"")</f>
        <v/>
      </c>
      <c r="G369" s="44" t="str">
        <f>IF('Data Entry'!F369&lt;&gt;"",'Data Entry'!F369,"")</f>
        <v/>
      </c>
      <c r="H369" s="44" t="str">
        <f>IF('Data Entry'!G369&lt;&gt;"",'Data Entry'!G369,"")</f>
        <v/>
      </c>
      <c r="I369" s="44" t="str">
        <f>IF('Data Entry'!H369&lt;&gt;"",'Data Entry'!H369,"")</f>
        <v/>
      </c>
      <c r="J369" s="44" t="str">
        <f>IF('Data Entry'!I369&lt;&gt;"",'Data Entry'!I369,"")</f>
        <v/>
      </c>
      <c r="K369" s="44" t="str">
        <f>IF('Data Entry'!J369&lt;&gt;"",'Data Entry'!J369,"")</f>
        <v/>
      </c>
      <c r="L369" s="44" t="str">
        <f>IF('Data Entry'!K369&lt;&gt;"",'Data Entry'!K369,"")</f>
        <v/>
      </c>
      <c r="M369" s="44" t="str">
        <f>IF('Data Entry'!L369&lt;&gt;"",'Data Entry'!L369,"")</f>
        <v/>
      </c>
      <c r="V369" s="26" t="e">
        <f t="array" aca="1" ref="V369" ca="1">IF(V368&lt;&gt;"",OFFSET($C$4,0,V368,n+1,k),"")</f>
        <v>#N/A</v>
      </c>
      <c r="W369" s="26" t="e">
        <f t="array" aca="1" ref="W369" ca="1">IF(W368&lt;&gt;"",OFFSET($C$4,0,W368,n+1,k),"")</f>
        <v>#N/A</v>
      </c>
      <c r="X369" s="26" t="e">
        <f t="array" aca="1" ref="X369" ca="1">IF(X368&lt;&gt;"",OFFSET($C$4,0,X368,n+1,k),"")</f>
        <v>#N/A</v>
      </c>
      <c r="Y369" s="26" t="e">
        <f t="array" aca="1" ref="Y369" ca="1">IF(Y368&lt;&gt;"",OFFSET($C$4,0,Y368,n+1,k),"")</f>
        <v>#N/A</v>
      </c>
      <c r="Z369" s="26" t="e">
        <f t="array" aca="1" ref="Z369" ca="1">IF(Z368&lt;&gt;"",OFFSET($C$4,0,Z368,n+1,k),"")</f>
        <v>#N/A</v>
      </c>
      <c r="AA369" s="26" t="str">
        <f t="array" aca="1" ref="AA369" ca="1">IF(AA368&lt;&gt;"",OFFSET($C$4,0,AA368,n+1,k),"")</f>
        <v/>
      </c>
      <c r="AB369" s="26" t="str">
        <f t="array" aca="1" ref="AB369" ca="1">IF(AB368&lt;&gt;"",OFFSET($C$4,0,AB368,n+1,k),"")</f>
        <v/>
      </c>
    </row>
    <row r="370" spans="1:28" x14ac:dyDescent="0.15">
      <c r="A370" s="43" t="str">
        <f t="shared" si="13"/>
        <v/>
      </c>
      <c r="B370" s="44" t="str">
        <f>IF('Data Entry'!B370&lt;&gt;"",'Data Entry'!B370,"")</f>
        <v/>
      </c>
      <c r="C370" s="37" t="str">
        <f t="shared" si="10"/>
        <v/>
      </c>
      <c r="D370" s="44" t="str">
        <f>IF('Data Entry'!C370&lt;&gt;"",'Data Entry'!C370,"")</f>
        <v/>
      </c>
      <c r="E370" s="44" t="str">
        <f>IF('Data Entry'!D370&lt;&gt;"",'Data Entry'!D370,"")</f>
        <v/>
      </c>
      <c r="F370" s="44" t="str">
        <f>IF('Data Entry'!E370&lt;&gt;"",'Data Entry'!E370,"")</f>
        <v/>
      </c>
      <c r="G370" s="44" t="str">
        <f>IF('Data Entry'!F370&lt;&gt;"",'Data Entry'!F370,"")</f>
        <v/>
      </c>
      <c r="H370" s="44" t="str">
        <f>IF('Data Entry'!G370&lt;&gt;"",'Data Entry'!G370,"")</f>
        <v/>
      </c>
      <c r="I370" s="44" t="str">
        <f>IF('Data Entry'!H370&lt;&gt;"",'Data Entry'!H370,"")</f>
        <v/>
      </c>
      <c r="J370" s="44" t="str">
        <f>IF('Data Entry'!I370&lt;&gt;"",'Data Entry'!I370,"")</f>
        <v/>
      </c>
      <c r="K370" s="44" t="str">
        <f>IF('Data Entry'!J370&lt;&gt;"",'Data Entry'!J370,"")</f>
        <v/>
      </c>
      <c r="L370" s="44" t="str">
        <f>IF('Data Entry'!K370&lt;&gt;"",'Data Entry'!K370,"")</f>
        <v/>
      </c>
      <c r="M370" s="44" t="str">
        <f>IF('Data Entry'!L370&lt;&gt;"",'Data Entry'!L370,"")</f>
        <v/>
      </c>
      <c r="V370" s="26" t="e">
        <f t="array" aca="1" ref="V370" ca="1">IF(V369&lt;&gt;"",OFFSET($C$4,0,V369,n+1,k),"")</f>
        <v>#N/A</v>
      </c>
      <c r="W370" s="26" t="e">
        <f t="array" aca="1" ref="W370" ca="1">IF(W369&lt;&gt;"",OFFSET($C$4,0,W369,n+1,k),"")</f>
        <v>#N/A</v>
      </c>
      <c r="X370" s="26" t="e">
        <f t="array" aca="1" ref="X370" ca="1">IF(X369&lt;&gt;"",OFFSET($C$4,0,X369,n+1,k),"")</f>
        <v>#N/A</v>
      </c>
      <c r="Y370" s="26" t="e">
        <f t="array" aca="1" ref="Y370" ca="1">IF(Y369&lt;&gt;"",OFFSET($C$4,0,Y369,n+1,k),"")</f>
        <v>#N/A</v>
      </c>
      <c r="Z370" s="26" t="e">
        <f t="array" aca="1" ref="Z370" ca="1">IF(Z369&lt;&gt;"",OFFSET($C$4,0,Z369,n+1,k),"")</f>
        <v>#N/A</v>
      </c>
      <c r="AA370" s="26" t="str">
        <f t="array" aca="1" ref="AA370" ca="1">IF(AA369&lt;&gt;"",OFFSET($C$4,0,AA369,n+1,k),"")</f>
        <v/>
      </c>
      <c r="AB370" s="26" t="str">
        <f t="array" aca="1" ref="AB370" ca="1">IF(AB369&lt;&gt;"",OFFSET($C$4,0,AB369,n+1,k),"")</f>
        <v/>
      </c>
    </row>
    <row r="371" spans="1:28" x14ac:dyDescent="0.15">
      <c r="A371" s="43" t="str">
        <f t="shared" si="13"/>
        <v/>
      </c>
      <c r="B371" s="44" t="str">
        <f>IF('Data Entry'!B371&lt;&gt;"",'Data Entry'!B371,"")</f>
        <v/>
      </c>
      <c r="C371" s="37" t="str">
        <f t="shared" si="10"/>
        <v/>
      </c>
      <c r="D371" s="44" t="str">
        <f>IF('Data Entry'!C371&lt;&gt;"",'Data Entry'!C371,"")</f>
        <v/>
      </c>
      <c r="E371" s="44" t="str">
        <f>IF('Data Entry'!D371&lt;&gt;"",'Data Entry'!D371,"")</f>
        <v/>
      </c>
      <c r="F371" s="44" t="str">
        <f>IF('Data Entry'!E371&lt;&gt;"",'Data Entry'!E371,"")</f>
        <v/>
      </c>
      <c r="G371" s="44" t="str">
        <f>IF('Data Entry'!F371&lt;&gt;"",'Data Entry'!F371,"")</f>
        <v/>
      </c>
      <c r="H371" s="44" t="str">
        <f>IF('Data Entry'!G371&lt;&gt;"",'Data Entry'!G371,"")</f>
        <v/>
      </c>
      <c r="I371" s="44" t="str">
        <f>IF('Data Entry'!H371&lt;&gt;"",'Data Entry'!H371,"")</f>
        <v/>
      </c>
      <c r="J371" s="44" t="str">
        <f>IF('Data Entry'!I371&lt;&gt;"",'Data Entry'!I371,"")</f>
        <v/>
      </c>
      <c r="K371" s="44" t="str">
        <f>IF('Data Entry'!J371&lt;&gt;"",'Data Entry'!J371,"")</f>
        <v/>
      </c>
      <c r="L371" s="44" t="str">
        <f>IF('Data Entry'!K371&lt;&gt;"",'Data Entry'!K371,"")</f>
        <v/>
      </c>
      <c r="M371" s="44" t="str">
        <f>IF('Data Entry'!L371&lt;&gt;"",'Data Entry'!L371,"")</f>
        <v/>
      </c>
      <c r="V371" s="26" t="e">
        <f t="array" aca="1" ref="V371" ca="1">IF(V370&lt;&gt;"",OFFSET($C$4,0,V370,n+1,k),"")</f>
        <v>#N/A</v>
      </c>
      <c r="W371" s="26" t="e">
        <f t="array" aca="1" ref="W371" ca="1">IF(W370&lt;&gt;"",OFFSET($C$4,0,W370,n+1,k),"")</f>
        <v>#N/A</v>
      </c>
      <c r="X371" s="26" t="e">
        <f t="array" aca="1" ref="X371" ca="1">IF(X370&lt;&gt;"",OFFSET($C$4,0,X370,n+1,k),"")</f>
        <v>#N/A</v>
      </c>
      <c r="Y371" s="26" t="e">
        <f t="array" aca="1" ref="Y371" ca="1">IF(Y370&lt;&gt;"",OFFSET($C$4,0,Y370,n+1,k),"")</f>
        <v>#N/A</v>
      </c>
      <c r="Z371" s="26" t="e">
        <f t="array" aca="1" ref="Z371" ca="1">IF(Z370&lt;&gt;"",OFFSET($C$4,0,Z370,n+1,k),"")</f>
        <v>#N/A</v>
      </c>
      <c r="AA371" s="26" t="str">
        <f t="array" aca="1" ref="AA371" ca="1">IF(AA370&lt;&gt;"",OFFSET($C$4,0,AA370,n+1,k),"")</f>
        <v/>
      </c>
      <c r="AB371" s="26" t="str">
        <f t="array" aca="1" ref="AB371" ca="1">IF(AB370&lt;&gt;"",OFFSET($C$4,0,AB370,n+1,k),"")</f>
        <v/>
      </c>
    </row>
    <row r="372" spans="1:28" x14ac:dyDescent="0.15">
      <c r="A372" s="43" t="str">
        <f t="shared" si="13"/>
        <v/>
      </c>
      <c r="B372" s="44" t="str">
        <f>IF('Data Entry'!B372&lt;&gt;"",'Data Entry'!B372,"")</f>
        <v/>
      </c>
      <c r="C372" s="37" t="str">
        <f t="shared" si="10"/>
        <v/>
      </c>
      <c r="D372" s="44" t="str">
        <f>IF('Data Entry'!C372&lt;&gt;"",'Data Entry'!C372,"")</f>
        <v/>
      </c>
      <c r="E372" s="44" t="str">
        <f>IF('Data Entry'!D372&lt;&gt;"",'Data Entry'!D372,"")</f>
        <v/>
      </c>
      <c r="F372" s="44" t="str">
        <f>IF('Data Entry'!E372&lt;&gt;"",'Data Entry'!E372,"")</f>
        <v/>
      </c>
      <c r="G372" s="44" t="str">
        <f>IF('Data Entry'!F372&lt;&gt;"",'Data Entry'!F372,"")</f>
        <v/>
      </c>
      <c r="H372" s="44" t="str">
        <f>IF('Data Entry'!G372&lt;&gt;"",'Data Entry'!G372,"")</f>
        <v/>
      </c>
      <c r="I372" s="44" t="str">
        <f>IF('Data Entry'!H372&lt;&gt;"",'Data Entry'!H372,"")</f>
        <v/>
      </c>
      <c r="J372" s="44" t="str">
        <f>IF('Data Entry'!I372&lt;&gt;"",'Data Entry'!I372,"")</f>
        <v/>
      </c>
      <c r="K372" s="44" t="str">
        <f>IF('Data Entry'!J372&lt;&gt;"",'Data Entry'!J372,"")</f>
        <v/>
      </c>
      <c r="L372" s="44" t="str">
        <f>IF('Data Entry'!K372&lt;&gt;"",'Data Entry'!K372,"")</f>
        <v/>
      </c>
      <c r="M372" s="44" t="str">
        <f>IF('Data Entry'!L372&lt;&gt;"",'Data Entry'!L372,"")</f>
        <v/>
      </c>
      <c r="V372" s="26" t="e">
        <f t="array" aca="1" ref="V372" ca="1">IF(V371&lt;&gt;"",OFFSET($C$4,0,V371,n+1,k),"")</f>
        <v>#N/A</v>
      </c>
      <c r="W372" s="26" t="e">
        <f t="array" aca="1" ref="W372" ca="1">IF(W371&lt;&gt;"",OFFSET($C$4,0,W371,n+1,k),"")</f>
        <v>#N/A</v>
      </c>
      <c r="X372" s="26" t="e">
        <f t="array" aca="1" ref="X372" ca="1">IF(X371&lt;&gt;"",OFFSET($C$4,0,X371,n+1,k),"")</f>
        <v>#N/A</v>
      </c>
      <c r="Y372" s="26" t="e">
        <f t="array" aca="1" ref="Y372" ca="1">IF(Y371&lt;&gt;"",OFFSET($C$4,0,Y371,n+1,k),"")</f>
        <v>#N/A</v>
      </c>
      <c r="Z372" s="26" t="e">
        <f t="array" aca="1" ref="Z372" ca="1">IF(Z371&lt;&gt;"",OFFSET($C$4,0,Z371,n+1,k),"")</f>
        <v>#N/A</v>
      </c>
      <c r="AA372" s="26" t="str">
        <f t="array" aca="1" ref="AA372" ca="1">IF(AA371&lt;&gt;"",OFFSET($C$4,0,AA371,n+1,k),"")</f>
        <v/>
      </c>
      <c r="AB372" s="26" t="str">
        <f t="array" aca="1" ref="AB372" ca="1">IF(AB371&lt;&gt;"",OFFSET($C$4,0,AB371,n+1,k),"")</f>
        <v/>
      </c>
    </row>
    <row r="373" spans="1:28" x14ac:dyDescent="0.15">
      <c r="A373" s="43" t="str">
        <f t="shared" si="13"/>
        <v/>
      </c>
      <c r="B373" s="44" t="str">
        <f>IF('Data Entry'!B373&lt;&gt;"",'Data Entry'!B373,"")</f>
        <v/>
      </c>
      <c r="C373" s="37" t="str">
        <f t="shared" si="10"/>
        <v/>
      </c>
      <c r="D373" s="44" t="str">
        <f>IF('Data Entry'!C373&lt;&gt;"",'Data Entry'!C373,"")</f>
        <v/>
      </c>
      <c r="E373" s="44" t="str">
        <f>IF('Data Entry'!D373&lt;&gt;"",'Data Entry'!D373,"")</f>
        <v/>
      </c>
      <c r="F373" s="44" t="str">
        <f>IF('Data Entry'!E373&lt;&gt;"",'Data Entry'!E373,"")</f>
        <v/>
      </c>
      <c r="G373" s="44" t="str">
        <f>IF('Data Entry'!F373&lt;&gt;"",'Data Entry'!F373,"")</f>
        <v/>
      </c>
      <c r="H373" s="44" t="str">
        <f>IF('Data Entry'!G373&lt;&gt;"",'Data Entry'!G373,"")</f>
        <v/>
      </c>
      <c r="I373" s="44" t="str">
        <f>IF('Data Entry'!H373&lt;&gt;"",'Data Entry'!H373,"")</f>
        <v/>
      </c>
      <c r="J373" s="44" t="str">
        <f>IF('Data Entry'!I373&lt;&gt;"",'Data Entry'!I373,"")</f>
        <v/>
      </c>
      <c r="K373" s="44" t="str">
        <f>IF('Data Entry'!J373&lt;&gt;"",'Data Entry'!J373,"")</f>
        <v/>
      </c>
      <c r="L373" s="44" t="str">
        <f>IF('Data Entry'!K373&lt;&gt;"",'Data Entry'!K373,"")</f>
        <v/>
      </c>
      <c r="M373" s="44" t="str">
        <f>IF('Data Entry'!L373&lt;&gt;"",'Data Entry'!L373,"")</f>
        <v/>
      </c>
      <c r="V373" s="26" t="e">
        <f t="array" aca="1" ref="V373" ca="1">IF(V372&lt;&gt;"",OFFSET($C$4,0,V372,n+1,k),"")</f>
        <v>#N/A</v>
      </c>
      <c r="W373" s="26" t="e">
        <f t="array" aca="1" ref="W373" ca="1">IF(W372&lt;&gt;"",OFFSET($C$4,0,W372,n+1,k),"")</f>
        <v>#N/A</v>
      </c>
      <c r="X373" s="26" t="e">
        <f t="array" aca="1" ref="X373" ca="1">IF(X372&lt;&gt;"",OFFSET($C$4,0,X372,n+1,k),"")</f>
        <v>#N/A</v>
      </c>
      <c r="Y373" s="26" t="e">
        <f t="array" aca="1" ref="Y373" ca="1">IF(Y372&lt;&gt;"",OFFSET($C$4,0,Y372,n+1,k),"")</f>
        <v>#N/A</v>
      </c>
      <c r="Z373" s="26" t="e">
        <f t="array" aca="1" ref="Z373" ca="1">IF(Z372&lt;&gt;"",OFFSET($C$4,0,Z372,n+1,k),"")</f>
        <v>#N/A</v>
      </c>
      <c r="AA373" s="26" t="str">
        <f t="array" aca="1" ref="AA373" ca="1">IF(AA372&lt;&gt;"",OFFSET($C$4,0,AA372,n+1,k),"")</f>
        <v/>
      </c>
      <c r="AB373" s="26" t="str">
        <f t="array" aca="1" ref="AB373" ca="1">IF(AB372&lt;&gt;"",OFFSET($C$4,0,AB372,n+1,k),"")</f>
        <v/>
      </c>
    </row>
    <row r="374" spans="1:28" x14ac:dyDescent="0.15">
      <c r="A374" s="43" t="str">
        <f t="shared" si="13"/>
        <v/>
      </c>
      <c r="B374" s="44" t="str">
        <f>IF('Data Entry'!B374&lt;&gt;"",'Data Entry'!B374,"")</f>
        <v/>
      </c>
      <c r="C374" s="37" t="str">
        <f t="shared" si="10"/>
        <v/>
      </c>
      <c r="D374" s="44" t="str">
        <f>IF('Data Entry'!C374&lt;&gt;"",'Data Entry'!C374,"")</f>
        <v/>
      </c>
      <c r="E374" s="44" t="str">
        <f>IF('Data Entry'!D374&lt;&gt;"",'Data Entry'!D374,"")</f>
        <v/>
      </c>
      <c r="F374" s="44" t="str">
        <f>IF('Data Entry'!E374&lt;&gt;"",'Data Entry'!E374,"")</f>
        <v/>
      </c>
      <c r="G374" s="44" t="str">
        <f>IF('Data Entry'!F374&lt;&gt;"",'Data Entry'!F374,"")</f>
        <v/>
      </c>
      <c r="H374" s="44" t="str">
        <f>IF('Data Entry'!G374&lt;&gt;"",'Data Entry'!G374,"")</f>
        <v/>
      </c>
      <c r="I374" s="44" t="str">
        <f>IF('Data Entry'!H374&lt;&gt;"",'Data Entry'!H374,"")</f>
        <v/>
      </c>
      <c r="J374" s="44" t="str">
        <f>IF('Data Entry'!I374&lt;&gt;"",'Data Entry'!I374,"")</f>
        <v/>
      </c>
      <c r="K374" s="44" t="str">
        <f>IF('Data Entry'!J374&lt;&gt;"",'Data Entry'!J374,"")</f>
        <v/>
      </c>
      <c r="L374" s="44" t="str">
        <f>IF('Data Entry'!K374&lt;&gt;"",'Data Entry'!K374,"")</f>
        <v/>
      </c>
      <c r="M374" s="44" t="str">
        <f>IF('Data Entry'!L374&lt;&gt;"",'Data Entry'!L374,"")</f>
        <v/>
      </c>
      <c r="V374" s="26" t="e">
        <f t="array" aca="1" ref="V374" ca="1">IF(V373&lt;&gt;"",OFFSET($C$4,0,V373,n+1,k),"")</f>
        <v>#N/A</v>
      </c>
      <c r="W374" s="26" t="e">
        <f t="array" aca="1" ref="W374" ca="1">IF(W373&lt;&gt;"",OFFSET($C$4,0,W373,n+1,k),"")</f>
        <v>#N/A</v>
      </c>
      <c r="X374" s="26" t="e">
        <f t="array" aca="1" ref="X374" ca="1">IF(X373&lt;&gt;"",OFFSET($C$4,0,X373,n+1,k),"")</f>
        <v>#N/A</v>
      </c>
      <c r="Y374" s="26" t="e">
        <f t="array" aca="1" ref="Y374" ca="1">IF(Y373&lt;&gt;"",OFFSET($C$4,0,Y373,n+1,k),"")</f>
        <v>#N/A</v>
      </c>
      <c r="Z374" s="26" t="e">
        <f t="array" aca="1" ref="Z374" ca="1">IF(Z373&lt;&gt;"",OFFSET($C$4,0,Z373,n+1,k),"")</f>
        <v>#N/A</v>
      </c>
      <c r="AA374" s="26" t="str">
        <f t="array" aca="1" ref="AA374" ca="1">IF(AA373&lt;&gt;"",OFFSET($C$4,0,AA373,n+1,k),"")</f>
        <v/>
      </c>
      <c r="AB374" s="26" t="str">
        <f t="array" aca="1" ref="AB374" ca="1">IF(AB373&lt;&gt;"",OFFSET($C$4,0,AB373,n+1,k),"")</f>
        <v/>
      </c>
    </row>
    <row r="375" spans="1:28" x14ac:dyDescent="0.15">
      <c r="A375" s="43" t="str">
        <f t="shared" si="13"/>
        <v/>
      </c>
      <c r="B375" s="44" t="str">
        <f>IF('Data Entry'!B375&lt;&gt;"",'Data Entry'!B375,"")</f>
        <v/>
      </c>
      <c r="C375" s="37" t="str">
        <f t="shared" si="10"/>
        <v/>
      </c>
      <c r="D375" s="44" t="str">
        <f>IF('Data Entry'!C375&lt;&gt;"",'Data Entry'!C375,"")</f>
        <v/>
      </c>
      <c r="E375" s="44" t="str">
        <f>IF('Data Entry'!D375&lt;&gt;"",'Data Entry'!D375,"")</f>
        <v/>
      </c>
      <c r="F375" s="44" t="str">
        <f>IF('Data Entry'!E375&lt;&gt;"",'Data Entry'!E375,"")</f>
        <v/>
      </c>
      <c r="G375" s="44" t="str">
        <f>IF('Data Entry'!F375&lt;&gt;"",'Data Entry'!F375,"")</f>
        <v/>
      </c>
      <c r="H375" s="44" t="str">
        <f>IF('Data Entry'!G375&lt;&gt;"",'Data Entry'!G375,"")</f>
        <v/>
      </c>
      <c r="I375" s="44" t="str">
        <f>IF('Data Entry'!H375&lt;&gt;"",'Data Entry'!H375,"")</f>
        <v/>
      </c>
      <c r="J375" s="44" t="str">
        <f>IF('Data Entry'!I375&lt;&gt;"",'Data Entry'!I375,"")</f>
        <v/>
      </c>
      <c r="K375" s="44" t="str">
        <f>IF('Data Entry'!J375&lt;&gt;"",'Data Entry'!J375,"")</f>
        <v/>
      </c>
      <c r="L375" s="44" t="str">
        <f>IF('Data Entry'!K375&lt;&gt;"",'Data Entry'!K375,"")</f>
        <v/>
      </c>
      <c r="M375" s="44" t="str">
        <f>IF('Data Entry'!L375&lt;&gt;"",'Data Entry'!L375,"")</f>
        <v/>
      </c>
      <c r="V375" s="26" t="e">
        <f t="array" aca="1" ref="V375" ca="1">IF(V374&lt;&gt;"",OFFSET($C$4,0,V374,n+1,k),"")</f>
        <v>#N/A</v>
      </c>
      <c r="W375" s="26" t="e">
        <f t="array" aca="1" ref="W375" ca="1">IF(W374&lt;&gt;"",OFFSET($C$4,0,W374,n+1,k),"")</f>
        <v>#N/A</v>
      </c>
      <c r="X375" s="26" t="e">
        <f t="array" aca="1" ref="X375" ca="1">IF(X374&lt;&gt;"",OFFSET($C$4,0,X374,n+1,k),"")</f>
        <v>#N/A</v>
      </c>
      <c r="Y375" s="26" t="e">
        <f t="array" aca="1" ref="Y375" ca="1">IF(Y374&lt;&gt;"",OFFSET($C$4,0,Y374,n+1,k),"")</f>
        <v>#N/A</v>
      </c>
      <c r="Z375" s="26" t="e">
        <f t="array" aca="1" ref="Z375" ca="1">IF(Z374&lt;&gt;"",OFFSET($C$4,0,Z374,n+1,k),"")</f>
        <v>#N/A</v>
      </c>
      <c r="AA375" s="26" t="str">
        <f t="array" aca="1" ref="AA375" ca="1">IF(AA374&lt;&gt;"",OFFSET($C$4,0,AA374,n+1,k),"")</f>
        <v/>
      </c>
      <c r="AB375" s="26" t="str">
        <f t="array" aca="1" ref="AB375" ca="1">IF(AB374&lt;&gt;"",OFFSET($C$4,0,AB374,n+1,k),"")</f>
        <v/>
      </c>
    </row>
    <row r="376" spans="1:28" x14ac:dyDescent="0.15">
      <c r="A376" s="43" t="str">
        <f t="shared" si="13"/>
        <v/>
      </c>
      <c r="B376" s="44" t="str">
        <f>IF('Data Entry'!B376&lt;&gt;"",'Data Entry'!B376,"")</f>
        <v/>
      </c>
      <c r="C376" s="37" t="str">
        <f t="shared" si="10"/>
        <v/>
      </c>
      <c r="D376" s="44" t="str">
        <f>IF('Data Entry'!C376&lt;&gt;"",'Data Entry'!C376,"")</f>
        <v/>
      </c>
      <c r="E376" s="44" t="str">
        <f>IF('Data Entry'!D376&lt;&gt;"",'Data Entry'!D376,"")</f>
        <v/>
      </c>
      <c r="F376" s="44" t="str">
        <f>IF('Data Entry'!E376&lt;&gt;"",'Data Entry'!E376,"")</f>
        <v/>
      </c>
      <c r="G376" s="44" t="str">
        <f>IF('Data Entry'!F376&lt;&gt;"",'Data Entry'!F376,"")</f>
        <v/>
      </c>
      <c r="H376" s="44" t="str">
        <f>IF('Data Entry'!G376&lt;&gt;"",'Data Entry'!G376,"")</f>
        <v/>
      </c>
      <c r="I376" s="44" t="str">
        <f>IF('Data Entry'!H376&lt;&gt;"",'Data Entry'!H376,"")</f>
        <v/>
      </c>
      <c r="J376" s="44" t="str">
        <f>IF('Data Entry'!I376&lt;&gt;"",'Data Entry'!I376,"")</f>
        <v/>
      </c>
      <c r="K376" s="44" t="str">
        <f>IF('Data Entry'!J376&lt;&gt;"",'Data Entry'!J376,"")</f>
        <v/>
      </c>
      <c r="L376" s="44" t="str">
        <f>IF('Data Entry'!K376&lt;&gt;"",'Data Entry'!K376,"")</f>
        <v/>
      </c>
      <c r="M376" s="44" t="str">
        <f>IF('Data Entry'!L376&lt;&gt;"",'Data Entry'!L376,"")</f>
        <v/>
      </c>
      <c r="V376" s="26" t="e">
        <f t="array" aca="1" ref="V376" ca="1">IF(V375&lt;&gt;"",OFFSET($C$4,0,V375,n+1,k),"")</f>
        <v>#N/A</v>
      </c>
      <c r="W376" s="26" t="e">
        <f t="array" aca="1" ref="W376" ca="1">IF(W375&lt;&gt;"",OFFSET($C$4,0,W375,n+1,k),"")</f>
        <v>#N/A</v>
      </c>
      <c r="X376" s="26" t="e">
        <f t="array" aca="1" ref="X376" ca="1">IF(X375&lt;&gt;"",OFFSET($C$4,0,X375,n+1,k),"")</f>
        <v>#N/A</v>
      </c>
      <c r="Y376" s="26" t="e">
        <f t="array" aca="1" ref="Y376" ca="1">IF(Y375&lt;&gt;"",OFFSET($C$4,0,Y375,n+1,k),"")</f>
        <v>#N/A</v>
      </c>
      <c r="Z376" s="26" t="e">
        <f t="array" aca="1" ref="Z376" ca="1">IF(Z375&lt;&gt;"",OFFSET($C$4,0,Z375,n+1,k),"")</f>
        <v>#N/A</v>
      </c>
      <c r="AA376" s="26" t="str">
        <f t="array" aca="1" ref="AA376" ca="1">IF(AA375&lt;&gt;"",OFFSET($C$4,0,AA375,n+1,k),"")</f>
        <v/>
      </c>
      <c r="AB376" s="26" t="str">
        <f t="array" aca="1" ref="AB376" ca="1">IF(AB375&lt;&gt;"",OFFSET($C$4,0,AB375,n+1,k),"")</f>
        <v/>
      </c>
    </row>
    <row r="377" spans="1:28" x14ac:dyDescent="0.15">
      <c r="A377" s="43" t="str">
        <f t="shared" si="13"/>
        <v/>
      </c>
      <c r="B377" s="44" t="str">
        <f>IF('Data Entry'!B377&lt;&gt;"",'Data Entry'!B377,"")</f>
        <v/>
      </c>
      <c r="C377" s="37" t="str">
        <f t="shared" si="10"/>
        <v/>
      </c>
      <c r="D377" s="44" t="str">
        <f>IF('Data Entry'!C377&lt;&gt;"",'Data Entry'!C377,"")</f>
        <v/>
      </c>
      <c r="E377" s="44" t="str">
        <f>IF('Data Entry'!D377&lt;&gt;"",'Data Entry'!D377,"")</f>
        <v/>
      </c>
      <c r="F377" s="44" t="str">
        <f>IF('Data Entry'!E377&lt;&gt;"",'Data Entry'!E377,"")</f>
        <v/>
      </c>
      <c r="G377" s="44" t="str">
        <f>IF('Data Entry'!F377&lt;&gt;"",'Data Entry'!F377,"")</f>
        <v/>
      </c>
      <c r="H377" s="44" t="str">
        <f>IF('Data Entry'!G377&lt;&gt;"",'Data Entry'!G377,"")</f>
        <v/>
      </c>
      <c r="I377" s="44" t="str">
        <f>IF('Data Entry'!H377&lt;&gt;"",'Data Entry'!H377,"")</f>
        <v/>
      </c>
      <c r="J377" s="44" t="str">
        <f>IF('Data Entry'!I377&lt;&gt;"",'Data Entry'!I377,"")</f>
        <v/>
      </c>
      <c r="K377" s="44" t="str">
        <f>IF('Data Entry'!J377&lt;&gt;"",'Data Entry'!J377,"")</f>
        <v/>
      </c>
      <c r="L377" s="44" t="str">
        <f>IF('Data Entry'!K377&lt;&gt;"",'Data Entry'!K377,"")</f>
        <v/>
      </c>
      <c r="M377" s="44" t="str">
        <f>IF('Data Entry'!L377&lt;&gt;"",'Data Entry'!L377,"")</f>
        <v/>
      </c>
      <c r="V377" s="26" t="e">
        <f t="array" aca="1" ref="V377" ca="1">IF(V376&lt;&gt;"",OFFSET($C$4,0,V376,n+1,k),"")</f>
        <v>#N/A</v>
      </c>
      <c r="W377" s="26" t="e">
        <f t="array" aca="1" ref="W377" ca="1">IF(W376&lt;&gt;"",OFFSET($C$4,0,W376,n+1,k),"")</f>
        <v>#N/A</v>
      </c>
      <c r="X377" s="26" t="e">
        <f t="array" aca="1" ref="X377" ca="1">IF(X376&lt;&gt;"",OFFSET($C$4,0,X376,n+1,k),"")</f>
        <v>#N/A</v>
      </c>
      <c r="Y377" s="26" t="e">
        <f t="array" aca="1" ref="Y377" ca="1">IF(Y376&lt;&gt;"",OFFSET($C$4,0,Y376,n+1,k),"")</f>
        <v>#N/A</v>
      </c>
      <c r="Z377" s="26" t="e">
        <f t="array" aca="1" ref="Z377" ca="1">IF(Z376&lt;&gt;"",OFFSET($C$4,0,Z376,n+1,k),"")</f>
        <v>#N/A</v>
      </c>
      <c r="AA377" s="26" t="str">
        <f t="array" aca="1" ref="AA377" ca="1">IF(AA376&lt;&gt;"",OFFSET($C$4,0,AA376,n+1,k),"")</f>
        <v/>
      </c>
      <c r="AB377" s="26" t="str">
        <f t="array" aca="1" ref="AB377" ca="1">IF(AB376&lt;&gt;"",OFFSET($C$4,0,AB376,n+1,k),"")</f>
        <v/>
      </c>
    </row>
    <row r="378" spans="1:28" x14ac:dyDescent="0.15">
      <c r="A378" s="43" t="str">
        <f t="shared" si="13"/>
        <v/>
      </c>
      <c r="B378" s="44" t="str">
        <f>IF('Data Entry'!B378&lt;&gt;"",'Data Entry'!B378,"")</f>
        <v/>
      </c>
      <c r="C378" s="37" t="str">
        <f t="shared" si="10"/>
        <v/>
      </c>
      <c r="D378" s="44" t="str">
        <f>IF('Data Entry'!C378&lt;&gt;"",'Data Entry'!C378,"")</f>
        <v/>
      </c>
      <c r="E378" s="44" t="str">
        <f>IF('Data Entry'!D378&lt;&gt;"",'Data Entry'!D378,"")</f>
        <v/>
      </c>
      <c r="F378" s="44" t="str">
        <f>IF('Data Entry'!E378&lt;&gt;"",'Data Entry'!E378,"")</f>
        <v/>
      </c>
      <c r="G378" s="44" t="str">
        <f>IF('Data Entry'!F378&lt;&gt;"",'Data Entry'!F378,"")</f>
        <v/>
      </c>
      <c r="H378" s="44" t="str">
        <f>IF('Data Entry'!G378&lt;&gt;"",'Data Entry'!G378,"")</f>
        <v/>
      </c>
      <c r="I378" s="44" t="str">
        <f>IF('Data Entry'!H378&lt;&gt;"",'Data Entry'!H378,"")</f>
        <v/>
      </c>
      <c r="J378" s="44" t="str">
        <f>IF('Data Entry'!I378&lt;&gt;"",'Data Entry'!I378,"")</f>
        <v/>
      </c>
      <c r="K378" s="44" t="str">
        <f>IF('Data Entry'!J378&lt;&gt;"",'Data Entry'!J378,"")</f>
        <v/>
      </c>
      <c r="L378" s="44" t="str">
        <f>IF('Data Entry'!K378&lt;&gt;"",'Data Entry'!K378,"")</f>
        <v/>
      </c>
      <c r="M378" s="44" t="str">
        <f>IF('Data Entry'!L378&lt;&gt;"",'Data Entry'!L378,"")</f>
        <v/>
      </c>
      <c r="V378" s="26" t="e">
        <f t="array" aca="1" ref="V378" ca="1">IF(V377&lt;&gt;"",OFFSET($C$4,0,V377,n+1,k),"")</f>
        <v>#N/A</v>
      </c>
      <c r="W378" s="26" t="e">
        <f t="array" aca="1" ref="W378" ca="1">IF(W377&lt;&gt;"",OFFSET($C$4,0,W377,n+1,k),"")</f>
        <v>#N/A</v>
      </c>
      <c r="X378" s="26" t="e">
        <f t="array" aca="1" ref="X378" ca="1">IF(X377&lt;&gt;"",OFFSET($C$4,0,X377,n+1,k),"")</f>
        <v>#N/A</v>
      </c>
      <c r="Y378" s="26" t="e">
        <f t="array" aca="1" ref="Y378" ca="1">IF(Y377&lt;&gt;"",OFFSET($C$4,0,Y377,n+1,k),"")</f>
        <v>#N/A</v>
      </c>
      <c r="Z378" s="26" t="e">
        <f t="array" aca="1" ref="Z378" ca="1">IF(Z377&lt;&gt;"",OFFSET($C$4,0,Z377,n+1,k),"")</f>
        <v>#N/A</v>
      </c>
      <c r="AA378" s="26" t="str">
        <f t="array" aca="1" ref="AA378" ca="1">IF(AA377&lt;&gt;"",OFFSET($C$4,0,AA377,n+1,k),"")</f>
        <v/>
      </c>
      <c r="AB378" s="26" t="str">
        <f t="array" aca="1" ref="AB378" ca="1">IF(AB377&lt;&gt;"",OFFSET($C$4,0,AB377,n+1,k),"")</f>
        <v/>
      </c>
    </row>
    <row r="379" spans="1:28" x14ac:dyDescent="0.15">
      <c r="A379" s="43" t="str">
        <f t="shared" si="13"/>
        <v/>
      </c>
      <c r="B379" s="44" t="str">
        <f>IF('Data Entry'!B379&lt;&gt;"",'Data Entry'!B379,"")</f>
        <v/>
      </c>
      <c r="C379" s="37" t="str">
        <f t="shared" si="10"/>
        <v/>
      </c>
      <c r="D379" s="44" t="str">
        <f>IF('Data Entry'!C379&lt;&gt;"",'Data Entry'!C379,"")</f>
        <v/>
      </c>
      <c r="E379" s="44" t="str">
        <f>IF('Data Entry'!D379&lt;&gt;"",'Data Entry'!D379,"")</f>
        <v/>
      </c>
      <c r="F379" s="44" t="str">
        <f>IF('Data Entry'!E379&lt;&gt;"",'Data Entry'!E379,"")</f>
        <v/>
      </c>
      <c r="G379" s="44" t="str">
        <f>IF('Data Entry'!F379&lt;&gt;"",'Data Entry'!F379,"")</f>
        <v/>
      </c>
      <c r="H379" s="44" t="str">
        <f>IF('Data Entry'!G379&lt;&gt;"",'Data Entry'!G379,"")</f>
        <v/>
      </c>
      <c r="I379" s="44" t="str">
        <f>IF('Data Entry'!H379&lt;&gt;"",'Data Entry'!H379,"")</f>
        <v/>
      </c>
      <c r="J379" s="44" t="str">
        <f>IF('Data Entry'!I379&lt;&gt;"",'Data Entry'!I379,"")</f>
        <v/>
      </c>
      <c r="K379" s="44" t="str">
        <f>IF('Data Entry'!J379&lt;&gt;"",'Data Entry'!J379,"")</f>
        <v/>
      </c>
      <c r="L379" s="44" t="str">
        <f>IF('Data Entry'!K379&lt;&gt;"",'Data Entry'!K379,"")</f>
        <v/>
      </c>
      <c r="M379" s="44" t="str">
        <f>IF('Data Entry'!L379&lt;&gt;"",'Data Entry'!L379,"")</f>
        <v/>
      </c>
      <c r="V379" s="26" t="e">
        <f t="array" aca="1" ref="V379" ca="1">IF(V378&lt;&gt;"",OFFSET($C$4,0,V378,n+1,k),"")</f>
        <v>#N/A</v>
      </c>
      <c r="W379" s="26" t="e">
        <f t="array" aca="1" ref="W379" ca="1">IF(W378&lt;&gt;"",OFFSET($C$4,0,W378,n+1,k),"")</f>
        <v>#N/A</v>
      </c>
      <c r="X379" s="26" t="e">
        <f t="array" aca="1" ref="X379" ca="1">IF(X378&lt;&gt;"",OFFSET($C$4,0,X378,n+1,k),"")</f>
        <v>#N/A</v>
      </c>
      <c r="Y379" s="26" t="e">
        <f t="array" aca="1" ref="Y379" ca="1">IF(Y378&lt;&gt;"",OFFSET($C$4,0,Y378,n+1,k),"")</f>
        <v>#N/A</v>
      </c>
      <c r="Z379" s="26" t="e">
        <f t="array" aca="1" ref="Z379" ca="1">IF(Z378&lt;&gt;"",OFFSET($C$4,0,Z378,n+1,k),"")</f>
        <v>#N/A</v>
      </c>
      <c r="AA379" s="26" t="str">
        <f t="array" aca="1" ref="AA379" ca="1">IF(AA378&lt;&gt;"",OFFSET($C$4,0,AA378,n+1,k),"")</f>
        <v/>
      </c>
      <c r="AB379" s="26" t="str">
        <f t="array" aca="1" ref="AB379" ca="1">IF(AB378&lt;&gt;"",OFFSET($C$4,0,AB378,n+1,k),"")</f>
        <v/>
      </c>
    </row>
    <row r="380" spans="1:28" x14ac:dyDescent="0.15">
      <c r="A380" s="43" t="str">
        <f t="shared" si="13"/>
        <v/>
      </c>
      <c r="B380" s="44" t="str">
        <f>IF('Data Entry'!B380&lt;&gt;"",'Data Entry'!B380,"")</f>
        <v/>
      </c>
      <c r="C380" s="37" t="str">
        <f t="shared" si="10"/>
        <v/>
      </c>
      <c r="D380" s="44" t="str">
        <f>IF('Data Entry'!C380&lt;&gt;"",'Data Entry'!C380,"")</f>
        <v/>
      </c>
      <c r="E380" s="44" t="str">
        <f>IF('Data Entry'!D380&lt;&gt;"",'Data Entry'!D380,"")</f>
        <v/>
      </c>
      <c r="F380" s="44" t="str">
        <f>IF('Data Entry'!E380&lt;&gt;"",'Data Entry'!E380,"")</f>
        <v/>
      </c>
      <c r="G380" s="44" t="str">
        <f>IF('Data Entry'!F380&lt;&gt;"",'Data Entry'!F380,"")</f>
        <v/>
      </c>
      <c r="H380" s="44" t="str">
        <f>IF('Data Entry'!G380&lt;&gt;"",'Data Entry'!G380,"")</f>
        <v/>
      </c>
      <c r="I380" s="44" t="str">
        <f>IF('Data Entry'!H380&lt;&gt;"",'Data Entry'!H380,"")</f>
        <v/>
      </c>
      <c r="J380" s="44" t="str">
        <f>IF('Data Entry'!I380&lt;&gt;"",'Data Entry'!I380,"")</f>
        <v/>
      </c>
      <c r="K380" s="44" t="str">
        <f>IF('Data Entry'!J380&lt;&gt;"",'Data Entry'!J380,"")</f>
        <v/>
      </c>
      <c r="L380" s="44" t="str">
        <f>IF('Data Entry'!K380&lt;&gt;"",'Data Entry'!K380,"")</f>
        <v/>
      </c>
      <c r="M380" s="44" t="str">
        <f>IF('Data Entry'!L380&lt;&gt;"",'Data Entry'!L380,"")</f>
        <v/>
      </c>
      <c r="V380" s="26" t="e">
        <f t="array" aca="1" ref="V380" ca="1">IF(V379&lt;&gt;"",OFFSET($C$4,0,V379,n+1,k),"")</f>
        <v>#N/A</v>
      </c>
      <c r="W380" s="26" t="e">
        <f t="array" aca="1" ref="W380" ca="1">IF(W379&lt;&gt;"",OFFSET($C$4,0,W379,n+1,k),"")</f>
        <v>#N/A</v>
      </c>
      <c r="X380" s="26" t="e">
        <f t="array" aca="1" ref="X380" ca="1">IF(X379&lt;&gt;"",OFFSET($C$4,0,X379,n+1,k),"")</f>
        <v>#N/A</v>
      </c>
      <c r="Y380" s="26" t="e">
        <f t="array" aca="1" ref="Y380" ca="1">IF(Y379&lt;&gt;"",OFFSET($C$4,0,Y379,n+1,k),"")</f>
        <v>#N/A</v>
      </c>
      <c r="Z380" s="26" t="e">
        <f t="array" aca="1" ref="Z380" ca="1">IF(Z379&lt;&gt;"",OFFSET($C$4,0,Z379,n+1,k),"")</f>
        <v>#N/A</v>
      </c>
      <c r="AA380" s="26" t="str">
        <f t="array" aca="1" ref="AA380" ca="1">IF(AA379&lt;&gt;"",OFFSET($C$4,0,AA379,n+1,k),"")</f>
        <v/>
      </c>
      <c r="AB380" s="26" t="str">
        <f t="array" aca="1" ref="AB380" ca="1">IF(AB379&lt;&gt;"",OFFSET($C$4,0,AB379,n+1,k),"")</f>
        <v/>
      </c>
    </row>
    <row r="381" spans="1:28" x14ac:dyDescent="0.15">
      <c r="A381" s="43" t="str">
        <f t="shared" si="13"/>
        <v/>
      </c>
      <c r="B381" s="44" t="str">
        <f>IF('Data Entry'!B381&lt;&gt;"",'Data Entry'!B381,"")</f>
        <v/>
      </c>
      <c r="C381" s="37" t="str">
        <f t="shared" si="10"/>
        <v/>
      </c>
      <c r="D381" s="44" t="str">
        <f>IF('Data Entry'!C381&lt;&gt;"",'Data Entry'!C381,"")</f>
        <v/>
      </c>
      <c r="E381" s="44" t="str">
        <f>IF('Data Entry'!D381&lt;&gt;"",'Data Entry'!D381,"")</f>
        <v/>
      </c>
      <c r="F381" s="44" t="str">
        <f>IF('Data Entry'!E381&lt;&gt;"",'Data Entry'!E381,"")</f>
        <v/>
      </c>
      <c r="G381" s="44" t="str">
        <f>IF('Data Entry'!F381&lt;&gt;"",'Data Entry'!F381,"")</f>
        <v/>
      </c>
      <c r="H381" s="44" t="str">
        <f>IF('Data Entry'!G381&lt;&gt;"",'Data Entry'!G381,"")</f>
        <v/>
      </c>
      <c r="I381" s="44" t="str">
        <f>IF('Data Entry'!H381&lt;&gt;"",'Data Entry'!H381,"")</f>
        <v/>
      </c>
      <c r="J381" s="44" t="str">
        <f>IF('Data Entry'!I381&lt;&gt;"",'Data Entry'!I381,"")</f>
        <v/>
      </c>
      <c r="K381" s="44" t="str">
        <f>IF('Data Entry'!J381&lt;&gt;"",'Data Entry'!J381,"")</f>
        <v/>
      </c>
      <c r="L381" s="44" t="str">
        <f>IF('Data Entry'!K381&lt;&gt;"",'Data Entry'!K381,"")</f>
        <v/>
      </c>
      <c r="M381" s="44" t="str">
        <f>IF('Data Entry'!L381&lt;&gt;"",'Data Entry'!L381,"")</f>
        <v/>
      </c>
      <c r="V381" s="26" t="e">
        <f t="array" aca="1" ref="V381" ca="1">IF(V380&lt;&gt;"",OFFSET($C$4,0,V380,n+1,k),"")</f>
        <v>#N/A</v>
      </c>
      <c r="W381" s="26" t="e">
        <f t="array" aca="1" ref="W381" ca="1">IF(W380&lt;&gt;"",OFFSET($C$4,0,W380,n+1,k),"")</f>
        <v>#N/A</v>
      </c>
      <c r="X381" s="26" t="e">
        <f t="array" aca="1" ref="X381" ca="1">IF(X380&lt;&gt;"",OFFSET($C$4,0,X380,n+1,k),"")</f>
        <v>#N/A</v>
      </c>
      <c r="Y381" s="26" t="e">
        <f t="array" aca="1" ref="Y381" ca="1">IF(Y380&lt;&gt;"",OFFSET($C$4,0,Y380,n+1,k),"")</f>
        <v>#N/A</v>
      </c>
      <c r="Z381" s="26" t="e">
        <f t="array" aca="1" ref="Z381" ca="1">IF(Z380&lt;&gt;"",OFFSET($C$4,0,Z380,n+1,k),"")</f>
        <v>#N/A</v>
      </c>
      <c r="AA381" s="26" t="str">
        <f t="array" aca="1" ref="AA381" ca="1">IF(AA380&lt;&gt;"",OFFSET($C$4,0,AA380,n+1,k),"")</f>
        <v/>
      </c>
      <c r="AB381" s="26" t="str">
        <f t="array" aca="1" ref="AB381" ca="1">IF(AB380&lt;&gt;"",OFFSET($C$4,0,AB380,n+1,k),"")</f>
        <v/>
      </c>
    </row>
    <row r="382" spans="1:28" x14ac:dyDescent="0.15">
      <c r="A382" s="43" t="str">
        <f t="shared" si="13"/>
        <v/>
      </c>
      <c r="B382" s="44" t="str">
        <f>IF('Data Entry'!B382&lt;&gt;"",'Data Entry'!B382,"")</f>
        <v/>
      </c>
      <c r="C382" s="37" t="str">
        <f t="shared" si="10"/>
        <v/>
      </c>
      <c r="D382" s="44" t="str">
        <f>IF('Data Entry'!C382&lt;&gt;"",'Data Entry'!C382,"")</f>
        <v/>
      </c>
      <c r="E382" s="44" t="str">
        <f>IF('Data Entry'!D382&lt;&gt;"",'Data Entry'!D382,"")</f>
        <v/>
      </c>
      <c r="F382" s="44" t="str">
        <f>IF('Data Entry'!E382&lt;&gt;"",'Data Entry'!E382,"")</f>
        <v/>
      </c>
      <c r="G382" s="44" t="str">
        <f>IF('Data Entry'!F382&lt;&gt;"",'Data Entry'!F382,"")</f>
        <v/>
      </c>
      <c r="H382" s="44" t="str">
        <f>IF('Data Entry'!G382&lt;&gt;"",'Data Entry'!G382,"")</f>
        <v/>
      </c>
      <c r="I382" s="44" t="str">
        <f>IF('Data Entry'!H382&lt;&gt;"",'Data Entry'!H382,"")</f>
        <v/>
      </c>
      <c r="J382" s="44" t="str">
        <f>IF('Data Entry'!I382&lt;&gt;"",'Data Entry'!I382,"")</f>
        <v/>
      </c>
      <c r="K382" s="44" t="str">
        <f>IF('Data Entry'!J382&lt;&gt;"",'Data Entry'!J382,"")</f>
        <v/>
      </c>
      <c r="L382" s="44" t="str">
        <f>IF('Data Entry'!K382&lt;&gt;"",'Data Entry'!K382,"")</f>
        <v/>
      </c>
      <c r="M382" s="44" t="str">
        <f>IF('Data Entry'!L382&lt;&gt;"",'Data Entry'!L382,"")</f>
        <v/>
      </c>
      <c r="V382" s="26" t="e">
        <f t="array" aca="1" ref="V382" ca="1">IF(V381&lt;&gt;"",OFFSET($C$4,0,V381,n+1,k),"")</f>
        <v>#N/A</v>
      </c>
      <c r="W382" s="26" t="e">
        <f t="array" aca="1" ref="W382" ca="1">IF(W381&lt;&gt;"",OFFSET($C$4,0,W381,n+1,k),"")</f>
        <v>#N/A</v>
      </c>
      <c r="X382" s="26" t="e">
        <f t="array" aca="1" ref="X382" ca="1">IF(X381&lt;&gt;"",OFFSET($C$4,0,X381,n+1,k),"")</f>
        <v>#N/A</v>
      </c>
      <c r="Y382" s="26" t="e">
        <f t="array" aca="1" ref="Y382" ca="1">IF(Y381&lt;&gt;"",OFFSET($C$4,0,Y381,n+1,k),"")</f>
        <v>#N/A</v>
      </c>
      <c r="Z382" s="26" t="e">
        <f t="array" aca="1" ref="Z382" ca="1">IF(Z381&lt;&gt;"",OFFSET($C$4,0,Z381,n+1,k),"")</f>
        <v>#N/A</v>
      </c>
      <c r="AA382" s="26" t="str">
        <f t="array" aca="1" ref="AA382" ca="1">IF(AA381&lt;&gt;"",OFFSET($C$4,0,AA381,n+1,k),"")</f>
        <v/>
      </c>
      <c r="AB382" s="26" t="str">
        <f t="array" aca="1" ref="AB382" ca="1">IF(AB381&lt;&gt;"",OFFSET($C$4,0,AB381,n+1,k),"")</f>
        <v/>
      </c>
    </row>
    <row r="383" spans="1:28" x14ac:dyDescent="0.15">
      <c r="A383" s="43" t="str">
        <f t="shared" si="13"/>
        <v/>
      </c>
      <c r="B383" s="44" t="str">
        <f>IF('Data Entry'!B383&lt;&gt;"",'Data Entry'!B383,"")</f>
        <v/>
      </c>
      <c r="C383" s="37" t="str">
        <f t="shared" si="10"/>
        <v/>
      </c>
      <c r="D383" s="44" t="str">
        <f>IF('Data Entry'!C383&lt;&gt;"",'Data Entry'!C383,"")</f>
        <v/>
      </c>
      <c r="E383" s="44" t="str">
        <f>IF('Data Entry'!D383&lt;&gt;"",'Data Entry'!D383,"")</f>
        <v/>
      </c>
      <c r="F383" s="44" t="str">
        <f>IF('Data Entry'!E383&lt;&gt;"",'Data Entry'!E383,"")</f>
        <v/>
      </c>
      <c r="G383" s="44" t="str">
        <f>IF('Data Entry'!F383&lt;&gt;"",'Data Entry'!F383,"")</f>
        <v/>
      </c>
      <c r="H383" s="44" t="str">
        <f>IF('Data Entry'!G383&lt;&gt;"",'Data Entry'!G383,"")</f>
        <v/>
      </c>
      <c r="I383" s="44" t="str">
        <f>IF('Data Entry'!H383&lt;&gt;"",'Data Entry'!H383,"")</f>
        <v/>
      </c>
      <c r="J383" s="44" t="str">
        <f>IF('Data Entry'!I383&lt;&gt;"",'Data Entry'!I383,"")</f>
        <v/>
      </c>
      <c r="K383" s="44" t="str">
        <f>IF('Data Entry'!J383&lt;&gt;"",'Data Entry'!J383,"")</f>
        <v/>
      </c>
      <c r="L383" s="44" t="str">
        <f>IF('Data Entry'!K383&lt;&gt;"",'Data Entry'!K383,"")</f>
        <v/>
      </c>
      <c r="M383" s="44" t="str">
        <f>IF('Data Entry'!L383&lt;&gt;"",'Data Entry'!L383,"")</f>
        <v/>
      </c>
      <c r="V383" s="26" t="e">
        <f t="array" aca="1" ref="V383" ca="1">IF(V382&lt;&gt;"",OFFSET($C$4,0,V382,n+1,k),"")</f>
        <v>#N/A</v>
      </c>
      <c r="W383" s="26" t="e">
        <f t="array" aca="1" ref="W383" ca="1">IF(W382&lt;&gt;"",OFFSET($C$4,0,W382,n+1,k),"")</f>
        <v>#N/A</v>
      </c>
      <c r="X383" s="26" t="e">
        <f t="array" aca="1" ref="X383" ca="1">IF(X382&lt;&gt;"",OFFSET($C$4,0,X382,n+1,k),"")</f>
        <v>#N/A</v>
      </c>
      <c r="Y383" s="26" t="e">
        <f t="array" aca="1" ref="Y383" ca="1">IF(Y382&lt;&gt;"",OFFSET($C$4,0,Y382,n+1,k),"")</f>
        <v>#N/A</v>
      </c>
      <c r="Z383" s="26" t="e">
        <f t="array" aca="1" ref="Z383" ca="1">IF(Z382&lt;&gt;"",OFFSET($C$4,0,Z382,n+1,k),"")</f>
        <v>#N/A</v>
      </c>
      <c r="AA383" s="26" t="str">
        <f t="array" aca="1" ref="AA383" ca="1">IF(AA382&lt;&gt;"",OFFSET($C$4,0,AA382,n+1,k),"")</f>
        <v/>
      </c>
      <c r="AB383" s="26" t="str">
        <f t="array" aca="1" ref="AB383" ca="1">IF(AB382&lt;&gt;"",OFFSET($C$4,0,AB382,n+1,k),"")</f>
        <v/>
      </c>
    </row>
    <row r="384" spans="1:28" x14ac:dyDescent="0.15">
      <c r="A384" s="43" t="str">
        <f t="shared" si="13"/>
        <v/>
      </c>
      <c r="B384" s="44" t="str">
        <f>IF('Data Entry'!B384&lt;&gt;"",'Data Entry'!B384,"")</f>
        <v/>
      </c>
      <c r="C384" s="37" t="str">
        <f t="shared" si="10"/>
        <v/>
      </c>
      <c r="D384" s="44" t="str">
        <f>IF('Data Entry'!C384&lt;&gt;"",'Data Entry'!C384,"")</f>
        <v/>
      </c>
      <c r="E384" s="44" t="str">
        <f>IF('Data Entry'!D384&lt;&gt;"",'Data Entry'!D384,"")</f>
        <v/>
      </c>
      <c r="F384" s="44" t="str">
        <f>IF('Data Entry'!E384&lt;&gt;"",'Data Entry'!E384,"")</f>
        <v/>
      </c>
      <c r="G384" s="44" t="str">
        <f>IF('Data Entry'!F384&lt;&gt;"",'Data Entry'!F384,"")</f>
        <v/>
      </c>
      <c r="H384" s="44" t="str">
        <f>IF('Data Entry'!G384&lt;&gt;"",'Data Entry'!G384,"")</f>
        <v/>
      </c>
      <c r="I384" s="44" t="str">
        <f>IF('Data Entry'!H384&lt;&gt;"",'Data Entry'!H384,"")</f>
        <v/>
      </c>
      <c r="J384" s="44" t="str">
        <f>IF('Data Entry'!I384&lt;&gt;"",'Data Entry'!I384,"")</f>
        <v/>
      </c>
      <c r="K384" s="44" t="str">
        <f>IF('Data Entry'!J384&lt;&gt;"",'Data Entry'!J384,"")</f>
        <v/>
      </c>
      <c r="L384" s="44" t="str">
        <f>IF('Data Entry'!K384&lt;&gt;"",'Data Entry'!K384,"")</f>
        <v/>
      </c>
      <c r="M384" s="44" t="str">
        <f>IF('Data Entry'!L384&lt;&gt;"",'Data Entry'!L384,"")</f>
        <v/>
      </c>
      <c r="V384" s="26" t="e">
        <f t="array" aca="1" ref="V384" ca="1">IF(V383&lt;&gt;"",OFFSET($C$4,0,V383,n+1,k),"")</f>
        <v>#N/A</v>
      </c>
      <c r="W384" s="26" t="e">
        <f t="array" aca="1" ref="W384" ca="1">IF(W383&lt;&gt;"",OFFSET($C$4,0,W383,n+1,k),"")</f>
        <v>#N/A</v>
      </c>
      <c r="X384" s="26" t="e">
        <f t="array" aca="1" ref="X384" ca="1">IF(X383&lt;&gt;"",OFFSET($C$4,0,X383,n+1,k),"")</f>
        <v>#N/A</v>
      </c>
      <c r="Y384" s="26" t="e">
        <f t="array" aca="1" ref="Y384" ca="1">IF(Y383&lt;&gt;"",OFFSET($C$4,0,Y383,n+1,k),"")</f>
        <v>#N/A</v>
      </c>
      <c r="Z384" s="26" t="e">
        <f t="array" aca="1" ref="Z384" ca="1">IF(Z383&lt;&gt;"",OFFSET($C$4,0,Z383,n+1,k),"")</f>
        <v>#N/A</v>
      </c>
      <c r="AA384" s="26" t="str">
        <f t="array" aca="1" ref="AA384" ca="1">IF(AA383&lt;&gt;"",OFFSET($C$4,0,AA383,n+1,k),"")</f>
        <v/>
      </c>
      <c r="AB384" s="26" t="str">
        <f t="array" aca="1" ref="AB384" ca="1">IF(AB383&lt;&gt;"",OFFSET($C$4,0,AB383,n+1,k),"")</f>
        <v/>
      </c>
    </row>
    <row r="385" spans="1:28" x14ac:dyDescent="0.15">
      <c r="A385" s="43" t="str">
        <f t="shared" si="13"/>
        <v/>
      </c>
      <c r="B385" s="44" t="str">
        <f>IF('Data Entry'!B385&lt;&gt;"",'Data Entry'!B385,"")</f>
        <v/>
      </c>
      <c r="C385" s="37" t="str">
        <f t="shared" si="10"/>
        <v/>
      </c>
      <c r="D385" s="44" t="str">
        <f>IF('Data Entry'!C385&lt;&gt;"",'Data Entry'!C385,"")</f>
        <v/>
      </c>
      <c r="E385" s="44" t="str">
        <f>IF('Data Entry'!D385&lt;&gt;"",'Data Entry'!D385,"")</f>
        <v/>
      </c>
      <c r="F385" s="44" t="str">
        <f>IF('Data Entry'!E385&lt;&gt;"",'Data Entry'!E385,"")</f>
        <v/>
      </c>
      <c r="G385" s="44" t="str">
        <f>IF('Data Entry'!F385&lt;&gt;"",'Data Entry'!F385,"")</f>
        <v/>
      </c>
      <c r="H385" s="44" t="str">
        <f>IF('Data Entry'!G385&lt;&gt;"",'Data Entry'!G385,"")</f>
        <v/>
      </c>
      <c r="I385" s="44" t="str">
        <f>IF('Data Entry'!H385&lt;&gt;"",'Data Entry'!H385,"")</f>
        <v/>
      </c>
      <c r="J385" s="44" t="str">
        <f>IF('Data Entry'!I385&lt;&gt;"",'Data Entry'!I385,"")</f>
        <v/>
      </c>
      <c r="K385" s="44" t="str">
        <f>IF('Data Entry'!J385&lt;&gt;"",'Data Entry'!J385,"")</f>
        <v/>
      </c>
      <c r="L385" s="44" t="str">
        <f>IF('Data Entry'!K385&lt;&gt;"",'Data Entry'!K385,"")</f>
        <v/>
      </c>
      <c r="M385" s="44" t="str">
        <f>IF('Data Entry'!L385&lt;&gt;"",'Data Entry'!L385,"")</f>
        <v/>
      </c>
      <c r="V385" s="26" t="e">
        <f t="array" aca="1" ref="V385" ca="1">IF(V384&lt;&gt;"",OFFSET($C$4,0,V384,n+1,k),"")</f>
        <v>#N/A</v>
      </c>
      <c r="W385" s="26" t="e">
        <f t="array" aca="1" ref="W385" ca="1">IF(W384&lt;&gt;"",OFFSET($C$4,0,W384,n+1,k),"")</f>
        <v>#N/A</v>
      </c>
      <c r="X385" s="26" t="e">
        <f t="array" aca="1" ref="X385" ca="1">IF(X384&lt;&gt;"",OFFSET($C$4,0,X384,n+1,k),"")</f>
        <v>#N/A</v>
      </c>
      <c r="Y385" s="26" t="e">
        <f t="array" aca="1" ref="Y385" ca="1">IF(Y384&lt;&gt;"",OFFSET($C$4,0,Y384,n+1,k),"")</f>
        <v>#N/A</v>
      </c>
      <c r="Z385" s="26" t="e">
        <f t="array" aca="1" ref="Z385" ca="1">IF(Z384&lt;&gt;"",OFFSET($C$4,0,Z384,n+1,k),"")</f>
        <v>#N/A</v>
      </c>
      <c r="AA385" s="26" t="str">
        <f t="array" aca="1" ref="AA385" ca="1">IF(AA384&lt;&gt;"",OFFSET($C$4,0,AA384,n+1,k),"")</f>
        <v/>
      </c>
      <c r="AB385" s="26" t="str">
        <f t="array" aca="1" ref="AB385" ca="1">IF(AB384&lt;&gt;"",OFFSET($C$4,0,AB384,n+1,k),"")</f>
        <v/>
      </c>
    </row>
    <row r="386" spans="1:28" x14ac:dyDescent="0.15">
      <c r="A386" s="43" t="str">
        <f t="shared" si="13"/>
        <v/>
      </c>
      <c r="B386" s="44" t="str">
        <f>IF('Data Entry'!B386&lt;&gt;"",'Data Entry'!B386,"")</f>
        <v/>
      </c>
      <c r="C386" s="37" t="str">
        <f t="shared" si="10"/>
        <v/>
      </c>
      <c r="D386" s="44" t="str">
        <f>IF('Data Entry'!C386&lt;&gt;"",'Data Entry'!C386,"")</f>
        <v/>
      </c>
      <c r="E386" s="44" t="str">
        <f>IF('Data Entry'!D386&lt;&gt;"",'Data Entry'!D386,"")</f>
        <v/>
      </c>
      <c r="F386" s="44" t="str">
        <f>IF('Data Entry'!E386&lt;&gt;"",'Data Entry'!E386,"")</f>
        <v/>
      </c>
      <c r="G386" s="44" t="str">
        <f>IF('Data Entry'!F386&lt;&gt;"",'Data Entry'!F386,"")</f>
        <v/>
      </c>
      <c r="H386" s="44" t="str">
        <f>IF('Data Entry'!G386&lt;&gt;"",'Data Entry'!G386,"")</f>
        <v/>
      </c>
      <c r="I386" s="44" t="str">
        <f>IF('Data Entry'!H386&lt;&gt;"",'Data Entry'!H386,"")</f>
        <v/>
      </c>
      <c r="J386" s="44" t="str">
        <f>IF('Data Entry'!I386&lt;&gt;"",'Data Entry'!I386,"")</f>
        <v/>
      </c>
      <c r="K386" s="44" t="str">
        <f>IF('Data Entry'!J386&lt;&gt;"",'Data Entry'!J386,"")</f>
        <v/>
      </c>
      <c r="L386" s="44" t="str">
        <f>IF('Data Entry'!K386&lt;&gt;"",'Data Entry'!K386,"")</f>
        <v/>
      </c>
      <c r="M386" s="44" t="str">
        <f>IF('Data Entry'!L386&lt;&gt;"",'Data Entry'!L386,"")</f>
        <v/>
      </c>
      <c r="V386" s="26" t="e">
        <f t="array" aca="1" ref="V386" ca="1">IF(V385&lt;&gt;"",OFFSET($C$4,0,V385,n+1,k),"")</f>
        <v>#N/A</v>
      </c>
      <c r="W386" s="26" t="e">
        <f t="array" aca="1" ref="W386" ca="1">IF(W385&lt;&gt;"",OFFSET($C$4,0,W385,n+1,k),"")</f>
        <v>#N/A</v>
      </c>
      <c r="X386" s="26" t="e">
        <f t="array" aca="1" ref="X386" ca="1">IF(X385&lt;&gt;"",OFFSET($C$4,0,X385,n+1,k),"")</f>
        <v>#N/A</v>
      </c>
      <c r="Y386" s="26" t="e">
        <f t="array" aca="1" ref="Y386" ca="1">IF(Y385&lt;&gt;"",OFFSET($C$4,0,Y385,n+1,k),"")</f>
        <v>#N/A</v>
      </c>
      <c r="Z386" s="26" t="e">
        <f t="array" aca="1" ref="Z386" ca="1">IF(Z385&lt;&gt;"",OFFSET($C$4,0,Z385,n+1,k),"")</f>
        <v>#N/A</v>
      </c>
      <c r="AA386" s="26" t="str">
        <f t="array" aca="1" ref="AA386" ca="1">IF(AA385&lt;&gt;"",OFFSET($C$4,0,AA385,n+1,k),"")</f>
        <v/>
      </c>
      <c r="AB386" s="26" t="str">
        <f t="array" aca="1" ref="AB386" ca="1">IF(AB385&lt;&gt;"",OFFSET($C$4,0,AB385,n+1,k),"")</f>
        <v/>
      </c>
    </row>
    <row r="387" spans="1:28" x14ac:dyDescent="0.15">
      <c r="A387" s="43" t="str">
        <f t="shared" si="13"/>
        <v/>
      </c>
      <c r="B387" s="44" t="str">
        <f>IF('Data Entry'!B387&lt;&gt;"",'Data Entry'!B387,"")</f>
        <v/>
      </c>
      <c r="C387" s="37" t="str">
        <f t="shared" si="10"/>
        <v/>
      </c>
      <c r="D387" s="44" t="str">
        <f>IF('Data Entry'!C387&lt;&gt;"",'Data Entry'!C387,"")</f>
        <v/>
      </c>
      <c r="E387" s="44" t="str">
        <f>IF('Data Entry'!D387&lt;&gt;"",'Data Entry'!D387,"")</f>
        <v/>
      </c>
      <c r="F387" s="44" t="str">
        <f>IF('Data Entry'!E387&lt;&gt;"",'Data Entry'!E387,"")</f>
        <v/>
      </c>
      <c r="G387" s="44" t="str">
        <f>IF('Data Entry'!F387&lt;&gt;"",'Data Entry'!F387,"")</f>
        <v/>
      </c>
      <c r="H387" s="44" t="str">
        <f>IF('Data Entry'!G387&lt;&gt;"",'Data Entry'!G387,"")</f>
        <v/>
      </c>
      <c r="I387" s="44" t="str">
        <f>IF('Data Entry'!H387&lt;&gt;"",'Data Entry'!H387,"")</f>
        <v/>
      </c>
      <c r="J387" s="44" t="str">
        <f>IF('Data Entry'!I387&lt;&gt;"",'Data Entry'!I387,"")</f>
        <v/>
      </c>
      <c r="K387" s="44" t="str">
        <f>IF('Data Entry'!J387&lt;&gt;"",'Data Entry'!J387,"")</f>
        <v/>
      </c>
      <c r="L387" s="44" t="str">
        <f>IF('Data Entry'!K387&lt;&gt;"",'Data Entry'!K387,"")</f>
        <v/>
      </c>
      <c r="M387" s="44" t="str">
        <f>IF('Data Entry'!L387&lt;&gt;"",'Data Entry'!L387,"")</f>
        <v/>
      </c>
      <c r="V387" s="26" t="e">
        <f t="array" aca="1" ref="V387" ca="1">IF(V386&lt;&gt;"",OFFSET($C$4,0,V386,n+1,k),"")</f>
        <v>#N/A</v>
      </c>
      <c r="W387" s="26" t="e">
        <f t="array" aca="1" ref="W387" ca="1">IF(W386&lt;&gt;"",OFFSET($C$4,0,W386,n+1,k),"")</f>
        <v>#N/A</v>
      </c>
      <c r="X387" s="26" t="e">
        <f t="array" aca="1" ref="X387" ca="1">IF(X386&lt;&gt;"",OFFSET($C$4,0,X386,n+1,k),"")</f>
        <v>#N/A</v>
      </c>
      <c r="Y387" s="26" t="e">
        <f t="array" aca="1" ref="Y387" ca="1">IF(Y386&lt;&gt;"",OFFSET($C$4,0,Y386,n+1,k),"")</f>
        <v>#N/A</v>
      </c>
      <c r="Z387" s="26" t="e">
        <f t="array" aca="1" ref="Z387" ca="1">IF(Z386&lt;&gt;"",OFFSET($C$4,0,Z386,n+1,k),"")</f>
        <v>#N/A</v>
      </c>
      <c r="AA387" s="26" t="str">
        <f t="array" aca="1" ref="AA387" ca="1">IF(AA386&lt;&gt;"",OFFSET($C$4,0,AA386,n+1,k),"")</f>
        <v/>
      </c>
      <c r="AB387" s="26" t="str">
        <f t="array" aca="1" ref="AB387" ca="1">IF(AB386&lt;&gt;"",OFFSET($C$4,0,AB386,n+1,k),"")</f>
        <v/>
      </c>
    </row>
    <row r="388" spans="1:28" x14ac:dyDescent="0.15">
      <c r="A388" s="43" t="str">
        <f t="shared" si="13"/>
        <v/>
      </c>
      <c r="B388" s="44" t="str">
        <f>IF('Data Entry'!B388&lt;&gt;"",'Data Entry'!B388,"")</f>
        <v/>
      </c>
      <c r="C388" s="37" t="str">
        <f t="shared" si="10"/>
        <v/>
      </c>
      <c r="D388" s="44" t="str">
        <f>IF('Data Entry'!C388&lt;&gt;"",'Data Entry'!C388,"")</f>
        <v/>
      </c>
      <c r="E388" s="44" t="str">
        <f>IF('Data Entry'!D388&lt;&gt;"",'Data Entry'!D388,"")</f>
        <v/>
      </c>
      <c r="F388" s="44" t="str">
        <f>IF('Data Entry'!E388&lt;&gt;"",'Data Entry'!E388,"")</f>
        <v/>
      </c>
      <c r="G388" s="44" t="str">
        <f>IF('Data Entry'!F388&lt;&gt;"",'Data Entry'!F388,"")</f>
        <v/>
      </c>
      <c r="H388" s="44" t="str">
        <f>IF('Data Entry'!G388&lt;&gt;"",'Data Entry'!G388,"")</f>
        <v/>
      </c>
      <c r="I388" s="44" t="str">
        <f>IF('Data Entry'!H388&lt;&gt;"",'Data Entry'!H388,"")</f>
        <v/>
      </c>
      <c r="J388" s="44" t="str">
        <f>IF('Data Entry'!I388&lt;&gt;"",'Data Entry'!I388,"")</f>
        <v/>
      </c>
      <c r="K388" s="44" t="str">
        <f>IF('Data Entry'!J388&lt;&gt;"",'Data Entry'!J388,"")</f>
        <v/>
      </c>
      <c r="L388" s="44" t="str">
        <f>IF('Data Entry'!K388&lt;&gt;"",'Data Entry'!K388,"")</f>
        <v/>
      </c>
      <c r="M388" s="44" t="str">
        <f>IF('Data Entry'!L388&lt;&gt;"",'Data Entry'!L388,"")</f>
        <v/>
      </c>
      <c r="V388" s="26" t="e">
        <f t="array" aca="1" ref="V388" ca="1">IF(V387&lt;&gt;"",OFFSET($C$4,0,V387,n+1,k),"")</f>
        <v>#N/A</v>
      </c>
      <c r="W388" s="26" t="e">
        <f t="array" aca="1" ref="W388" ca="1">IF(W387&lt;&gt;"",OFFSET($C$4,0,W387,n+1,k),"")</f>
        <v>#N/A</v>
      </c>
      <c r="X388" s="26" t="e">
        <f t="array" aca="1" ref="X388" ca="1">IF(X387&lt;&gt;"",OFFSET($C$4,0,X387,n+1,k),"")</f>
        <v>#N/A</v>
      </c>
      <c r="Y388" s="26" t="e">
        <f t="array" aca="1" ref="Y388" ca="1">IF(Y387&lt;&gt;"",OFFSET($C$4,0,Y387,n+1,k),"")</f>
        <v>#N/A</v>
      </c>
      <c r="Z388" s="26" t="e">
        <f t="array" aca="1" ref="Z388" ca="1">IF(Z387&lt;&gt;"",OFFSET($C$4,0,Z387,n+1,k),"")</f>
        <v>#N/A</v>
      </c>
      <c r="AA388" s="26" t="str">
        <f t="array" aca="1" ref="AA388" ca="1">IF(AA387&lt;&gt;"",OFFSET($C$4,0,AA387,n+1,k),"")</f>
        <v/>
      </c>
      <c r="AB388" s="26" t="str">
        <f t="array" aca="1" ref="AB388" ca="1">IF(AB387&lt;&gt;"",OFFSET($C$4,0,AB387,n+1,k),"")</f>
        <v/>
      </c>
    </row>
    <row r="389" spans="1:28" x14ac:dyDescent="0.15">
      <c r="A389" s="43" t="str">
        <f t="shared" si="13"/>
        <v/>
      </c>
      <c r="B389" s="44" t="str">
        <f>IF('Data Entry'!B389&lt;&gt;"",'Data Entry'!B389,"")</f>
        <v/>
      </c>
      <c r="C389" s="37" t="str">
        <f t="shared" si="10"/>
        <v/>
      </c>
      <c r="D389" s="44" t="str">
        <f>IF('Data Entry'!C389&lt;&gt;"",'Data Entry'!C389,"")</f>
        <v/>
      </c>
      <c r="E389" s="44" t="str">
        <f>IF('Data Entry'!D389&lt;&gt;"",'Data Entry'!D389,"")</f>
        <v/>
      </c>
      <c r="F389" s="44" t="str">
        <f>IF('Data Entry'!E389&lt;&gt;"",'Data Entry'!E389,"")</f>
        <v/>
      </c>
      <c r="G389" s="44" t="str">
        <f>IF('Data Entry'!F389&lt;&gt;"",'Data Entry'!F389,"")</f>
        <v/>
      </c>
      <c r="H389" s="44" t="str">
        <f>IF('Data Entry'!G389&lt;&gt;"",'Data Entry'!G389,"")</f>
        <v/>
      </c>
      <c r="I389" s="44" t="str">
        <f>IF('Data Entry'!H389&lt;&gt;"",'Data Entry'!H389,"")</f>
        <v/>
      </c>
      <c r="J389" s="44" t="str">
        <f>IF('Data Entry'!I389&lt;&gt;"",'Data Entry'!I389,"")</f>
        <v/>
      </c>
      <c r="K389" s="44" t="str">
        <f>IF('Data Entry'!J389&lt;&gt;"",'Data Entry'!J389,"")</f>
        <v/>
      </c>
      <c r="L389" s="44" t="str">
        <f>IF('Data Entry'!K389&lt;&gt;"",'Data Entry'!K389,"")</f>
        <v/>
      </c>
      <c r="M389" s="44" t="str">
        <f>IF('Data Entry'!L389&lt;&gt;"",'Data Entry'!L389,"")</f>
        <v/>
      </c>
      <c r="V389" s="26" t="e">
        <f t="array" aca="1" ref="V389" ca="1">IF(V388&lt;&gt;"",OFFSET($C$4,0,V388,n+1,k),"")</f>
        <v>#N/A</v>
      </c>
      <c r="W389" s="26" t="e">
        <f t="array" aca="1" ref="W389" ca="1">IF(W388&lt;&gt;"",OFFSET($C$4,0,W388,n+1,k),"")</f>
        <v>#N/A</v>
      </c>
      <c r="X389" s="26" t="e">
        <f t="array" aca="1" ref="X389" ca="1">IF(X388&lt;&gt;"",OFFSET($C$4,0,X388,n+1,k),"")</f>
        <v>#N/A</v>
      </c>
      <c r="Y389" s="26" t="e">
        <f t="array" aca="1" ref="Y389" ca="1">IF(Y388&lt;&gt;"",OFFSET($C$4,0,Y388,n+1,k),"")</f>
        <v>#N/A</v>
      </c>
      <c r="Z389" s="26" t="e">
        <f t="array" aca="1" ref="Z389" ca="1">IF(Z388&lt;&gt;"",OFFSET($C$4,0,Z388,n+1,k),"")</f>
        <v>#N/A</v>
      </c>
      <c r="AA389" s="26" t="str">
        <f t="array" aca="1" ref="AA389" ca="1">IF(AA388&lt;&gt;"",OFFSET($C$4,0,AA388,n+1,k),"")</f>
        <v/>
      </c>
      <c r="AB389" s="26" t="str">
        <f t="array" aca="1" ref="AB389" ca="1">IF(AB388&lt;&gt;"",OFFSET($C$4,0,AB388,n+1,k),"")</f>
        <v/>
      </c>
    </row>
    <row r="390" spans="1:28" x14ac:dyDescent="0.15">
      <c r="A390" s="43" t="str">
        <f t="shared" si="13"/>
        <v/>
      </c>
      <c r="B390" s="44" t="str">
        <f>IF('Data Entry'!B390&lt;&gt;"",'Data Entry'!B390,"")</f>
        <v/>
      </c>
      <c r="C390" s="37" t="str">
        <f t="shared" si="10"/>
        <v/>
      </c>
      <c r="D390" s="44" t="str">
        <f>IF('Data Entry'!C390&lt;&gt;"",'Data Entry'!C390,"")</f>
        <v/>
      </c>
      <c r="E390" s="44" t="str">
        <f>IF('Data Entry'!D390&lt;&gt;"",'Data Entry'!D390,"")</f>
        <v/>
      </c>
      <c r="F390" s="44" t="str">
        <f>IF('Data Entry'!E390&lt;&gt;"",'Data Entry'!E390,"")</f>
        <v/>
      </c>
      <c r="G390" s="44" t="str">
        <f>IF('Data Entry'!F390&lt;&gt;"",'Data Entry'!F390,"")</f>
        <v/>
      </c>
      <c r="H390" s="44" t="str">
        <f>IF('Data Entry'!G390&lt;&gt;"",'Data Entry'!G390,"")</f>
        <v/>
      </c>
      <c r="I390" s="44" t="str">
        <f>IF('Data Entry'!H390&lt;&gt;"",'Data Entry'!H390,"")</f>
        <v/>
      </c>
      <c r="J390" s="44" t="str">
        <f>IF('Data Entry'!I390&lt;&gt;"",'Data Entry'!I390,"")</f>
        <v/>
      </c>
      <c r="K390" s="44" t="str">
        <f>IF('Data Entry'!J390&lt;&gt;"",'Data Entry'!J390,"")</f>
        <v/>
      </c>
      <c r="L390" s="44" t="str">
        <f>IF('Data Entry'!K390&lt;&gt;"",'Data Entry'!K390,"")</f>
        <v/>
      </c>
      <c r="M390" s="44" t="str">
        <f>IF('Data Entry'!L390&lt;&gt;"",'Data Entry'!L390,"")</f>
        <v/>
      </c>
      <c r="V390" s="26" t="e">
        <f t="array" aca="1" ref="V390" ca="1">IF(V389&lt;&gt;"",OFFSET($C$4,0,V389,n+1,k),"")</f>
        <v>#N/A</v>
      </c>
      <c r="W390" s="26" t="e">
        <f t="array" aca="1" ref="W390" ca="1">IF(W389&lt;&gt;"",OFFSET($C$4,0,W389,n+1,k),"")</f>
        <v>#N/A</v>
      </c>
      <c r="X390" s="26" t="e">
        <f t="array" aca="1" ref="X390" ca="1">IF(X389&lt;&gt;"",OFFSET($C$4,0,X389,n+1,k),"")</f>
        <v>#N/A</v>
      </c>
      <c r="Y390" s="26" t="e">
        <f t="array" aca="1" ref="Y390" ca="1">IF(Y389&lt;&gt;"",OFFSET($C$4,0,Y389,n+1,k),"")</f>
        <v>#N/A</v>
      </c>
      <c r="Z390" s="26" t="e">
        <f t="array" aca="1" ref="Z390" ca="1">IF(Z389&lt;&gt;"",OFFSET($C$4,0,Z389,n+1,k),"")</f>
        <v>#N/A</v>
      </c>
      <c r="AA390" s="26" t="str">
        <f t="array" aca="1" ref="AA390" ca="1">IF(AA389&lt;&gt;"",OFFSET($C$4,0,AA389,n+1,k),"")</f>
        <v/>
      </c>
      <c r="AB390" s="26" t="str">
        <f t="array" aca="1" ref="AB390" ca="1">IF(AB389&lt;&gt;"",OFFSET($C$4,0,AB389,n+1,k),"")</f>
        <v/>
      </c>
    </row>
    <row r="391" spans="1:28" x14ac:dyDescent="0.15">
      <c r="A391" s="43" t="str">
        <f t="shared" si="13"/>
        <v/>
      </c>
      <c r="B391" s="44" t="str">
        <f>IF('Data Entry'!B391&lt;&gt;"",'Data Entry'!B391,"")</f>
        <v/>
      </c>
      <c r="C391" s="37" t="str">
        <f t="shared" si="10"/>
        <v/>
      </c>
      <c r="D391" s="44" t="str">
        <f>IF('Data Entry'!C391&lt;&gt;"",'Data Entry'!C391,"")</f>
        <v/>
      </c>
      <c r="E391" s="44" t="str">
        <f>IF('Data Entry'!D391&lt;&gt;"",'Data Entry'!D391,"")</f>
        <v/>
      </c>
      <c r="F391" s="44" t="str">
        <f>IF('Data Entry'!E391&lt;&gt;"",'Data Entry'!E391,"")</f>
        <v/>
      </c>
      <c r="G391" s="44" t="str">
        <f>IF('Data Entry'!F391&lt;&gt;"",'Data Entry'!F391,"")</f>
        <v/>
      </c>
      <c r="H391" s="44" t="str">
        <f>IF('Data Entry'!G391&lt;&gt;"",'Data Entry'!G391,"")</f>
        <v/>
      </c>
      <c r="I391" s="44" t="str">
        <f>IF('Data Entry'!H391&lt;&gt;"",'Data Entry'!H391,"")</f>
        <v/>
      </c>
      <c r="J391" s="44" t="str">
        <f>IF('Data Entry'!I391&lt;&gt;"",'Data Entry'!I391,"")</f>
        <v/>
      </c>
      <c r="K391" s="44" t="str">
        <f>IF('Data Entry'!J391&lt;&gt;"",'Data Entry'!J391,"")</f>
        <v/>
      </c>
      <c r="L391" s="44" t="str">
        <f>IF('Data Entry'!K391&lt;&gt;"",'Data Entry'!K391,"")</f>
        <v/>
      </c>
      <c r="M391" s="44" t="str">
        <f>IF('Data Entry'!L391&lt;&gt;"",'Data Entry'!L391,"")</f>
        <v/>
      </c>
      <c r="V391" s="26" t="e">
        <f t="array" aca="1" ref="V391" ca="1">IF(V390&lt;&gt;"",OFFSET($C$4,0,V390,n+1,k),"")</f>
        <v>#N/A</v>
      </c>
      <c r="W391" s="26" t="e">
        <f t="array" aca="1" ref="W391" ca="1">IF(W390&lt;&gt;"",OFFSET($C$4,0,W390,n+1,k),"")</f>
        <v>#N/A</v>
      </c>
      <c r="X391" s="26" t="e">
        <f t="array" aca="1" ref="X391" ca="1">IF(X390&lt;&gt;"",OFFSET($C$4,0,X390,n+1,k),"")</f>
        <v>#N/A</v>
      </c>
      <c r="Y391" s="26" t="e">
        <f t="array" aca="1" ref="Y391" ca="1">IF(Y390&lt;&gt;"",OFFSET($C$4,0,Y390,n+1,k),"")</f>
        <v>#N/A</v>
      </c>
      <c r="Z391" s="26" t="e">
        <f t="array" aca="1" ref="Z391" ca="1">IF(Z390&lt;&gt;"",OFFSET($C$4,0,Z390,n+1,k),"")</f>
        <v>#N/A</v>
      </c>
      <c r="AA391" s="26" t="str">
        <f t="array" aca="1" ref="AA391" ca="1">IF(AA390&lt;&gt;"",OFFSET($C$4,0,AA390,n+1,k),"")</f>
        <v/>
      </c>
      <c r="AB391" s="26" t="str">
        <f t="array" aca="1" ref="AB391" ca="1">IF(AB390&lt;&gt;"",OFFSET($C$4,0,AB390,n+1,k),"")</f>
        <v/>
      </c>
    </row>
    <row r="392" spans="1:28" x14ac:dyDescent="0.15">
      <c r="A392" s="43" t="str">
        <f t="shared" si="13"/>
        <v/>
      </c>
      <c r="B392" s="44" t="str">
        <f>IF('Data Entry'!B392&lt;&gt;"",'Data Entry'!B392,"")</f>
        <v/>
      </c>
      <c r="C392" s="37" t="str">
        <f t="shared" si="10"/>
        <v/>
      </c>
      <c r="D392" s="44" t="str">
        <f>IF('Data Entry'!C392&lt;&gt;"",'Data Entry'!C392,"")</f>
        <v/>
      </c>
      <c r="E392" s="44" t="str">
        <f>IF('Data Entry'!D392&lt;&gt;"",'Data Entry'!D392,"")</f>
        <v/>
      </c>
      <c r="F392" s="44" t="str">
        <f>IF('Data Entry'!E392&lt;&gt;"",'Data Entry'!E392,"")</f>
        <v/>
      </c>
      <c r="G392" s="44" t="str">
        <f>IF('Data Entry'!F392&lt;&gt;"",'Data Entry'!F392,"")</f>
        <v/>
      </c>
      <c r="H392" s="44" t="str">
        <f>IF('Data Entry'!G392&lt;&gt;"",'Data Entry'!G392,"")</f>
        <v/>
      </c>
      <c r="I392" s="44" t="str">
        <f>IF('Data Entry'!H392&lt;&gt;"",'Data Entry'!H392,"")</f>
        <v/>
      </c>
      <c r="J392" s="44" t="str">
        <f>IF('Data Entry'!I392&lt;&gt;"",'Data Entry'!I392,"")</f>
        <v/>
      </c>
      <c r="K392" s="44" t="str">
        <f>IF('Data Entry'!J392&lt;&gt;"",'Data Entry'!J392,"")</f>
        <v/>
      </c>
      <c r="L392" s="44" t="str">
        <f>IF('Data Entry'!K392&lt;&gt;"",'Data Entry'!K392,"")</f>
        <v/>
      </c>
      <c r="M392" s="44" t="str">
        <f>IF('Data Entry'!L392&lt;&gt;"",'Data Entry'!L392,"")</f>
        <v/>
      </c>
      <c r="V392" s="26" t="e">
        <f t="array" aca="1" ref="V392" ca="1">IF(V391&lt;&gt;"",OFFSET($C$4,0,V391,n+1,k),"")</f>
        <v>#N/A</v>
      </c>
      <c r="W392" s="26" t="e">
        <f t="array" aca="1" ref="W392" ca="1">IF(W391&lt;&gt;"",OFFSET($C$4,0,W391,n+1,k),"")</f>
        <v>#N/A</v>
      </c>
      <c r="X392" s="26" t="e">
        <f t="array" aca="1" ref="X392" ca="1">IF(X391&lt;&gt;"",OFFSET($C$4,0,X391,n+1,k),"")</f>
        <v>#N/A</v>
      </c>
      <c r="Y392" s="26" t="e">
        <f t="array" aca="1" ref="Y392" ca="1">IF(Y391&lt;&gt;"",OFFSET($C$4,0,Y391,n+1,k),"")</f>
        <v>#N/A</v>
      </c>
      <c r="Z392" s="26" t="e">
        <f t="array" aca="1" ref="Z392" ca="1">IF(Z391&lt;&gt;"",OFFSET($C$4,0,Z391,n+1,k),"")</f>
        <v>#N/A</v>
      </c>
      <c r="AA392" s="26" t="str">
        <f t="array" aca="1" ref="AA392" ca="1">IF(AA391&lt;&gt;"",OFFSET($C$4,0,AA391,n+1,k),"")</f>
        <v/>
      </c>
      <c r="AB392" s="26" t="str">
        <f t="array" aca="1" ref="AB392" ca="1">IF(AB391&lt;&gt;"",OFFSET($C$4,0,AB391,n+1,k),"")</f>
        <v/>
      </c>
    </row>
    <row r="393" spans="1:28" x14ac:dyDescent="0.15">
      <c r="A393" s="43" t="str">
        <f t="shared" si="13"/>
        <v/>
      </c>
      <c r="B393" s="44" t="str">
        <f>IF('Data Entry'!B393&lt;&gt;"",'Data Entry'!B393,"")</f>
        <v/>
      </c>
      <c r="C393" s="37" t="str">
        <f t="shared" si="10"/>
        <v/>
      </c>
      <c r="D393" s="44" t="str">
        <f>IF('Data Entry'!C393&lt;&gt;"",'Data Entry'!C393,"")</f>
        <v/>
      </c>
      <c r="E393" s="44" t="str">
        <f>IF('Data Entry'!D393&lt;&gt;"",'Data Entry'!D393,"")</f>
        <v/>
      </c>
      <c r="F393" s="44" t="str">
        <f>IF('Data Entry'!E393&lt;&gt;"",'Data Entry'!E393,"")</f>
        <v/>
      </c>
      <c r="G393" s="44" t="str">
        <f>IF('Data Entry'!F393&lt;&gt;"",'Data Entry'!F393,"")</f>
        <v/>
      </c>
      <c r="H393" s="44" t="str">
        <f>IF('Data Entry'!G393&lt;&gt;"",'Data Entry'!G393,"")</f>
        <v/>
      </c>
      <c r="I393" s="44" t="str">
        <f>IF('Data Entry'!H393&lt;&gt;"",'Data Entry'!H393,"")</f>
        <v/>
      </c>
      <c r="J393" s="44" t="str">
        <f>IF('Data Entry'!I393&lt;&gt;"",'Data Entry'!I393,"")</f>
        <v/>
      </c>
      <c r="K393" s="44" t="str">
        <f>IF('Data Entry'!J393&lt;&gt;"",'Data Entry'!J393,"")</f>
        <v/>
      </c>
      <c r="L393" s="44" t="str">
        <f>IF('Data Entry'!K393&lt;&gt;"",'Data Entry'!K393,"")</f>
        <v/>
      </c>
      <c r="M393" s="44" t="str">
        <f>IF('Data Entry'!L393&lt;&gt;"",'Data Entry'!L393,"")</f>
        <v/>
      </c>
      <c r="V393" s="26" t="e">
        <f t="array" aca="1" ref="V393" ca="1">IF(V392&lt;&gt;"",OFFSET($C$4,0,V392,n+1,k),"")</f>
        <v>#N/A</v>
      </c>
      <c r="W393" s="26" t="e">
        <f t="array" aca="1" ref="W393" ca="1">IF(W392&lt;&gt;"",OFFSET($C$4,0,W392,n+1,k),"")</f>
        <v>#N/A</v>
      </c>
      <c r="X393" s="26" t="e">
        <f t="array" aca="1" ref="X393" ca="1">IF(X392&lt;&gt;"",OFFSET($C$4,0,X392,n+1,k),"")</f>
        <v>#N/A</v>
      </c>
      <c r="Y393" s="26" t="e">
        <f t="array" aca="1" ref="Y393" ca="1">IF(Y392&lt;&gt;"",OFFSET($C$4,0,Y392,n+1,k),"")</f>
        <v>#N/A</v>
      </c>
      <c r="Z393" s="26" t="e">
        <f t="array" aca="1" ref="Z393" ca="1">IF(Z392&lt;&gt;"",OFFSET($C$4,0,Z392,n+1,k),"")</f>
        <v>#N/A</v>
      </c>
      <c r="AA393" s="26" t="str">
        <f t="array" aca="1" ref="AA393" ca="1">IF(AA392&lt;&gt;"",OFFSET($C$4,0,AA392,n+1,k),"")</f>
        <v/>
      </c>
      <c r="AB393" s="26" t="str">
        <f t="array" aca="1" ref="AB393" ca="1">IF(AB392&lt;&gt;"",OFFSET($C$4,0,AB392,n+1,k),"")</f>
        <v/>
      </c>
    </row>
    <row r="394" spans="1:28" x14ac:dyDescent="0.15">
      <c r="A394" s="43" t="str">
        <f t="shared" si="13"/>
        <v/>
      </c>
      <c r="B394" s="44" t="str">
        <f>IF('Data Entry'!B394&lt;&gt;"",'Data Entry'!B394,"")</f>
        <v/>
      </c>
      <c r="C394" s="37" t="str">
        <f t="shared" si="10"/>
        <v/>
      </c>
      <c r="D394" s="44" t="str">
        <f>IF('Data Entry'!C394&lt;&gt;"",'Data Entry'!C394,"")</f>
        <v/>
      </c>
      <c r="E394" s="44" t="str">
        <f>IF('Data Entry'!D394&lt;&gt;"",'Data Entry'!D394,"")</f>
        <v/>
      </c>
      <c r="F394" s="44" t="str">
        <f>IF('Data Entry'!E394&lt;&gt;"",'Data Entry'!E394,"")</f>
        <v/>
      </c>
      <c r="G394" s="44" t="str">
        <f>IF('Data Entry'!F394&lt;&gt;"",'Data Entry'!F394,"")</f>
        <v/>
      </c>
      <c r="H394" s="44" t="str">
        <f>IF('Data Entry'!G394&lt;&gt;"",'Data Entry'!G394,"")</f>
        <v/>
      </c>
      <c r="I394" s="44" t="str">
        <f>IF('Data Entry'!H394&lt;&gt;"",'Data Entry'!H394,"")</f>
        <v/>
      </c>
      <c r="J394" s="44" t="str">
        <f>IF('Data Entry'!I394&lt;&gt;"",'Data Entry'!I394,"")</f>
        <v/>
      </c>
      <c r="K394" s="44" t="str">
        <f>IF('Data Entry'!J394&lt;&gt;"",'Data Entry'!J394,"")</f>
        <v/>
      </c>
      <c r="L394" s="44" t="str">
        <f>IF('Data Entry'!K394&lt;&gt;"",'Data Entry'!K394,"")</f>
        <v/>
      </c>
      <c r="M394" s="44" t="str">
        <f>IF('Data Entry'!L394&lt;&gt;"",'Data Entry'!L394,"")</f>
        <v/>
      </c>
      <c r="V394" s="26" t="e">
        <f t="array" aca="1" ref="V394" ca="1">IF(V393&lt;&gt;"",OFFSET($C$4,0,V393,n+1,k),"")</f>
        <v>#N/A</v>
      </c>
      <c r="W394" s="26" t="e">
        <f t="array" aca="1" ref="W394" ca="1">IF(W393&lt;&gt;"",OFFSET($C$4,0,W393,n+1,k),"")</f>
        <v>#N/A</v>
      </c>
      <c r="X394" s="26" t="e">
        <f t="array" aca="1" ref="X394" ca="1">IF(X393&lt;&gt;"",OFFSET($C$4,0,X393,n+1,k),"")</f>
        <v>#N/A</v>
      </c>
      <c r="Y394" s="26" t="e">
        <f t="array" aca="1" ref="Y394" ca="1">IF(Y393&lt;&gt;"",OFFSET($C$4,0,Y393,n+1,k),"")</f>
        <v>#N/A</v>
      </c>
      <c r="Z394" s="26" t="e">
        <f t="array" aca="1" ref="Z394" ca="1">IF(Z393&lt;&gt;"",OFFSET($C$4,0,Z393,n+1,k),"")</f>
        <v>#N/A</v>
      </c>
      <c r="AA394" s="26" t="str">
        <f t="array" aca="1" ref="AA394" ca="1">IF(AA393&lt;&gt;"",OFFSET($C$4,0,AA393,n+1,k),"")</f>
        <v/>
      </c>
      <c r="AB394" s="26" t="str">
        <f t="array" aca="1" ref="AB394" ca="1">IF(AB393&lt;&gt;"",OFFSET($C$4,0,AB393,n+1,k),"")</f>
        <v/>
      </c>
    </row>
    <row r="395" spans="1:28" x14ac:dyDescent="0.15">
      <c r="A395" s="43" t="str">
        <f t="shared" si="13"/>
        <v/>
      </c>
      <c r="B395" s="44" t="str">
        <f>IF('Data Entry'!B395&lt;&gt;"",'Data Entry'!B395,"")</f>
        <v/>
      </c>
      <c r="C395" s="37" t="str">
        <f t="shared" si="10"/>
        <v/>
      </c>
      <c r="D395" s="44" t="str">
        <f>IF('Data Entry'!C395&lt;&gt;"",'Data Entry'!C395,"")</f>
        <v/>
      </c>
      <c r="E395" s="44" t="str">
        <f>IF('Data Entry'!D395&lt;&gt;"",'Data Entry'!D395,"")</f>
        <v/>
      </c>
      <c r="F395" s="44" t="str">
        <f>IF('Data Entry'!E395&lt;&gt;"",'Data Entry'!E395,"")</f>
        <v/>
      </c>
      <c r="G395" s="44" t="str">
        <f>IF('Data Entry'!F395&lt;&gt;"",'Data Entry'!F395,"")</f>
        <v/>
      </c>
      <c r="H395" s="44" t="str">
        <f>IF('Data Entry'!G395&lt;&gt;"",'Data Entry'!G395,"")</f>
        <v/>
      </c>
      <c r="I395" s="44" t="str">
        <f>IF('Data Entry'!H395&lt;&gt;"",'Data Entry'!H395,"")</f>
        <v/>
      </c>
      <c r="J395" s="44" t="str">
        <f>IF('Data Entry'!I395&lt;&gt;"",'Data Entry'!I395,"")</f>
        <v/>
      </c>
      <c r="K395" s="44" t="str">
        <f>IF('Data Entry'!J395&lt;&gt;"",'Data Entry'!J395,"")</f>
        <v/>
      </c>
      <c r="L395" s="44" t="str">
        <f>IF('Data Entry'!K395&lt;&gt;"",'Data Entry'!K395,"")</f>
        <v/>
      </c>
      <c r="M395" s="44" t="str">
        <f>IF('Data Entry'!L395&lt;&gt;"",'Data Entry'!L395,"")</f>
        <v/>
      </c>
      <c r="V395" s="26" t="e">
        <f t="array" aca="1" ref="V395" ca="1">IF(V394&lt;&gt;"",OFFSET($C$4,0,V394,n+1,k),"")</f>
        <v>#N/A</v>
      </c>
      <c r="W395" s="26" t="e">
        <f t="array" aca="1" ref="W395" ca="1">IF(W394&lt;&gt;"",OFFSET($C$4,0,W394,n+1,k),"")</f>
        <v>#N/A</v>
      </c>
      <c r="X395" s="26" t="e">
        <f t="array" aca="1" ref="X395" ca="1">IF(X394&lt;&gt;"",OFFSET($C$4,0,X394,n+1,k),"")</f>
        <v>#N/A</v>
      </c>
      <c r="Y395" s="26" t="e">
        <f t="array" aca="1" ref="Y395" ca="1">IF(Y394&lt;&gt;"",OFFSET($C$4,0,Y394,n+1,k),"")</f>
        <v>#N/A</v>
      </c>
      <c r="Z395" s="26" t="e">
        <f t="array" aca="1" ref="Z395" ca="1">IF(Z394&lt;&gt;"",OFFSET($C$4,0,Z394,n+1,k),"")</f>
        <v>#N/A</v>
      </c>
      <c r="AA395" s="26" t="str">
        <f t="array" aca="1" ref="AA395" ca="1">IF(AA394&lt;&gt;"",OFFSET($C$4,0,AA394,n+1,k),"")</f>
        <v/>
      </c>
      <c r="AB395" s="26" t="str">
        <f t="array" aca="1" ref="AB395" ca="1">IF(AB394&lt;&gt;"",OFFSET($C$4,0,AB394,n+1,k),"")</f>
        <v/>
      </c>
    </row>
    <row r="396" spans="1:28" x14ac:dyDescent="0.15">
      <c r="A396" s="43" t="str">
        <f t="shared" si="13"/>
        <v/>
      </c>
      <c r="B396" s="44" t="str">
        <f>IF('Data Entry'!B396&lt;&gt;"",'Data Entry'!B396,"")</f>
        <v/>
      </c>
      <c r="C396" s="37" t="str">
        <f t="shared" si="10"/>
        <v/>
      </c>
      <c r="D396" s="44" t="str">
        <f>IF('Data Entry'!C396&lt;&gt;"",'Data Entry'!C396,"")</f>
        <v/>
      </c>
      <c r="E396" s="44" t="str">
        <f>IF('Data Entry'!D396&lt;&gt;"",'Data Entry'!D396,"")</f>
        <v/>
      </c>
      <c r="F396" s="44" t="str">
        <f>IF('Data Entry'!E396&lt;&gt;"",'Data Entry'!E396,"")</f>
        <v/>
      </c>
      <c r="G396" s="44" t="str">
        <f>IF('Data Entry'!F396&lt;&gt;"",'Data Entry'!F396,"")</f>
        <v/>
      </c>
      <c r="H396" s="44" t="str">
        <f>IF('Data Entry'!G396&lt;&gt;"",'Data Entry'!G396,"")</f>
        <v/>
      </c>
      <c r="I396" s="44" t="str">
        <f>IF('Data Entry'!H396&lt;&gt;"",'Data Entry'!H396,"")</f>
        <v/>
      </c>
      <c r="J396" s="44" t="str">
        <f>IF('Data Entry'!I396&lt;&gt;"",'Data Entry'!I396,"")</f>
        <v/>
      </c>
      <c r="K396" s="44" t="str">
        <f>IF('Data Entry'!J396&lt;&gt;"",'Data Entry'!J396,"")</f>
        <v/>
      </c>
      <c r="L396" s="44" t="str">
        <f>IF('Data Entry'!K396&lt;&gt;"",'Data Entry'!K396,"")</f>
        <v/>
      </c>
      <c r="M396" s="44" t="str">
        <f>IF('Data Entry'!L396&lt;&gt;"",'Data Entry'!L396,"")</f>
        <v/>
      </c>
      <c r="V396" s="26" t="e">
        <f t="array" aca="1" ref="V396" ca="1">IF(V395&lt;&gt;"",OFFSET($C$4,0,V395,n+1,k),"")</f>
        <v>#N/A</v>
      </c>
      <c r="W396" s="26" t="e">
        <f t="array" aca="1" ref="W396" ca="1">IF(W395&lt;&gt;"",OFFSET($C$4,0,W395,n+1,k),"")</f>
        <v>#N/A</v>
      </c>
      <c r="X396" s="26" t="e">
        <f t="array" aca="1" ref="X396" ca="1">IF(X395&lt;&gt;"",OFFSET($C$4,0,X395,n+1,k),"")</f>
        <v>#N/A</v>
      </c>
      <c r="Y396" s="26" t="e">
        <f t="array" aca="1" ref="Y396" ca="1">IF(Y395&lt;&gt;"",OFFSET($C$4,0,Y395,n+1,k),"")</f>
        <v>#N/A</v>
      </c>
      <c r="Z396" s="26" t="e">
        <f t="array" aca="1" ref="Z396" ca="1">IF(Z395&lt;&gt;"",OFFSET($C$4,0,Z395,n+1,k),"")</f>
        <v>#N/A</v>
      </c>
      <c r="AA396" s="26" t="str">
        <f t="array" aca="1" ref="AA396" ca="1">IF(AA395&lt;&gt;"",OFFSET($C$4,0,AA395,n+1,k),"")</f>
        <v/>
      </c>
      <c r="AB396" s="26" t="str">
        <f t="array" aca="1" ref="AB396" ca="1">IF(AB395&lt;&gt;"",OFFSET($C$4,0,AB395,n+1,k),"")</f>
        <v/>
      </c>
    </row>
    <row r="397" spans="1:28" x14ac:dyDescent="0.15">
      <c r="A397" s="43" t="str">
        <f t="shared" ref="A397:A460" si="14">IF(B397&lt;&gt;"",1+A396,"")</f>
        <v/>
      </c>
      <c r="B397" s="44" t="str">
        <f>IF('Data Entry'!B397&lt;&gt;"",'Data Entry'!B397,"")</f>
        <v/>
      </c>
      <c r="C397" s="37" t="str">
        <f t="shared" si="10"/>
        <v/>
      </c>
      <c r="D397" s="44" t="str">
        <f>IF('Data Entry'!C397&lt;&gt;"",'Data Entry'!C397,"")</f>
        <v/>
      </c>
      <c r="E397" s="44" t="str">
        <f>IF('Data Entry'!D397&lt;&gt;"",'Data Entry'!D397,"")</f>
        <v/>
      </c>
      <c r="F397" s="44" t="str">
        <f>IF('Data Entry'!E397&lt;&gt;"",'Data Entry'!E397,"")</f>
        <v/>
      </c>
      <c r="G397" s="44" t="str">
        <f>IF('Data Entry'!F397&lt;&gt;"",'Data Entry'!F397,"")</f>
        <v/>
      </c>
      <c r="H397" s="44" t="str">
        <f>IF('Data Entry'!G397&lt;&gt;"",'Data Entry'!G397,"")</f>
        <v/>
      </c>
      <c r="I397" s="44" t="str">
        <f>IF('Data Entry'!H397&lt;&gt;"",'Data Entry'!H397,"")</f>
        <v/>
      </c>
      <c r="J397" s="44" t="str">
        <f>IF('Data Entry'!I397&lt;&gt;"",'Data Entry'!I397,"")</f>
        <v/>
      </c>
      <c r="K397" s="44" t="str">
        <f>IF('Data Entry'!J397&lt;&gt;"",'Data Entry'!J397,"")</f>
        <v/>
      </c>
      <c r="L397" s="44" t="str">
        <f>IF('Data Entry'!K397&lt;&gt;"",'Data Entry'!K397,"")</f>
        <v/>
      </c>
      <c r="M397" s="44" t="str">
        <f>IF('Data Entry'!L397&lt;&gt;"",'Data Entry'!L397,"")</f>
        <v/>
      </c>
      <c r="V397" s="26" t="e">
        <f t="array" aca="1" ref="V397" ca="1">IF(V396&lt;&gt;"",OFFSET($C$4,0,V396,n+1,k),"")</f>
        <v>#N/A</v>
      </c>
      <c r="W397" s="26" t="e">
        <f t="array" aca="1" ref="W397" ca="1">IF(W396&lt;&gt;"",OFFSET($C$4,0,W396,n+1,k),"")</f>
        <v>#N/A</v>
      </c>
      <c r="X397" s="26" t="e">
        <f t="array" aca="1" ref="X397" ca="1">IF(X396&lt;&gt;"",OFFSET($C$4,0,X396,n+1,k),"")</f>
        <v>#N/A</v>
      </c>
      <c r="Y397" s="26" t="e">
        <f t="array" aca="1" ref="Y397" ca="1">IF(Y396&lt;&gt;"",OFFSET($C$4,0,Y396,n+1,k),"")</f>
        <v>#N/A</v>
      </c>
      <c r="Z397" s="26" t="e">
        <f t="array" aca="1" ref="Z397" ca="1">IF(Z396&lt;&gt;"",OFFSET($C$4,0,Z396,n+1,k),"")</f>
        <v>#N/A</v>
      </c>
      <c r="AA397" s="26" t="str">
        <f t="array" aca="1" ref="AA397" ca="1">IF(AA396&lt;&gt;"",OFFSET($C$4,0,AA396,n+1,k),"")</f>
        <v/>
      </c>
      <c r="AB397" s="26" t="str">
        <f t="array" aca="1" ref="AB397" ca="1">IF(AB396&lt;&gt;"",OFFSET($C$4,0,AB396,n+1,k),"")</f>
        <v/>
      </c>
    </row>
    <row r="398" spans="1:28" x14ac:dyDescent="0.15">
      <c r="A398" s="43" t="str">
        <f t="shared" si="14"/>
        <v/>
      </c>
      <c r="B398" s="44" t="str">
        <f>IF('Data Entry'!B398&lt;&gt;"",'Data Entry'!B398,"")</f>
        <v/>
      </c>
      <c r="C398" s="37" t="str">
        <f t="shared" si="10"/>
        <v/>
      </c>
      <c r="D398" s="44" t="str">
        <f>IF('Data Entry'!C398&lt;&gt;"",'Data Entry'!C398,"")</f>
        <v/>
      </c>
      <c r="E398" s="44" t="str">
        <f>IF('Data Entry'!D398&lt;&gt;"",'Data Entry'!D398,"")</f>
        <v/>
      </c>
      <c r="F398" s="44" t="str">
        <f>IF('Data Entry'!E398&lt;&gt;"",'Data Entry'!E398,"")</f>
        <v/>
      </c>
      <c r="G398" s="44" t="str">
        <f>IF('Data Entry'!F398&lt;&gt;"",'Data Entry'!F398,"")</f>
        <v/>
      </c>
      <c r="H398" s="44" t="str">
        <f>IF('Data Entry'!G398&lt;&gt;"",'Data Entry'!G398,"")</f>
        <v/>
      </c>
      <c r="I398" s="44" t="str">
        <f>IF('Data Entry'!H398&lt;&gt;"",'Data Entry'!H398,"")</f>
        <v/>
      </c>
      <c r="J398" s="44" t="str">
        <f>IF('Data Entry'!I398&lt;&gt;"",'Data Entry'!I398,"")</f>
        <v/>
      </c>
      <c r="K398" s="44" t="str">
        <f>IF('Data Entry'!J398&lt;&gt;"",'Data Entry'!J398,"")</f>
        <v/>
      </c>
      <c r="L398" s="44" t="str">
        <f>IF('Data Entry'!K398&lt;&gt;"",'Data Entry'!K398,"")</f>
        <v/>
      </c>
      <c r="M398" s="44" t="str">
        <f>IF('Data Entry'!L398&lt;&gt;"",'Data Entry'!L398,"")</f>
        <v/>
      </c>
      <c r="V398" s="26" t="e">
        <f t="array" aca="1" ref="V398" ca="1">IF(V397&lt;&gt;"",OFFSET($C$4,0,V397,n+1,k),"")</f>
        <v>#N/A</v>
      </c>
      <c r="W398" s="26" t="e">
        <f t="array" aca="1" ref="W398" ca="1">IF(W397&lt;&gt;"",OFFSET($C$4,0,W397,n+1,k),"")</f>
        <v>#N/A</v>
      </c>
      <c r="X398" s="26" t="e">
        <f t="array" aca="1" ref="X398" ca="1">IF(X397&lt;&gt;"",OFFSET($C$4,0,X397,n+1,k),"")</f>
        <v>#N/A</v>
      </c>
      <c r="Y398" s="26" t="e">
        <f t="array" aca="1" ref="Y398" ca="1">IF(Y397&lt;&gt;"",OFFSET($C$4,0,Y397,n+1,k),"")</f>
        <v>#N/A</v>
      </c>
      <c r="Z398" s="26" t="e">
        <f t="array" aca="1" ref="Z398" ca="1">IF(Z397&lt;&gt;"",OFFSET($C$4,0,Z397,n+1,k),"")</f>
        <v>#N/A</v>
      </c>
      <c r="AA398" s="26" t="str">
        <f t="array" aca="1" ref="AA398" ca="1">IF(AA397&lt;&gt;"",OFFSET($C$4,0,AA397,n+1,k),"")</f>
        <v/>
      </c>
      <c r="AB398" s="26" t="str">
        <f t="array" aca="1" ref="AB398" ca="1">IF(AB397&lt;&gt;"",OFFSET($C$4,0,AB397,n+1,k),"")</f>
        <v/>
      </c>
    </row>
    <row r="399" spans="1:28" x14ac:dyDescent="0.15">
      <c r="A399" s="43" t="str">
        <f t="shared" si="14"/>
        <v/>
      </c>
      <c r="B399" s="44" t="str">
        <f>IF('Data Entry'!B399&lt;&gt;"",'Data Entry'!B399,"")</f>
        <v/>
      </c>
      <c r="C399" s="37" t="str">
        <f t="shared" si="10"/>
        <v/>
      </c>
      <c r="D399" s="44" t="str">
        <f>IF('Data Entry'!C399&lt;&gt;"",'Data Entry'!C399,"")</f>
        <v/>
      </c>
      <c r="E399" s="44" t="str">
        <f>IF('Data Entry'!D399&lt;&gt;"",'Data Entry'!D399,"")</f>
        <v/>
      </c>
      <c r="F399" s="44" t="str">
        <f>IF('Data Entry'!E399&lt;&gt;"",'Data Entry'!E399,"")</f>
        <v/>
      </c>
      <c r="G399" s="44" t="str">
        <f>IF('Data Entry'!F399&lt;&gt;"",'Data Entry'!F399,"")</f>
        <v/>
      </c>
      <c r="H399" s="44" t="str">
        <f>IF('Data Entry'!G399&lt;&gt;"",'Data Entry'!G399,"")</f>
        <v/>
      </c>
      <c r="I399" s="44" t="str">
        <f>IF('Data Entry'!H399&lt;&gt;"",'Data Entry'!H399,"")</f>
        <v/>
      </c>
      <c r="J399" s="44" t="str">
        <f>IF('Data Entry'!I399&lt;&gt;"",'Data Entry'!I399,"")</f>
        <v/>
      </c>
      <c r="K399" s="44" t="str">
        <f>IF('Data Entry'!J399&lt;&gt;"",'Data Entry'!J399,"")</f>
        <v/>
      </c>
      <c r="L399" s="44" t="str">
        <f>IF('Data Entry'!K399&lt;&gt;"",'Data Entry'!K399,"")</f>
        <v/>
      </c>
      <c r="M399" s="44" t="str">
        <f>IF('Data Entry'!L399&lt;&gt;"",'Data Entry'!L399,"")</f>
        <v/>
      </c>
      <c r="V399" s="26" t="e">
        <f t="array" aca="1" ref="V399" ca="1">IF(V398&lt;&gt;"",OFFSET($C$4,0,V398,n+1,k),"")</f>
        <v>#N/A</v>
      </c>
      <c r="W399" s="26" t="e">
        <f t="array" aca="1" ref="W399" ca="1">IF(W398&lt;&gt;"",OFFSET($C$4,0,W398,n+1,k),"")</f>
        <v>#N/A</v>
      </c>
      <c r="X399" s="26" t="e">
        <f t="array" aca="1" ref="X399" ca="1">IF(X398&lt;&gt;"",OFFSET($C$4,0,X398,n+1,k),"")</f>
        <v>#N/A</v>
      </c>
      <c r="Y399" s="26" t="e">
        <f t="array" aca="1" ref="Y399" ca="1">IF(Y398&lt;&gt;"",OFFSET($C$4,0,Y398,n+1,k),"")</f>
        <v>#N/A</v>
      </c>
      <c r="Z399" s="26" t="e">
        <f t="array" aca="1" ref="Z399" ca="1">IF(Z398&lt;&gt;"",OFFSET($C$4,0,Z398,n+1,k),"")</f>
        <v>#N/A</v>
      </c>
      <c r="AA399" s="26" t="str">
        <f t="array" aca="1" ref="AA399" ca="1">IF(AA398&lt;&gt;"",OFFSET($C$4,0,AA398,n+1,k),"")</f>
        <v/>
      </c>
      <c r="AB399" s="26" t="str">
        <f t="array" aca="1" ref="AB399" ca="1">IF(AB398&lt;&gt;"",OFFSET($C$4,0,AB398,n+1,k),"")</f>
        <v/>
      </c>
    </row>
    <row r="400" spans="1:28" x14ac:dyDescent="0.15">
      <c r="A400" s="43" t="str">
        <f t="shared" si="14"/>
        <v/>
      </c>
      <c r="B400" s="44" t="str">
        <f>IF('Data Entry'!B400&lt;&gt;"",'Data Entry'!B400,"")</f>
        <v/>
      </c>
      <c r="C400" s="37" t="str">
        <f t="shared" si="10"/>
        <v/>
      </c>
      <c r="D400" s="44" t="str">
        <f>IF('Data Entry'!C400&lt;&gt;"",'Data Entry'!C400,"")</f>
        <v/>
      </c>
      <c r="E400" s="44" t="str">
        <f>IF('Data Entry'!D400&lt;&gt;"",'Data Entry'!D400,"")</f>
        <v/>
      </c>
      <c r="F400" s="44" t="str">
        <f>IF('Data Entry'!E400&lt;&gt;"",'Data Entry'!E400,"")</f>
        <v/>
      </c>
      <c r="G400" s="44" t="str">
        <f>IF('Data Entry'!F400&lt;&gt;"",'Data Entry'!F400,"")</f>
        <v/>
      </c>
      <c r="H400" s="44" t="str">
        <f>IF('Data Entry'!G400&lt;&gt;"",'Data Entry'!G400,"")</f>
        <v/>
      </c>
      <c r="I400" s="44" t="str">
        <f>IF('Data Entry'!H400&lt;&gt;"",'Data Entry'!H400,"")</f>
        <v/>
      </c>
      <c r="J400" s="44" t="str">
        <f>IF('Data Entry'!I400&lt;&gt;"",'Data Entry'!I400,"")</f>
        <v/>
      </c>
      <c r="K400" s="44" t="str">
        <f>IF('Data Entry'!J400&lt;&gt;"",'Data Entry'!J400,"")</f>
        <v/>
      </c>
      <c r="L400" s="44" t="str">
        <f>IF('Data Entry'!K400&lt;&gt;"",'Data Entry'!K400,"")</f>
        <v/>
      </c>
      <c r="M400" s="44" t="str">
        <f>IF('Data Entry'!L400&lt;&gt;"",'Data Entry'!L400,"")</f>
        <v/>
      </c>
      <c r="V400" s="26" t="e">
        <f t="array" aca="1" ref="V400" ca="1">IF(V399&lt;&gt;"",OFFSET($C$4,0,V399,n+1,k),"")</f>
        <v>#N/A</v>
      </c>
      <c r="W400" s="26" t="e">
        <f t="array" aca="1" ref="W400" ca="1">IF(W399&lt;&gt;"",OFFSET($C$4,0,W399,n+1,k),"")</f>
        <v>#N/A</v>
      </c>
      <c r="X400" s="26" t="e">
        <f t="array" aca="1" ref="X400" ca="1">IF(X399&lt;&gt;"",OFFSET($C$4,0,X399,n+1,k),"")</f>
        <v>#N/A</v>
      </c>
      <c r="Y400" s="26" t="e">
        <f t="array" aca="1" ref="Y400" ca="1">IF(Y399&lt;&gt;"",OFFSET($C$4,0,Y399,n+1,k),"")</f>
        <v>#N/A</v>
      </c>
      <c r="Z400" s="26" t="e">
        <f t="array" aca="1" ref="Z400" ca="1">IF(Z399&lt;&gt;"",OFFSET($C$4,0,Z399,n+1,k),"")</f>
        <v>#N/A</v>
      </c>
      <c r="AA400" s="26" t="str">
        <f t="array" aca="1" ref="AA400" ca="1">IF(AA399&lt;&gt;"",OFFSET($C$4,0,AA399,n+1,k),"")</f>
        <v/>
      </c>
      <c r="AB400" s="26" t="str">
        <f t="array" aca="1" ref="AB400" ca="1">IF(AB399&lt;&gt;"",OFFSET($C$4,0,AB399,n+1,k),"")</f>
        <v/>
      </c>
    </row>
    <row r="401" spans="1:28" x14ac:dyDescent="0.15">
      <c r="A401" s="43" t="str">
        <f t="shared" si="14"/>
        <v/>
      </c>
      <c r="B401" s="44" t="str">
        <f>IF('Data Entry'!B401&lt;&gt;"",'Data Entry'!B401,"")</f>
        <v/>
      </c>
      <c r="C401" s="37" t="str">
        <f t="shared" si="10"/>
        <v/>
      </c>
      <c r="D401" s="44" t="str">
        <f>IF('Data Entry'!C401&lt;&gt;"",'Data Entry'!C401,"")</f>
        <v/>
      </c>
      <c r="E401" s="44" t="str">
        <f>IF('Data Entry'!D401&lt;&gt;"",'Data Entry'!D401,"")</f>
        <v/>
      </c>
      <c r="F401" s="44" t="str">
        <f>IF('Data Entry'!E401&lt;&gt;"",'Data Entry'!E401,"")</f>
        <v/>
      </c>
      <c r="G401" s="44" t="str">
        <f>IF('Data Entry'!F401&lt;&gt;"",'Data Entry'!F401,"")</f>
        <v/>
      </c>
      <c r="H401" s="44" t="str">
        <f>IF('Data Entry'!G401&lt;&gt;"",'Data Entry'!G401,"")</f>
        <v/>
      </c>
      <c r="I401" s="44" t="str">
        <f>IF('Data Entry'!H401&lt;&gt;"",'Data Entry'!H401,"")</f>
        <v/>
      </c>
      <c r="J401" s="44" t="str">
        <f>IF('Data Entry'!I401&lt;&gt;"",'Data Entry'!I401,"")</f>
        <v/>
      </c>
      <c r="K401" s="44" t="str">
        <f>IF('Data Entry'!J401&lt;&gt;"",'Data Entry'!J401,"")</f>
        <v/>
      </c>
      <c r="L401" s="44" t="str">
        <f>IF('Data Entry'!K401&lt;&gt;"",'Data Entry'!K401,"")</f>
        <v/>
      </c>
      <c r="M401" s="44" t="str">
        <f>IF('Data Entry'!L401&lt;&gt;"",'Data Entry'!L401,"")</f>
        <v/>
      </c>
      <c r="V401" s="26" t="e">
        <f t="array" aca="1" ref="V401" ca="1">IF(V400&lt;&gt;"",OFFSET($C$4,0,V400,n+1,k),"")</f>
        <v>#N/A</v>
      </c>
      <c r="W401" s="26" t="e">
        <f t="array" aca="1" ref="W401" ca="1">IF(W400&lt;&gt;"",OFFSET($C$4,0,W400,n+1,k),"")</f>
        <v>#N/A</v>
      </c>
      <c r="X401" s="26" t="e">
        <f t="array" aca="1" ref="X401" ca="1">IF(X400&lt;&gt;"",OFFSET($C$4,0,X400,n+1,k),"")</f>
        <v>#N/A</v>
      </c>
      <c r="Y401" s="26" t="e">
        <f t="array" aca="1" ref="Y401" ca="1">IF(Y400&lt;&gt;"",OFFSET($C$4,0,Y400,n+1,k),"")</f>
        <v>#N/A</v>
      </c>
      <c r="Z401" s="26" t="e">
        <f t="array" aca="1" ref="Z401" ca="1">IF(Z400&lt;&gt;"",OFFSET($C$4,0,Z400,n+1,k),"")</f>
        <v>#N/A</v>
      </c>
      <c r="AA401" s="26" t="str">
        <f t="array" aca="1" ref="AA401" ca="1">IF(AA400&lt;&gt;"",OFFSET($C$4,0,AA400,n+1,k),"")</f>
        <v/>
      </c>
      <c r="AB401" s="26" t="str">
        <f t="array" aca="1" ref="AB401" ca="1">IF(AB400&lt;&gt;"",OFFSET($C$4,0,AB400,n+1,k),"")</f>
        <v/>
      </c>
    </row>
    <row r="402" spans="1:28" x14ac:dyDescent="0.15">
      <c r="A402" s="43" t="str">
        <f t="shared" si="14"/>
        <v/>
      </c>
      <c r="B402" s="44" t="str">
        <f>IF('Data Entry'!B402&lt;&gt;"",'Data Entry'!B402,"")</f>
        <v/>
      </c>
      <c r="C402" s="37" t="str">
        <f t="shared" si="10"/>
        <v/>
      </c>
      <c r="D402" s="44" t="str">
        <f>IF('Data Entry'!C402&lt;&gt;"",'Data Entry'!C402,"")</f>
        <v/>
      </c>
      <c r="E402" s="44" t="str">
        <f>IF('Data Entry'!D402&lt;&gt;"",'Data Entry'!D402,"")</f>
        <v/>
      </c>
      <c r="F402" s="44" t="str">
        <f>IF('Data Entry'!E402&lt;&gt;"",'Data Entry'!E402,"")</f>
        <v/>
      </c>
      <c r="G402" s="44" t="str">
        <f>IF('Data Entry'!F402&lt;&gt;"",'Data Entry'!F402,"")</f>
        <v/>
      </c>
      <c r="H402" s="44" t="str">
        <f>IF('Data Entry'!G402&lt;&gt;"",'Data Entry'!G402,"")</f>
        <v/>
      </c>
      <c r="I402" s="44" t="str">
        <f>IF('Data Entry'!H402&lt;&gt;"",'Data Entry'!H402,"")</f>
        <v/>
      </c>
      <c r="J402" s="44" t="str">
        <f>IF('Data Entry'!I402&lt;&gt;"",'Data Entry'!I402,"")</f>
        <v/>
      </c>
      <c r="K402" s="44" t="str">
        <f>IF('Data Entry'!J402&lt;&gt;"",'Data Entry'!J402,"")</f>
        <v/>
      </c>
      <c r="L402" s="44" t="str">
        <f>IF('Data Entry'!K402&lt;&gt;"",'Data Entry'!K402,"")</f>
        <v/>
      </c>
      <c r="M402" s="44" t="str">
        <f>IF('Data Entry'!L402&lt;&gt;"",'Data Entry'!L402,"")</f>
        <v/>
      </c>
      <c r="V402" s="26" t="e">
        <f t="array" aca="1" ref="V402" ca="1">IF(V401&lt;&gt;"",OFFSET($C$4,0,V401,n+1,k),"")</f>
        <v>#N/A</v>
      </c>
      <c r="W402" s="26" t="e">
        <f t="array" aca="1" ref="W402" ca="1">IF(W401&lt;&gt;"",OFFSET($C$4,0,W401,n+1,k),"")</f>
        <v>#N/A</v>
      </c>
      <c r="X402" s="26" t="e">
        <f t="array" aca="1" ref="X402" ca="1">IF(X401&lt;&gt;"",OFFSET($C$4,0,X401,n+1,k),"")</f>
        <v>#N/A</v>
      </c>
      <c r="Y402" s="26" t="e">
        <f t="array" aca="1" ref="Y402" ca="1">IF(Y401&lt;&gt;"",OFFSET($C$4,0,Y401,n+1,k),"")</f>
        <v>#N/A</v>
      </c>
      <c r="Z402" s="26" t="e">
        <f t="array" aca="1" ref="Z402" ca="1">IF(Z401&lt;&gt;"",OFFSET($C$4,0,Z401,n+1,k),"")</f>
        <v>#N/A</v>
      </c>
      <c r="AA402" s="26" t="str">
        <f t="array" aca="1" ref="AA402" ca="1">IF(AA401&lt;&gt;"",OFFSET($C$4,0,AA401,n+1,k),"")</f>
        <v/>
      </c>
      <c r="AB402" s="26" t="str">
        <f t="array" aca="1" ref="AB402" ca="1">IF(AB401&lt;&gt;"",OFFSET($C$4,0,AB401,n+1,k),"")</f>
        <v/>
      </c>
    </row>
    <row r="403" spans="1:28" x14ac:dyDescent="0.15">
      <c r="A403" s="43" t="str">
        <f t="shared" si="14"/>
        <v/>
      </c>
      <c r="B403" s="44" t="str">
        <f>IF('Data Entry'!B403&lt;&gt;"",'Data Entry'!B403,"")</f>
        <v/>
      </c>
      <c r="C403" s="37" t="str">
        <f t="shared" si="10"/>
        <v/>
      </c>
      <c r="D403" s="44" t="str">
        <f>IF('Data Entry'!C403&lt;&gt;"",'Data Entry'!C403,"")</f>
        <v/>
      </c>
      <c r="E403" s="44" t="str">
        <f>IF('Data Entry'!D403&lt;&gt;"",'Data Entry'!D403,"")</f>
        <v/>
      </c>
      <c r="F403" s="44" t="str">
        <f>IF('Data Entry'!E403&lt;&gt;"",'Data Entry'!E403,"")</f>
        <v/>
      </c>
      <c r="G403" s="44" t="str">
        <f>IF('Data Entry'!F403&lt;&gt;"",'Data Entry'!F403,"")</f>
        <v/>
      </c>
      <c r="H403" s="44" t="str">
        <f>IF('Data Entry'!G403&lt;&gt;"",'Data Entry'!G403,"")</f>
        <v/>
      </c>
      <c r="I403" s="44" t="str">
        <f>IF('Data Entry'!H403&lt;&gt;"",'Data Entry'!H403,"")</f>
        <v/>
      </c>
      <c r="J403" s="44" t="str">
        <f>IF('Data Entry'!I403&lt;&gt;"",'Data Entry'!I403,"")</f>
        <v/>
      </c>
      <c r="K403" s="44" t="str">
        <f>IF('Data Entry'!J403&lt;&gt;"",'Data Entry'!J403,"")</f>
        <v/>
      </c>
      <c r="L403" s="44" t="str">
        <f>IF('Data Entry'!K403&lt;&gt;"",'Data Entry'!K403,"")</f>
        <v/>
      </c>
      <c r="M403" s="44" t="str">
        <f>IF('Data Entry'!L403&lt;&gt;"",'Data Entry'!L403,"")</f>
        <v/>
      </c>
      <c r="V403" s="26" t="e">
        <f t="array" aca="1" ref="V403" ca="1">IF(V402&lt;&gt;"",OFFSET($C$4,0,V402,n+1,k),"")</f>
        <v>#N/A</v>
      </c>
      <c r="W403" s="26" t="e">
        <f t="array" aca="1" ref="W403" ca="1">IF(W402&lt;&gt;"",OFFSET($C$4,0,W402,n+1,k),"")</f>
        <v>#N/A</v>
      </c>
      <c r="X403" s="26" t="e">
        <f t="array" aca="1" ref="X403" ca="1">IF(X402&lt;&gt;"",OFFSET($C$4,0,X402,n+1,k),"")</f>
        <v>#N/A</v>
      </c>
      <c r="Y403" s="26" t="e">
        <f t="array" aca="1" ref="Y403" ca="1">IF(Y402&lt;&gt;"",OFFSET($C$4,0,Y402,n+1,k),"")</f>
        <v>#N/A</v>
      </c>
      <c r="Z403" s="26" t="e">
        <f t="array" aca="1" ref="Z403" ca="1">IF(Z402&lt;&gt;"",OFFSET($C$4,0,Z402,n+1,k),"")</f>
        <v>#N/A</v>
      </c>
      <c r="AA403" s="26" t="str">
        <f t="array" aca="1" ref="AA403" ca="1">IF(AA402&lt;&gt;"",OFFSET($C$4,0,AA402,n+1,k),"")</f>
        <v/>
      </c>
      <c r="AB403" s="26" t="str">
        <f t="array" aca="1" ref="AB403" ca="1">IF(AB402&lt;&gt;"",OFFSET($C$4,0,AB402,n+1,k),"")</f>
        <v/>
      </c>
    </row>
    <row r="404" spans="1:28" x14ac:dyDescent="0.15">
      <c r="A404" s="43" t="str">
        <f t="shared" si="14"/>
        <v/>
      </c>
      <c r="B404" s="44" t="str">
        <f>IF('Data Entry'!B404&lt;&gt;"",'Data Entry'!B404,"")</f>
        <v/>
      </c>
      <c r="C404" s="37" t="str">
        <f t="shared" si="10"/>
        <v/>
      </c>
      <c r="D404" s="44" t="str">
        <f>IF('Data Entry'!C404&lt;&gt;"",'Data Entry'!C404,"")</f>
        <v/>
      </c>
      <c r="E404" s="44" t="str">
        <f>IF('Data Entry'!D404&lt;&gt;"",'Data Entry'!D404,"")</f>
        <v/>
      </c>
      <c r="F404" s="44" t="str">
        <f>IF('Data Entry'!E404&lt;&gt;"",'Data Entry'!E404,"")</f>
        <v/>
      </c>
      <c r="G404" s="44" t="str">
        <f>IF('Data Entry'!F404&lt;&gt;"",'Data Entry'!F404,"")</f>
        <v/>
      </c>
      <c r="H404" s="44" t="str">
        <f>IF('Data Entry'!G404&lt;&gt;"",'Data Entry'!G404,"")</f>
        <v/>
      </c>
      <c r="I404" s="44" t="str">
        <f>IF('Data Entry'!H404&lt;&gt;"",'Data Entry'!H404,"")</f>
        <v/>
      </c>
      <c r="J404" s="44" t="str">
        <f>IF('Data Entry'!I404&lt;&gt;"",'Data Entry'!I404,"")</f>
        <v/>
      </c>
      <c r="K404" s="44" t="str">
        <f>IF('Data Entry'!J404&lt;&gt;"",'Data Entry'!J404,"")</f>
        <v/>
      </c>
      <c r="L404" s="44" t="str">
        <f>IF('Data Entry'!K404&lt;&gt;"",'Data Entry'!K404,"")</f>
        <v/>
      </c>
      <c r="M404" s="44" t="str">
        <f>IF('Data Entry'!L404&lt;&gt;"",'Data Entry'!L404,"")</f>
        <v/>
      </c>
      <c r="V404" s="26" t="e">
        <f t="array" aca="1" ref="V404" ca="1">IF(V403&lt;&gt;"",OFFSET($C$4,0,V403,n+1,k),"")</f>
        <v>#N/A</v>
      </c>
      <c r="W404" s="26" t="e">
        <f t="array" aca="1" ref="W404" ca="1">IF(W403&lt;&gt;"",OFFSET($C$4,0,W403,n+1,k),"")</f>
        <v>#N/A</v>
      </c>
      <c r="X404" s="26" t="e">
        <f t="array" aca="1" ref="X404" ca="1">IF(X403&lt;&gt;"",OFFSET($C$4,0,X403,n+1,k),"")</f>
        <v>#N/A</v>
      </c>
      <c r="Y404" s="26" t="e">
        <f t="array" aca="1" ref="Y404" ca="1">IF(Y403&lt;&gt;"",OFFSET($C$4,0,Y403,n+1,k),"")</f>
        <v>#N/A</v>
      </c>
      <c r="Z404" s="26" t="e">
        <f t="array" aca="1" ref="Z404" ca="1">IF(Z403&lt;&gt;"",OFFSET($C$4,0,Z403,n+1,k),"")</f>
        <v>#N/A</v>
      </c>
      <c r="AA404" s="26" t="str">
        <f t="array" aca="1" ref="AA404" ca="1">IF(AA403&lt;&gt;"",OFFSET($C$4,0,AA403,n+1,k),"")</f>
        <v/>
      </c>
      <c r="AB404" s="26" t="str">
        <f t="array" aca="1" ref="AB404" ca="1">IF(AB403&lt;&gt;"",OFFSET($C$4,0,AB403,n+1,k),"")</f>
        <v/>
      </c>
    </row>
    <row r="405" spans="1:28" x14ac:dyDescent="0.15">
      <c r="A405" s="43" t="str">
        <f t="shared" si="14"/>
        <v/>
      </c>
      <c r="B405" s="44" t="str">
        <f>IF('Data Entry'!B405&lt;&gt;"",'Data Entry'!B405,"")</f>
        <v/>
      </c>
      <c r="C405" s="37" t="str">
        <f t="shared" si="10"/>
        <v/>
      </c>
      <c r="D405" s="44" t="str">
        <f>IF('Data Entry'!C405&lt;&gt;"",'Data Entry'!C405,"")</f>
        <v/>
      </c>
      <c r="E405" s="44" t="str">
        <f>IF('Data Entry'!D405&lt;&gt;"",'Data Entry'!D405,"")</f>
        <v/>
      </c>
      <c r="F405" s="44" t="str">
        <f>IF('Data Entry'!E405&lt;&gt;"",'Data Entry'!E405,"")</f>
        <v/>
      </c>
      <c r="G405" s="44" t="str">
        <f>IF('Data Entry'!F405&lt;&gt;"",'Data Entry'!F405,"")</f>
        <v/>
      </c>
      <c r="H405" s="44" t="str">
        <f>IF('Data Entry'!G405&lt;&gt;"",'Data Entry'!G405,"")</f>
        <v/>
      </c>
      <c r="I405" s="44" t="str">
        <f>IF('Data Entry'!H405&lt;&gt;"",'Data Entry'!H405,"")</f>
        <v/>
      </c>
      <c r="J405" s="44" t="str">
        <f>IF('Data Entry'!I405&lt;&gt;"",'Data Entry'!I405,"")</f>
        <v/>
      </c>
      <c r="K405" s="44" t="str">
        <f>IF('Data Entry'!J405&lt;&gt;"",'Data Entry'!J405,"")</f>
        <v/>
      </c>
      <c r="L405" s="44" t="str">
        <f>IF('Data Entry'!K405&lt;&gt;"",'Data Entry'!K405,"")</f>
        <v/>
      </c>
      <c r="M405" s="44" t="str">
        <f>IF('Data Entry'!L405&lt;&gt;"",'Data Entry'!L405,"")</f>
        <v/>
      </c>
      <c r="V405" s="26" t="e">
        <f t="array" aca="1" ref="V405" ca="1">IF(V404&lt;&gt;"",OFFSET($C$4,0,V404,n+1,k),"")</f>
        <v>#N/A</v>
      </c>
      <c r="W405" s="26" t="e">
        <f t="array" aca="1" ref="W405" ca="1">IF(W404&lt;&gt;"",OFFSET($C$4,0,W404,n+1,k),"")</f>
        <v>#N/A</v>
      </c>
      <c r="X405" s="26" t="e">
        <f t="array" aca="1" ref="X405" ca="1">IF(X404&lt;&gt;"",OFFSET($C$4,0,X404,n+1,k),"")</f>
        <v>#N/A</v>
      </c>
      <c r="Y405" s="26" t="e">
        <f t="array" aca="1" ref="Y405" ca="1">IF(Y404&lt;&gt;"",OFFSET($C$4,0,Y404,n+1,k),"")</f>
        <v>#N/A</v>
      </c>
      <c r="Z405" s="26" t="e">
        <f t="array" aca="1" ref="Z405" ca="1">IF(Z404&lt;&gt;"",OFFSET($C$4,0,Z404,n+1,k),"")</f>
        <v>#N/A</v>
      </c>
      <c r="AA405" s="26" t="str">
        <f t="array" aca="1" ref="AA405" ca="1">IF(AA404&lt;&gt;"",OFFSET($C$4,0,AA404,n+1,k),"")</f>
        <v/>
      </c>
      <c r="AB405" s="26" t="str">
        <f t="array" aca="1" ref="AB405" ca="1">IF(AB404&lt;&gt;"",OFFSET($C$4,0,AB404,n+1,k),"")</f>
        <v/>
      </c>
    </row>
    <row r="406" spans="1:28" x14ac:dyDescent="0.15">
      <c r="A406" s="43" t="str">
        <f t="shared" si="14"/>
        <v/>
      </c>
      <c r="B406" s="44" t="str">
        <f>IF('Data Entry'!B406&lt;&gt;"",'Data Entry'!B406,"")</f>
        <v/>
      </c>
      <c r="C406" s="37" t="str">
        <f t="shared" si="10"/>
        <v/>
      </c>
      <c r="D406" s="44" t="str">
        <f>IF('Data Entry'!C406&lt;&gt;"",'Data Entry'!C406,"")</f>
        <v/>
      </c>
      <c r="E406" s="44" t="str">
        <f>IF('Data Entry'!D406&lt;&gt;"",'Data Entry'!D406,"")</f>
        <v/>
      </c>
      <c r="F406" s="44" t="str">
        <f>IF('Data Entry'!E406&lt;&gt;"",'Data Entry'!E406,"")</f>
        <v/>
      </c>
      <c r="G406" s="44" t="str">
        <f>IF('Data Entry'!F406&lt;&gt;"",'Data Entry'!F406,"")</f>
        <v/>
      </c>
      <c r="H406" s="44" t="str">
        <f>IF('Data Entry'!G406&lt;&gt;"",'Data Entry'!G406,"")</f>
        <v/>
      </c>
      <c r="I406" s="44" t="str">
        <f>IF('Data Entry'!H406&lt;&gt;"",'Data Entry'!H406,"")</f>
        <v/>
      </c>
      <c r="J406" s="44" t="str">
        <f>IF('Data Entry'!I406&lt;&gt;"",'Data Entry'!I406,"")</f>
        <v/>
      </c>
      <c r="K406" s="44" t="str">
        <f>IF('Data Entry'!J406&lt;&gt;"",'Data Entry'!J406,"")</f>
        <v/>
      </c>
      <c r="L406" s="44" t="str">
        <f>IF('Data Entry'!K406&lt;&gt;"",'Data Entry'!K406,"")</f>
        <v/>
      </c>
      <c r="M406" s="44" t="str">
        <f>IF('Data Entry'!L406&lt;&gt;"",'Data Entry'!L406,"")</f>
        <v/>
      </c>
      <c r="V406" s="26" t="e">
        <f t="array" aca="1" ref="V406" ca="1">IF(V405&lt;&gt;"",OFFSET($C$4,0,V405,n+1,k),"")</f>
        <v>#N/A</v>
      </c>
      <c r="W406" s="26" t="e">
        <f t="array" aca="1" ref="W406" ca="1">IF(W405&lt;&gt;"",OFFSET($C$4,0,W405,n+1,k),"")</f>
        <v>#N/A</v>
      </c>
      <c r="X406" s="26" t="e">
        <f t="array" aca="1" ref="X406" ca="1">IF(X405&lt;&gt;"",OFFSET($C$4,0,X405,n+1,k),"")</f>
        <v>#N/A</v>
      </c>
      <c r="Y406" s="26" t="e">
        <f t="array" aca="1" ref="Y406" ca="1">IF(Y405&lt;&gt;"",OFFSET($C$4,0,Y405,n+1,k),"")</f>
        <v>#N/A</v>
      </c>
      <c r="Z406" s="26" t="e">
        <f t="array" aca="1" ref="Z406" ca="1">IF(Z405&lt;&gt;"",OFFSET($C$4,0,Z405,n+1,k),"")</f>
        <v>#N/A</v>
      </c>
      <c r="AA406" s="26" t="str">
        <f t="array" aca="1" ref="AA406" ca="1">IF(AA405&lt;&gt;"",OFFSET($C$4,0,AA405,n+1,k),"")</f>
        <v/>
      </c>
      <c r="AB406" s="26" t="str">
        <f t="array" aca="1" ref="AB406" ca="1">IF(AB405&lt;&gt;"",OFFSET($C$4,0,AB405,n+1,k),"")</f>
        <v/>
      </c>
    </row>
    <row r="407" spans="1:28" x14ac:dyDescent="0.15">
      <c r="A407" s="43" t="str">
        <f t="shared" si="14"/>
        <v/>
      </c>
      <c r="B407" s="44" t="str">
        <f>IF('Data Entry'!B407&lt;&gt;"",'Data Entry'!B407,"")</f>
        <v/>
      </c>
      <c r="C407" s="37" t="str">
        <f t="shared" si="10"/>
        <v/>
      </c>
      <c r="D407" s="44" t="str">
        <f>IF('Data Entry'!C407&lt;&gt;"",'Data Entry'!C407,"")</f>
        <v/>
      </c>
      <c r="E407" s="44" t="str">
        <f>IF('Data Entry'!D407&lt;&gt;"",'Data Entry'!D407,"")</f>
        <v/>
      </c>
      <c r="F407" s="44" t="str">
        <f>IF('Data Entry'!E407&lt;&gt;"",'Data Entry'!E407,"")</f>
        <v/>
      </c>
      <c r="G407" s="44" t="str">
        <f>IF('Data Entry'!F407&lt;&gt;"",'Data Entry'!F407,"")</f>
        <v/>
      </c>
      <c r="H407" s="44" t="str">
        <f>IF('Data Entry'!G407&lt;&gt;"",'Data Entry'!G407,"")</f>
        <v/>
      </c>
      <c r="I407" s="44" t="str">
        <f>IF('Data Entry'!H407&lt;&gt;"",'Data Entry'!H407,"")</f>
        <v/>
      </c>
      <c r="J407" s="44" t="str">
        <f>IF('Data Entry'!I407&lt;&gt;"",'Data Entry'!I407,"")</f>
        <v/>
      </c>
      <c r="K407" s="44" t="str">
        <f>IF('Data Entry'!J407&lt;&gt;"",'Data Entry'!J407,"")</f>
        <v/>
      </c>
      <c r="L407" s="44" t="str">
        <f>IF('Data Entry'!K407&lt;&gt;"",'Data Entry'!K407,"")</f>
        <v/>
      </c>
      <c r="M407" s="44" t="str">
        <f>IF('Data Entry'!L407&lt;&gt;"",'Data Entry'!L407,"")</f>
        <v/>
      </c>
      <c r="V407" s="26" t="e">
        <f t="array" aca="1" ref="V407" ca="1">IF(V406&lt;&gt;"",OFFSET($C$4,0,V406,n+1,k),"")</f>
        <v>#N/A</v>
      </c>
      <c r="W407" s="26" t="e">
        <f t="array" aca="1" ref="W407" ca="1">IF(W406&lt;&gt;"",OFFSET($C$4,0,W406,n+1,k),"")</f>
        <v>#N/A</v>
      </c>
      <c r="X407" s="26" t="e">
        <f t="array" aca="1" ref="X407" ca="1">IF(X406&lt;&gt;"",OFFSET($C$4,0,X406,n+1,k),"")</f>
        <v>#N/A</v>
      </c>
      <c r="Y407" s="26" t="e">
        <f t="array" aca="1" ref="Y407" ca="1">IF(Y406&lt;&gt;"",OFFSET($C$4,0,Y406,n+1,k),"")</f>
        <v>#N/A</v>
      </c>
      <c r="Z407" s="26" t="e">
        <f t="array" aca="1" ref="Z407" ca="1">IF(Z406&lt;&gt;"",OFFSET($C$4,0,Z406,n+1,k),"")</f>
        <v>#N/A</v>
      </c>
      <c r="AA407" s="26" t="str">
        <f t="array" aca="1" ref="AA407" ca="1">IF(AA406&lt;&gt;"",OFFSET($C$4,0,AA406,n+1,k),"")</f>
        <v/>
      </c>
      <c r="AB407" s="26" t="str">
        <f t="array" aca="1" ref="AB407" ca="1">IF(AB406&lt;&gt;"",OFFSET($C$4,0,AB406,n+1,k),"")</f>
        <v/>
      </c>
    </row>
    <row r="408" spans="1:28" x14ac:dyDescent="0.15">
      <c r="A408" s="43" t="str">
        <f t="shared" si="14"/>
        <v/>
      </c>
      <c r="B408" s="44" t="str">
        <f>IF('Data Entry'!B408&lt;&gt;"",'Data Entry'!B408,"")</f>
        <v/>
      </c>
      <c r="C408" s="37" t="str">
        <f t="shared" si="10"/>
        <v/>
      </c>
      <c r="D408" s="44" t="str">
        <f>IF('Data Entry'!C408&lt;&gt;"",'Data Entry'!C408,"")</f>
        <v/>
      </c>
      <c r="E408" s="44" t="str">
        <f>IF('Data Entry'!D408&lt;&gt;"",'Data Entry'!D408,"")</f>
        <v/>
      </c>
      <c r="F408" s="44" t="str">
        <f>IF('Data Entry'!E408&lt;&gt;"",'Data Entry'!E408,"")</f>
        <v/>
      </c>
      <c r="G408" s="44" t="str">
        <f>IF('Data Entry'!F408&lt;&gt;"",'Data Entry'!F408,"")</f>
        <v/>
      </c>
      <c r="H408" s="44" t="str">
        <f>IF('Data Entry'!G408&lt;&gt;"",'Data Entry'!G408,"")</f>
        <v/>
      </c>
      <c r="I408" s="44" t="str">
        <f>IF('Data Entry'!H408&lt;&gt;"",'Data Entry'!H408,"")</f>
        <v/>
      </c>
      <c r="J408" s="44" t="str">
        <f>IF('Data Entry'!I408&lt;&gt;"",'Data Entry'!I408,"")</f>
        <v/>
      </c>
      <c r="K408" s="44" t="str">
        <f>IF('Data Entry'!J408&lt;&gt;"",'Data Entry'!J408,"")</f>
        <v/>
      </c>
      <c r="L408" s="44" t="str">
        <f>IF('Data Entry'!K408&lt;&gt;"",'Data Entry'!K408,"")</f>
        <v/>
      </c>
      <c r="M408" s="44" t="str">
        <f>IF('Data Entry'!L408&lt;&gt;"",'Data Entry'!L408,"")</f>
        <v/>
      </c>
      <c r="V408" s="26" t="e">
        <f t="array" aca="1" ref="V408" ca="1">IF(V407&lt;&gt;"",OFFSET($C$4,0,V407,n+1,k),"")</f>
        <v>#N/A</v>
      </c>
      <c r="W408" s="26" t="e">
        <f t="array" aca="1" ref="W408" ca="1">IF(W407&lt;&gt;"",OFFSET($C$4,0,W407,n+1,k),"")</f>
        <v>#N/A</v>
      </c>
      <c r="X408" s="26" t="e">
        <f t="array" aca="1" ref="X408" ca="1">IF(X407&lt;&gt;"",OFFSET($C$4,0,X407,n+1,k),"")</f>
        <v>#N/A</v>
      </c>
      <c r="Y408" s="26" t="e">
        <f t="array" aca="1" ref="Y408" ca="1">IF(Y407&lt;&gt;"",OFFSET($C$4,0,Y407,n+1,k),"")</f>
        <v>#N/A</v>
      </c>
      <c r="Z408" s="26" t="e">
        <f t="array" aca="1" ref="Z408" ca="1">IF(Z407&lt;&gt;"",OFFSET($C$4,0,Z407,n+1,k),"")</f>
        <v>#N/A</v>
      </c>
      <c r="AA408" s="26" t="str">
        <f t="array" aca="1" ref="AA408" ca="1">IF(AA407&lt;&gt;"",OFFSET($C$4,0,AA407,n+1,k),"")</f>
        <v/>
      </c>
      <c r="AB408" s="26" t="str">
        <f t="array" aca="1" ref="AB408" ca="1">IF(AB407&lt;&gt;"",OFFSET($C$4,0,AB407,n+1,k),"")</f>
        <v/>
      </c>
    </row>
    <row r="409" spans="1:28" x14ac:dyDescent="0.15">
      <c r="A409" s="43" t="str">
        <f t="shared" si="14"/>
        <v/>
      </c>
      <c r="B409" s="44" t="str">
        <f>IF('Data Entry'!B409&lt;&gt;"",'Data Entry'!B409,"")</f>
        <v/>
      </c>
      <c r="C409" s="37" t="str">
        <f t="shared" si="10"/>
        <v/>
      </c>
      <c r="D409" s="44" t="str">
        <f>IF('Data Entry'!C409&lt;&gt;"",'Data Entry'!C409,"")</f>
        <v/>
      </c>
      <c r="E409" s="44" t="str">
        <f>IF('Data Entry'!D409&lt;&gt;"",'Data Entry'!D409,"")</f>
        <v/>
      </c>
      <c r="F409" s="44" t="str">
        <f>IF('Data Entry'!E409&lt;&gt;"",'Data Entry'!E409,"")</f>
        <v/>
      </c>
      <c r="G409" s="44" t="str">
        <f>IF('Data Entry'!F409&lt;&gt;"",'Data Entry'!F409,"")</f>
        <v/>
      </c>
      <c r="H409" s="44" t="str">
        <f>IF('Data Entry'!G409&lt;&gt;"",'Data Entry'!G409,"")</f>
        <v/>
      </c>
      <c r="I409" s="44" t="str">
        <f>IF('Data Entry'!H409&lt;&gt;"",'Data Entry'!H409,"")</f>
        <v/>
      </c>
      <c r="J409" s="44" t="str">
        <f>IF('Data Entry'!I409&lt;&gt;"",'Data Entry'!I409,"")</f>
        <v/>
      </c>
      <c r="K409" s="44" t="str">
        <f>IF('Data Entry'!J409&lt;&gt;"",'Data Entry'!J409,"")</f>
        <v/>
      </c>
      <c r="L409" s="44" t="str">
        <f>IF('Data Entry'!K409&lt;&gt;"",'Data Entry'!K409,"")</f>
        <v/>
      </c>
      <c r="M409" s="44" t="str">
        <f>IF('Data Entry'!L409&lt;&gt;"",'Data Entry'!L409,"")</f>
        <v/>
      </c>
      <c r="V409" s="26" t="e">
        <f t="array" aca="1" ref="V409" ca="1">IF(V408&lt;&gt;"",OFFSET($C$4,0,V408,n+1,k),"")</f>
        <v>#N/A</v>
      </c>
      <c r="W409" s="26" t="e">
        <f t="array" aca="1" ref="W409" ca="1">IF(W408&lt;&gt;"",OFFSET($C$4,0,W408,n+1,k),"")</f>
        <v>#N/A</v>
      </c>
      <c r="X409" s="26" t="e">
        <f t="array" aca="1" ref="X409" ca="1">IF(X408&lt;&gt;"",OFFSET($C$4,0,X408,n+1,k),"")</f>
        <v>#N/A</v>
      </c>
      <c r="Y409" s="26" t="e">
        <f t="array" aca="1" ref="Y409" ca="1">IF(Y408&lt;&gt;"",OFFSET($C$4,0,Y408,n+1,k),"")</f>
        <v>#N/A</v>
      </c>
      <c r="Z409" s="26" t="e">
        <f t="array" aca="1" ref="Z409" ca="1">IF(Z408&lt;&gt;"",OFFSET($C$4,0,Z408,n+1,k),"")</f>
        <v>#N/A</v>
      </c>
      <c r="AA409" s="26" t="str">
        <f t="array" aca="1" ref="AA409" ca="1">IF(AA408&lt;&gt;"",OFFSET($C$4,0,AA408,n+1,k),"")</f>
        <v/>
      </c>
      <c r="AB409" s="26" t="str">
        <f t="array" aca="1" ref="AB409" ca="1">IF(AB408&lt;&gt;"",OFFSET($C$4,0,AB408,n+1,k),"")</f>
        <v/>
      </c>
    </row>
    <row r="410" spans="1:28" x14ac:dyDescent="0.15">
      <c r="A410" s="43" t="str">
        <f t="shared" si="14"/>
        <v/>
      </c>
      <c r="B410" s="44" t="str">
        <f>IF('Data Entry'!B410&lt;&gt;"",'Data Entry'!B410,"")</f>
        <v/>
      </c>
      <c r="C410" s="37" t="str">
        <f t="shared" si="10"/>
        <v/>
      </c>
      <c r="D410" s="44" t="str">
        <f>IF('Data Entry'!C410&lt;&gt;"",'Data Entry'!C410,"")</f>
        <v/>
      </c>
      <c r="E410" s="44" t="str">
        <f>IF('Data Entry'!D410&lt;&gt;"",'Data Entry'!D410,"")</f>
        <v/>
      </c>
      <c r="F410" s="44" t="str">
        <f>IF('Data Entry'!E410&lt;&gt;"",'Data Entry'!E410,"")</f>
        <v/>
      </c>
      <c r="G410" s="44" t="str">
        <f>IF('Data Entry'!F410&lt;&gt;"",'Data Entry'!F410,"")</f>
        <v/>
      </c>
      <c r="H410" s="44" t="str">
        <f>IF('Data Entry'!G410&lt;&gt;"",'Data Entry'!G410,"")</f>
        <v/>
      </c>
      <c r="I410" s="44" t="str">
        <f>IF('Data Entry'!H410&lt;&gt;"",'Data Entry'!H410,"")</f>
        <v/>
      </c>
      <c r="J410" s="44" t="str">
        <f>IF('Data Entry'!I410&lt;&gt;"",'Data Entry'!I410,"")</f>
        <v/>
      </c>
      <c r="K410" s="44" t="str">
        <f>IF('Data Entry'!J410&lt;&gt;"",'Data Entry'!J410,"")</f>
        <v/>
      </c>
      <c r="L410" s="44" t="str">
        <f>IF('Data Entry'!K410&lt;&gt;"",'Data Entry'!K410,"")</f>
        <v/>
      </c>
      <c r="M410" s="44" t="str">
        <f>IF('Data Entry'!L410&lt;&gt;"",'Data Entry'!L410,"")</f>
        <v/>
      </c>
      <c r="V410" s="26" t="e">
        <f t="array" aca="1" ref="V410" ca="1">IF(V409&lt;&gt;"",OFFSET($C$4,0,V409,n+1,k),"")</f>
        <v>#N/A</v>
      </c>
      <c r="W410" s="26" t="e">
        <f t="array" aca="1" ref="W410" ca="1">IF(W409&lt;&gt;"",OFFSET($C$4,0,W409,n+1,k),"")</f>
        <v>#N/A</v>
      </c>
      <c r="X410" s="26" t="e">
        <f t="array" aca="1" ref="X410" ca="1">IF(X409&lt;&gt;"",OFFSET($C$4,0,X409,n+1,k),"")</f>
        <v>#N/A</v>
      </c>
      <c r="Y410" s="26" t="e">
        <f t="array" aca="1" ref="Y410" ca="1">IF(Y409&lt;&gt;"",OFFSET($C$4,0,Y409,n+1,k),"")</f>
        <v>#N/A</v>
      </c>
      <c r="Z410" s="26" t="e">
        <f t="array" aca="1" ref="Z410" ca="1">IF(Z409&lt;&gt;"",OFFSET($C$4,0,Z409,n+1,k),"")</f>
        <v>#N/A</v>
      </c>
      <c r="AA410" s="26" t="str">
        <f t="array" aca="1" ref="AA410" ca="1">IF(AA409&lt;&gt;"",OFFSET($C$4,0,AA409,n+1,k),"")</f>
        <v/>
      </c>
      <c r="AB410" s="26" t="str">
        <f t="array" aca="1" ref="AB410" ca="1">IF(AB409&lt;&gt;"",OFFSET($C$4,0,AB409,n+1,k),"")</f>
        <v/>
      </c>
    </row>
    <row r="411" spans="1:28" x14ac:dyDescent="0.15">
      <c r="A411" s="43" t="str">
        <f t="shared" si="14"/>
        <v/>
      </c>
      <c r="B411" s="44" t="str">
        <f>IF('Data Entry'!B411&lt;&gt;"",'Data Entry'!B411,"")</f>
        <v/>
      </c>
      <c r="C411" s="37" t="str">
        <f t="shared" si="10"/>
        <v/>
      </c>
      <c r="D411" s="44" t="str">
        <f>IF('Data Entry'!C411&lt;&gt;"",'Data Entry'!C411,"")</f>
        <v/>
      </c>
      <c r="E411" s="44" t="str">
        <f>IF('Data Entry'!D411&lt;&gt;"",'Data Entry'!D411,"")</f>
        <v/>
      </c>
      <c r="F411" s="44" t="str">
        <f>IF('Data Entry'!E411&lt;&gt;"",'Data Entry'!E411,"")</f>
        <v/>
      </c>
      <c r="G411" s="44" t="str">
        <f>IF('Data Entry'!F411&lt;&gt;"",'Data Entry'!F411,"")</f>
        <v/>
      </c>
      <c r="H411" s="44" t="str">
        <f>IF('Data Entry'!G411&lt;&gt;"",'Data Entry'!G411,"")</f>
        <v/>
      </c>
      <c r="I411" s="44" t="str">
        <f>IF('Data Entry'!H411&lt;&gt;"",'Data Entry'!H411,"")</f>
        <v/>
      </c>
      <c r="J411" s="44" t="str">
        <f>IF('Data Entry'!I411&lt;&gt;"",'Data Entry'!I411,"")</f>
        <v/>
      </c>
      <c r="K411" s="44" t="str">
        <f>IF('Data Entry'!J411&lt;&gt;"",'Data Entry'!J411,"")</f>
        <v/>
      </c>
      <c r="L411" s="44" t="str">
        <f>IF('Data Entry'!K411&lt;&gt;"",'Data Entry'!K411,"")</f>
        <v/>
      </c>
      <c r="M411" s="44" t="str">
        <f>IF('Data Entry'!L411&lt;&gt;"",'Data Entry'!L411,"")</f>
        <v/>
      </c>
      <c r="V411" s="26" t="e">
        <f t="array" aca="1" ref="V411" ca="1">IF(V410&lt;&gt;"",OFFSET($C$4,0,V410,n+1,k),"")</f>
        <v>#N/A</v>
      </c>
      <c r="W411" s="26" t="e">
        <f t="array" aca="1" ref="W411" ca="1">IF(W410&lt;&gt;"",OFFSET($C$4,0,W410,n+1,k),"")</f>
        <v>#N/A</v>
      </c>
      <c r="X411" s="26" t="e">
        <f t="array" aca="1" ref="X411" ca="1">IF(X410&lt;&gt;"",OFFSET($C$4,0,X410,n+1,k),"")</f>
        <v>#N/A</v>
      </c>
      <c r="Y411" s="26" t="e">
        <f t="array" aca="1" ref="Y411" ca="1">IF(Y410&lt;&gt;"",OFFSET($C$4,0,Y410,n+1,k),"")</f>
        <v>#N/A</v>
      </c>
      <c r="Z411" s="26" t="e">
        <f t="array" aca="1" ref="Z411" ca="1">IF(Z410&lt;&gt;"",OFFSET($C$4,0,Z410,n+1,k),"")</f>
        <v>#N/A</v>
      </c>
      <c r="AA411" s="26" t="str">
        <f t="array" aca="1" ref="AA411" ca="1">IF(AA410&lt;&gt;"",OFFSET($C$4,0,AA410,n+1,k),"")</f>
        <v/>
      </c>
      <c r="AB411" s="26" t="str">
        <f t="array" aca="1" ref="AB411" ca="1">IF(AB410&lt;&gt;"",OFFSET($C$4,0,AB410,n+1,k),"")</f>
        <v/>
      </c>
    </row>
    <row r="412" spans="1:28" x14ac:dyDescent="0.15">
      <c r="A412" s="43" t="str">
        <f t="shared" si="14"/>
        <v/>
      </c>
      <c r="B412" s="44" t="str">
        <f>IF('Data Entry'!B412&lt;&gt;"",'Data Entry'!B412,"")</f>
        <v/>
      </c>
      <c r="C412" s="37" t="str">
        <f t="shared" si="10"/>
        <v/>
      </c>
      <c r="D412" s="44" t="str">
        <f>IF('Data Entry'!C412&lt;&gt;"",'Data Entry'!C412,"")</f>
        <v/>
      </c>
      <c r="E412" s="44" t="str">
        <f>IF('Data Entry'!D412&lt;&gt;"",'Data Entry'!D412,"")</f>
        <v/>
      </c>
      <c r="F412" s="44" t="str">
        <f>IF('Data Entry'!E412&lt;&gt;"",'Data Entry'!E412,"")</f>
        <v/>
      </c>
      <c r="G412" s="44" t="str">
        <f>IF('Data Entry'!F412&lt;&gt;"",'Data Entry'!F412,"")</f>
        <v/>
      </c>
      <c r="H412" s="44" t="str">
        <f>IF('Data Entry'!G412&lt;&gt;"",'Data Entry'!G412,"")</f>
        <v/>
      </c>
      <c r="I412" s="44" t="str">
        <f>IF('Data Entry'!H412&lt;&gt;"",'Data Entry'!H412,"")</f>
        <v/>
      </c>
      <c r="J412" s="44" t="str">
        <f>IF('Data Entry'!I412&lt;&gt;"",'Data Entry'!I412,"")</f>
        <v/>
      </c>
      <c r="K412" s="44" t="str">
        <f>IF('Data Entry'!J412&lt;&gt;"",'Data Entry'!J412,"")</f>
        <v/>
      </c>
      <c r="L412" s="44" t="str">
        <f>IF('Data Entry'!K412&lt;&gt;"",'Data Entry'!K412,"")</f>
        <v/>
      </c>
      <c r="M412" s="44" t="str">
        <f>IF('Data Entry'!L412&lt;&gt;"",'Data Entry'!L412,"")</f>
        <v/>
      </c>
      <c r="V412" s="26" t="e">
        <f t="array" aca="1" ref="V412" ca="1">IF(V411&lt;&gt;"",OFFSET($C$4,0,V411,n+1,k),"")</f>
        <v>#N/A</v>
      </c>
      <c r="W412" s="26" t="e">
        <f t="array" aca="1" ref="W412" ca="1">IF(W411&lt;&gt;"",OFFSET($C$4,0,W411,n+1,k),"")</f>
        <v>#N/A</v>
      </c>
      <c r="X412" s="26" t="e">
        <f t="array" aca="1" ref="X412" ca="1">IF(X411&lt;&gt;"",OFFSET($C$4,0,X411,n+1,k),"")</f>
        <v>#N/A</v>
      </c>
      <c r="Y412" s="26" t="e">
        <f t="array" aca="1" ref="Y412" ca="1">IF(Y411&lt;&gt;"",OFFSET($C$4,0,Y411,n+1,k),"")</f>
        <v>#N/A</v>
      </c>
      <c r="Z412" s="26" t="e">
        <f t="array" aca="1" ref="Z412" ca="1">IF(Z411&lt;&gt;"",OFFSET($C$4,0,Z411,n+1,k),"")</f>
        <v>#N/A</v>
      </c>
      <c r="AA412" s="26" t="str">
        <f t="array" aca="1" ref="AA412" ca="1">IF(AA411&lt;&gt;"",OFFSET($C$4,0,AA411,n+1,k),"")</f>
        <v/>
      </c>
      <c r="AB412" s="26" t="str">
        <f t="array" aca="1" ref="AB412" ca="1">IF(AB411&lt;&gt;"",OFFSET($C$4,0,AB411,n+1,k),"")</f>
        <v/>
      </c>
    </row>
    <row r="413" spans="1:28" x14ac:dyDescent="0.15">
      <c r="A413" s="43" t="str">
        <f t="shared" si="14"/>
        <v/>
      </c>
      <c r="B413" s="44" t="str">
        <f>IF('Data Entry'!B413&lt;&gt;"",'Data Entry'!B413,"")</f>
        <v/>
      </c>
      <c r="C413" s="37" t="str">
        <f t="shared" si="10"/>
        <v/>
      </c>
      <c r="D413" s="44" t="str">
        <f>IF('Data Entry'!C413&lt;&gt;"",'Data Entry'!C413,"")</f>
        <v/>
      </c>
      <c r="E413" s="44" t="str">
        <f>IF('Data Entry'!D413&lt;&gt;"",'Data Entry'!D413,"")</f>
        <v/>
      </c>
      <c r="F413" s="44" t="str">
        <f>IF('Data Entry'!E413&lt;&gt;"",'Data Entry'!E413,"")</f>
        <v/>
      </c>
      <c r="G413" s="44" t="str">
        <f>IF('Data Entry'!F413&lt;&gt;"",'Data Entry'!F413,"")</f>
        <v/>
      </c>
      <c r="H413" s="44" t="str">
        <f>IF('Data Entry'!G413&lt;&gt;"",'Data Entry'!G413,"")</f>
        <v/>
      </c>
      <c r="I413" s="44" t="str">
        <f>IF('Data Entry'!H413&lt;&gt;"",'Data Entry'!H413,"")</f>
        <v/>
      </c>
      <c r="J413" s="44" t="str">
        <f>IF('Data Entry'!I413&lt;&gt;"",'Data Entry'!I413,"")</f>
        <v/>
      </c>
      <c r="K413" s="44" t="str">
        <f>IF('Data Entry'!J413&lt;&gt;"",'Data Entry'!J413,"")</f>
        <v/>
      </c>
      <c r="L413" s="44" t="str">
        <f>IF('Data Entry'!K413&lt;&gt;"",'Data Entry'!K413,"")</f>
        <v/>
      </c>
      <c r="M413" s="44" t="str">
        <f>IF('Data Entry'!L413&lt;&gt;"",'Data Entry'!L413,"")</f>
        <v/>
      </c>
      <c r="V413" s="26" t="e">
        <f t="array" aca="1" ref="V413" ca="1">IF(V412&lt;&gt;"",OFFSET($C$4,0,V412,n+1,k),"")</f>
        <v>#N/A</v>
      </c>
      <c r="W413" s="26" t="e">
        <f t="array" aca="1" ref="W413" ca="1">IF(W412&lt;&gt;"",OFFSET($C$4,0,W412,n+1,k),"")</f>
        <v>#N/A</v>
      </c>
      <c r="X413" s="26" t="e">
        <f t="array" aca="1" ref="X413" ca="1">IF(X412&lt;&gt;"",OFFSET($C$4,0,X412,n+1,k),"")</f>
        <v>#N/A</v>
      </c>
      <c r="Y413" s="26" t="e">
        <f t="array" aca="1" ref="Y413" ca="1">IF(Y412&lt;&gt;"",OFFSET($C$4,0,Y412,n+1,k),"")</f>
        <v>#N/A</v>
      </c>
      <c r="Z413" s="26" t="e">
        <f t="array" aca="1" ref="Z413" ca="1">IF(Z412&lt;&gt;"",OFFSET($C$4,0,Z412,n+1,k),"")</f>
        <v>#N/A</v>
      </c>
      <c r="AA413" s="26" t="str">
        <f t="array" aca="1" ref="AA413" ca="1">IF(AA412&lt;&gt;"",OFFSET($C$4,0,AA412,n+1,k),"")</f>
        <v/>
      </c>
      <c r="AB413" s="26" t="str">
        <f t="array" aca="1" ref="AB413" ca="1">IF(AB412&lt;&gt;"",OFFSET($C$4,0,AB412,n+1,k),"")</f>
        <v/>
      </c>
    </row>
    <row r="414" spans="1:28" x14ac:dyDescent="0.15">
      <c r="A414" s="43" t="str">
        <f t="shared" si="14"/>
        <v/>
      </c>
      <c r="B414" s="44" t="str">
        <f>IF('Data Entry'!B414&lt;&gt;"",'Data Entry'!B414,"")</f>
        <v/>
      </c>
      <c r="C414" s="37" t="str">
        <f t="shared" si="10"/>
        <v/>
      </c>
      <c r="D414" s="44" t="str">
        <f>IF('Data Entry'!C414&lt;&gt;"",'Data Entry'!C414,"")</f>
        <v/>
      </c>
      <c r="E414" s="44" t="str">
        <f>IF('Data Entry'!D414&lt;&gt;"",'Data Entry'!D414,"")</f>
        <v/>
      </c>
      <c r="F414" s="44" t="str">
        <f>IF('Data Entry'!E414&lt;&gt;"",'Data Entry'!E414,"")</f>
        <v/>
      </c>
      <c r="G414" s="44" t="str">
        <f>IF('Data Entry'!F414&lt;&gt;"",'Data Entry'!F414,"")</f>
        <v/>
      </c>
      <c r="H414" s="44" t="str">
        <f>IF('Data Entry'!G414&lt;&gt;"",'Data Entry'!G414,"")</f>
        <v/>
      </c>
      <c r="I414" s="44" t="str">
        <f>IF('Data Entry'!H414&lt;&gt;"",'Data Entry'!H414,"")</f>
        <v/>
      </c>
      <c r="J414" s="44" t="str">
        <f>IF('Data Entry'!I414&lt;&gt;"",'Data Entry'!I414,"")</f>
        <v/>
      </c>
      <c r="K414" s="44" t="str">
        <f>IF('Data Entry'!J414&lt;&gt;"",'Data Entry'!J414,"")</f>
        <v/>
      </c>
      <c r="L414" s="44" t="str">
        <f>IF('Data Entry'!K414&lt;&gt;"",'Data Entry'!K414,"")</f>
        <v/>
      </c>
      <c r="M414" s="44" t="str">
        <f>IF('Data Entry'!L414&lt;&gt;"",'Data Entry'!L414,"")</f>
        <v/>
      </c>
      <c r="V414" s="26" t="e">
        <f t="array" aca="1" ref="V414" ca="1">IF(V413&lt;&gt;"",OFFSET($C$4,0,V413,n+1,k),"")</f>
        <v>#N/A</v>
      </c>
      <c r="W414" s="26" t="e">
        <f t="array" aca="1" ref="W414" ca="1">IF(W413&lt;&gt;"",OFFSET($C$4,0,W413,n+1,k),"")</f>
        <v>#N/A</v>
      </c>
      <c r="X414" s="26" t="e">
        <f t="array" aca="1" ref="X414" ca="1">IF(X413&lt;&gt;"",OFFSET($C$4,0,X413,n+1,k),"")</f>
        <v>#N/A</v>
      </c>
      <c r="Y414" s="26" t="e">
        <f t="array" aca="1" ref="Y414" ca="1">IF(Y413&lt;&gt;"",OFFSET($C$4,0,Y413,n+1,k),"")</f>
        <v>#N/A</v>
      </c>
      <c r="Z414" s="26" t="e">
        <f t="array" aca="1" ref="Z414" ca="1">IF(Z413&lt;&gt;"",OFFSET($C$4,0,Z413,n+1,k),"")</f>
        <v>#N/A</v>
      </c>
      <c r="AA414" s="26" t="str">
        <f t="array" aca="1" ref="AA414" ca="1">IF(AA413&lt;&gt;"",OFFSET($C$4,0,AA413,n+1,k),"")</f>
        <v/>
      </c>
      <c r="AB414" s="26" t="str">
        <f t="array" aca="1" ref="AB414" ca="1">IF(AB413&lt;&gt;"",OFFSET($C$4,0,AB413,n+1,k),"")</f>
        <v/>
      </c>
    </row>
    <row r="415" spans="1:28" x14ac:dyDescent="0.15">
      <c r="A415" s="43" t="str">
        <f t="shared" si="14"/>
        <v/>
      </c>
      <c r="B415" s="44" t="str">
        <f>IF('Data Entry'!B415&lt;&gt;"",'Data Entry'!B415,"")</f>
        <v/>
      </c>
      <c r="C415" s="37" t="str">
        <f t="shared" si="10"/>
        <v/>
      </c>
      <c r="D415" s="44" t="str">
        <f>IF('Data Entry'!C415&lt;&gt;"",'Data Entry'!C415,"")</f>
        <v/>
      </c>
      <c r="E415" s="44" t="str">
        <f>IF('Data Entry'!D415&lt;&gt;"",'Data Entry'!D415,"")</f>
        <v/>
      </c>
      <c r="F415" s="44" t="str">
        <f>IF('Data Entry'!E415&lt;&gt;"",'Data Entry'!E415,"")</f>
        <v/>
      </c>
      <c r="G415" s="44" t="str">
        <f>IF('Data Entry'!F415&lt;&gt;"",'Data Entry'!F415,"")</f>
        <v/>
      </c>
      <c r="H415" s="44" t="str">
        <f>IF('Data Entry'!G415&lt;&gt;"",'Data Entry'!G415,"")</f>
        <v/>
      </c>
      <c r="I415" s="44" t="str">
        <f>IF('Data Entry'!H415&lt;&gt;"",'Data Entry'!H415,"")</f>
        <v/>
      </c>
      <c r="J415" s="44" t="str">
        <f>IF('Data Entry'!I415&lt;&gt;"",'Data Entry'!I415,"")</f>
        <v/>
      </c>
      <c r="K415" s="44" t="str">
        <f>IF('Data Entry'!J415&lt;&gt;"",'Data Entry'!J415,"")</f>
        <v/>
      </c>
      <c r="L415" s="44" t="str">
        <f>IF('Data Entry'!K415&lt;&gt;"",'Data Entry'!K415,"")</f>
        <v/>
      </c>
      <c r="M415" s="44" t="str">
        <f>IF('Data Entry'!L415&lt;&gt;"",'Data Entry'!L415,"")</f>
        <v/>
      </c>
      <c r="V415" s="26" t="e">
        <f t="array" aca="1" ref="V415" ca="1">IF(V414&lt;&gt;"",OFFSET($C$4,0,V414,n+1,k),"")</f>
        <v>#N/A</v>
      </c>
      <c r="W415" s="26" t="e">
        <f t="array" aca="1" ref="W415" ca="1">IF(W414&lt;&gt;"",OFFSET($C$4,0,W414,n+1,k),"")</f>
        <v>#N/A</v>
      </c>
      <c r="X415" s="26" t="e">
        <f t="array" aca="1" ref="X415" ca="1">IF(X414&lt;&gt;"",OFFSET($C$4,0,X414,n+1,k),"")</f>
        <v>#N/A</v>
      </c>
      <c r="Y415" s="26" t="e">
        <f t="array" aca="1" ref="Y415" ca="1">IF(Y414&lt;&gt;"",OFFSET($C$4,0,Y414,n+1,k),"")</f>
        <v>#N/A</v>
      </c>
      <c r="Z415" s="26" t="e">
        <f t="array" aca="1" ref="Z415" ca="1">IF(Z414&lt;&gt;"",OFFSET($C$4,0,Z414,n+1,k),"")</f>
        <v>#N/A</v>
      </c>
      <c r="AA415" s="26" t="str">
        <f t="array" aca="1" ref="AA415" ca="1">IF(AA414&lt;&gt;"",OFFSET($C$4,0,AA414,n+1,k),"")</f>
        <v/>
      </c>
      <c r="AB415" s="26" t="str">
        <f t="array" aca="1" ref="AB415" ca="1">IF(AB414&lt;&gt;"",OFFSET($C$4,0,AB414,n+1,k),"")</f>
        <v/>
      </c>
    </row>
    <row r="416" spans="1:28" x14ac:dyDescent="0.15">
      <c r="A416" s="43" t="str">
        <f t="shared" si="14"/>
        <v/>
      </c>
      <c r="B416" s="44" t="str">
        <f>IF('Data Entry'!B416&lt;&gt;"",'Data Entry'!B416,"")</f>
        <v/>
      </c>
      <c r="C416" s="37" t="str">
        <f t="shared" si="10"/>
        <v/>
      </c>
      <c r="D416" s="44" t="str">
        <f>IF('Data Entry'!C416&lt;&gt;"",'Data Entry'!C416,"")</f>
        <v/>
      </c>
      <c r="E416" s="44" t="str">
        <f>IF('Data Entry'!D416&lt;&gt;"",'Data Entry'!D416,"")</f>
        <v/>
      </c>
      <c r="F416" s="44" t="str">
        <f>IF('Data Entry'!E416&lt;&gt;"",'Data Entry'!E416,"")</f>
        <v/>
      </c>
      <c r="G416" s="44" t="str">
        <f>IF('Data Entry'!F416&lt;&gt;"",'Data Entry'!F416,"")</f>
        <v/>
      </c>
      <c r="H416" s="44" t="str">
        <f>IF('Data Entry'!G416&lt;&gt;"",'Data Entry'!G416,"")</f>
        <v/>
      </c>
      <c r="I416" s="44" t="str">
        <f>IF('Data Entry'!H416&lt;&gt;"",'Data Entry'!H416,"")</f>
        <v/>
      </c>
      <c r="J416" s="44" t="str">
        <f>IF('Data Entry'!I416&lt;&gt;"",'Data Entry'!I416,"")</f>
        <v/>
      </c>
      <c r="K416" s="44" t="str">
        <f>IF('Data Entry'!J416&lt;&gt;"",'Data Entry'!J416,"")</f>
        <v/>
      </c>
      <c r="L416" s="44" t="str">
        <f>IF('Data Entry'!K416&lt;&gt;"",'Data Entry'!K416,"")</f>
        <v/>
      </c>
      <c r="M416" s="44" t="str">
        <f>IF('Data Entry'!L416&lt;&gt;"",'Data Entry'!L416,"")</f>
        <v/>
      </c>
      <c r="V416" s="26" t="e">
        <f t="array" aca="1" ref="V416" ca="1">IF(V415&lt;&gt;"",OFFSET($C$4,0,V415,n+1,k),"")</f>
        <v>#N/A</v>
      </c>
      <c r="W416" s="26" t="e">
        <f t="array" aca="1" ref="W416" ca="1">IF(W415&lt;&gt;"",OFFSET($C$4,0,W415,n+1,k),"")</f>
        <v>#N/A</v>
      </c>
      <c r="X416" s="26" t="e">
        <f t="array" aca="1" ref="X416" ca="1">IF(X415&lt;&gt;"",OFFSET($C$4,0,X415,n+1,k),"")</f>
        <v>#N/A</v>
      </c>
      <c r="Y416" s="26" t="e">
        <f t="array" aca="1" ref="Y416" ca="1">IF(Y415&lt;&gt;"",OFFSET($C$4,0,Y415,n+1,k),"")</f>
        <v>#N/A</v>
      </c>
      <c r="Z416" s="26" t="e">
        <f t="array" aca="1" ref="Z416" ca="1">IF(Z415&lt;&gt;"",OFFSET($C$4,0,Z415,n+1,k),"")</f>
        <v>#N/A</v>
      </c>
      <c r="AA416" s="26" t="str">
        <f t="array" aca="1" ref="AA416" ca="1">IF(AA415&lt;&gt;"",OFFSET($C$4,0,AA415,n+1,k),"")</f>
        <v/>
      </c>
      <c r="AB416" s="26" t="str">
        <f t="array" aca="1" ref="AB416" ca="1">IF(AB415&lt;&gt;"",OFFSET($C$4,0,AB415,n+1,k),"")</f>
        <v/>
      </c>
    </row>
    <row r="417" spans="1:28" x14ac:dyDescent="0.15">
      <c r="A417" s="43" t="str">
        <f t="shared" si="14"/>
        <v/>
      </c>
      <c r="B417" s="44" t="str">
        <f>IF('Data Entry'!B417&lt;&gt;"",'Data Entry'!B417,"")</f>
        <v/>
      </c>
      <c r="C417" s="37" t="str">
        <f t="shared" si="10"/>
        <v/>
      </c>
      <c r="D417" s="44" t="str">
        <f>IF('Data Entry'!C417&lt;&gt;"",'Data Entry'!C417,"")</f>
        <v/>
      </c>
      <c r="E417" s="44" t="str">
        <f>IF('Data Entry'!D417&lt;&gt;"",'Data Entry'!D417,"")</f>
        <v/>
      </c>
      <c r="F417" s="44" t="str">
        <f>IF('Data Entry'!E417&lt;&gt;"",'Data Entry'!E417,"")</f>
        <v/>
      </c>
      <c r="G417" s="44" t="str">
        <f>IF('Data Entry'!F417&lt;&gt;"",'Data Entry'!F417,"")</f>
        <v/>
      </c>
      <c r="H417" s="44" t="str">
        <f>IF('Data Entry'!G417&lt;&gt;"",'Data Entry'!G417,"")</f>
        <v/>
      </c>
      <c r="I417" s="44" t="str">
        <f>IF('Data Entry'!H417&lt;&gt;"",'Data Entry'!H417,"")</f>
        <v/>
      </c>
      <c r="J417" s="44" t="str">
        <f>IF('Data Entry'!I417&lt;&gt;"",'Data Entry'!I417,"")</f>
        <v/>
      </c>
      <c r="K417" s="44" t="str">
        <f>IF('Data Entry'!J417&lt;&gt;"",'Data Entry'!J417,"")</f>
        <v/>
      </c>
      <c r="L417" s="44" t="str">
        <f>IF('Data Entry'!K417&lt;&gt;"",'Data Entry'!K417,"")</f>
        <v/>
      </c>
      <c r="M417" s="44" t="str">
        <f>IF('Data Entry'!L417&lt;&gt;"",'Data Entry'!L417,"")</f>
        <v/>
      </c>
      <c r="V417" s="26" t="e">
        <f t="array" aca="1" ref="V417" ca="1">IF(V416&lt;&gt;"",OFFSET($C$4,0,V416,n+1,k),"")</f>
        <v>#N/A</v>
      </c>
      <c r="W417" s="26" t="e">
        <f t="array" aca="1" ref="W417" ca="1">IF(W416&lt;&gt;"",OFFSET($C$4,0,W416,n+1,k),"")</f>
        <v>#N/A</v>
      </c>
      <c r="X417" s="26" t="e">
        <f t="array" aca="1" ref="X417" ca="1">IF(X416&lt;&gt;"",OFFSET($C$4,0,X416,n+1,k),"")</f>
        <v>#N/A</v>
      </c>
      <c r="Y417" s="26" t="e">
        <f t="array" aca="1" ref="Y417" ca="1">IF(Y416&lt;&gt;"",OFFSET($C$4,0,Y416,n+1,k),"")</f>
        <v>#N/A</v>
      </c>
      <c r="Z417" s="26" t="e">
        <f t="array" aca="1" ref="Z417" ca="1">IF(Z416&lt;&gt;"",OFFSET($C$4,0,Z416,n+1,k),"")</f>
        <v>#N/A</v>
      </c>
      <c r="AA417" s="26" t="str">
        <f t="array" aca="1" ref="AA417" ca="1">IF(AA416&lt;&gt;"",OFFSET($C$4,0,AA416,n+1,k),"")</f>
        <v/>
      </c>
      <c r="AB417" s="26" t="str">
        <f t="array" aca="1" ref="AB417" ca="1">IF(AB416&lt;&gt;"",OFFSET($C$4,0,AB416,n+1,k),"")</f>
        <v/>
      </c>
    </row>
    <row r="418" spans="1:28" x14ac:dyDescent="0.15">
      <c r="A418" s="43" t="str">
        <f t="shared" si="14"/>
        <v/>
      </c>
      <c r="B418" s="44" t="str">
        <f>IF('Data Entry'!B418&lt;&gt;"",'Data Entry'!B418,"")</f>
        <v/>
      </c>
      <c r="C418" s="37" t="str">
        <f t="shared" si="10"/>
        <v/>
      </c>
      <c r="D418" s="44" t="str">
        <f>IF('Data Entry'!C418&lt;&gt;"",'Data Entry'!C418,"")</f>
        <v/>
      </c>
      <c r="E418" s="44" t="str">
        <f>IF('Data Entry'!D418&lt;&gt;"",'Data Entry'!D418,"")</f>
        <v/>
      </c>
      <c r="F418" s="44" t="str">
        <f>IF('Data Entry'!E418&lt;&gt;"",'Data Entry'!E418,"")</f>
        <v/>
      </c>
      <c r="G418" s="44" t="str">
        <f>IF('Data Entry'!F418&lt;&gt;"",'Data Entry'!F418,"")</f>
        <v/>
      </c>
      <c r="H418" s="44" t="str">
        <f>IF('Data Entry'!G418&lt;&gt;"",'Data Entry'!G418,"")</f>
        <v/>
      </c>
      <c r="I418" s="44" t="str">
        <f>IF('Data Entry'!H418&lt;&gt;"",'Data Entry'!H418,"")</f>
        <v/>
      </c>
      <c r="J418" s="44" t="str">
        <f>IF('Data Entry'!I418&lt;&gt;"",'Data Entry'!I418,"")</f>
        <v/>
      </c>
      <c r="K418" s="44" t="str">
        <f>IF('Data Entry'!J418&lt;&gt;"",'Data Entry'!J418,"")</f>
        <v/>
      </c>
      <c r="L418" s="44" t="str">
        <f>IF('Data Entry'!K418&lt;&gt;"",'Data Entry'!K418,"")</f>
        <v/>
      </c>
      <c r="M418" s="44" t="str">
        <f>IF('Data Entry'!L418&lt;&gt;"",'Data Entry'!L418,"")</f>
        <v/>
      </c>
      <c r="V418" s="26" t="e">
        <f t="array" aca="1" ref="V418" ca="1">IF(V417&lt;&gt;"",OFFSET($C$4,0,V417,n+1,k),"")</f>
        <v>#N/A</v>
      </c>
      <c r="W418" s="26" t="e">
        <f t="array" aca="1" ref="W418" ca="1">IF(W417&lt;&gt;"",OFFSET($C$4,0,W417,n+1,k),"")</f>
        <v>#N/A</v>
      </c>
      <c r="X418" s="26" t="e">
        <f t="array" aca="1" ref="X418" ca="1">IF(X417&lt;&gt;"",OFFSET($C$4,0,X417,n+1,k),"")</f>
        <v>#N/A</v>
      </c>
      <c r="Y418" s="26" t="e">
        <f t="array" aca="1" ref="Y418" ca="1">IF(Y417&lt;&gt;"",OFFSET($C$4,0,Y417,n+1,k),"")</f>
        <v>#N/A</v>
      </c>
      <c r="Z418" s="26" t="e">
        <f t="array" aca="1" ref="Z418" ca="1">IF(Z417&lt;&gt;"",OFFSET($C$4,0,Z417,n+1,k),"")</f>
        <v>#N/A</v>
      </c>
      <c r="AA418" s="26" t="str">
        <f t="array" aca="1" ref="AA418" ca="1">IF(AA417&lt;&gt;"",OFFSET($C$4,0,AA417,n+1,k),"")</f>
        <v/>
      </c>
      <c r="AB418" s="26" t="str">
        <f t="array" aca="1" ref="AB418" ca="1">IF(AB417&lt;&gt;"",OFFSET($C$4,0,AB417,n+1,k),"")</f>
        <v/>
      </c>
    </row>
    <row r="419" spans="1:28" x14ac:dyDescent="0.15">
      <c r="A419" s="43" t="str">
        <f t="shared" si="14"/>
        <v/>
      </c>
      <c r="B419" s="44" t="str">
        <f>IF('Data Entry'!B419&lt;&gt;"",'Data Entry'!B419,"")</f>
        <v/>
      </c>
      <c r="C419" s="37" t="str">
        <f t="shared" si="10"/>
        <v/>
      </c>
      <c r="D419" s="44" t="str">
        <f>IF('Data Entry'!C419&lt;&gt;"",'Data Entry'!C419,"")</f>
        <v/>
      </c>
      <c r="E419" s="44" t="str">
        <f>IF('Data Entry'!D419&lt;&gt;"",'Data Entry'!D419,"")</f>
        <v/>
      </c>
      <c r="F419" s="44" t="str">
        <f>IF('Data Entry'!E419&lt;&gt;"",'Data Entry'!E419,"")</f>
        <v/>
      </c>
      <c r="G419" s="44" t="str">
        <f>IF('Data Entry'!F419&lt;&gt;"",'Data Entry'!F419,"")</f>
        <v/>
      </c>
      <c r="H419" s="44" t="str">
        <f>IF('Data Entry'!G419&lt;&gt;"",'Data Entry'!G419,"")</f>
        <v/>
      </c>
      <c r="I419" s="44" t="str">
        <f>IF('Data Entry'!H419&lt;&gt;"",'Data Entry'!H419,"")</f>
        <v/>
      </c>
      <c r="J419" s="44" t="str">
        <f>IF('Data Entry'!I419&lt;&gt;"",'Data Entry'!I419,"")</f>
        <v/>
      </c>
      <c r="K419" s="44" t="str">
        <f>IF('Data Entry'!J419&lt;&gt;"",'Data Entry'!J419,"")</f>
        <v/>
      </c>
      <c r="L419" s="44" t="str">
        <f>IF('Data Entry'!K419&lt;&gt;"",'Data Entry'!K419,"")</f>
        <v/>
      </c>
      <c r="M419" s="44" t="str">
        <f>IF('Data Entry'!L419&lt;&gt;"",'Data Entry'!L419,"")</f>
        <v/>
      </c>
      <c r="V419" s="26" t="e">
        <f t="array" aca="1" ref="V419" ca="1">IF(V418&lt;&gt;"",OFFSET($C$4,0,V418,n+1,k),"")</f>
        <v>#N/A</v>
      </c>
      <c r="W419" s="26" t="e">
        <f t="array" aca="1" ref="W419" ca="1">IF(W418&lt;&gt;"",OFFSET($C$4,0,W418,n+1,k),"")</f>
        <v>#N/A</v>
      </c>
      <c r="X419" s="26" t="e">
        <f t="array" aca="1" ref="X419" ca="1">IF(X418&lt;&gt;"",OFFSET($C$4,0,X418,n+1,k),"")</f>
        <v>#N/A</v>
      </c>
      <c r="Y419" s="26" t="e">
        <f t="array" aca="1" ref="Y419" ca="1">IF(Y418&lt;&gt;"",OFFSET($C$4,0,Y418,n+1,k),"")</f>
        <v>#N/A</v>
      </c>
      <c r="Z419" s="26" t="e">
        <f t="array" aca="1" ref="Z419" ca="1">IF(Z418&lt;&gt;"",OFFSET($C$4,0,Z418,n+1,k),"")</f>
        <v>#N/A</v>
      </c>
      <c r="AA419" s="26" t="str">
        <f t="array" aca="1" ref="AA419" ca="1">IF(AA418&lt;&gt;"",OFFSET($C$4,0,AA418,n+1,k),"")</f>
        <v/>
      </c>
      <c r="AB419" s="26" t="str">
        <f t="array" aca="1" ref="AB419" ca="1">IF(AB418&lt;&gt;"",OFFSET($C$4,0,AB418,n+1,k),"")</f>
        <v/>
      </c>
    </row>
    <row r="420" spans="1:28" x14ac:dyDescent="0.15">
      <c r="A420" s="43" t="str">
        <f t="shared" si="14"/>
        <v/>
      </c>
      <c r="B420" s="44" t="str">
        <f>IF('Data Entry'!B420&lt;&gt;"",'Data Entry'!B420,"")</f>
        <v/>
      </c>
      <c r="C420" s="37" t="str">
        <f t="shared" si="10"/>
        <v/>
      </c>
      <c r="D420" s="44" t="str">
        <f>IF('Data Entry'!C420&lt;&gt;"",'Data Entry'!C420,"")</f>
        <v/>
      </c>
      <c r="E420" s="44" t="str">
        <f>IF('Data Entry'!D420&lt;&gt;"",'Data Entry'!D420,"")</f>
        <v/>
      </c>
      <c r="F420" s="44" t="str">
        <f>IF('Data Entry'!E420&lt;&gt;"",'Data Entry'!E420,"")</f>
        <v/>
      </c>
      <c r="G420" s="44" t="str">
        <f>IF('Data Entry'!F420&lt;&gt;"",'Data Entry'!F420,"")</f>
        <v/>
      </c>
      <c r="H420" s="44" t="str">
        <f>IF('Data Entry'!G420&lt;&gt;"",'Data Entry'!G420,"")</f>
        <v/>
      </c>
      <c r="I420" s="44" t="str">
        <f>IF('Data Entry'!H420&lt;&gt;"",'Data Entry'!H420,"")</f>
        <v/>
      </c>
      <c r="J420" s="44" t="str">
        <f>IF('Data Entry'!I420&lt;&gt;"",'Data Entry'!I420,"")</f>
        <v/>
      </c>
      <c r="K420" s="44" t="str">
        <f>IF('Data Entry'!J420&lt;&gt;"",'Data Entry'!J420,"")</f>
        <v/>
      </c>
      <c r="L420" s="44" t="str">
        <f>IF('Data Entry'!K420&lt;&gt;"",'Data Entry'!K420,"")</f>
        <v/>
      </c>
      <c r="M420" s="44" t="str">
        <f>IF('Data Entry'!L420&lt;&gt;"",'Data Entry'!L420,"")</f>
        <v/>
      </c>
      <c r="V420" s="26" t="e">
        <f t="array" aca="1" ref="V420" ca="1">IF(V419&lt;&gt;"",OFFSET($C$4,0,V419,n+1,k),"")</f>
        <v>#N/A</v>
      </c>
      <c r="W420" s="26" t="e">
        <f t="array" aca="1" ref="W420" ca="1">IF(W419&lt;&gt;"",OFFSET($C$4,0,W419,n+1,k),"")</f>
        <v>#N/A</v>
      </c>
      <c r="X420" s="26" t="e">
        <f t="array" aca="1" ref="X420" ca="1">IF(X419&lt;&gt;"",OFFSET($C$4,0,X419,n+1,k),"")</f>
        <v>#N/A</v>
      </c>
      <c r="Y420" s="26" t="e">
        <f t="array" aca="1" ref="Y420" ca="1">IF(Y419&lt;&gt;"",OFFSET($C$4,0,Y419,n+1,k),"")</f>
        <v>#N/A</v>
      </c>
      <c r="Z420" s="26" t="e">
        <f t="array" aca="1" ref="Z420" ca="1">IF(Z419&lt;&gt;"",OFFSET($C$4,0,Z419,n+1,k),"")</f>
        <v>#N/A</v>
      </c>
      <c r="AA420" s="26" t="str">
        <f t="array" aca="1" ref="AA420" ca="1">IF(AA419&lt;&gt;"",OFFSET($C$4,0,AA419,n+1,k),"")</f>
        <v/>
      </c>
      <c r="AB420" s="26" t="str">
        <f t="array" aca="1" ref="AB420" ca="1">IF(AB419&lt;&gt;"",OFFSET($C$4,0,AB419,n+1,k),"")</f>
        <v/>
      </c>
    </row>
    <row r="421" spans="1:28" x14ac:dyDescent="0.15">
      <c r="A421" s="43" t="str">
        <f t="shared" si="14"/>
        <v/>
      </c>
      <c r="B421" s="44" t="str">
        <f>IF('Data Entry'!B421&lt;&gt;"",'Data Entry'!B421,"")</f>
        <v/>
      </c>
      <c r="C421" s="37" t="str">
        <f t="shared" si="10"/>
        <v/>
      </c>
      <c r="D421" s="44" t="str">
        <f>IF('Data Entry'!C421&lt;&gt;"",'Data Entry'!C421,"")</f>
        <v/>
      </c>
      <c r="E421" s="44" t="str">
        <f>IF('Data Entry'!D421&lt;&gt;"",'Data Entry'!D421,"")</f>
        <v/>
      </c>
      <c r="F421" s="44" t="str">
        <f>IF('Data Entry'!E421&lt;&gt;"",'Data Entry'!E421,"")</f>
        <v/>
      </c>
      <c r="G421" s="44" t="str">
        <f>IF('Data Entry'!F421&lt;&gt;"",'Data Entry'!F421,"")</f>
        <v/>
      </c>
      <c r="H421" s="44" t="str">
        <f>IF('Data Entry'!G421&lt;&gt;"",'Data Entry'!G421,"")</f>
        <v/>
      </c>
      <c r="I421" s="44" t="str">
        <f>IF('Data Entry'!H421&lt;&gt;"",'Data Entry'!H421,"")</f>
        <v/>
      </c>
      <c r="J421" s="44" t="str">
        <f>IF('Data Entry'!I421&lt;&gt;"",'Data Entry'!I421,"")</f>
        <v/>
      </c>
      <c r="K421" s="44" t="str">
        <f>IF('Data Entry'!J421&lt;&gt;"",'Data Entry'!J421,"")</f>
        <v/>
      </c>
      <c r="L421" s="44" t="str">
        <f>IF('Data Entry'!K421&lt;&gt;"",'Data Entry'!K421,"")</f>
        <v/>
      </c>
      <c r="M421" s="44" t="str">
        <f>IF('Data Entry'!L421&lt;&gt;"",'Data Entry'!L421,"")</f>
        <v/>
      </c>
      <c r="V421" s="26" t="e">
        <f t="array" aca="1" ref="V421" ca="1">IF(V420&lt;&gt;"",OFFSET($C$4,0,V420,n+1,k),"")</f>
        <v>#N/A</v>
      </c>
      <c r="W421" s="26" t="e">
        <f t="array" aca="1" ref="W421" ca="1">IF(W420&lt;&gt;"",OFFSET($C$4,0,W420,n+1,k),"")</f>
        <v>#N/A</v>
      </c>
      <c r="X421" s="26" t="e">
        <f t="array" aca="1" ref="X421" ca="1">IF(X420&lt;&gt;"",OFFSET($C$4,0,X420,n+1,k),"")</f>
        <v>#N/A</v>
      </c>
      <c r="Y421" s="26" t="e">
        <f t="array" aca="1" ref="Y421" ca="1">IF(Y420&lt;&gt;"",OFFSET($C$4,0,Y420,n+1,k),"")</f>
        <v>#N/A</v>
      </c>
      <c r="Z421" s="26" t="e">
        <f t="array" aca="1" ref="Z421" ca="1">IF(Z420&lt;&gt;"",OFFSET($C$4,0,Z420,n+1,k),"")</f>
        <v>#N/A</v>
      </c>
      <c r="AA421" s="26" t="str">
        <f t="array" aca="1" ref="AA421" ca="1">IF(AA420&lt;&gt;"",OFFSET($C$4,0,AA420,n+1,k),"")</f>
        <v/>
      </c>
      <c r="AB421" s="26" t="str">
        <f t="array" aca="1" ref="AB421" ca="1">IF(AB420&lt;&gt;"",OFFSET($C$4,0,AB420,n+1,k),"")</f>
        <v/>
      </c>
    </row>
    <row r="422" spans="1:28" x14ac:dyDescent="0.15">
      <c r="A422" s="43" t="str">
        <f t="shared" si="14"/>
        <v/>
      </c>
      <c r="B422" s="44" t="str">
        <f>IF('Data Entry'!B422&lt;&gt;"",'Data Entry'!B422,"")</f>
        <v/>
      </c>
      <c r="C422" s="37" t="str">
        <f t="shared" si="10"/>
        <v/>
      </c>
      <c r="D422" s="44" t="str">
        <f>IF('Data Entry'!C422&lt;&gt;"",'Data Entry'!C422,"")</f>
        <v/>
      </c>
      <c r="E422" s="44" t="str">
        <f>IF('Data Entry'!D422&lt;&gt;"",'Data Entry'!D422,"")</f>
        <v/>
      </c>
      <c r="F422" s="44" t="str">
        <f>IF('Data Entry'!E422&lt;&gt;"",'Data Entry'!E422,"")</f>
        <v/>
      </c>
      <c r="G422" s="44" t="str">
        <f>IF('Data Entry'!F422&lt;&gt;"",'Data Entry'!F422,"")</f>
        <v/>
      </c>
      <c r="H422" s="44" t="str">
        <f>IF('Data Entry'!G422&lt;&gt;"",'Data Entry'!G422,"")</f>
        <v/>
      </c>
      <c r="I422" s="44" t="str">
        <f>IF('Data Entry'!H422&lt;&gt;"",'Data Entry'!H422,"")</f>
        <v/>
      </c>
      <c r="J422" s="44" t="str">
        <f>IF('Data Entry'!I422&lt;&gt;"",'Data Entry'!I422,"")</f>
        <v/>
      </c>
      <c r="K422" s="44" t="str">
        <f>IF('Data Entry'!J422&lt;&gt;"",'Data Entry'!J422,"")</f>
        <v/>
      </c>
      <c r="L422" s="44" t="str">
        <f>IF('Data Entry'!K422&lt;&gt;"",'Data Entry'!K422,"")</f>
        <v/>
      </c>
      <c r="M422" s="44" t="str">
        <f>IF('Data Entry'!L422&lt;&gt;"",'Data Entry'!L422,"")</f>
        <v/>
      </c>
      <c r="V422" s="26" t="e">
        <f t="array" aca="1" ref="V422" ca="1">IF(V421&lt;&gt;"",OFFSET($C$4,0,V421,n+1,k),"")</f>
        <v>#N/A</v>
      </c>
      <c r="W422" s="26" t="e">
        <f t="array" aca="1" ref="W422" ca="1">IF(W421&lt;&gt;"",OFFSET($C$4,0,W421,n+1,k),"")</f>
        <v>#N/A</v>
      </c>
      <c r="X422" s="26" t="e">
        <f t="array" aca="1" ref="X422" ca="1">IF(X421&lt;&gt;"",OFFSET($C$4,0,X421,n+1,k),"")</f>
        <v>#N/A</v>
      </c>
      <c r="Y422" s="26" t="e">
        <f t="array" aca="1" ref="Y422" ca="1">IF(Y421&lt;&gt;"",OFFSET($C$4,0,Y421,n+1,k),"")</f>
        <v>#N/A</v>
      </c>
      <c r="Z422" s="26" t="e">
        <f t="array" aca="1" ref="Z422" ca="1">IF(Z421&lt;&gt;"",OFFSET($C$4,0,Z421,n+1,k),"")</f>
        <v>#N/A</v>
      </c>
      <c r="AA422" s="26" t="str">
        <f t="array" aca="1" ref="AA422" ca="1">IF(AA421&lt;&gt;"",OFFSET($C$4,0,AA421,n+1,k),"")</f>
        <v/>
      </c>
      <c r="AB422" s="26" t="str">
        <f t="array" aca="1" ref="AB422" ca="1">IF(AB421&lt;&gt;"",OFFSET($C$4,0,AB421,n+1,k),"")</f>
        <v/>
      </c>
    </row>
    <row r="423" spans="1:28" x14ac:dyDescent="0.15">
      <c r="A423" s="43" t="str">
        <f t="shared" si="14"/>
        <v/>
      </c>
      <c r="B423" s="44" t="str">
        <f>IF('Data Entry'!B423&lt;&gt;"",'Data Entry'!B423,"")</f>
        <v/>
      </c>
      <c r="C423" s="37" t="str">
        <f t="shared" si="10"/>
        <v/>
      </c>
      <c r="D423" s="44" t="str">
        <f>IF('Data Entry'!C423&lt;&gt;"",'Data Entry'!C423,"")</f>
        <v/>
      </c>
      <c r="E423" s="44" t="str">
        <f>IF('Data Entry'!D423&lt;&gt;"",'Data Entry'!D423,"")</f>
        <v/>
      </c>
      <c r="F423" s="44" t="str">
        <f>IF('Data Entry'!E423&lt;&gt;"",'Data Entry'!E423,"")</f>
        <v/>
      </c>
      <c r="G423" s="44" t="str">
        <f>IF('Data Entry'!F423&lt;&gt;"",'Data Entry'!F423,"")</f>
        <v/>
      </c>
      <c r="H423" s="44" t="str">
        <f>IF('Data Entry'!G423&lt;&gt;"",'Data Entry'!G423,"")</f>
        <v/>
      </c>
      <c r="I423" s="44" t="str">
        <f>IF('Data Entry'!H423&lt;&gt;"",'Data Entry'!H423,"")</f>
        <v/>
      </c>
      <c r="J423" s="44" t="str">
        <f>IF('Data Entry'!I423&lt;&gt;"",'Data Entry'!I423,"")</f>
        <v/>
      </c>
      <c r="K423" s="44" t="str">
        <f>IF('Data Entry'!J423&lt;&gt;"",'Data Entry'!J423,"")</f>
        <v/>
      </c>
      <c r="L423" s="44" t="str">
        <f>IF('Data Entry'!K423&lt;&gt;"",'Data Entry'!K423,"")</f>
        <v/>
      </c>
      <c r="M423" s="44" t="str">
        <f>IF('Data Entry'!L423&lt;&gt;"",'Data Entry'!L423,"")</f>
        <v/>
      </c>
      <c r="V423" s="26" t="e">
        <f t="array" aca="1" ref="V423" ca="1">IF(V422&lt;&gt;"",OFFSET($C$4,0,V422,n+1,k),"")</f>
        <v>#N/A</v>
      </c>
      <c r="W423" s="26" t="e">
        <f t="array" aca="1" ref="W423" ca="1">IF(W422&lt;&gt;"",OFFSET($C$4,0,W422,n+1,k),"")</f>
        <v>#N/A</v>
      </c>
      <c r="X423" s="26" t="e">
        <f t="array" aca="1" ref="X423" ca="1">IF(X422&lt;&gt;"",OFFSET($C$4,0,X422,n+1,k),"")</f>
        <v>#N/A</v>
      </c>
      <c r="Y423" s="26" t="e">
        <f t="array" aca="1" ref="Y423" ca="1">IF(Y422&lt;&gt;"",OFFSET($C$4,0,Y422,n+1,k),"")</f>
        <v>#N/A</v>
      </c>
      <c r="Z423" s="26" t="e">
        <f t="array" aca="1" ref="Z423" ca="1">IF(Z422&lt;&gt;"",OFFSET($C$4,0,Z422,n+1,k),"")</f>
        <v>#N/A</v>
      </c>
      <c r="AA423" s="26" t="str">
        <f t="array" aca="1" ref="AA423" ca="1">IF(AA422&lt;&gt;"",OFFSET($C$4,0,AA422,n+1,k),"")</f>
        <v/>
      </c>
      <c r="AB423" s="26" t="str">
        <f t="array" aca="1" ref="AB423" ca="1">IF(AB422&lt;&gt;"",OFFSET($C$4,0,AB422,n+1,k),"")</f>
        <v/>
      </c>
    </row>
    <row r="424" spans="1:28" x14ac:dyDescent="0.15">
      <c r="A424" s="43" t="str">
        <f t="shared" si="14"/>
        <v/>
      </c>
      <c r="B424" s="44" t="str">
        <f>IF('Data Entry'!B424&lt;&gt;"",'Data Entry'!B424,"")</f>
        <v/>
      </c>
      <c r="C424" s="37" t="str">
        <f t="shared" si="10"/>
        <v/>
      </c>
      <c r="D424" s="44" t="str">
        <f>IF('Data Entry'!C424&lt;&gt;"",'Data Entry'!C424,"")</f>
        <v/>
      </c>
      <c r="E424" s="44" t="str">
        <f>IF('Data Entry'!D424&lt;&gt;"",'Data Entry'!D424,"")</f>
        <v/>
      </c>
      <c r="F424" s="44" t="str">
        <f>IF('Data Entry'!E424&lt;&gt;"",'Data Entry'!E424,"")</f>
        <v/>
      </c>
      <c r="G424" s="44" t="str">
        <f>IF('Data Entry'!F424&lt;&gt;"",'Data Entry'!F424,"")</f>
        <v/>
      </c>
      <c r="H424" s="44" t="str">
        <f>IF('Data Entry'!G424&lt;&gt;"",'Data Entry'!G424,"")</f>
        <v/>
      </c>
      <c r="I424" s="44" t="str">
        <f>IF('Data Entry'!H424&lt;&gt;"",'Data Entry'!H424,"")</f>
        <v/>
      </c>
      <c r="J424" s="44" t="str">
        <f>IF('Data Entry'!I424&lt;&gt;"",'Data Entry'!I424,"")</f>
        <v/>
      </c>
      <c r="K424" s="44" t="str">
        <f>IF('Data Entry'!J424&lt;&gt;"",'Data Entry'!J424,"")</f>
        <v/>
      </c>
      <c r="L424" s="44" t="str">
        <f>IF('Data Entry'!K424&lt;&gt;"",'Data Entry'!K424,"")</f>
        <v/>
      </c>
      <c r="M424" s="44" t="str">
        <f>IF('Data Entry'!L424&lt;&gt;"",'Data Entry'!L424,"")</f>
        <v/>
      </c>
      <c r="V424" s="26" t="e">
        <f t="array" aca="1" ref="V424" ca="1">IF(V423&lt;&gt;"",OFFSET($C$4,0,V423,n+1,k),"")</f>
        <v>#N/A</v>
      </c>
      <c r="W424" s="26" t="e">
        <f t="array" aca="1" ref="W424" ca="1">IF(W423&lt;&gt;"",OFFSET($C$4,0,W423,n+1,k),"")</f>
        <v>#N/A</v>
      </c>
      <c r="X424" s="26" t="e">
        <f t="array" aca="1" ref="X424" ca="1">IF(X423&lt;&gt;"",OFFSET($C$4,0,X423,n+1,k),"")</f>
        <v>#N/A</v>
      </c>
      <c r="Y424" s="26" t="e">
        <f t="array" aca="1" ref="Y424" ca="1">IF(Y423&lt;&gt;"",OFFSET($C$4,0,Y423,n+1,k),"")</f>
        <v>#N/A</v>
      </c>
      <c r="Z424" s="26" t="e">
        <f t="array" aca="1" ref="Z424" ca="1">IF(Z423&lt;&gt;"",OFFSET($C$4,0,Z423,n+1,k),"")</f>
        <v>#N/A</v>
      </c>
      <c r="AA424" s="26" t="str">
        <f t="array" aca="1" ref="AA424" ca="1">IF(AA423&lt;&gt;"",OFFSET($C$4,0,AA423,n+1,k),"")</f>
        <v/>
      </c>
      <c r="AB424" s="26" t="str">
        <f t="array" aca="1" ref="AB424" ca="1">IF(AB423&lt;&gt;"",OFFSET($C$4,0,AB423,n+1,k),"")</f>
        <v/>
      </c>
    </row>
    <row r="425" spans="1:28" x14ac:dyDescent="0.15">
      <c r="A425" s="43" t="str">
        <f t="shared" si="14"/>
        <v/>
      </c>
      <c r="B425" s="44" t="str">
        <f>IF('Data Entry'!B425&lt;&gt;"",'Data Entry'!B425,"")</f>
        <v/>
      </c>
      <c r="C425" s="37" t="str">
        <f t="shared" si="10"/>
        <v/>
      </c>
      <c r="D425" s="44" t="str">
        <f>IF('Data Entry'!C425&lt;&gt;"",'Data Entry'!C425,"")</f>
        <v/>
      </c>
      <c r="E425" s="44" t="str">
        <f>IF('Data Entry'!D425&lt;&gt;"",'Data Entry'!D425,"")</f>
        <v/>
      </c>
      <c r="F425" s="44" t="str">
        <f>IF('Data Entry'!E425&lt;&gt;"",'Data Entry'!E425,"")</f>
        <v/>
      </c>
      <c r="G425" s="44" t="str">
        <f>IF('Data Entry'!F425&lt;&gt;"",'Data Entry'!F425,"")</f>
        <v/>
      </c>
      <c r="H425" s="44" t="str">
        <f>IF('Data Entry'!G425&lt;&gt;"",'Data Entry'!G425,"")</f>
        <v/>
      </c>
      <c r="I425" s="44" t="str">
        <f>IF('Data Entry'!H425&lt;&gt;"",'Data Entry'!H425,"")</f>
        <v/>
      </c>
      <c r="J425" s="44" t="str">
        <f>IF('Data Entry'!I425&lt;&gt;"",'Data Entry'!I425,"")</f>
        <v/>
      </c>
      <c r="K425" s="44" t="str">
        <f>IF('Data Entry'!J425&lt;&gt;"",'Data Entry'!J425,"")</f>
        <v/>
      </c>
      <c r="L425" s="44" t="str">
        <f>IF('Data Entry'!K425&lt;&gt;"",'Data Entry'!K425,"")</f>
        <v/>
      </c>
      <c r="M425" s="44" t="str">
        <f>IF('Data Entry'!L425&lt;&gt;"",'Data Entry'!L425,"")</f>
        <v/>
      </c>
      <c r="V425" s="26" t="e">
        <f t="array" aca="1" ref="V425" ca="1">IF(V424&lt;&gt;"",OFFSET($C$4,0,V424,n+1,k),"")</f>
        <v>#N/A</v>
      </c>
      <c r="W425" s="26" t="e">
        <f t="array" aca="1" ref="W425" ca="1">IF(W424&lt;&gt;"",OFFSET($C$4,0,W424,n+1,k),"")</f>
        <v>#N/A</v>
      </c>
      <c r="X425" s="26" t="e">
        <f t="array" aca="1" ref="X425" ca="1">IF(X424&lt;&gt;"",OFFSET($C$4,0,X424,n+1,k),"")</f>
        <v>#N/A</v>
      </c>
      <c r="Y425" s="26" t="e">
        <f t="array" aca="1" ref="Y425" ca="1">IF(Y424&lt;&gt;"",OFFSET($C$4,0,Y424,n+1,k),"")</f>
        <v>#N/A</v>
      </c>
      <c r="Z425" s="26" t="e">
        <f t="array" aca="1" ref="Z425" ca="1">IF(Z424&lt;&gt;"",OFFSET($C$4,0,Z424,n+1,k),"")</f>
        <v>#N/A</v>
      </c>
      <c r="AA425" s="26" t="str">
        <f t="array" aca="1" ref="AA425" ca="1">IF(AA424&lt;&gt;"",OFFSET($C$4,0,AA424,n+1,k),"")</f>
        <v/>
      </c>
      <c r="AB425" s="26" t="str">
        <f t="array" aca="1" ref="AB425" ca="1">IF(AB424&lt;&gt;"",OFFSET($C$4,0,AB424,n+1,k),"")</f>
        <v/>
      </c>
    </row>
    <row r="426" spans="1:28" x14ac:dyDescent="0.15">
      <c r="A426" s="43" t="str">
        <f t="shared" si="14"/>
        <v/>
      </c>
      <c r="B426" s="44" t="str">
        <f>IF('Data Entry'!B426&lt;&gt;"",'Data Entry'!B426,"")</f>
        <v/>
      </c>
      <c r="C426" s="37" t="str">
        <f t="shared" si="10"/>
        <v/>
      </c>
      <c r="D426" s="44" t="str">
        <f>IF('Data Entry'!C426&lt;&gt;"",'Data Entry'!C426,"")</f>
        <v/>
      </c>
      <c r="E426" s="44" t="str">
        <f>IF('Data Entry'!D426&lt;&gt;"",'Data Entry'!D426,"")</f>
        <v/>
      </c>
      <c r="F426" s="44" t="str">
        <f>IF('Data Entry'!E426&lt;&gt;"",'Data Entry'!E426,"")</f>
        <v/>
      </c>
      <c r="G426" s="44" t="str">
        <f>IF('Data Entry'!F426&lt;&gt;"",'Data Entry'!F426,"")</f>
        <v/>
      </c>
      <c r="H426" s="44" t="str">
        <f>IF('Data Entry'!G426&lt;&gt;"",'Data Entry'!G426,"")</f>
        <v/>
      </c>
      <c r="I426" s="44" t="str">
        <f>IF('Data Entry'!H426&lt;&gt;"",'Data Entry'!H426,"")</f>
        <v/>
      </c>
      <c r="J426" s="44" t="str">
        <f>IF('Data Entry'!I426&lt;&gt;"",'Data Entry'!I426,"")</f>
        <v/>
      </c>
      <c r="K426" s="44" t="str">
        <f>IF('Data Entry'!J426&lt;&gt;"",'Data Entry'!J426,"")</f>
        <v/>
      </c>
      <c r="L426" s="44" t="str">
        <f>IF('Data Entry'!K426&lt;&gt;"",'Data Entry'!K426,"")</f>
        <v/>
      </c>
      <c r="M426" s="44" t="str">
        <f>IF('Data Entry'!L426&lt;&gt;"",'Data Entry'!L426,"")</f>
        <v/>
      </c>
      <c r="V426" s="26" t="e">
        <f t="array" aca="1" ref="V426" ca="1">IF(V425&lt;&gt;"",OFFSET($C$4,0,V425,n+1,k),"")</f>
        <v>#N/A</v>
      </c>
      <c r="W426" s="26" t="e">
        <f t="array" aca="1" ref="W426" ca="1">IF(W425&lt;&gt;"",OFFSET($C$4,0,W425,n+1,k),"")</f>
        <v>#N/A</v>
      </c>
      <c r="X426" s="26" t="e">
        <f t="array" aca="1" ref="X426" ca="1">IF(X425&lt;&gt;"",OFFSET($C$4,0,X425,n+1,k),"")</f>
        <v>#N/A</v>
      </c>
      <c r="Y426" s="26" t="e">
        <f t="array" aca="1" ref="Y426" ca="1">IF(Y425&lt;&gt;"",OFFSET($C$4,0,Y425,n+1,k),"")</f>
        <v>#N/A</v>
      </c>
      <c r="Z426" s="26" t="e">
        <f t="array" aca="1" ref="Z426" ca="1">IF(Z425&lt;&gt;"",OFFSET($C$4,0,Z425,n+1,k),"")</f>
        <v>#N/A</v>
      </c>
      <c r="AA426" s="26" t="str">
        <f t="array" aca="1" ref="AA426" ca="1">IF(AA425&lt;&gt;"",OFFSET($C$4,0,AA425,n+1,k),"")</f>
        <v/>
      </c>
      <c r="AB426" s="26" t="str">
        <f t="array" aca="1" ref="AB426" ca="1">IF(AB425&lt;&gt;"",OFFSET($C$4,0,AB425,n+1,k),"")</f>
        <v/>
      </c>
    </row>
    <row r="427" spans="1:28" x14ac:dyDescent="0.15">
      <c r="A427" s="43" t="str">
        <f t="shared" si="14"/>
        <v/>
      </c>
      <c r="B427" s="44" t="str">
        <f>IF('Data Entry'!B427&lt;&gt;"",'Data Entry'!B427,"")</f>
        <v/>
      </c>
      <c r="C427" s="37" t="str">
        <f t="shared" si="10"/>
        <v/>
      </c>
      <c r="D427" s="44" t="str">
        <f>IF('Data Entry'!C427&lt;&gt;"",'Data Entry'!C427,"")</f>
        <v/>
      </c>
      <c r="E427" s="44" t="str">
        <f>IF('Data Entry'!D427&lt;&gt;"",'Data Entry'!D427,"")</f>
        <v/>
      </c>
      <c r="F427" s="44" t="str">
        <f>IF('Data Entry'!E427&lt;&gt;"",'Data Entry'!E427,"")</f>
        <v/>
      </c>
      <c r="G427" s="44" t="str">
        <f>IF('Data Entry'!F427&lt;&gt;"",'Data Entry'!F427,"")</f>
        <v/>
      </c>
      <c r="H427" s="44" t="str">
        <f>IF('Data Entry'!G427&lt;&gt;"",'Data Entry'!G427,"")</f>
        <v/>
      </c>
      <c r="I427" s="44" t="str">
        <f>IF('Data Entry'!H427&lt;&gt;"",'Data Entry'!H427,"")</f>
        <v/>
      </c>
      <c r="J427" s="44" t="str">
        <f>IF('Data Entry'!I427&lt;&gt;"",'Data Entry'!I427,"")</f>
        <v/>
      </c>
      <c r="K427" s="44" t="str">
        <f>IF('Data Entry'!J427&lt;&gt;"",'Data Entry'!J427,"")</f>
        <v/>
      </c>
      <c r="L427" s="44" t="str">
        <f>IF('Data Entry'!K427&lt;&gt;"",'Data Entry'!K427,"")</f>
        <v/>
      </c>
      <c r="M427" s="44" t="str">
        <f>IF('Data Entry'!L427&lt;&gt;"",'Data Entry'!L427,"")</f>
        <v/>
      </c>
      <c r="V427" s="26" t="e">
        <f t="array" aca="1" ref="V427" ca="1">IF(V426&lt;&gt;"",OFFSET($C$4,0,V426,n+1,k),"")</f>
        <v>#N/A</v>
      </c>
      <c r="W427" s="26" t="e">
        <f t="array" aca="1" ref="W427" ca="1">IF(W426&lt;&gt;"",OFFSET($C$4,0,W426,n+1,k),"")</f>
        <v>#N/A</v>
      </c>
      <c r="X427" s="26" t="e">
        <f t="array" aca="1" ref="X427" ca="1">IF(X426&lt;&gt;"",OFFSET($C$4,0,X426,n+1,k),"")</f>
        <v>#N/A</v>
      </c>
      <c r="Y427" s="26" t="e">
        <f t="array" aca="1" ref="Y427" ca="1">IF(Y426&lt;&gt;"",OFFSET($C$4,0,Y426,n+1,k),"")</f>
        <v>#N/A</v>
      </c>
      <c r="Z427" s="26" t="e">
        <f t="array" aca="1" ref="Z427" ca="1">IF(Z426&lt;&gt;"",OFFSET($C$4,0,Z426,n+1,k),"")</f>
        <v>#N/A</v>
      </c>
      <c r="AA427" s="26" t="str">
        <f t="array" aca="1" ref="AA427" ca="1">IF(AA426&lt;&gt;"",OFFSET($C$4,0,AA426,n+1,k),"")</f>
        <v/>
      </c>
      <c r="AB427" s="26" t="str">
        <f t="array" aca="1" ref="AB427" ca="1">IF(AB426&lt;&gt;"",OFFSET($C$4,0,AB426,n+1,k),"")</f>
        <v/>
      </c>
    </row>
    <row r="428" spans="1:28" x14ac:dyDescent="0.15">
      <c r="A428" s="43" t="str">
        <f t="shared" si="14"/>
        <v/>
      </c>
      <c r="B428" s="44" t="str">
        <f>IF('Data Entry'!B428&lt;&gt;"",'Data Entry'!B428,"")</f>
        <v/>
      </c>
      <c r="C428" s="37" t="str">
        <f t="shared" si="10"/>
        <v/>
      </c>
      <c r="D428" s="44" t="str">
        <f>IF('Data Entry'!C428&lt;&gt;"",'Data Entry'!C428,"")</f>
        <v/>
      </c>
      <c r="E428" s="44" t="str">
        <f>IF('Data Entry'!D428&lt;&gt;"",'Data Entry'!D428,"")</f>
        <v/>
      </c>
      <c r="F428" s="44" t="str">
        <f>IF('Data Entry'!E428&lt;&gt;"",'Data Entry'!E428,"")</f>
        <v/>
      </c>
      <c r="G428" s="44" t="str">
        <f>IF('Data Entry'!F428&lt;&gt;"",'Data Entry'!F428,"")</f>
        <v/>
      </c>
      <c r="H428" s="44" t="str">
        <f>IF('Data Entry'!G428&lt;&gt;"",'Data Entry'!G428,"")</f>
        <v/>
      </c>
      <c r="I428" s="44" t="str">
        <f>IF('Data Entry'!H428&lt;&gt;"",'Data Entry'!H428,"")</f>
        <v/>
      </c>
      <c r="J428" s="44" t="str">
        <f>IF('Data Entry'!I428&lt;&gt;"",'Data Entry'!I428,"")</f>
        <v/>
      </c>
      <c r="K428" s="44" t="str">
        <f>IF('Data Entry'!J428&lt;&gt;"",'Data Entry'!J428,"")</f>
        <v/>
      </c>
      <c r="L428" s="44" t="str">
        <f>IF('Data Entry'!K428&lt;&gt;"",'Data Entry'!K428,"")</f>
        <v/>
      </c>
      <c r="M428" s="44" t="str">
        <f>IF('Data Entry'!L428&lt;&gt;"",'Data Entry'!L428,"")</f>
        <v/>
      </c>
      <c r="V428" s="26" t="e">
        <f t="array" aca="1" ref="V428" ca="1">IF(V427&lt;&gt;"",OFFSET($C$4,0,V427,n+1,k),"")</f>
        <v>#N/A</v>
      </c>
      <c r="W428" s="26" t="e">
        <f t="array" aca="1" ref="W428" ca="1">IF(W427&lt;&gt;"",OFFSET($C$4,0,W427,n+1,k),"")</f>
        <v>#N/A</v>
      </c>
      <c r="X428" s="26" t="e">
        <f t="array" aca="1" ref="X428" ca="1">IF(X427&lt;&gt;"",OFFSET($C$4,0,X427,n+1,k),"")</f>
        <v>#N/A</v>
      </c>
      <c r="Y428" s="26" t="e">
        <f t="array" aca="1" ref="Y428" ca="1">IF(Y427&lt;&gt;"",OFFSET($C$4,0,Y427,n+1,k),"")</f>
        <v>#N/A</v>
      </c>
      <c r="Z428" s="26" t="e">
        <f t="array" aca="1" ref="Z428" ca="1">IF(Z427&lt;&gt;"",OFFSET($C$4,0,Z427,n+1,k),"")</f>
        <v>#N/A</v>
      </c>
      <c r="AA428" s="26" t="str">
        <f t="array" aca="1" ref="AA428" ca="1">IF(AA427&lt;&gt;"",OFFSET($C$4,0,AA427,n+1,k),"")</f>
        <v/>
      </c>
      <c r="AB428" s="26" t="str">
        <f t="array" aca="1" ref="AB428" ca="1">IF(AB427&lt;&gt;"",OFFSET($C$4,0,AB427,n+1,k),"")</f>
        <v/>
      </c>
    </row>
    <row r="429" spans="1:28" x14ac:dyDescent="0.15">
      <c r="A429" s="43" t="str">
        <f t="shared" si="14"/>
        <v/>
      </c>
      <c r="B429" s="44" t="str">
        <f>IF('Data Entry'!B429&lt;&gt;"",'Data Entry'!B429,"")</f>
        <v/>
      </c>
      <c r="C429" s="37" t="str">
        <f t="shared" si="10"/>
        <v/>
      </c>
      <c r="D429" s="44" t="str">
        <f>IF('Data Entry'!C429&lt;&gt;"",'Data Entry'!C429,"")</f>
        <v/>
      </c>
      <c r="E429" s="44" t="str">
        <f>IF('Data Entry'!D429&lt;&gt;"",'Data Entry'!D429,"")</f>
        <v/>
      </c>
      <c r="F429" s="44" t="str">
        <f>IF('Data Entry'!E429&lt;&gt;"",'Data Entry'!E429,"")</f>
        <v/>
      </c>
      <c r="G429" s="44" t="str">
        <f>IF('Data Entry'!F429&lt;&gt;"",'Data Entry'!F429,"")</f>
        <v/>
      </c>
      <c r="H429" s="44" t="str">
        <f>IF('Data Entry'!G429&lt;&gt;"",'Data Entry'!G429,"")</f>
        <v/>
      </c>
      <c r="I429" s="44" t="str">
        <f>IF('Data Entry'!H429&lt;&gt;"",'Data Entry'!H429,"")</f>
        <v/>
      </c>
      <c r="J429" s="44" t="str">
        <f>IF('Data Entry'!I429&lt;&gt;"",'Data Entry'!I429,"")</f>
        <v/>
      </c>
      <c r="K429" s="44" t="str">
        <f>IF('Data Entry'!J429&lt;&gt;"",'Data Entry'!J429,"")</f>
        <v/>
      </c>
      <c r="L429" s="44" t="str">
        <f>IF('Data Entry'!K429&lt;&gt;"",'Data Entry'!K429,"")</f>
        <v/>
      </c>
      <c r="M429" s="44" t="str">
        <f>IF('Data Entry'!L429&lt;&gt;"",'Data Entry'!L429,"")</f>
        <v/>
      </c>
      <c r="V429" s="26" t="e">
        <f t="array" aca="1" ref="V429" ca="1">IF(V428&lt;&gt;"",OFFSET($C$4,0,V428,n+1,k),"")</f>
        <v>#N/A</v>
      </c>
      <c r="W429" s="26" t="e">
        <f t="array" aca="1" ref="W429" ca="1">IF(W428&lt;&gt;"",OFFSET($C$4,0,W428,n+1,k),"")</f>
        <v>#N/A</v>
      </c>
      <c r="X429" s="26" t="e">
        <f t="array" aca="1" ref="X429" ca="1">IF(X428&lt;&gt;"",OFFSET($C$4,0,X428,n+1,k),"")</f>
        <v>#N/A</v>
      </c>
      <c r="Y429" s="26" t="e">
        <f t="array" aca="1" ref="Y429" ca="1">IF(Y428&lt;&gt;"",OFFSET($C$4,0,Y428,n+1,k),"")</f>
        <v>#N/A</v>
      </c>
      <c r="Z429" s="26" t="e">
        <f t="array" aca="1" ref="Z429" ca="1">IF(Z428&lt;&gt;"",OFFSET($C$4,0,Z428,n+1,k),"")</f>
        <v>#N/A</v>
      </c>
      <c r="AA429" s="26" t="str">
        <f t="array" aca="1" ref="AA429" ca="1">IF(AA428&lt;&gt;"",OFFSET($C$4,0,AA428,n+1,k),"")</f>
        <v/>
      </c>
      <c r="AB429" s="26" t="str">
        <f t="array" aca="1" ref="AB429" ca="1">IF(AB428&lt;&gt;"",OFFSET($C$4,0,AB428,n+1,k),"")</f>
        <v/>
      </c>
    </row>
    <row r="430" spans="1:28" x14ac:dyDescent="0.15">
      <c r="A430" s="43" t="str">
        <f t="shared" si="14"/>
        <v/>
      </c>
      <c r="B430" s="44" t="str">
        <f>IF('Data Entry'!B430&lt;&gt;"",'Data Entry'!B430,"")</f>
        <v/>
      </c>
      <c r="C430" s="37" t="str">
        <f t="shared" si="10"/>
        <v/>
      </c>
      <c r="D430" s="44" t="str">
        <f>IF('Data Entry'!C430&lt;&gt;"",'Data Entry'!C430,"")</f>
        <v/>
      </c>
      <c r="E430" s="44" t="str">
        <f>IF('Data Entry'!D430&lt;&gt;"",'Data Entry'!D430,"")</f>
        <v/>
      </c>
      <c r="F430" s="44" t="str">
        <f>IF('Data Entry'!E430&lt;&gt;"",'Data Entry'!E430,"")</f>
        <v/>
      </c>
      <c r="G430" s="44" t="str">
        <f>IF('Data Entry'!F430&lt;&gt;"",'Data Entry'!F430,"")</f>
        <v/>
      </c>
      <c r="H430" s="44" t="str">
        <f>IF('Data Entry'!G430&lt;&gt;"",'Data Entry'!G430,"")</f>
        <v/>
      </c>
      <c r="I430" s="44" t="str">
        <f>IF('Data Entry'!H430&lt;&gt;"",'Data Entry'!H430,"")</f>
        <v/>
      </c>
      <c r="J430" s="44" t="str">
        <f>IF('Data Entry'!I430&lt;&gt;"",'Data Entry'!I430,"")</f>
        <v/>
      </c>
      <c r="K430" s="44" t="str">
        <f>IF('Data Entry'!J430&lt;&gt;"",'Data Entry'!J430,"")</f>
        <v/>
      </c>
      <c r="L430" s="44" t="str">
        <f>IF('Data Entry'!K430&lt;&gt;"",'Data Entry'!K430,"")</f>
        <v/>
      </c>
      <c r="M430" s="44" t="str">
        <f>IF('Data Entry'!L430&lt;&gt;"",'Data Entry'!L430,"")</f>
        <v/>
      </c>
      <c r="V430" s="26" t="e">
        <f t="array" aca="1" ref="V430" ca="1">IF(V429&lt;&gt;"",OFFSET($C$4,0,V429,n+1,k),"")</f>
        <v>#N/A</v>
      </c>
      <c r="W430" s="26" t="e">
        <f t="array" aca="1" ref="W430" ca="1">IF(W429&lt;&gt;"",OFFSET($C$4,0,W429,n+1,k),"")</f>
        <v>#N/A</v>
      </c>
      <c r="X430" s="26" t="e">
        <f t="array" aca="1" ref="X430" ca="1">IF(X429&lt;&gt;"",OFFSET($C$4,0,X429,n+1,k),"")</f>
        <v>#N/A</v>
      </c>
      <c r="Y430" s="26" t="e">
        <f t="array" aca="1" ref="Y430" ca="1">IF(Y429&lt;&gt;"",OFFSET($C$4,0,Y429,n+1,k),"")</f>
        <v>#N/A</v>
      </c>
      <c r="Z430" s="26" t="e">
        <f t="array" aca="1" ref="Z430" ca="1">IF(Z429&lt;&gt;"",OFFSET($C$4,0,Z429,n+1,k),"")</f>
        <v>#N/A</v>
      </c>
      <c r="AA430" s="26" t="str">
        <f t="array" aca="1" ref="AA430" ca="1">IF(AA429&lt;&gt;"",OFFSET($C$4,0,AA429,n+1,k),"")</f>
        <v/>
      </c>
      <c r="AB430" s="26" t="str">
        <f t="array" aca="1" ref="AB430" ca="1">IF(AB429&lt;&gt;"",OFFSET($C$4,0,AB429,n+1,k),"")</f>
        <v/>
      </c>
    </row>
    <row r="431" spans="1:28" x14ac:dyDescent="0.15">
      <c r="A431" s="43" t="str">
        <f t="shared" si="14"/>
        <v/>
      </c>
      <c r="B431" s="44" t="str">
        <f>IF('Data Entry'!B431&lt;&gt;"",'Data Entry'!B431,"")</f>
        <v/>
      </c>
      <c r="C431" s="37" t="str">
        <f t="shared" si="10"/>
        <v/>
      </c>
      <c r="D431" s="44" t="str">
        <f>IF('Data Entry'!C431&lt;&gt;"",'Data Entry'!C431,"")</f>
        <v/>
      </c>
      <c r="E431" s="44" t="str">
        <f>IF('Data Entry'!D431&lt;&gt;"",'Data Entry'!D431,"")</f>
        <v/>
      </c>
      <c r="F431" s="44" t="str">
        <f>IF('Data Entry'!E431&lt;&gt;"",'Data Entry'!E431,"")</f>
        <v/>
      </c>
      <c r="G431" s="44" t="str">
        <f>IF('Data Entry'!F431&lt;&gt;"",'Data Entry'!F431,"")</f>
        <v/>
      </c>
      <c r="H431" s="44" t="str">
        <f>IF('Data Entry'!G431&lt;&gt;"",'Data Entry'!G431,"")</f>
        <v/>
      </c>
      <c r="I431" s="44" t="str">
        <f>IF('Data Entry'!H431&lt;&gt;"",'Data Entry'!H431,"")</f>
        <v/>
      </c>
      <c r="J431" s="44" t="str">
        <f>IF('Data Entry'!I431&lt;&gt;"",'Data Entry'!I431,"")</f>
        <v/>
      </c>
      <c r="K431" s="44" t="str">
        <f>IF('Data Entry'!J431&lt;&gt;"",'Data Entry'!J431,"")</f>
        <v/>
      </c>
      <c r="L431" s="44" t="str">
        <f>IF('Data Entry'!K431&lt;&gt;"",'Data Entry'!K431,"")</f>
        <v/>
      </c>
      <c r="M431" s="44" t="str">
        <f>IF('Data Entry'!L431&lt;&gt;"",'Data Entry'!L431,"")</f>
        <v/>
      </c>
      <c r="V431" s="26" t="e">
        <f t="array" aca="1" ref="V431" ca="1">IF(V430&lt;&gt;"",OFFSET($C$4,0,V430,n+1,k),"")</f>
        <v>#N/A</v>
      </c>
      <c r="W431" s="26" t="e">
        <f t="array" aca="1" ref="W431" ca="1">IF(W430&lt;&gt;"",OFFSET($C$4,0,W430,n+1,k),"")</f>
        <v>#N/A</v>
      </c>
      <c r="X431" s="26" t="e">
        <f t="array" aca="1" ref="X431" ca="1">IF(X430&lt;&gt;"",OFFSET($C$4,0,X430,n+1,k),"")</f>
        <v>#N/A</v>
      </c>
      <c r="Y431" s="26" t="e">
        <f t="array" aca="1" ref="Y431" ca="1">IF(Y430&lt;&gt;"",OFFSET($C$4,0,Y430,n+1,k),"")</f>
        <v>#N/A</v>
      </c>
      <c r="Z431" s="26" t="e">
        <f t="array" aca="1" ref="Z431" ca="1">IF(Z430&lt;&gt;"",OFFSET($C$4,0,Z430,n+1,k),"")</f>
        <v>#N/A</v>
      </c>
      <c r="AA431" s="26" t="str">
        <f t="array" aca="1" ref="AA431" ca="1">IF(AA430&lt;&gt;"",OFFSET($C$4,0,AA430,n+1,k),"")</f>
        <v/>
      </c>
      <c r="AB431" s="26" t="str">
        <f t="array" aca="1" ref="AB431" ca="1">IF(AB430&lt;&gt;"",OFFSET($C$4,0,AB430,n+1,k),"")</f>
        <v/>
      </c>
    </row>
    <row r="432" spans="1:28" x14ac:dyDescent="0.15">
      <c r="A432" s="43" t="str">
        <f t="shared" si="14"/>
        <v/>
      </c>
      <c r="B432" s="44" t="str">
        <f>IF('Data Entry'!B432&lt;&gt;"",'Data Entry'!B432,"")</f>
        <v/>
      </c>
      <c r="C432" s="37" t="str">
        <f t="shared" si="10"/>
        <v/>
      </c>
      <c r="D432" s="44" t="str">
        <f>IF('Data Entry'!C432&lt;&gt;"",'Data Entry'!C432,"")</f>
        <v/>
      </c>
      <c r="E432" s="44" t="str">
        <f>IF('Data Entry'!D432&lt;&gt;"",'Data Entry'!D432,"")</f>
        <v/>
      </c>
      <c r="F432" s="44" t="str">
        <f>IF('Data Entry'!E432&lt;&gt;"",'Data Entry'!E432,"")</f>
        <v/>
      </c>
      <c r="G432" s="44" t="str">
        <f>IF('Data Entry'!F432&lt;&gt;"",'Data Entry'!F432,"")</f>
        <v/>
      </c>
      <c r="H432" s="44" t="str">
        <f>IF('Data Entry'!G432&lt;&gt;"",'Data Entry'!G432,"")</f>
        <v/>
      </c>
      <c r="I432" s="44" t="str">
        <f>IF('Data Entry'!H432&lt;&gt;"",'Data Entry'!H432,"")</f>
        <v/>
      </c>
      <c r="J432" s="44" t="str">
        <f>IF('Data Entry'!I432&lt;&gt;"",'Data Entry'!I432,"")</f>
        <v/>
      </c>
      <c r="K432" s="44" t="str">
        <f>IF('Data Entry'!J432&lt;&gt;"",'Data Entry'!J432,"")</f>
        <v/>
      </c>
      <c r="L432" s="44" t="str">
        <f>IF('Data Entry'!K432&lt;&gt;"",'Data Entry'!K432,"")</f>
        <v/>
      </c>
      <c r="M432" s="44" t="str">
        <f>IF('Data Entry'!L432&lt;&gt;"",'Data Entry'!L432,"")</f>
        <v/>
      </c>
      <c r="V432" s="26" t="e">
        <f t="array" aca="1" ref="V432" ca="1">IF(V431&lt;&gt;"",OFFSET($C$4,0,V431,n+1,k),"")</f>
        <v>#N/A</v>
      </c>
      <c r="W432" s="26" t="e">
        <f t="array" aca="1" ref="W432" ca="1">IF(W431&lt;&gt;"",OFFSET($C$4,0,W431,n+1,k),"")</f>
        <v>#N/A</v>
      </c>
      <c r="X432" s="26" t="e">
        <f t="array" aca="1" ref="X432" ca="1">IF(X431&lt;&gt;"",OFFSET($C$4,0,X431,n+1,k),"")</f>
        <v>#N/A</v>
      </c>
      <c r="Y432" s="26" t="e">
        <f t="array" aca="1" ref="Y432" ca="1">IF(Y431&lt;&gt;"",OFFSET($C$4,0,Y431,n+1,k),"")</f>
        <v>#N/A</v>
      </c>
      <c r="Z432" s="26" t="e">
        <f t="array" aca="1" ref="Z432" ca="1">IF(Z431&lt;&gt;"",OFFSET($C$4,0,Z431,n+1,k),"")</f>
        <v>#N/A</v>
      </c>
      <c r="AA432" s="26" t="str">
        <f t="array" aca="1" ref="AA432" ca="1">IF(AA431&lt;&gt;"",OFFSET($C$4,0,AA431,n+1,k),"")</f>
        <v/>
      </c>
      <c r="AB432" s="26" t="str">
        <f t="array" aca="1" ref="AB432" ca="1">IF(AB431&lt;&gt;"",OFFSET($C$4,0,AB431,n+1,k),"")</f>
        <v/>
      </c>
    </row>
    <row r="433" spans="1:28" x14ac:dyDescent="0.15">
      <c r="A433" s="43" t="str">
        <f t="shared" si="14"/>
        <v/>
      </c>
      <c r="B433" s="44" t="str">
        <f>IF('Data Entry'!B433&lt;&gt;"",'Data Entry'!B433,"")</f>
        <v/>
      </c>
      <c r="C433" s="37" t="str">
        <f t="shared" si="10"/>
        <v/>
      </c>
      <c r="D433" s="44" t="str">
        <f>IF('Data Entry'!C433&lt;&gt;"",'Data Entry'!C433,"")</f>
        <v/>
      </c>
      <c r="E433" s="44" t="str">
        <f>IF('Data Entry'!D433&lt;&gt;"",'Data Entry'!D433,"")</f>
        <v/>
      </c>
      <c r="F433" s="44" t="str">
        <f>IF('Data Entry'!E433&lt;&gt;"",'Data Entry'!E433,"")</f>
        <v/>
      </c>
      <c r="G433" s="44" t="str">
        <f>IF('Data Entry'!F433&lt;&gt;"",'Data Entry'!F433,"")</f>
        <v/>
      </c>
      <c r="H433" s="44" t="str">
        <f>IF('Data Entry'!G433&lt;&gt;"",'Data Entry'!G433,"")</f>
        <v/>
      </c>
      <c r="I433" s="44" t="str">
        <f>IF('Data Entry'!H433&lt;&gt;"",'Data Entry'!H433,"")</f>
        <v/>
      </c>
      <c r="J433" s="44" t="str">
        <f>IF('Data Entry'!I433&lt;&gt;"",'Data Entry'!I433,"")</f>
        <v/>
      </c>
      <c r="K433" s="44" t="str">
        <f>IF('Data Entry'!J433&lt;&gt;"",'Data Entry'!J433,"")</f>
        <v/>
      </c>
      <c r="L433" s="44" t="str">
        <f>IF('Data Entry'!K433&lt;&gt;"",'Data Entry'!K433,"")</f>
        <v/>
      </c>
      <c r="M433" s="44" t="str">
        <f>IF('Data Entry'!L433&lt;&gt;"",'Data Entry'!L433,"")</f>
        <v/>
      </c>
      <c r="V433" s="26" t="e">
        <f t="array" aca="1" ref="V433" ca="1">IF(V432&lt;&gt;"",OFFSET($C$4,0,V432,n+1,k),"")</f>
        <v>#N/A</v>
      </c>
      <c r="W433" s="26" t="e">
        <f t="array" aca="1" ref="W433" ca="1">IF(W432&lt;&gt;"",OFFSET($C$4,0,W432,n+1,k),"")</f>
        <v>#N/A</v>
      </c>
      <c r="X433" s="26" t="e">
        <f t="array" aca="1" ref="X433" ca="1">IF(X432&lt;&gt;"",OFFSET($C$4,0,X432,n+1,k),"")</f>
        <v>#N/A</v>
      </c>
      <c r="Y433" s="26" t="e">
        <f t="array" aca="1" ref="Y433" ca="1">IF(Y432&lt;&gt;"",OFFSET($C$4,0,Y432,n+1,k),"")</f>
        <v>#N/A</v>
      </c>
      <c r="Z433" s="26" t="e">
        <f t="array" aca="1" ref="Z433" ca="1">IF(Z432&lt;&gt;"",OFFSET($C$4,0,Z432,n+1,k),"")</f>
        <v>#N/A</v>
      </c>
      <c r="AA433" s="26" t="str">
        <f t="array" aca="1" ref="AA433" ca="1">IF(AA432&lt;&gt;"",OFFSET($C$4,0,AA432,n+1,k),"")</f>
        <v/>
      </c>
      <c r="AB433" s="26" t="str">
        <f t="array" aca="1" ref="AB433" ca="1">IF(AB432&lt;&gt;"",OFFSET($C$4,0,AB432,n+1,k),"")</f>
        <v/>
      </c>
    </row>
    <row r="434" spans="1:28" x14ac:dyDescent="0.15">
      <c r="A434" s="43" t="str">
        <f t="shared" si="14"/>
        <v/>
      </c>
      <c r="B434" s="44" t="str">
        <f>IF('Data Entry'!B434&lt;&gt;"",'Data Entry'!B434,"")</f>
        <v/>
      </c>
      <c r="C434" s="37" t="str">
        <f t="shared" si="10"/>
        <v/>
      </c>
      <c r="D434" s="44" t="str">
        <f>IF('Data Entry'!C434&lt;&gt;"",'Data Entry'!C434,"")</f>
        <v/>
      </c>
      <c r="E434" s="44" t="str">
        <f>IF('Data Entry'!D434&lt;&gt;"",'Data Entry'!D434,"")</f>
        <v/>
      </c>
      <c r="F434" s="44" t="str">
        <f>IF('Data Entry'!E434&lt;&gt;"",'Data Entry'!E434,"")</f>
        <v/>
      </c>
      <c r="G434" s="44" t="str">
        <f>IF('Data Entry'!F434&lt;&gt;"",'Data Entry'!F434,"")</f>
        <v/>
      </c>
      <c r="H434" s="44" t="str">
        <f>IF('Data Entry'!G434&lt;&gt;"",'Data Entry'!G434,"")</f>
        <v/>
      </c>
      <c r="I434" s="44" t="str">
        <f>IF('Data Entry'!H434&lt;&gt;"",'Data Entry'!H434,"")</f>
        <v/>
      </c>
      <c r="J434" s="44" t="str">
        <f>IF('Data Entry'!I434&lt;&gt;"",'Data Entry'!I434,"")</f>
        <v/>
      </c>
      <c r="K434" s="44" t="str">
        <f>IF('Data Entry'!J434&lt;&gt;"",'Data Entry'!J434,"")</f>
        <v/>
      </c>
      <c r="L434" s="44" t="str">
        <f>IF('Data Entry'!K434&lt;&gt;"",'Data Entry'!K434,"")</f>
        <v/>
      </c>
      <c r="M434" s="44" t="str">
        <f>IF('Data Entry'!L434&lt;&gt;"",'Data Entry'!L434,"")</f>
        <v/>
      </c>
      <c r="V434" s="26" t="e">
        <f t="array" aca="1" ref="V434" ca="1">IF(V433&lt;&gt;"",OFFSET($C$4,0,V433,n+1,k),"")</f>
        <v>#N/A</v>
      </c>
      <c r="W434" s="26" t="e">
        <f t="array" aca="1" ref="W434" ca="1">IF(W433&lt;&gt;"",OFFSET($C$4,0,W433,n+1,k),"")</f>
        <v>#N/A</v>
      </c>
      <c r="X434" s="26" t="e">
        <f t="array" aca="1" ref="X434" ca="1">IF(X433&lt;&gt;"",OFFSET($C$4,0,X433,n+1,k),"")</f>
        <v>#N/A</v>
      </c>
      <c r="Y434" s="26" t="e">
        <f t="array" aca="1" ref="Y434" ca="1">IF(Y433&lt;&gt;"",OFFSET($C$4,0,Y433,n+1,k),"")</f>
        <v>#N/A</v>
      </c>
      <c r="Z434" s="26" t="e">
        <f t="array" aca="1" ref="Z434" ca="1">IF(Z433&lt;&gt;"",OFFSET($C$4,0,Z433,n+1,k),"")</f>
        <v>#N/A</v>
      </c>
      <c r="AA434" s="26" t="str">
        <f t="array" aca="1" ref="AA434" ca="1">IF(AA433&lt;&gt;"",OFFSET($C$4,0,AA433,n+1,k),"")</f>
        <v/>
      </c>
      <c r="AB434" s="26" t="str">
        <f t="array" aca="1" ref="AB434" ca="1">IF(AB433&lt;&gt;"",OFFSET($C$4,0,AB433,n+1,k),"")</f>
        <v/>
      </c>
    </row>
    <row r="435" spans="1:28" x14ac:dyDescent="0.15">
      <c r="A435" s="43" t="str">
        <f t="shared" si="14"/>
        <v/>
      </c>
      <c r="B435" s="44" t="str">
        <f>IF('Data Entry'!B435&lt;&gt;"",'Data Entry'!B435,"")</f>
        <v/>
      </c>
      <c r="C435" s="37" t="str">
        <f t="shared" si="10"/>
        <v/>
      </c>
      <c r="D435" s="44" t="str">
        <f>IF('Data Entry'!C435&lt;&gt;"",'Data Entry'!C435,"")</f>
        <v/>
      </c>
      <c r="E435" s="44" t="str">
        <f>IF('Data Entry'!D435&lt;&gt;"",'Data Entry'!D435,"")</f>
        <v/>
      </c>
      <c r="F435" s="44" t="str">
        <f>IF('Data Entry'!E435&lt;&gt;"",'Data Entry'!E435,"")</f>
        <v/>
      </c>
      <c r="G435" s="44" t="str">
        <f>IF('Data Entry'!F435&lt;&gt;"",'Data Entry'!F435,"")</f>
        <v/>
      </c>
      <c r="H435" s="44" t="str">
        <f>IF('Data Entry'!G435&lt;&gt;"",'Data Entry'!G435,"")</f>
        <v/>
      </c>
      <c r="I435" s="44" t="str">
        <f>IF('Data Entry'!H435&lt;&gt;"",'Data Entry'!H435,"")</f>
        <v/>
      </c>
      <c r="J435" s="44" t="str">
        <f>IF('Data Entry'!I435&lt;&gt;"",'Data Entry'!I435,"")</f>
        <v/>
      </c>
      <c r="K435" s="44" t="str">
        <f>IF('Data Entry'!J435&lt;&gt;"",'Data Entry'!J435,"")</f>
        <v/>
      </c>
      <c r="L435" s="44" t="str">
        <f>IF('Data Entry'!K435&lt;&gt;"",'Data Entry'!K435,"")</f>
        <v/>
      </c>
      <c r="M435" s="44" t="str">
        <f>IF('Data Entry'!L435&lt;&gt;"",'Data Entry'!L435,"")</f>
        <v/>
      </c>
      <c r="V435" s="26" t="e">
        <f t="array" aca="1" ref="V435" ca="1">IF(V434&lt;&gt;"",OFFSET($C$4,0,V434,n+1,k),"")</f>
        <v>#N/A</v>
      </c>
      <c r="W435" s="26" t="e">
        <f t="array" aca="1" ref="W435" ca="1">IF(W434&lt;&gt;"",OFFSET($C$4,0,W434,n+1,k),"")</f>
        <v>#N/A</v>
      </c>
      <c r="X435" s="26" t="e">
        <f t="array" aca="1" ref="X435" ca="1">IF(X434&lt;&gt;"",OFFSET($C$4,0,X434,n+1,k),"")</f>
        <v>#N/A</v>
      </c>
      <c r="Y435" s="26" t="e">
        <f t="array" aca="1" ref="Y435" ca="1">IF(Y434&lt;&gt;"",OFFSET($C$4,0,Y434,n+1,k),"")</f>
        <v>#N/A</v>
      </c>
      <c r="Z435" s="26" t="e">
        <f t="array" aca="1" ref="Z435" ca="1">IF(Z434&lt;&gt;"",OFFSET($C$4,0,Z434,n+1,k),"")</f>
        <v>#N/A</v>
      </c>
      <c r="AA435" s="26" t="str">
        <f t="array" aca="1" ref="AA435" ca="1">IF(AA434&lt;&gt;"",OFFSET($C$4,0,AA434,n+1,k),"")</f>
        <v/>
      </c>
      <c r="AB435" s="26" t="str">
        <f t="array" aca="1" ref="AB435" ca="1">IF(AB434&lt;&gt;"",OFFSET($C$4,0,AB434,n+1,k),"")</f>
        <v/>
      </c>
    </row>
    <row r="436" spans="1:28" x14ac:dyDescent="0.15">
      <c r="A436" s="43" t="str">
        <f t="shared" si="14"/>
        <v/>
      </c>
      <c r="B436" s="44" t="str">
        <f>IF('Data Entry'!B436&lt;&gt;"",'Data Entry'!B436,"")</f>
        <v/>
      </c>
      <c r="C436" s="37" t="str">
        <f t="shared" si="10"/>
        <v/>
      </c>
      <c r="D436" s="44" t="str">
        <f>IF('Data Entry'!C436&lt;&gt;"",'Data Entry'!C436,"")</f>
        <v/>
      </c>
      <c r="E436" s="44" t="str">
        <f>IF('Data Entry'!D436&lt;&gt;"",'Data Entry'!D436,"")</f>
        <v/>
      </c>
      <c r="F436" s="44" t="str">
        <f>IF('Data Entry'!E436&lt;&gt;"",'Data Entry'!E436,"")</f>
        <v/>
      </c>
      <c r="G436" s="44" t="str">
        <f>IF('Data Entry'!F436&lt;&gt;"",'Data Entry'!F436,"")</f>
        <v/>
      </c>
      <c r="H436" s="44" t="str">
        <f>IF('Data Entry'!G436&lt;&gt;"",'Data Entry'!G436,"")</f>
        <v/>
      </c>
      <c r="I436" s="44" t="str">
        <f>IF('Data Entry'!H436&lt;&gt;"",'Data Entry'!H436,"")</f>
        <v/>
      </c>
      <c r="J436" s="44" t="str">
        <f>IF('Data Entry'!I436&lt;&gt;"",'Data Entry'!I436,"")</f>
        <v/>
      </c>
      <c r="K436" s="44" t="str">
        <f>IF('Data Entry'!J436&lt;&gt;"",'Data Entry'!J436,"")</f>
        <v/>
      </c>
      <c r="L436" s="44" t="str">
        <f>IF('Data Entry'!K436&lt;&gt;"",'Data Entry'!K436,"")</f>
        <v/>
      </c>
      <c r="M436" s="44" t="str">
        <f>IF('Data Entry'!L436&lt;&gt;"",'Data Entry'!L436,"")</f>
        <v/>
      </c>
      <c r="V436" s="26" t="e">
        <f t="array" aca="1" ref="V436" ca="1">IF(V435&lt;&gt;"",OFFSET($C$4,0,V435,n+1,k),"")</f>
        <v>#N/A</v>
      </c>
      <c r="W436" s="26" t="e">
        <f t="array" aca="1" ref="W436" ca="1">IF(W435&lt;&gt;"",OFFSET($C$4,0,W435,n+1,k),"")</f>
        <v>#N/A</v>
      </c>
      <c r="X436" s="26" t="e">
        <f t="array" aca="1" ref="X436" ca="1">IF(X435&lt;&gt;"",OFFSET($C$4,0,X435,n+1,k),"")</f>
        <v>#N/A</v>
      </c>
      <c r="Y436" s="26" t="e">
        <f t="array" aca="1" ref="Y436" ca="1">IF(Y435&lt;&gt;"",OFFSET($C$4,0,Y435,n+1,k),"")</f>
        <v>#N/A</v>
      </c>
      <c r="Z436" s="26" t="e">
        <f t="array" aca="1" ref="Z436" ca="1">IF(Z435&lt;&gt;"",OFFSET($C$4,0,Z435,n+1,k),"")</f>
        <v>#N/A</v>
      </c>
      <c r="AA436" s="26" t="str">
        <f t="array" aca="1" ref="AA436" ca="1">IF(AA435&lt;&gt;"",OFFSET($C$4,0,AA435,n+1,k),"")</f>
        <v/>
      </c>
      <c r="AB436" s="26" t="str">
        <f t="array" aca="1" ref="AB436" ca="1">IF(AB435&lt;&gt;"",OFFSET($C$4,0,AB435,n+1,k),"")</f>
        <v/>
      </c>
    </row>
    <row r="437" spans="1:28" x14ac:dyDescent="0.15">
      <c r="A437" s="43" t="str">
        <f t="shared" si="14"/>
        <v/>
      </c>
      <c r="B437" s="44" t="str">
        <f>IF('Data Entry'!B437&lt;&gt;"",'Data Entry'!B437,"")</f>
        <v/>
      </c>
      <c r="C437" s="37" t="str">
        <f t="shared" si="10"/>
        <v/>
      </c>
      <c r="D437" s="44" t="str">
        <f>IF('Data Entry'!C437&lt;&gt;"",'Data Entry'!C437,"")</f>
        <v/>
      </c>
      <c r="E437" s="44" t="str">
        <f>IF('Data Entry'!D437&lt;&gt;"",'Data Entry'!D437,"")</f>
        <v/>
      </c>
      <c r="F437" s="44" t="str">
        <f>IF('Data Entry'!E437&lt;&gt;"",'Data Entry'!E437,"")</f>
        <v/>
      </c>
      <c r="G437" s="44" t="str">
        <f>IF('Data Entry'!F437&lt;&gt;"",'Data Entry'!F437,"")</f>
        <v/>
      </c>
      <c r="H437" s="44" t="str">
        <f>IF('Data Entry'!G437&lt;&gt;"",'Data Entry'!G437,"")</f>
        <v/>
      </c>
      <c r="I437" s="44" t="str">
        <f>IF('Data Entry'!H437&lt;&gt;"",'Data Entry'!H437,"")</f>
        <v/>
      </c>
      <c r="J437" s="44" t="str">
        <f>IF('Data Entry'!I437&lt;&gt;"",'Data Entry'!I437,"")</f>
        <v/>
      </c>
      <c r="K437" s="44" t="str">
        <f>IF('Data Entry'!J437&lt;&gt;"",'Data Entry'!J437,"")</f>
        <v/>
      </c>
      <c r="L437" s="44" t="str">
        <f>IF('Data Entry'!K437&lt;&gt;"",'Data Entry'!K437,"")</f>
        <v/>
      </c>
      <c r="M437" s="44" t="str">
        <f>IF('Data Entry'!L437&lt;&gt;"",'Data Entry'!L437,"")</f>
        <v/>
      </c>
      <c r="V437" s="26" t="e">
        <f t="array" aca="1" ref="V437" ca="1">IF(V436&lt;&gt;"",OFFSET($C$4,0,V436,n+1,k),"")</f>
        <v>#N/A</v>
      </c>
      <c r="W437" s="26" t="e">
        <f t="array" aca="1" ref="W437" ca="1">IF(W436&lt;&gt;"",OFFSET($C$4,0,W436,n+1,k),"")</f>
        <v>#N/A</v>
      </c>
      <c r="X437" s="26" t="e">
        <f t="array" aca="1" ref="X437" ca="1">IF(X436&lt;&gt;"",OFFSET($C$4,0,X436,n+1,k),"")</f>
        <v>#N/A</v>
      </c>
      <c r="Y437" s="26" t="e">
        <f t="array" aca="1" ref="Y437" ca="1">IF(Y436&lt;&gt;"",OFFSET($C$4,0,Y436,n+1,k),"")</f>
        <v>#N/A</v>
      </c>
      <c r="Z437" s="26" t="e">
        <f t="array" aca="1" ref="Z437" ca="1">IF(Z436&lt;&gt;"",OFFSET($C$4,0,Z436,n+1,k),"")</f>
        <v>#N/A</v>
      </c>
      <c r="AA437" s="26" t="str">
        <f t="array" aca="1" ref="AA437" ca="1">IF(AA436&lt;&gt;"",OFFSET($C$4,0,AA436,n+1,k),"")</f>
        <v/>
      </c>
      <c r="AB437" s="26" t="str">
        <f t="array" aca="1" ref="AB437" ca="1">IF(AB436&lt;&gt;"",OFFSET($C$4,0,AB436,n+1,k),"")</f>
        <v/>
      </c>
    </row>
    <row r="438" spans="1:28" x14ac:dyDescent="0.15">
      <c r="A438" s="43" t="str">
        <f t="shared" si="14"/>
        <v/>
      </c>
      <c r="B438" s="44" t="str">
        <f>IF('Data Entry'!B438&lt;&gt;"",'Data Entry'!B438,"")</f>
        <v/>
      </c>
      <c r="C438" s="37" t="str">
        <f t="shared" si="10"/>
        <v/>
      </c>
      <c r="D438" s="44" t="str">
        <f>IF('Data Entry'!C438&lt;&gt;"",'Data Entry'!C438,"")</f>
        <v/>
      </c>
      <c r="E438" s="44" t="str">
        <f>IF('Data Entry'!D438&lt;&gt;"",'Data Entry'!D438,"")</f>
        <v/>
      </c>
      <c r="F438" s="44" t="str">
        <f>IF('Data Entry'!E438&lt;&gt;"",'Data Entry'!E438,"")</f>
        <v/>
      </c>
      <c r="G438" s="44" t="str">
        <f>IF('Data Entry'!F438&lt;&gt;"",'Data Entry'!F438,"")</f>
        <v/>
      </c>
      <c r="H438" s="44" t="str">
        <f>IF('Data Entry'!G438&lt;&gt;"",'Data Entry'!G438,"")</f>
        <v/>
      </c>
      <c r="I438" s="44" t="str">
        <f>IF('Data Entry'!H438&lt;&gt;"",'Data Entry'!H438,"")</f>
        <v/>
      </c>
      <c r="J438" s="44" t="str">
        <f>IF('Data Entry'!I438&lt;&gt;"",'Data Entry'!I438,"")</f>
        <v/>
      </c>
      <c r="K438" s="44" t="str">
        <f>IF('Data Entry'!J438&lt;&gt;"",'Data Entry'!J438,"")</f>
        <v/>
      </c>
      <c r="L438" s="44" t="str">
        <f>IF('Data Entry'!K438&lt;&gt;"",'Data Entry'!K438,"")</f>
        <v/>
      </c>
      <c r="M438" s="44" t="str">
        <f>IF('Data Entry'!L438&lt;&gt;"",'Data Entry'!L438,"")</f>
        <v/>
      </c>
      <c r="V438" s="26" t="e">
        <f t="array" aca="1" ref="V438" ca="1">IF(V437&lt;&gt;"",OFFSET($C$4,0,V437,n+1,k),"")</f>
        <v>#N/A</v>
      </c>
      <c r="W438" s="26" t="e">
        <f t="array" aca="1" ref="W438" ca="1">IF(W437&lt;&gt;"",OFFSET($C$4,0,W437,n+1,k),"")</f>
        <v>#N/A</v>
      </c>
      <c r="X438" s="26" t="e">
        <f t="array" aca="1" ref="X438" ca="1">IF(X437&lt;&gt;"",OFFSET($C$4,0,X437,n+1,k),"")</f>
        <v>#N/A</v>
      </c>
      <c r="Y438" s="26" t="e">
        <f t="array" aca="1" ref="Y438" ca="1">IF(Y437&lt;&gt;"",OFFSET($C$4,0,Y437,n+1,k),"")</f>
        <v>#N/A</v>
      </c>
      <c r="Z438" s="26" t="e">
        <f t="array" aca="1" ref="Z438" ca="1">IF(Z437&lt;&gt;"",OFFSET($C$4,0,Z437,n+1,k),"")</f>
        <v>#N/A</v>
      </c>
      <c r="AA438" s="26" t="str">
        <f t="array" aca="1" ref="AA438" ca="1">IF(AA437&lt;&gt;"",OFFSET($C$4,0,AA437,n+1,k),"")</f>
        <v/>
      </c>
      <c r="AB438" s="26" t="str">
        <f t="array" aca="1" ref="AB438" ca="1">IF(AB437&lt;&gt;"",OFFSET($C$4,0,AB437,n+1,k),"")</f>
        <v/>
      </c>
    </row>
    <row r="439" spans="1:28" x14ac:dyDescent="0.15">
      <c r="A439" s="43" t="str">
        <f t="shared" si="14"/>
        <v/>
      </c>
      <c r="B439" s="44" t="str">
        <f>IF('Data Entry'!B439&lt;&gt;"",'Data Entry'!B439,"")</f>
        <v/>
      </c>
      <c r="C439" s="37" t="str">
        <f t="shared" si="10"/>
        <v/>
      </c>
      <c r="D439" s="44" t="str">
        <f>IF('Data Entry'!C439&lt;&gt;"",'Data Entry'!C439,"")</f>
        <v/>
      </c>
      <c r="E439" s="44" t="str">
        <f>IF('Data Entry'!D439&lt;&gt;"",'Data Entry'!D439,"")</f>
        <v/>
      </c>
      <c r="F439" s="44" t="str">
        <f>IF('Data Entry'!E439&lt;&gt;"",'Data Entry'!E439,"")</f>
        <v/>
      </c>
      <c r="G439" s="44" t="str">
        <f>IF('Data Entry'!F439&lt;&gt;"",'Data Entry'!F439,"")</f>
        <v/>
      </c>
      <c r="H439" s="44" t="str">
        <f>IF('Data Entry'!G439&lt;&gt;"",'Data Entry'!G439,"")</f>
        <v/>
      </c>
      <c r="I439" s="44" t="str">
        <f>IF('Data Entry'!H439&lt;&gt;"",'Data Entry'!H439,"")</f>
        <v/>
      </c>
      <c r="J439" s="44" t="str">
        <f>IF('Data Entry'!I439&lt;&gt;"",'Data Entry'!I439,"")</f>
        <v/>
      </c>
      <c r="K439" s="44" t="str">
        <f>IF('Data Entry'!J439&lt;&gt;"",'Data Entry'!J439,"")</f>
        <v/>
      </c>
      <c r="L439" s="44" t="str">
        <f>IF('Data Entry'!K439&lt;&gt;"",'Data Entry'!K439,"")</f>
        <v/>
      </c>
      <c r="M439" s="44" t="str">
        <f>IF('Data Entry'!L439&lt;&gt;"",'Data Entry'!L439,"")</f>
        <v/>
      </c>
      <c r="V439" s="26" t="e">
        <f t="array" aca="1" ref="V439" ca="1">IF(V438&lt;&gt;"",OFFSET($C$4,0,V438,n+1,k),"")</f>
        <v>#N/A</v>
      </c>
      <c r="W439" s="26" t="e">
        <f t="array" aca="1" ref="W439" ca="1">IF(W438&lt;&gt;"",OFFSET($C$4,0,W438,n+1,k),"")</f>
        <v>#N/A</v>
      </c>
      <c r="X439" s="26" t="e">
        <f t="array" aca="1" ref="X439" ca="1">IF(X438&lt;&gt;"",OFFSET($C$4,0,X438,n+1,k),"")</f>
        <v>#N/A</v>
      </c>
      <c r="Y439" s="26" t="e">
        <f t="array" aca="1" ref="Y439" ca="1">IF(Y438&lt;&gt;"",OFFSET($C$4,0,Y438,n+1,k),"")</f>
        <v>#N/A</v>
      </c>
      <c r="Z439" s="26" t="e">
        <f t="array" aca="1" ref="Z439" ca="1">IF(Z438&lt;&gt;"",OFFSET($C$4,0,Z438,n+1,k),"")</f>
        <v>#N/A</v>
      </c>
      <c r="AA439" s="26" t="str">
        <f t="array" aca="1" ref="AA439" ca="1">IF(AA438&lt;&gt;"",OFFSET($C$4,0,AA438,n+1,k),"")</f>
        <v/>
      </c>
      <c r="AB439" s="26" t="str">
        <f t="array" aca="1" ref="AB439" ca="1">IF(AB438&lt;&gt;"",OFFSET($C$4,0,AB438,n+1,k),"")</f>
        <v/>
      </c>
    </row>
    <row r="440" spans="1:28" x14ac:dyDescent="0.15">
      <c r="A440" s="43" t="str">
        <f t="shared" si="14"/>
        <v/>
      </c>
      <c r="B440" s="44" t="str">
        <f>IF('Data Entry'!B440&lt;&gt;"",'Data Entry'!B440,"")</f>
        <v/>
      </c>
      <c r="C440" s="37" t="str">
        <f t="shared" si="10"/>
        <v/>
      </c>
      <c r="D440" s="44" t="str">
        <f>IF('Data Entry'!C440&lt;&gt;"",'Data Entry'!C440,"")</f>
        <v/>
      </c>
      <c r="E440" s="44" t="str">
        <f>IF('Data Entry'!D440&lt;&gt;"",'Data Entry'!D440,"")</f>
        <v/>
      </c>
      <c r="F440" s="44" t="str">
        <f>IF('Data Entry'!E440&lt;&gt;"",'Data Entry'!E440,"")</f>
        <v/>
      </c>
      <c r="G440" s="44" t="str">
        <f>IF('Data Entry'!F440&lt;&gt;"",'Data Entry'!F440,"")</f>
        <v/>
      </c>
      <c r="H440" s="44" t="str">
        <f>IF('Data Entry'!G440&lt;&gt;"",'Data Entry'!G440,"")</f>
        <v/>
      </c>
      <c r="I440" s="44" t="str">
        <f>IF('Data Entry'!H440&lt;&gt;"",'Data Entry'!H440,"")</f>
        <v/>
      </c>
      <c r="J440" s="44" t="str">
        <f>IF('Data Entry'!I440&lt;&gt;"",'Data Entry'!I440,"")</f>
        <v/>
      </c>
      <c r="K440" s="44" t="str">
        <f>IF('Data Entry'!J440&lt;&gt;"",'Data Entry'!J440,"")</f>
        <v/>
      </c>
      <c r="L440" s="44" t="str">
        <f>IF('Data Entry'!K440&lt;&gt;"",'Data Entry'!K440,"")</f>
        <v/>
      </c>
      <c r="M440" s="44" t="str">
        <f>IF('Data Entry'!L440&lt;&gt;"",'Data Entry'!L440,"")</f>
        <v/>
      </c>
      <c r="V440" s="26" t="e">
        <f t="array" aca="1" ref="V440" ca="1">IF(V439&lt;&gt;"",OFFSET($C$4,0,V439,n+1,k),"")</f>
        <v>#N/A</v>
      </c>
      <c r="W440" s="26" t="e">
        <f t="array" aca="1" ref="W440" ca="1">IF(W439&lt;&gt;"",OFFSET($C$4,0,W439,n+1,k),"")</f>
        <v>#N/A</v>
      </c>
      <c r="X440" s="26" t="e">
        <f t="array" aca="1" ref="X440" ca="1">IF(X439&lt;&gt;"",OFFSET($C$4,0,X439,n+1,k),"")</f>
        <v>#N/A</v>
      </c>
      <c r="Y440" s="26" t="e">
        <f t="array" aca="1" ref="Y440" ca="1">IF(Y439&lt;&gt;"",OFFSET($C$4,0,Y439,n+1,k),"")</f>
        <v>#N/A</v>
      </c>
      <c r="Z440" s="26" t="e">
        <f t="array" aca="1" ref="Z440" ca="1">IF(Z439&lt;&gt;"",OFFSET($C$4,0,Z439,n+1,k),"")</f>
        <v>#N/A</v>
      </c>
      <c r="AA440" s="26" t="str">
        <f t="array" aca="1" ref="AA440" ca="1">IF(AA439&lt;&gt;"",OFFSET($C$4,0,AA439,n+1,k),"")</f>
        <v/>
      </c>
      <c r="AB440" s="26" t="str">
        <f t="array" aca="1" ref="AB440" ca="1">IF(AB439&lt;&gt;"",OFFSET($C$4,0,AB439,n+1,k),"")</f>
        <v/>
      </c>
    </row>
    <row r="441" spans="1:28" x14ac:dyDescent="0.15">
      <c r="A441" s="43" t="str">
        <f t="shared" si="14"/>
        <v/>
      </c>
      <c r="B441" s="44" t="str">
        <f>IF('Data Entry'!B441&lt;&gt;"",'Data Entry'!B441,"")</f>
        <v/>
      </c>
      <c r="C441" s="37" t="str">
        <f t="shared" si="10"/>
        <v/>
      </c>
      <c r="D441" s="44" t="str">
        <f>IF('Data Entry'!C441&lt;&gt;"",'Data Entry'!C441,"")</f>
        <v/>
      </c>
      <c r="E441" s="44" t="str">
        <f>IF('Data Entry'!D441&lt;&gt;"",'Data Entry'!D441,"")</f>
        <v/>
      </c>
      <c r="F441" s="44" t="str">
        <f>IF('Data Entry'!E441&lt;&gt;"",'Data Entry'!E441,"")</f>
        <v/>
      </c>
      <c r="G441" s="44" t="str">
        <f>IF('Data Entry'!F441&lt;&gt;"",'Data Entry'!F441,"")</f>
        <v/>
      </c>
      <c r="H441" s="44" t="str">
        <f>IF('Data Entry'!G441&lt;&gt;"",'Data Entry'!G441,"")</f>
        <v/>
      </c>
      <c r="I441" s="44" t="str">
        <f>IF('Data Entry'!H441&lt;&gt;"",'Data Entry'!H441,"")</f>
        <v/>
      </c>
      <c r="J441" s="44" t="str">
        <f>IF('Data Entry'!I441&lt;&gt;"",'Data Entry'!I441,"")</f>
        <v/>
      </c>
      <c r="K441" s="44" t="str">
        <f>IF('Data Entry'!J441&lt;&gt;"",'Data Entry'!J441,"")</f>
        <v/>
      </c>
      <c r="L441" s="44" t="str">
        <f>IF('Data Entry'!K441&lt;&gt;"",'Data Entry'!K441,"")</f>
        <v/>
      </c>
      <c r="M441" s="44" t="str">
        <f>IF('Data Entry'!L441&lt;&gt;"",'Data Entry'!L441,"")</f>
        <v/>
      </c>
      <c r="V441" s="26" t="e">
        <f t="array" aca="1" ref="V441" ca="1">IF(V440&lt;&gt;"",OFFSET($C$4,0,V440,n+1,k),"")</f>
        <v>#N/A</v>
      </c>
      <c r="W441" s="26" t="e">
        <f t="array" aca="1" ref="W441" ca="1">IF(W440&lt;&gt;"",OFFSET($C$4,0,W440,n+1,k),"")</f>
        <v>#N/A</v>
      </c>
      <c r="X441" s="26" t="e">
        <f t="array" aca="1" ref="X441" ca="1">IF(X440&lt;&gt;"",OFFSET($C$4,0,X440,n+1,k),"")</f>
        <v>#N/A</v>
      </c>
      <c r="Y441" s="26" t="e">
        <f t="array" aca="1" ref="Y441" ca="1">IF(Y440&lt;&gt;"",OFFSET($C$4,0,Y440,n+1,k),"")</f>
        <v>#N/A</v>
      </c>
      <c r="Z441" s="26" t="e">
        <f t="array" aca="1" ref="Z441" ca="1">IF(Z440&lt;&gt;"",OFFSET($C$4,0,Z440,n+1,k),"")</f>
        <v>#N/A</v>
      </c>
      <c r="AA441" s="26" t="str">
        <f t="array" aca="1" ref="AA441" ca="1">IF(AA440&lt;&gt;"",OFFSET($C$4,0,AA440,n+1,k),"")</f>
        <v/>
      </c>
      <c r="AB441" s="26" t="str">
        <f t="array" aca="1" ref="AB441" ca="1">IF(AB440&lt;&gt;"",OFFSET($C$4,0,AB440,n+1,k),"")</f>
        <v/>
      </c>
    </row>
    <row r="442" spans="1:28" x14ac:dyDescent="0.15">
      <c r="A442" s="43" t="str">
        <f t="shared" si="14"/>
        <v/>
      </c>
      <c r="B442" s="44" t="str">
        <f>IF('Data Entry'!B442&lt;&gt;"",'Data Entry'!B442,"")</f>
        <v/>
      </c>
      <c r="C442" s="37" t="str">
        <f t="shared" si="10"/>
        <v/>
      </c>
      <c r="D442" s="44" t="str">
        <f>IF('Data Entry'!C442&lt;&gt;"",'Data Entry'!C442,"")</f>
        <v/>
      </c>
      <c r="E442" s="44" t="str">
        <f>IF('Data Entry'!D442&lt;&gt;"",'Data Entry'!D442,"")</f>
        <v/>
      </c>
      <c r="F442" s="44" t="str">
        <f>IF('Data Entry'!E442&lt;&gt;"",'Data Entry'!E442,"")</f>
        <v/>
      </c>
      <c r="G442" s="44" t="str">
        <f>IF('Data Entry'!F442&lt;&gt;"",'Data Entry'!F442,"")</f>
        <v/>
      </c>
      <c r="H442" s="44" t="str">
        <f>IF('Data Entry'!G442&lt;&gt;"",'Data Entry'!G442,"")</f>
        <v/>
      </c>
      <c r="I442" s="44" t="str">
        <f>IF('Data Entry'!H442&lt;&gt;"",'Data Entry'!H442,"")</f>
        <v/>
      </c>
      <c r="J442" s="44" t="str">
        <f>IF('Data Entry'!I442&lt;&gt;"",'Data Entry'!I442,"")</f>
        <v/>
      </c>
      <c r="K442" s="44" t="str">
        <f>IF('Data Entry'!J442&lt;&gt;"",'Data Entry'!J442,"")</f>
        <v/>
      </c>
      <c r="L442" s="44" t="str">
        <f>IF('Data Entry'!K442&lt;&gt;"",'Data Entry'!K442,"")</f>
        <v/>
      </c>
      <c r="M442" s="44" t="str">
        <f>IF('Data Entry'!L442&lt;&gt;"",'Data Entry'!L442,"")</f>
        <v/>
      </c>
      <c r="V442" s="26" t="e">
        <f t="array" aca="1" ref="V442" ca="1">IF(V441&lt;&gt;"",OFFSET($C$4,0,V441,n+1,k),"")</f>
        <v>#N/A</v>
      </c>
      <c r="W442" s="26" t="e">
        <f t="array" aca="1" ref="W442" ca="1">IF(W441&lt;&gt;"",OFFSET($C$4,0,W441,n+1,k),"")</f>
        <v>#N/A</v>
      </c>
      <c r="X442" s="26" t="e">
        <f t="array" aca="1" ref="X442" ca="1">IF(X441&lt;&gt;"",OFFSET($C$4,0,X441,n+1,k),"")</f>
        <v>#N/A</v>
      </c>
      <c r="Y442" s="26" t="e">
        <f t="array" aca="1" ref="Y442" ca="1">IF(Y441&lt;&gt;"",OFFSET($C$4,0,Y441,n+1,k),"")</f>
        <v>#N/A</v>
      </c>
      <c r="Z442" s="26" t="e">
        <f t="array" aca="1" ref="Z442" ca="1">IF(Z441&lt;&gt;"",OFFSET($C$4,0,Z441,n+1,k),"")</f>
        <v>#N/A</v>
      </c>
      <c r="AA442" s="26" t="str">
        <f t="array" aca="1" ref="AA442" ca="1">IF(AA441&lt;&gt;"",OFFSET($C$4,0,AA441,n+1,k),"")</f>
        <v/>
      </c>
      <c r="AB442" s="26" t="str">
        <f t="array" aca="1" ref="AB442" ca="1">IF(AB441&lt;&gt;"",OFFSET($C$4,0,AB441,n+1,k),"")</f>
        <v/>
      </c>
    </row>
    <row r="443" spans="1:28" x14ac:dyDescent="0.15">
      <c r="A443" s="43" t="str">
        <f t="shared" si="14"/>
        <v/>
      </c>
      <c r="B443" s="44" t="str">
        <f>IF('Data Entry'!B443&lt;&gt;"",'Data Entry'!B443,"")</f>
        <v/>
      </c>
      <c r="C443" s="37" t="str">
        <f t="shared" si="10"/>
        <v/>
      </c>
      <c r="D443" s="44" t="str">
        <f>IF('Data Entry'!C443&lt;&gt;"",'Data Entry'!C443,"")</f>
        <v/>
      </c>
      <c r="E443" s="44" t="str">
        <f>IF('Data Entry'!D443&lt;&gt;"",'Data Entry'!D443,"")</f>
        <v/>
      </c>
      <c r="F443" s="44" t="str">
        <f>IF('Data Entry'!E443&lt;&gt;"",'Data Entry'!E443,"")</f>
        <v/>
      </c>
      <c r="G443" s="44" t="str">
        <f>IF('Data Entry'!F443&lt;&gt;"",'Data Entry'!F443,"")</f>
        <v/>
      </c>
      <c r="H443" s="44" t="str">
        <f>IF('Data Entry'!G443&lt;&gt;"",'Data Entry'!G443,"")</f>
        <v/>
      </c>
      <c r="I443" s="44" t="str">
        <f>IF('Data Entry'!H443&lt;&gt;"",'Data Entry'!H443,"")</f>
        <v/>
      </c>
      <c r="J443" s="44" t="str">
        <f>IF('Data Entry'!I443&lt;&gt;"",'Data Entry'!I443,"")</f>
        <v/>
      </c>
      <c r="K443" s="44" t="str">
        <f>IF('Data Entry'!J443&lt;&gt;"",'Data Entry'!J443,"")</f>
        <v/>
      </c>
      <c r="L443" s="44" t="str">
        <f>IF('Data Entry'!K443&lt;&gt;"",'Data Entry'!K443,"")</f>
        <v/>
      </c>
      <c r="M443" s="44" t="str">
        <f>IF('Data Entry'!L443&lt;&gt;"",'Data Entry'!L443,"")</f>
        <v/>
      </c>
      <c r="V443" s="26" t="e">
        <f t="array" aca="1" ref="V443" ca="1">IF(V442&lt;&gt;"",OFFSET($C$4,0,V442,n+1,k),"")</f>
        <v>#N/A</v>
      </c>
      <c r="W443" s="26" t="e">
        <f t="array" aca="1" ref="W443" ca="1">IF(W442&lt;&gt;"",OFFSET($C$4,0,W442,n+1,k),"")</f>
        <v>#N/A</v>
      </c>
      <c r="X443" s="26" t="e">
        <f t="array" aca="1" ref="X443" ca="1">IF(X442&lt;&gt;"",OFFSET($C$4,0,X442,n+1,k),"")</f>
        <v>#N/A</v>
      </c>
      <c r="Y443" s="26" t="e">
        <f t="array" aca="1" ref="Y443" ca="1">IF(Y442&lt;&gt;"",OFFSET($C$4,0,Y442,n+1,k),"")</f>
        <v>#N/A</v>
      </c>
      <c r="Z443" s="26" t="e">
        <f t="array" aca="1" ref="Z443" ca="1">IF(Z442&lt;&gt;"",OFFSET($C$4,0,Z442,n+1,k),"")</f>
        <v>#N/A</v>
      </c>
      <c r="AA443" s="26" t="str">
        <f t="array" aca="1" ref="AA443" ca="1">IF(AA442&lt;&gt;"",OFFSET($C$4,0,AA442,n+1,k),"")</f>
        <v/>
      </c>
      <c r="AB443" s="26" t="str">
        <f t="array" aca="1" ref="AB443" ca="1">IF(AB442&lt;&gt;"",OFFSET($C$4,0,AB442,n+1,k),"")</f>
        <v/>
      </c>
    </row>
    <row r="444" spans="1:28" x14ac:dyDescent="0.15">
      <c r="A444" s="43" t="str">
        <f t="shared" si="14"/>
        <v/>
      </c>
      <c r="B444" s="44" t="str">
        <f>IF('Data Entry'!B444&lt;&gt;"",'Data Entry'!B444,"")</f>
        <v/>
      </c>
      <c r="C444" s="37" t="str">
        <f t="shared" si="10"/>
        <v/>
      </c>
      <c r="D444" s="44" t="str">
        <f>IF('Data Entry'!C444&lt;&gt;"",'Data Entry'!C444,"")</f>
        <v/>
      </c>
      <c r="E444" s="44" t="str">
        <f>IF('Data Entry'!D444&lt;&gt;"",'Data Entry'!D444,"")</f>
        <v/>
      </c>
      <c r="F444" s="44" t="str">
        <f>IF('Data Entry'!E444&lt;&gt;"",'Data Entry'!E444,"")</f>
        <v/>
      </c>
      <c r="G444" s="44" t="str">
        <f>IF('Data Entry'!F444&lt;&gt;"",'Data Entry'!F444,"")</f>
        <v/>
      </c>
      <c r="H444" s="44" t="str">
        <f>IF('Data Entry'!G444&lt;&gt;"",'Data Entry'!G444,"")</f>
        <v/>
      </c>
      <c r="I444" s="44" t="str">
        <f>IF('Data Entry'!H444&lt;&gt;"",'Data Entry'!H444,"")</f>
        <v/>
      </c>
      <c r="J444" s="44" t="str">
        <f>IF('Data Entry'!I444&lt;&gt;"",'Data Entry'!I444,"")</f>
        <v/>
      </c>
      <c r="K444" s="44" t="str">
        <f>IF('Data Entry'!J444&lt;&gt;"",'Data Entry'!J444,"")</f>
        <v/>
      </c>
      <c r="L444" s="44" t="str">
        <f>IF('Data Entry'!K444&lt;&gt;"",'Data Entry'!K444,"")</f>
        <v/>
      </c>
      <c r="M444" s="44" t="str">
        <f>IF('Data Entry'!L444&lt;&gt;"",'Data Entry'!L444,"")</f>
        <v/>
      </c>
      <c r="V444" s="26" t="e">
        <f t="array" aca="1" ref="V444" ca="1">IF(V443&lt;&gt;"",OFFSET($C$4,0,V443,n+1,k),"")</f>
        <v>#N/A</v>
      </c>
      <c r="W444" s="26" t="e">
        <f t="array" aca="1" ref="W444" ca="1">IF(W443&lt;&gt;"",OFFSET($C$4,0,W443,n+1,k),"")</f>
        <v>#N/A</v>
      </c>
      <c r="X444" s="26" t="e">
        <f t="array" aca="1" ref="X444" ca="1">IF(X443&lt;&gt;"",OFFSET($C$4,0,X443,n+1,k),"")</f>
        <v>#N/A</v>
      </c>
      <c r="Y444" s="26" t="e">
        <f t="array" aca="1" ref="Y444" ca="1">IF(Y443&lt;&gt;"",OFFSET($C$4,0,Y443,n+1,k),"")</f>
        <v>#N/A</v>
      </c>
      <c r="Z444" s="26" t="e">
        <f t="array" aca="1" ref="Z444" ca="1">IF(Z443&lt;&gt;"",OFFSET($C$4,0,Z443,n+1,k),"")</f>
        <v>#N/A</v>
      </c>
      <c r="AA444" s="26" t="str">
        <f t="array" aca="1" ref="AA444" ca="1">IF(AA443&lt;&gt;"",OFFSET($C$4,0,AA443,n+1,k),"")</f>
        <v/>
      </c>
      <c r="AB444" s="26" t="str">
        <f t="array" aca="1" ref="AB444" ca="1">IF(AB443&lt;&gt;"",OFFSET($C$4,0,AB443,n+1,k),"")</f>
        <v/>
      </c>
    </row>
    <row r="445" spans="1:28" x14ac:dyDescent="0.15">
      <c r="A445" s="43" t="str">
        <f t="shared" si="14"/>
        <v/>
      </c>
      <c r="B445" s="44" t="str">
        <f>IF('Data Entry'!B445&lt;&gt;"",'Data Entry'!B445,"")</f>
        <v/>
      </c>
      <c r="C445" s="37" t="str">
        <f t="shared" si="10"/>
        <v/>
      </c>
      <c r="D445" s="44" t="str">
        <f>IF('Data Entry'!C445&lt;&gt;"",'Data Entry'!C445,"")</f>
        <v/>
      </c>
      <c r="E445" s="44" t="str">
        <f>IF('Data Entry'!D445&lt;&gt;"",'Data Entry'!D445,"")</f>
        <v/>
      </c>
      <c r="F445" s="44" t="str">
        <f>IF('Data Entry'!E445&lt;&gt;"",'Data Entry'!E445,"")</f>
        <v/>
      </c>
      <c r="G445" s="44" t="str">
        <f>IF('Data Entry'!F445&lt;&gt;"",'Data Entry'!F445,"")</f>
        <v/>
      </c>
      <c r="H445" s="44" t="str">
        <f>IF('Data Entry'!G445&lt;&gt;"",'Data Entry'!G445,"")</f>
        <v/>
      </c>
      <c r="I445" s="44" t="str">
        <f>IF('Data Entry'!H445&lt;&gt;"",'Data Entry'!H445,"")</f>
        <v/>
      </c>
      <c r="J445" s="44" t="str">
        <f>IF('Data Entry'!I445&lt;&gt;"",'Data Entry'!I445,"")</f>
        <v/>
      </c>
      <c r="K445" s="44" t="str">
        <f>IF('Data Entry'!J445&lt;&gt;"",'Data Entry'!J445,"")</f>
        <v/>
      </c>
      <c r="L445" s="44" t="str">
        <f>IF('Data Entry'!K445&lt;&gt;"",'Data Entry'!K445,"")</f>
        <v/>
      </c>
      <c r="M445" s="44" t="str">
        <f>IF('Data Entry'!L445&lt;&gt;"",'Data Entry'!L445,"")</f>
        <v/>
      </c>
      <c r="V445" s="26" t="e">
        <f t="array" aca="1" ref="V445" ca="1">IF(V444&lt;&gt;"",OFFSET($C$4,0,V444,n+1,k),"")</f>
        <v>#N/A</v>
      </c>
      <c r="W445" s="26" t="e">
        <f t="array" aca="1" ref="W445" ca="1">IF(W444&lt;&gt;"",OFFSET($C$4,0,W444,n+1,k),"")</f>
        <v>#N/A</v>
      </c>
      <c r="X445" s="26" t="e">
        <f t="array" aca="1" ref="X445" ca="1">IF(X444&lt;&gt;"",OFFSET($C$4,0,X444,n+1,k),"")</f>
        <v>#N/A</v>
      </c>
      <c r="Y445" s="26" t="e">
        <f t="array" aca="1" ref="Y445" ca="1">IF(Y444&lt;&gt;"",OFFSET($C$4,0,Y444,n+1,k),"")</f>
        <v>#N/A</v>
      </c>
      <c r="Z445" s="26" t="e">
        <f t="array" aca="1" ref="Z445" ca="1">IF(Z444&lt;&gt;"",OFFSET($C$4,0,Z444,n+1,k),"")</f>
        <v>#N/A</v>
      </c>
      <c r="AA445" s="26" t="str">
        <f t="array" aca="1" ref="AA445" ca="1">IF(AA444&lt;&gt;"",OFFSET($C$4,0,AA444,n+1,k),"")</f>
        <v/>
      </c>
      <c r="AB445" s="26" t="str">
        <f t="array" aca="1" ref="AB445" ca="1">IF(AB444&lt;&gt;"",OFFSET($C$4,0,AB444,n+1,k),"")</f>
        <v/>
      </c>
    </row>
    <row r="446" spans="1:28" x14ac:dyDescent="0.15">
      <c r="A446" s="43" t="str">
        <f t="shared" si="14"/>
        <v/>
      </c>
      <c r="B446" s="44" t="str">
        <f>IF('Data Entry'!B446&lt;&gt;"",'Data Entry'!B446,"")</f>
        <v/>
      </c>
      <c r="C446" s="37" t="str">
        <f t="shared" si="10"/>
        <v/>
      </c>
      <c r="D446" s="44" t="str">
        <f>IF('Data Entry'!C446&lt;&gt;"",'Data Entry'!C446,"")</f>
        <v/>
      </c>
      <c r="E446" s="44" t="str">
        <f>IF('Data Entry'!D446&lt;&gt;"",'Data Entry'!D446,"")</f>
        <v/>
      </c>
      <c r="F446" s="44" t="str">
        <f>IF('Data Entry'!E446&lt;&gt;"",'Data Entry'!E446,"")</f>
        <v/>
      </c>
      <c r="G446" s="44" t="str">
        <f>IF('Data Entry'!F446&lt;&gt;"",'Data Entry'!F446,"")</f>
        <v/>
      </c>
      <c r="H446" s="44" t="str">
        <f>IF('Data Entry'!G446&lt;&gt;"",'Data Entry'!G446,"")</f>
        <v/>
      </c>
      <c r="I446" s="44" t="str">
        <f>IF('Data Entry'!H446&lt;&gt;"",'Data Entry'!H446,"")</f>
        <v/>
      </c>
      <c r="J446" s="44" t="str">
        <f>IF('Data Entry'!I446&lt;&gt;"",'Data Entry'!I446,"")</f>
        <v/>
      </c>
      <c r="K446" s="44" t="str">
        <f>IF('Data Entry'!J446&lt;&gt;"",'Data Entry'!J446,"")</f>
        <v/>
      </c>
      <c r="L446" s="44" t="str">
        <f>IF('Data Entry'!K446&lt;&gt;"",'Data Entry'!K446,"")</f>
        <v/>
      </c>
      <c r="M446" s="44" t="str">
        <f>IF('Data Entry'!L446&lt;&gt;"",'Data Entry'!L446,"")</f>
        <v/>
      </c>
      <c r="V446" s="26" t="e">
        <f t="array" aca="1" ref="V446" ca="1">IF(V445&lt;&gt;"",OFFSET($C$4,0,V445,n+1,k),"")</f>
        <v>#N/A</v>
      </c>
      <c r="W446" s="26" t="e">
        <f t="array" aca="1" ref="W446" ca="1">IF(W445&lt;&gt;"",OFFSET($C$4,0,W445,n+1,k),"")</f>
        <v>#N/A</v>
      </c>
      <c r="X446" s="26" t="e">
        <f t="array" aca="1" ref="X446" ca="1">IF(X445&lt;&gt;"",OFFSET($C$4,0,X445,n+1,k),"")</f>
        <v>#N/A</v>
      </c>
      <c r="Y446" s="26" t="e">
        <f t="array" aca="1" ref="Y446" ca="1">IF(Y445&lt;&gt;"",OFFSET($C$4,0,Y445,n+1,k),"")</f>
        <v>#N/A</v>
      </c>
      <c r="Z446" s="26" t="e">
        <f t="array" aca="1" ref="Z446" ca="1">IF(Z445&lt;&gt;"",OFFSET($C$4,0,Z445,n+1,k),"")</f>
        <v>#N/A</v>
      </c>
      <c r="AA446" s="26" t="str">
        <f t="array" aca="1" ref="AA446" ca="1">IF(AA445&lt;&gt;"",OFFSET($C$4,0,AA445,n+1,k),"")</f>
        <v/>
      </c>
      <c r="AB446" s="26" t="str">
        <f t="array" aca="1" ref="AB446" ca="1">IF(AB445&lt;&gt;"",OFFSET($C$4,0,AB445,n+1,k),"")</f>
        <v/>
      </c>
    </row>
    <row r="447" spans="1:28" x14ac:dyDescent="0.15">
      <c r="A447" s="43" t="str">
        <f t="shared" si="14"/>
        <v/>
      </c>
      <c r="B447" s="44" t="str">
        <f>IF('Data Entry'!B447&lt;&gt;"",'Data Entry'!B447,"")</f>
        <v/>
      </c>
      <c r="C447" s="37" t="str">
        <f t="shared" si="10"/>
        <v/>
      </c>
      <c r="D447" s="44" t="str">
        <f>IF('Data Entry'!C447&lt;&gt;"",'Data Entry'!C447,"")</f>
        <v/>
      </c>
      <c r="E447" s="44" t="str">
        <f>IF('Data Entry'!D447&lt;&gt;"",'Data Entry'!D447,"")</f>
        <v/>
      </c>
      <c r="F447" s="44" t="str">
        <f>IF('Data Entry'!E447&lt;&gt;"",'Data Entry'!E447,"")</f>
        <v/>
      </c>
      <c r="G447" s="44" t="str">
        <f>IF('Data Entry'!F447&lt;&gt;"",'Data Entry'!F447,"")</f>
        <v/>
      </c>
      <c r="H447" s="44" t="str">
        <f>IF('Data Entry'!G447&lt;&gt;"",'Data Entry'!G447,"")</f>
        <v/>
      </c>
      <c r="I447" s="44" t="str">
        <f>IF('Data Entry'!H447&lt;&gt;"",'Data Entry'!H447,"")</f>
        <v/>
      </c>
      <c r="J447" s="44" t="str">
        <f>IF('Data Entry'!I447&lt;&gt;"",'Data Entry'!I447,"")</f>
        <v/>
      </c>
      <c r="K447" s="44" t="str">
        <f>IF('Data Entry'!J447&lt;&gt;"",'Data Entry'!J447,"")</f>
        <v/>
      </c>
      <c r="L447" s="44" t="str">
        <f>IF('Data Entry'!K447&lt;&gt;"",'Data Entry'!K447,"")</f>
        <v/>
      </c>
      <c r="M447" s="44" t="str">
        <f>IF('Data Entry'!L447&lt;&gt;"",'Data Entry'!L447,"")</f>
        <v/>
      </c>
      <c r="V447" s="26" t="e">
        <f t="array" aca="1" ref="V447" ca="1">IF(V446&lt;&gt;"",OFFSET($C$4,0,V446,n+1,k),"")</f>
        <v>#N/A</v>
      </c>
      <c r="W447" s="26" t="e">
        <f t="array" aca="1" ref="W447" ca="1">IF(W446&lt;&gt;"",OFFSET($C$4,0,W446,n+1,k),"")</f>
        <v>#N/A</v>
      </c>
      <c r="X447" s="26" t="e">
        <f t="array" aca="1" ref="X447" ca="1">IF(X446&lt;&gt;"",OFFSET($C$4,0,X446,n+1,k),"")</f>
        <v>#N/A</v>
      </c>
      <c r="Y447" s="26" t="e">
        <f t="array" aca="1" ref="Y447" ca="1">IF(Y446&lt;&gt;"",OFFSET($C$4,0,Y446,n+1,k),"")</f>
        <v>#N/A</v>
      </c>
      <c r="Z447" s="26" t="e">
        <f t="array" aca="1" ref="Z447" ca="1">IF(Z446&lt;&gt;"",OFFSET($C$4,0,Z446,n+1,k),"")</f>
        <v>#N/A</v>
      </c>
      <c r="AA447" s="26" t="str">
        <f t="array" aca="1" ref="AA447" ca="1">IF(AA446&lt;&gt;"",OFFSET($C$4,0,AA446,n+1,k),"")</f>
        <v/>
      </c>
      <c r="AB447" s="26" t="str">
        <f t="array" aca="1" ref="AB447" ca="1">IF(AB446&lt;&gt;"",OFFSET($C$4,0,AB446,n+1,k),"")</f>
        <v/>
      </c>
    </row>
    <row r="448" spans="1:28" x14ac:dyDescent="0.15">
      <c r="A448" s="43" t="str">
        <f t="shared" si="14"/>
        <v/>
      </c>
      <c r="B448" s="44" t="str">
        <f>IF('Data Entry'!B448&lt;&gt;"",'Data Entry'!B448,"")</f>
        <v/>
      </c>
      <c r="C448" s="37" t="str">
        <f t="shared" si="10"/>
        <v/>
      </c>
      <c r="D448" s="44" t="str">
        <f>IF('Data Entry'!C448&lt;&gt;"",'Data Entry'!C448,"")</f>
        <v/>
      </c>
      <c r="E448" s="44" t="str">
        <f>IF('Data Entry'!D448&lt;&gt;"",'Data Entry'!D448,"")</f>
        <v/>
      </c>
      <c r="F448" s="44" t="str">
        <f>IF('Data Entry'!E448&lt;&gt;"",'Data Entry'!E448,"")</f>
        <v/>
      </c>
      <c r="G448" s="44" t="str">
        <f>IF('Data Entry'!F448&lt;&gt;"",'Data Entry'!F448,"")</f>
        <v/>
      </c>
      <c r="H448" s="44" t="str">
        <f>IF('Data Entry'!G448&lt;&gt;"",'Data Entry'!G448,"")</f>
        <v/>
      </c>
      <c r="I448" s="44" t="str">
        <f>IF('Data Entry'!H448&lt;&gt;"",'Data Entry'!H448,"")</f>
        <v/>
      </c>
      <c r="J448" s="44" t="str">
        <f>IF('Data Entry'!I448&lt;&gt;"",'Data Entry'!I448,"")</f>
        <v/>
      </c>
      <c r="K448" s="44" t="str">
        <f>IF('Data Entry'!J448&lt;&gt;"",'Data Entry'!J448,"")</f>
        <v/>
      </c>
      <c r="L448" s="44" t="str">
        <f>IF('Data Entry'!K448&lt;&gt;"",'Data Entry'!K448,"")</f>
        <v/>
      </c>
      <c r="M448" s="44" t="str">
        <f>IF('Data Entry'!L448&lt;&gt;"",'Data Entry'!L448,"")</f>
        <v/>
      </c>
      <c r="V448" s="26" t="e">
        <f t="array" aca="1" ref="V448" ca="1">IF(V447&lt;&gt;"",OFFSET($C$4,0,V447,n+1,k),"")</f>
        <v>#N/A</v>
      </c>
      <c r="W448" s="26" t="e">
        <f t="array" aca="1" ref="W448" ca="1">IF(W447&lt;&gt;"",OFFSET($C$4,0,W447,n+1,k),"")</f>
        <v>#N/A</v>
      </c>
      <c r="X448" s="26" t="e">
        <f t="array" aca="1" ref="X448" ca="1">IF(X447&lt;&gt;"",OFFSET($C$4,0,X447,n+1,k),"")</f>
        <v>#N/A</v>
      </c>
      <c r="Y448" s="26" t="e">
        <f t="array" aca="1" ref="Y448" ca="1">IF(Y447&lt;&gt;"",OFFSET($C$4,0,Y447,n+1,k),"")</f>
        <v>#N/A</v>
      </c>
      <c r="Z448" s="26" t="e">
        <f t="array" aca="1" ref="Z448" ca="1">IF(Z447&lt;&gt;"",OFFSET($C$4,0,Z447,n+1,k),"")</f>
        <v>#N/A</v>
      </c>
      <c r="AA448" s="26" t="str">
        <f t="array" aca="1" ref="AA448" ca="1">IF(AA447&lt;&gt;"",OFFSET($C$4,0,AA447,n+1,k),"")</f>
        <v/>
      </c>
      <c r="AB448" s="26" t="str">
        <f t="array" aca="1" ref="AB448" ca="1">IF(AB447&lt;&gt;"",OFFSET($C$4,0,AB447,n+1,k),"")</f>
        <v/>
      </c>
    </row>
    <row r="449" spans="1:28" x14ac:dyDescent="0.15">
      <c r="A449" s="43" t="str">
        <f t="shared" si="14"/>
        <v/>
      </c>
      <c r="B449" s="44" t="str">
        <f>IF('Data Entry'!B449&lt;&gt;"",'Data Entry'!B449,"")</f>
        <v/>
      </c>
      <c r="C449" s="37" t="str">
        <f t="shared" si="10"/>
        <v/>
      </c>
      <c r="D449" s="44" t="str">
        <f>IF('Data Entry'!C449&lt;&gt;"",'Data Entry'!C449,"")</f>
        <v/>
      </c>
      <c r="E449" s="44" t="str">
        <f>IF('Data Entry'!D449&lt;&gt;"",'Data Entry'!D449,"")</f>
        <v/>
      </c>
      <c r="F449" s="44" t="str">
        <f>IF('Data Entry'!E449&lt;&gt;"",'Data Entry'!E449,"")</f>
        <v/>
      </c>
      <c r="G449" s="44" t="str">
        <f>IF('Data Entry'!F449&lt;&gt;"",'Data Entry'!F449,"")</f>
        <v/>
      </c>
      <c r="H449" s="44" t="str">
        <f>IF('Data Entry'!G449&lt;&gt;"",'Data Entry'!G449,"")</f>
        <v/>
      </c>
      <c r="I449" s="44" t="str">
        <f>IF('Data Entry'!H449&lt;&gt;"",'Data Entry'!H449,"")</f>
        <v/>
      </c>
      <c r="J449" s="44" t="str">
        <f>IF('Data Entry'!I449&lt;&gt;"",'Data Entry'!I449,"")</f>
        <v/>
      </c>
      <c r="K449" s="44" t="str">
        <f>IF('Data Entry'!J449&lt;&gt;"",'Data Entry'!J449,"")</f>
        <v/>
      </c>
      <c r="L449" s="44" t="str">
        <f>IF('Data Entry'!K449&lt;&gt;"",'Data Entry'!K449,"")</f>
        <v/>
      </c>
      <c r="M449" s="44" t="str">
        <f>IF('Data Entry'!L449&lt;&gt;"",'Data Entry'!L449,"")</f>
        <v/>
      </c>
      <c r="V449" s="26" t="e">
        <f t="array" aca="1" ref="V449" ca="1">IF(V448&lt;&gt;"",OFFSET($C$4,0,V448,n+1,k),"")</f>
        <v>#N/A</v>
      </c>
      <c r="W449" s="26" t="e">
        <f t="array" aca="1" ref="W449" ca="1">IF(W448&lt;&gt;"",OFFSET($C$4,0,W448,n+1,k),"")</f>
        <v>#N/A</v>
      </c>
      <c r="X449" s="26" t="e">
        <f t="array" aca="1" ref="X449" ca="1">IF(X448&lt;&gt;"",OFFSET($C$4,0,X448,n+1,k),"")</f>
        <v>#N/A</v>
      </c>
      <c r="Y449" s="26" t="e">
        <f t="array" aca="1" ref="Y449" ca="1">IF(Y448&lt;&gt;"",OFFSET($C$4,0,Y448,n+1,k),"")</f>
        <v>#N/A</v>
      </c>
      <c r="Z449" s="26" t="e">
        <f t="array" aca="1" ref="Z449" ca="1">IF(Z448&lt;&gt;"",OFFSET($C$4,0,Z448,n+1,k),"")</f>
        <v>#N/A</v>
      </c>
      <c r="AA449" s="26" t="str">
        <f t="array" aca="1" ref="AA449" ca="1">IF(AA448&lt;&gt;"",OFFSET($C$4,0,AA448,n+1,k),"")</f>
        <v/>
      </c>
      <c r="AB449" s="26" t="str">
        <f t="array" aca="1" ref="AB449" ca="1">IF(AB448&lt;&gt;"",OFFSET($C$4,0,AB448,n+1,k),"")</f>
        <v/>
      </c>
    </row>
    <row r="450" spans="1:28" x14ac:dyDescent="0.15">
      <c r="A450" s="43" t="str">
        <f t="shared" si="14"/>
        <v/>
      </c>
      <c r="B450" s="44" t="str">
        <f>IF('Data Entry'!B450&lt;&gt;"",'Data Entry'!B450,"")</f>
        <v/>
      </c>
      <c r="C450" s="37" t="str">
        <f t="shared" si="10"/>
        <v/>
      </c>
      <c r="D450" s="44" t="str">
        <f>IF('Data Entry'!C450&lt;&gt;"",'Data Entry'!C450,"")</f>
        <v/>
      </c>
      <c r="E450" s="44" t="str">
        <f>IF('Data Entry'!D450&lt;&gt;"",'Data Entry'!D450,"")</f>
        <v/>
      </c>
      <c r="F450" s="44" t="str">
        <f>IF('Data Entry'!E450&lt;&gt;"",'Data Entry'!E450,"")</f>
        <v/>
      </c>
      <c r="G450" s="44" t="str">
        <f>IF('Data Entry'!F450&lt;&gt;"",'Data Entry'!F450,"")</f>
        <v/>
      </c>
      <c r="H450" s="44" t="str">
        <f>IF('Data Entry'!G450&lt;&gt;"",'Data Entry'!G450,"")</f>
        <v/>
      </c>
      <c r="I450" s="44" t="str">
        <f>IF('Data Entry'!H450&lt;&gt;"",'Data Entry'!H450,"")</f>
        <v/>
      </c>
      <c r="J450" s="44" t="str">
        <f>IF('Data Entry'!I450&lt;&gt;"",'Data Entry'!I450,"")</f>
        <v/>
      </c>
      <c r="K450" s="44" t="str">
        <f>IF('Data Entry'!J450&lt;&gt;"",'Data Entry'!J450,"")</f>
        <v/>
      </c>
      <c r="L450" s="44" t="str">
        <f>IF('Data Entry'!K450&lt;&gt;"",'Data Entry'!K450,"")</f>
        <v/>
      </c>
      <c r="M450" s="44" t="str">
        <f>IF('Data Entry'!L450&lt;&gt;"",'Data Entry'!L450,"")</f>
        <v/>
      </c>
      <c r="V450" s="26" t="e">
        <f t="array" aca="1" ref="V450" ca="1">IF(V449&lt;&gt;"",OFFSET($C$4,0,V449,n+1,k),"")</f>
        <v>#N/A</v>
      </c>
      <c r="W450" s="26" t="e">
        <f t="array" aca="1" ref="W450" ca="1">IF(W449&lt;&gt;"",OFFSET($C$4,0,W449,n+1,k),"")</f>
        <v>#N/A</v>
      </c>
      <c r="X450" s="26" t="e">
        <f t="array" aca="1" ref="X450" ca="1">IF(X449&lt;&gt;"",OFFSET($C$4,0,X449,n+1,k),"")</f>
        <v>#N/A</v>
      </c>
      <c r="Y450" s="26" t="e">
        <f t="array" aca="1" ref="Y450" ca="1">IF(Y449&lt;&gt;"",OFFSET($C$4,0,Y449,n+1,k),"")</f>
        <v>#N/A</v>
      </c>
      <c r="Z450" s="26" t="e">
        <f t="array" aca="1" ref="Z450" ca="1">IF(Z449&lt;&gt;"",OFFSET($C$4,0,Z449,n+1,k),"")</f>
        <v>#N/A</v>
      </c>
      <c r="AA450" s="26" t="str">
        <f t="array" aca="1" ref="AA450" ca="1">IF(AA449&lt;&gt;"",OFFSET($C$4,0,AA449,n+1,k),"")</f>
        <v/>
      </c>
      <c r="AB450" s="26" t="str">
        <f t="array" aca="1" ref="AB450" ca="1">IF(AB449&lt;&gt;"",OFFSET($C$4,0,AB449,n+1,k),"")</f>
        <v/>
      </c>
    </row>
    <row r="451" spans="1:28" x14ac:dyDescent="0.15">
      <c r="A451" s="43" t="str">
        <f t="shared" si="14"/>
        <v/>
      </c>
      <c r="B451" s="44" t="str">
        <f>IF('Data Entry'!B451&lt;&gt;"",'Data Entry'!B451,"")</f>
        <v/>
      </c>
      <c r="C451" s="37" t="str">
        <f t="shared" si="10"/>
        <v/>
      </c>
      <c r="D451" s="44" t="str">
        <f>IF('Data Entry'!C451&lt;&gt;"",'Data Entry'!C451,"")</f>
        <v/>
      </c>
      <c r="E451" s="44" t="str">
        <f>IF('Data Entry'!D451&lt;&gt;"",'Data Entry'!D451,"")</f>
        <v/>
      </c>
      <c r="F451" s="44" t="str">
        <f>IF('Data Entry'!E451&lt;&gt;"",'Data Entry'!E451,"")</f>
        <v/>
      </c>
      <c r="G451" s="44" t="str">
        <f>IF('Data Entry'!F451&lt;&gt;"",'Data Entry'!F451,"")</f>
        <v/>
      </c>
      <c r="H451" s="44" t="str">
        <f>IF('Data Entry'!G451&lt;&gt;"",'Data Entry'!G451,"")</f>
        <v/>
      </c>
      <c r="I451" s="44" t="str">
        <f>IF('Data Entry'!H451&lt;&gt;"",'Data Entry'!H451,"")</f>
        <v/>
      </c>
      <c r="J451" s="44" t="str">
        <f>IF('Data Entry'!I451&lt;&gt;"",'Data Entry'!I451,"")</f>
        <v/>
      </c>
      <c r="K451" s="44" t="str">
        <f>IF('Data Entry'!J451&lt;&gt;"",'Data Entry'!J451,"")</f>
        <v/>
      </c>
      <c r="L451" s="44" t="str">
        <f>IF('Data Entry'!K451&lt;&gt;"",'Data Entry'!K451,"")</f>
        <v/>
      </c>
      <c r="M451" s="44" t="str">
        <f>IF('Data Entry'!L451&lt;&gt;"",'Data Entry'!L451,"")</f>
        <v/>
      </c>
      <c r="V451" s="26" t="e">
        <f t="array" aca="1" ref="V451" ca="1">IF(V450&lt;&gt;"",OFFSET($C$4,0,V450,n+1,k),"")</f>
        <v>#N/A</v>
      </c>
      <c r="W451" s="26" t="e">
        <f t="array" aca="1" ref="W451" ca="1">IF(W450&lt;&gt;"",OFFSET($C$4,0,W450,n+1,k),"")</f>
        <v>#N/A</v>
      </c>
      <c r="X451" s="26" t="e">
        <f t="array" aca="1" ref="X451" ca="1">IF(X450&lt;&gt;"",OFFSET($C$4,0,X450,n+1,k),"")</f>
        <v>#N/A</v>
      </c>
      <c r="Y451" s="26" t="e">
        <f t="array" aca="1" ref="Y451" ca="1">IF(Y450&lt;&gt;"",OFFSET($C$4,0,Y450,n+1,k),"")</f>
        <v>#N/A</v>
      </c>
      <c r="Z451" s="26" t="e">
        <f t="array" aca="1" ref="Z451" ca="1">IF(Z450&lt;&gt;"",OFFSET($C$4,0,Z450,n+1,k),"")</f>
        <v>#N/A</v>
      </c>
      <c r="AA451" s="26" t="str">
        <f t="array" aca="1" ref="AA451" ca="1">IF(AA450&lt;&gt;"",OFFSET($C$4,0,AA450,n+1,k),"")</f>
        <v/>
      </c>
      <c r="AB451" s="26" t="str">
        <f t="array" aca="1" ref="AB451" ca="1">IF(AB450&lt;&gt;"",OFFSET($C$4,0,AB450,n+1,k),"")</f>
        <v/>
      </c>
    </row>
    <row r="452" spans="1:28" x14ac:dyDescent="0.15">
      <c r="A452" s="43" t="str">
        <f t="shared" si="14"/>
        <v/>
      </c>
      <c r="B452" s="44" t="str">
        <f>IF('Data Entry'!B452&lt;&gt;"",'Data Entry'!B452,"")</f>
        <v/>
      </c>
      <c r="C452" s="37" t="str">
        <f t="shared" si="10"/>
        <v/>
      </c>
      <c r="D452" s="44" t="str">
        <f>IF('Data Entry'!C452&lt;&gt;"",'Data Entry'!C452,"")</f>
        <v/>
      </c>
      <c r="E452" s="44" t="str">
        <f>IF('Data Entry'!D452&lt;&gt;"",'Data Entry'!D452,"")</f>
        <v/>
      </c>
      <c r="F452" s="44" t="str">
        <f>IF('Data Entry'!E452&lt;&gt;"",'Data Entry'!E452,"")</f>
        <v/>
      </c>
      <c r="G452" s="44" t="str">
        <f>IF('Data Entry'!F452&lt;&gt;"",'Data Entry'!F452,"")</f>
        <v/>
      </c>
      <c r="H452" s="44" t="str">
        <f>IF('Data Entry'!G452&lt;&gt;"",'Data Entry'!G452,"")</f>
        <v/>
      </c>
      <c r="I452" s="44" t="str">
        <f>IF('Data Entry'!H452&lt;&gt;"",'Data Entry'!H452,"")</f>
        <v/>
      </c>
      <c r="J452" s="44" t="str">
        <f>IF('Data Entry'!I452&lt;&gt;"",'Data Entry'!I452,"")</f>
        <v/>
      </c>
      <c r="K452" s="44" t="str">
        <f>IF('Data Entry'!J452&lt;&gt;"",'Data Entry'!J452,"")</f>
        <v/>
      </c>
      <c r="L452" s="44" t="str">
        <f>IF('Data Entry'!K452&lt;&gt;"",'Data Entry'!K452,"")</f>
        <v/>
      </c>
      <c r="M452" s="44" t="str">
        <f>IF('Data Entry'!L452&lt;&gt;"",'Data Entry'!L452,"")</f>
        <v/>
      </c>
      <c r="V452" s="26" t="e">
        <f t="array" aca="1" ref="V452" ca="1">IF(V451&lt;&gt;"",OFFSET($C$4,0,V451,n+1,k),"")</f>
        <v>#N/A</v>
      </c>
      <c r="W452" s="26" t="e">
        <f t="array" aca="1" ref="W452" ca="1">IF(W451&lt;&gt;"",OFFSET($C$4,0,W451,n+1,k),"")</f>
        <v>#N/A</v>
      </c>
      <c r="X452" s="26" t="e">
        <f t="array" aca="1" ref="X452" ca="1">IF(X451&lt;&gt;"",OFFSET($C$4,0,X451,n+1,k),"")</f>
        <v>#N/A</v>
      </c>
      <c r="Y452" s="26" t="e">
        <f t="array" aca="1" ref="Y452" ca="1">IF(Y451&lt;&gt;"",OFFSET($C$4,0,Y451,n+1,k),"")</f>
        <v>#N/A</v>
      </c>
      <c r="Z452" s="26" t="e">
        <f t="array" aca="1" ref="Z452" ca="1">IF(Z451&lt;&gt;"",OFFSET($C$4,0,Z451,n+1,k),"")</f>
        <v>#N/A</v>
      </c>
      <c r="AA452" s="26" t="str">
        <f t="array" aca="1" ref="AA452" ca="1">IF(AA451&lt;&gt;"",OFFSET($C$4,0,AA451,n+1,k),"")</f>
        <v/>
      </c>
      <c r="AB452" s="26" t="str">
        <f t="array" aca="1" ref="AB452" ca="1">IF(AB451&lt;&gt;"",OFFSET($C$4,0,AB451,n+1,k),"")</f>
        <v/>
      </c>
    </row>
    <row r="453" spans="1:28" x14ac:dyDescent="0.15">
      <c r="A453" s="43" t="str">
        <f t="shared" si="14"/>
        <v/>
      </c>
      <c r="B453" s="44" t="str">
        <f>IF('Data Entry'!B453&lt;&gt;"",'Data Entry'!B453,"")</f>
        <v/>
      </c>
      <c r="C453" s="37" t="str">
        <f t="shared" ref="C453:C516" si="15">IF(B453&lt;&gt;"",1,"")</f>
        <v/>
      </c>
      <c r="D453" s="44" t="str">
        <f>IF('Data Entry'!C453&lt;&gt;"",'Data Entry'!C453,"")</f>
        <v/>
      </c>
      <c r="E453" s="44" t="str">
        <f>IF('Data Entry'!D453&lt;&gt;"",'Data Entry'!D453,"")</f>
        <v/>
      </c>
      <c r="F453" s="44" t="str">
        <f>IF('Data Entry'!E453&lt;&gt;"",'Data Entry'!E453,"")</f>
        <v/>
      </c>
      <c r="G453" s="44" t="str">
        <f>IF('Data Entry'!F453&lt;&gt;"",'Data Entry'!F453,"")</f>
        <v/>
      </c>
      <c r="H453" s="44" t="str">
        <f>IF('Data Entry'!G453&lt;&gt;"",'Data Entry'!G453,"")</f>
        <v/>
      </c>
      <c r="I453" s="44" t="str">
        <f>IF('Data Entry'!H453&lt;&gt;"",'Data Entry'!H453,"")</f>
        <v/>
      </c>
      <c r="J453" s="44" t="str">
        <f>IF('Data Entry'!I453&lt;&gt;"",'Data Entry'!I453,"")</f>
        <v/>
      </c>
      <c r="K453" s="44" t="str">
        <f>IF('Data Entry'!J453&lt;&gt;"",'Data Entry'!J453,"")</f>
        <v/>
      </c>
      <c r="L453" s="44" t="str">
        <f>IF('Data Entry'!K453&lt;&gt;"",'Data Entry'!K453,"")</f>
        <v/>
      </c>
      <c r="M453" s="44" t="str">
        <f>IF('Data Entry'!L453&lt;&gt;"",'Data Entry'!L453,"")</f>
        <v/>
      </c>
      <c r="V453" s="26" t="e">
        <f t="array" aca="1" ref="V453" ca="1">IF(V452&lt;&gt;"",OFFSET($C$4,0,V452,n+1,k),"")</f>
        <v>#N/A</v>
      </c>
      <c r="W453" s="26" t="e">
        <f t="array" aca="1" ref="W453" ca="1">IF(W452&lt;&gt;"",OFFSET($C$4,0,W452,n+1,k),"")</f>
        <v>#N/A</v>
      </c>
      <c r="X453" s="26" t="e">
        <f t="array" aca="1" ref="X453" ca="1">IF(X452&lt;&gt;"",OFFSET($C$4,0,X452,n+1,k),"")</f>
        <v>#N/A</v>
      </c>
      <c r="Y453" s="26" t="e">
        <f t="array" aca="1" ref="Y453" ca="1">IF(Y452&lt;&gt;"",OFFSET($C$4,0,Y452,n+1,k),"")</f>
        <v>#N/A</v>
      </c>
      <c r="Z453" s="26" t="e">
        <f t="array" aca="1" ref="Z453" ca="1">IF(Z452&lt;&gt;"",OFFSET($C$4,0,Z452,n+1,k),"")</f>
        <v>#N/A</v>
      </c>
      <c r="AA453" s="26" t="str">
        <f t="array" aca="1" ref="AA453" ca="1">IF(AA452&lt;&gt;"",OFFSET($C$4,0,AA452,n+1,k),"")</f>
        <v/>
      </c>
      <c r="AB453" s="26" t="str">
        <f t="array" aca="1" ref="AB453" ca="1">IF(AB452&lt;&gt;"",OFFSET($C$4,0,AB452,n+1,k),"")</f>
        <v/>
      </c>
    </row>
    <row r="454" spans="1:28" x14ac:dyDescent="0.15">
      <c r="A454" s="43" t="str">
        <f t="shared" si="14"/>
        <v/>
      </c>
      <c r="B454" s="44" t="str">
        <f>IF('Data Entry'!B454&lt;&gt;"",'Data Entry'!B454,"")</f>
        <v/>
      </c>
      <c r="C454" s="37" t="str">
        <f t="shared" si="15"/>
        <v/>
      </c>
      <c r="D454" s="44" t="str">
        <f>IF('Data Entry'!C454&lt;&gt;"",'Data Entry'!C454,"")</f>
        <v/>
      </c>
      <c r="E454" s="44" t="str">
        <f>IF('Data Entry'!D454&lt;&gt;"",'Data Entry'!D454,"")</f>
        <v/>
      </c>
      <c r="F454" s="44" t="str">
        <f>IF('Data Entry'!E454&lt;&gt;"",'Data Entry'!E454,"")</f>
        <v/>
      </c>
      <c r="G454" s="44" t="str">
        <f>IF('Data Entry'!F454&lt;&gt;"",'Data Entry'!F454,"")</f>
        <v/>
      </c>
      <c r="H454" s="44" t="str">
        <f>IF('Data Entry'!G454&lt;&gt;"",'Data Entry'!G454,"")</f>
        <v/>
      </c>
      <c r="I454" s="44" t="str">
        <f>IF('Data Entry'!H454&lt;&gt;"",'Data Entry'!H454,"")</f>
        <v/>
      </c>
      <c r="J454" s="44" t="str">
        <f>IF('Data Entry'!I454&lt;&gt;"",'Data Entry'!I454,"")</f>
        <v/>
      </c>
      <c r="K454" s="44" t="str">
        <f>IF('Data Entry'!J454&lt;&gt;"",'Data Entry'!J454,"")</f>
        <v/>
      </c>
      <c r="L454" s="44" t="str">
        <f>IF('Data Entry'!K454&lt;&gt;"",'Data Entry'!K454,"")</f>
        <v/>
      </c>
      <c r="M454" s="44" t="str">
        <f>IF('Data Entry'!L454&lt;&gt;"",'Data Entry'!L454,"")</f>
        <v/>
      </c>
      <c r="V454" s="26" t="e">
        <f t="array" aca="1" ref="V454" ca="1">IF(V453&lt;&gt;"",OFFSET($C$4,0,V453,n+1,k),"")</f>
        <v>#N/A</v>
      </c>
      <c r="W454" s="26" t="e">
        <f t="array" aca="1" ref="W454" ca="1">IF(W453&lt;&gt;"",OFFSET($C$4,0,W453,n+1,k),"")</f>
        <v>#N/A</v>
      </c>
      <c r="X454" s="26" t="e">
        <f t="array" aca="1" ref="X454" ca="1">IF(X453&lt;&gt;"",OFFSET($C$4,0,X453,n+1,k),"")</f>
        <v>#N/A</v>
      </c>
      <c r="Y454" s="26" t="e">
        <f t="array" aca="1" ref="Y454" ca="1">IF(Y453&lt;&gt;"",OFFSET($C$4,0,Y453,n+1,k),"")</f>
        <v>#N/A</v>
      </c>
      <c r="Z454" s="26" t="e">
        <f t="array" aca="1" ref="Z454" ca="1">IF(Z453&lt;&gt;"",OFFSET($C$4,0,Z453,n+1,k),"")</f>
        <v>#N/A</v>
      </c>
      <c r="AA454" s="26" t="str">
        <f t="array" aca="1" ref="AA454" ca="1">IF(AA453&lt;&gt;"",OFFSET($C$4,0,AA453,n+1,k),"")</f>
        <v/>
      </c>
      <c r="AB454" s="26" t="str">
        <f t="array" aca="1" ref="AB454" ca="1">IF(AB453&lt;&gt;"",OFFSET($C$4,0,AB453,n+1,k),"")</f>
        <v/>
      </c>
    </row>
    <row r="455" spans="1:28" x14ac:dyDescent="0.15">
      <c r="A455" s="43" t="str">
        <f t="shared" si="14"/>
        <v/>
      </c>
      <c r="B455" s="44" t="str">
        <f>IF('Data Entry'!B455&lt;&gt;"",'Data Entry'!B455,"")</f>
        <v/>
      </c>
      <c r="C455" s="37" t="str">
        <f t="shared" si="15"/>
        <v/>
      </c>
      <c r="D455" s="44" t="str">
        <f>IF('Data Entry'!C455&lt;&gt;"",'Data Entry'!C455,"")</f>
        <v/>
      </c>
      <c r="E455" s="44" t="str">
        <f>IF('Data Entry'!D455&lt;&gt;"",'Data Entry'!D455,"")</f>
        <v/>
      </c>
      <c r="F455" s="44" t="str">
        <f>IF('Data Entry'!E455&lt;&gt;"",'Data Entry'!E455,"")</f>
        <v/>
      </c>
      <c r="G455" s="44" t="str">
        <f>IF('Data Entry'!F455&lt;&gt;"",'Data Entry'!F455,"")</f>
        <v/>
      </c>
      <c r="H455" s="44" t="str">
        <f>IF('Data Entry'!G455&lt;&gt;"",'Data Entry'!G455,"")</f>
        <v/>
      </c>
      <c r="I455" s="44" t="str">
        <f>IF('Data Entry'!H455&lt;&gt;"",'Data Entry'!H455,"")</f>
        <v/>
      </c>
      <c r="J455" s="44" t="str">
        <f>IF('Data Entry'!I455&lt;&gt;"",'Data Entry'!I455,"")</f>
        <v/>
      </c>
      <c r="K455" s="44" t="str">
        <f>IF('Data Entry'!J455&lt;&gt;"",'Data Entry'!J455,"")</f>
        <v/>
      </c>
      <c r="L455" s="44" t="str">
        <f>IF('Data Entry'!K455&lt;&gt;"",'Data Entry'!K455,"")</f>
        <v/>
      </c>
      <c r="M455" s="44" t="str">
        <f>IF('Data Entry'!L455&lt;&gt;"",'Data Entry'!L455,"")</f>
        <v/>
      </c>
      <c r="V455" s="26" t="e">
        <f t="array" aca="1" ref="V455" ca="1">IF(V454&lt;&gt;"",OFFSET($C$4,0,V454,n+1,k),"")</f>
        <v>#N/A</v>
      </c>
      <c r="W455" s="26" t="e">
        <f t="array" aca="1" ref="W455" ca="1">IF(W454&lt;&gt;"",OFFSET($C$4,0,W454,n+1,k),"")</f>
        <v>#N/A</v>
      </c>
      <c r="X455" s="26" t="e">
        <f t="array" aca="1" ref="X455" ca="1">IF(X454&lt;&gt;"",OFFSET($C$4,0,X454,n+1,k),"")</f>
        <v>#N/A</v>
      </c>
      <c r="Y455" s="26" t="e">
        <f t="array" aca="1" ref="Y455" ca="1">IF(Y454&lt;&gt;"",OFFSET($C$4,0,Y454,n+1,k),"")</f>
        <v>#N/A</v>
      </c>
      <c r="Z455" s="26" t="e">
        <f t="array" aca="1" ref="Z455" ca="1">IF(Z454&lt;&gt;"",OFFSET($C$4,0,Z454,n+1,k),"")</f>
        <v>#N/A</v>
      </c>
      <c r="AA455" s="26" t="str">
        <f t="array" aca="1" ref="AA455" ca="1">IF(AA454&lt;&gt;"",OFFSET($C$4,0,AA454,n+1,k),"")</f>
        <v/>
      </c>
      <c r="AB455" s="26" t="str">
        <f t="array" aca="1" ref="AB455" ca="1">IF(AB454&lt;&gt;"",OFFSET($C$4,0,AB454,n+1,k),"")</f>
        <v/>
      </c>
    </row>
    <row r="456" spans="1:28" x14ac:dyDescent="0.15">
      <c r="A456" s="43" t="str">
        <f t="shared" si="14"/>
        <v/>
      </c>
      <c r="B456" s="44" t="str">
        <f>IF('Data Entry'!B456&lt;&gt;"",'Data Entry'!B456,"")</f>
        <v/>
      </c>
      <c r="C456" s="37" t="str">
        <f t="shared" si="15"/>
        <v/>
      </c>
      <c r="D456" s="44" t="str">
        <f>IF('Data Entry'!C456&lt;&gt;"",'Data Entry'!C456,"")</f>
        <v/>
      </c>
      <c r="E456" s="44" t="str">
        <f>IF('Data Entry'!D456&lt;&gt;"",'Data Entry'!D456,"")</f>
        <v/>
      </c>
      <c r="F456" s="44" t="str">
        <f>IF('Data Entry'!E456&lt;&gt;"",'Data Entry'!E456,"")</f>
        <v/>
      </c>
      <c r="G456" s="44" t="str">
        <f>IF('Data Entry'!F456&lt;&gt;"",'Data Entry'!F456,"")</f>
        <v/>
      </c>
      <c r="H456" s="44" t="str">
        <f>IF('Data Entry'!G456&lt;&gt;"",'Data Entry'!G456,"")</f>
        <v/>
      </c>
      <c r="I456" s="44" t="str">
        <f>IF('Data Entry'!H456&lt;&gt;"",'Data Entry'!H456,"")</f>
        <v/>
      </c>
      <c r="J456" s="44" t="str">
        <f>IF('Data Entry'!I456&lt;&gt;"",'Data Entry'!I456,"")</f>
        <v/>
      </c>
      <c r="K456" s="44" t="str">
        <f>IF('Data Entry'!J456&lt;&gt;"",'Data Entry'!J456,"")</f>
        <v/>
      </c>
      <c r="L456" s="44" t="str">
        <f>IF('Data Entry'!K456&lt;&gt;"",'Data Entry'!K456,"")</f>
        <v/>
      </c>
      <c r="M456" s="44" t="str">
        <f>IF('Data Entry'!L456&lt;&gt;"",'Data Entry'!L456,"")</f>
        <v/>
      </c>
      <c r="V456" s="26" t="e">
        <f t="array" aca="1" ref="V456" ca="1">IF(V455&lt;&gt;"",OFFSET($C$4,0,V455,n+1,k),"")</f>
        <v>#N/A</v>
      </c>
      <c r="W456" s="26" t="e">
        <f t="array" aca="1" ref="W456" ca="1">IF(W455&lt;&gt;"",OFFSET($C$4,0,W455,n+1,k),"")</f>
        <v>#N/A</v>
      </c>
      <c r="X456" s="26" t="e">
        <f t="array" aca="1" ref="X456" ca="1">IF(X455&lt;&gt;"",OFFSET($C$4,0,X455,n+1,k),"")</f>
        <v>#N/A</v>
      </c>
      <c r="Y456" s="26" t="e">
        <f t="array" aca="1" ref="Y456" ca="1">IF(Y455&lt;&gt;"",OFFSET($C$4,0,Y455,n+1,k),"")</f>
        <v>#N/A</v>
      </c>
      <c r="Z456" s="26" t="e">
        <f t="array" aca="1" ref="Z456" ca="1">IF(Z455&lt;&gt;"",OFFSET($C$4,0,Z455,n+1,k),"")</f>
        <v>#N/A</v>
      </c>
      <c r="AA456" s="26" t="str">
        <f t="array" aca="1" ref="AA456" ca="1">IF(AA455&lt;&gt;"",OFFSET($C$4,0,AA455,n+1,k),"")</f>
        <v/>
      </c>
      <c r="AB456" s="26" t="str">
        <f t="array" aca="1" ref="AB456" ca="1">IF(AB455&lt;&gt;"",OFFSET($C$4,0,AB455,n+1,k),"")</f>
        <v/>
      </c>
    </row>
    <row r="457" spans="1:28" x14ac:dyDescent="0.15">
      <c r="A457" s="43" t="str">
        <f t="shared" si="14"/>
        <v/>
      </c>
      <c r="B457" s="44" t="str">
        <f>IF('Data Entry'!B457&lt;&gt;"",'Data Entry'!B457,"")</f>
        <v/>
      </c>
      <c r="C457" s="37" t="str">
        <f t="shared" si="15"/>
        <v/>
      </c>
      <c r="D457" s="44" t="str">
        <f>IF('Data Entry'!C457&lt;&gt;"",'Data Entry'!C457,"")</f>
        <v/>
      </c>
      <c r="E457" s="44" t="str">
        <f>IF('Data Entry'!D457&lt;&gt;"",'Data Entry'!D457,"")</f>
        <v/>
      </c>
      <c r="F457" s="44" t="str">
        <f>IF('Data Entry'!E457&lt;&gt;"",'Data Entry'!E457,"")</f>
        <v/>
      </c>
      <c r="G457" s="44" t="str">
        <f>IF('Data Entry'!F457&lt;&gt;"",'Data Entry'!F457,"")</f>
        <v/>
      </c>
      <c r="H457" s="44" t="str">
        <f>IF('Data Entry'!G457&lt;&gt;"",'Data Entry'!G457,"")</f>
        <v/>
      </c>
      <c r="I457" s="44" t="str">
        <f>IF('Data Entry'!H457&lt;&gt;"",'Data Entry'!H457,"")</f>
        <v/>
      </c>
      <c r="J457" s="44" t="str">
        <f>IF('Data Entry'!I457&lt;&gt;"",'Data Entry'!I457,"")</f>
        <v/>
      </c>
      <c r="K457" s="44" t="str">
        <f>IF('Data Entry'!J457&lt;&gt;"",'Data Entry'!J457,"")</f>
        <v/>
      </c>
      <c r="L457" s="44" t="str">
        <f>IF('Data Entry'!K457&lt;&gt;"",'Data Entry'!K457,"")</f>
        <v/>
      </c>
      <c r="M457" s="44" t="str">
        <f>IF('Data Entry'!L457&lt;&gt;"",'Data Entry'!L457,"")</f>
        <v/>
      </c>
      <c r="V457" s="26" t="e">
        <f t="array" aca="1" ref="V457" ca="1">IF(V456&lt;&gt;"",OFFSET($C$4,0,V456,n+1,k),"")</f>
        <v>#N/A</v>
      </c>
      <c r="W457" s="26" t="e">
        <f t="array" aca="1" ref="W457" ca="1">IF(W456&lt;&gt;"",OFFSET($C$4,0,W456,n+1,k),"")</f>
        <v>#N/A</v>
      </c>
      <c r="X457" s="26" t="e">
        <f t="array" aca="1" ref="X457" ca="1">IF(X456&lt;&gt;"",OFFSET($C$4,0,X456,n+1,k),"")</f>
        <v>#N/A</v>
      </c>
      <c r="Y457" s="26" t="e">
        <f t="array" aca="1" ref="Y457" ca="1">IF(Y456&lt;&gt;"",OFFSET($C$4,0,Y456,n+1,k),"")</f>
        <v>#N/A</v>
      </c>
      <c r="Z457" s="26" t="e">
        <f t="array" aca="1" ref="Z457" ca="1">IF(Z456&lt;&gt;"",OFFSET($C$4,0,Z456,n+1,k),"")</f>
        <v>#N/A</v>
      </c>
      <c r="AA457" s="26" t="str">
        <f t="array" aca="1" ref="AA457" ca="1">IF(AA456&lt;&gt;"",OFFSET($C$4,0,AA456,n+1,k),"")</f>
        <v/>
      </c>
      <c r="AB457" s="26" t="str">
        <f t="array" aca="1" ref="AB457" ca="1">IF(AB456&lt;&gt;"",OFFSET($C$4,0,AB456,n+1,k),"")</f>
        <v/>
      </c>
    </row>
    <row r="458" spans="1:28" x14ac:dyDescent="0.15">
      <c r="A458" s="43" t="str">
        <f t="shared" si="14"/>
        <v/>
      </c>
      <c r="B458" s="44" t="str">
        <f>IF('Data Entry'!B458&lt;&gt;"",'Data Entry'!B458,"")</f>
        <v/>
      </c>
      <c r="C458" s="37" t="str">
        <f t="shared" si="15"/>
        <v/>
      </c>
      <c r="D458" s="44" t="str">
        <f>IF('Data Entry'!C458&lt;&gt;"",'Data Entry'!C458,"")</f>
        <v/>
      </c>
      <c r="E458" s="44" t="str">
        <f>IF('Data Entry'!D458&lt;&gt;"",'Data Entry'!D458,"")</f>
        <v/>
      </c>
      <c r="F458" s="44" t="str">
        <f>IF('Data Entry'!E458&lt;&gt;"",'Data Entry'!E458,"")</f>
        <v/>
      </c>
      <c r="G458" s="44" t="str">
        <f>IF('Data Entry'!F458&lt;&gt;"",'Data Entry'!F458,"")</f>
        <v/>
      </c>
      <c r="H458" s="44" t="str">
        <f>IF('Data Entry'!G458&lt;&gt;"",'Data Entry'!G458,"")</f>
        <v/>
      </c>
      <c r="I458" s="44" t="str">
        <f>IF('Data Entry'!H458&lt;&gt;"",'Data Entry'!H458,"")</f>
        <v/>
      </c>
      <c r="J458" s="44" t="str">
        <f>IF('Data Entry'!I458&lt;&gt;"",'Data Entry'!I458,"")</f>
        <v/>
      </c>
      <c r="K458" s="44" t="str">
        <f>IF('Data Entry'!J458&lt;&gt;"",'Data Entry'!J458,"")</f>
        <v/>
      </c>
      <c r="L458" s="44" t="str">
        <f>IF('Data Entry'!K458&lt;&gt;"",'Data Entry'!K458,"")</f>
        <v/>
      </c>
      <c r="M458" s="44" t="str">
        <f>IF('Data Entry'!L458&lt;&gt;"",'Data Entry'!L458,"")</f>
        <v/>
      </c>
      <c r="V458" s="26" t="e">
        <f t="array" aca="1" ref="V458" ca="1">IF(V457&lt;&gt;"",OFFSET($C$4,0,V457,n+1,k),"")</f>
        <v>#N/A</v>
      </c>
      <c r="W458" s="26" t="e">
        <f t="array" aca="1" ref="W458" ca="1">IF(W457&lt;&gt;"",OFFSET($C$4,0,W457,n+1,k),"")</f>
        <v>#N/A</v>
      </c>
      <c r="X458" s="26" t="e">
        <f t="array" aca="1" ref="X458" ca="1">IF(X457&lt;&gt;"",OFFSET($C$4,0,X457,n+1,k),"")</f>
        <v>#N/A</v>
      </c>
      <c r="Y458" s="26" t="e">
        <f t="array" aca="1" ref="Y458" ca="1">IF(Y457&lt;&gt;"",OFFSET($C$4,0,Y457,n+1,k),"")</f>
        <v>#N/A</v>
      </c>
      <c r="Z458" s="26" t="e">
        <f t="array" aca="1" ref="Z458" ca="1">IF(Z457&lt;&gt;"",OFFSET($C$4,0,Z457,n+1,k),"")</f>
        <v>#N/A</v>
      </c>
      <c r="AA458" s="26" t="str">
        <f t="array" aca="1" ref="AA458" ca="1">IF(AA457&lt;&gt;"",OFFSET($C$4,0,AA457,n+1,k),"")</f>
        <v/>
      </c>
      <c r="AB458" s="26" t="str">
        <f t="array" aca="1" ref="AB458" ca="1">IF(AB457&lt;&gt;"",OFFSET($C$4,0,AB457,n+1,k),"")</f>
        <v/>
      </c>
    </row>
    <row r="459" spans="1:28" x14ac:dyDescent="0.15">
      <c r="A459" s="43" t="str">
        <f t="shared" si="14"/>
        <v/>
      </c>
      <c r="B459" s="44" t="str">
        <f>IF('Data Entry'!B459&lt;&gt;"",'Data Entry'!B459,"")</f>
        <v/>
      </c>
      <c r="C459" s="37" t="str">
        <f t="shared" si="15"/>
        <v/>
      </c>
      <c r="D459" s="44" t="str">
        <f>IF('Data Entry'!C459&lt;&gt;"",'Data Entry'!C459,"")</f>
        <v/>
      </c>
      <c r="E459" s="44" t="str">
        <f>IF('Data Entry'!D459&lt;&gt;"",'Data Entry'!D459,"")</f>
        <v/>
      </c>
      <c r="F459" s="44" t="str">
        <f>IF('Data Entry'!E459&lt;&gt;"",'Data Entry'!E459,"")</f>
        <v/>
      </c>
      <c r="G459" s="44" t="str">
        <f>IF('Data Entry'!F459&lt;&gt;"",'Data Entry'!F459,"")</f>
        <v/>
      </c>
      <c r="H459" s="44" t="str">
        <f>IF('Data Entry'!G459&lt;&gt;"",'Data Entry'!G459,"")</f>
        <v/>
      </c>
      <c r="I459" s="44" t="str">
        <f>IF('Data Entry'!H459&lt;&gt;"",'Data Entry'!H459,"")</f>
        <v/>
      </c>
      <c r="J459" s="44" t="str">
        <f>IF('Data Entry'!I459&lt;&gt;"",'Data Entry'!I459,"")</f>
        <v/>
      </c>
      <c r="K459" s="44" t="str">
        <f>IF('Data Entry'!J459&lt;&gt;"",'Data Entry'!J459,"")</f>
        <v/>
      </c>
      <c r="L459" s="44" t="str">
        <f>IF('Data Entry'!K459&lt;&gt;"",'Data Entry'!K459,"")</f>
        <v/>
      </c>
      <c r="M459" s="44" t="str">
        <f>IF('Data Entry'!L459&lt;&gt;"",'Data Entry'!L459,"")</f>
        <v/>
      </c>
      <c r="V459" s="26" t="e">
        <f t="array" aca="1" ref="V459" ca="1">IF(V458&lt;&gt;"",OFFSET($C$4,0,V458,n+1,k),"")</f>
        <v>#N/A</v>
      </c>
      <c r="W459" s="26" t="e">
        <f t="array" aca="1" ref="W459" ca="1">IF(W458&lt;&gt;"",OFFSET($C$4,0,W458,n+1,k),"")</f>
        <v>#N/A</v>
      </c>
      <c r="X459" s="26" t="e">
        <f t="array" aca="1" ref="X459" ca="1">IF(X458&lt;&gt;"",OFFSET($C$4,0,X458,n+1,k),"")</f>
        <v>#N/A</v>
      </c>
      <c r="Y459" s="26" t="e">
        <f t="array" aca="1" ref="Y459" ca="1">IF(Y458&lt;&gt;"",OFFSET($C$4,0,Y458,n+1,k),"")</f>
        <v>#N/A</v>
      </c>
      <c r="Z459" s="26" t="e">
        <f t="array" aca="1" ref="Z459" ca="1">IF(Z458&lt;&gt;"",OFFSET($C$4,0,Z458,n+1,k),"")</f>
        <v>#N/A</v>
      </c>
      <c r="AA459" s="26" t="str">
        <f t="array" aca="1" ref="AA459" ca="1">IF(AA458&lt;&gt;"",OFFSET($C$4,0,AA458,n+1,k),"")</f>
        <v/>
      </c>
      <c r="AB459" s="26" t="str">
        <f t="array" aca="1" ref="AB459" ca="1">IF(AB458&lt;&gt;"",OFFSET($C$4,0,AB458,n+1,k),"")</f>
        <v/>
      </c>
    </row>
    <row r="460" spans="1:28" x14ac:dyDescent="0.15">
      <c r="A460" s="43" t="str">
        <f t="shared" si="14"/>
        <v/>
      </c>
      <c r="B460" s="44" t="str">
        <f>IF('Data Entry'!B460&lt;&gt;"",'Data Entry'!B460,"")</f>
        <v/>
      </c>
      <c r="C460" s="37" t="str">
        <f t="shared" si="15"/>
        <v/>
      </c>
      <c r="D460" s="44" t="str">
        <f>IF('Data Entry'!C460&lt;&gt;"",'Data Entry'!C460,"")</f>
        <v/>
      </c>
      <c r="E460" s="44" t="str">
        <f>IF('Data Entry'!D460&lt;&gt;"",'Data Entry'!D460,"")</f>
        <v/>
      </c>
      <c r="F460" s="44" t="str">
        <f>IF('Data Entry'!E460&lt;&gt;"",'Data Entry'!E460,"")</f>
        <v/>
      </c>
      <c r="G460" s="44" t="str">
        <f>IF('Data Entry'!F460&lt;&gt;"",'Data Entry'!F460,"")</f>
        <v/>
      </c>
      <c r="H460" s="44" t="str">
        <f>IF('Data Entry'!G460&lt;&gt;"",'Data Entry'!G460,"")</f>
        <v/>
      </c>
      <c r="I460" s="44" t="str">
        <f>IF('Data Entry'!H460&lt;&gt;"",'Data Entry'!H460,"")</f>
        <v/>
      </c>
      <c r="J460" s="44" t="str">
        <f>IF('Data Entry'!I460&lt;&gt;"",'Data Entry'!I460,"")</f>
        <v/>
      </c>
      <c r="K460" s="44" t="str">
        <f>IF('Data Entry'!J460&lt;&gt;"",'Data Entry'!J460,"")</f>
        <v/>
      </c>
      <c r="L460" s="44" t="str">
        <f>IF('Data Entry'!K460&lt;&gt;"",'Data Entry'!K460,"")</f>
        <v/>
      </c>
      <c r="M460" s="44" t="str">
        <f>IF('Data Entry'!L460&lt;&gt;"",'Data Entry'!L460,"")</f>
        <v/>
      </c>
      <c r="V460" s="26" t="e">
        <f t="array" aca="1" ref="V460" ca="1">IF(V459&lt;&gt;"",OFFSET($C$4,0,V459,n+1,k),"")</f>
        <v>#N/A</v>
      </c>
      <c r="W460" s="26" t="e">
        <f t="array" aca="1" ref="W460" ca="1">IF(W459&lt;&gt;"",OFFSET($C$4,0,W459,n+1,k),"")</f>
        <v>#N/A</v>
      </c>
      <c r="X460" s="26" t="e">
        <f t="array" aca="1" ref="X460" ca="1">IF(X459&lt;&gt;"",OFFSET($C$4,0,X459,n+1,k),"")</f>
        <v>#N/A</v>
      </c>
      <c r="Y460" s="26" t="e">
        <f t="array" aca="1" ref="Y460" ca="1">IF(Y459&lt;&gt;"",OFFSET($C$4,0,Y459,n+1,k),"")</f>
        <v>#N/A</v>
      </c>
      <c r="Z460" s="26" t="e">
        <f t="array" aca="1" ref="Z460" ca="1">IF(Z459&lt;&gt;"",OFFSET($C$4,0,Z459,n+1,k),"")</f>
        <v>#N/A</v>
      </c>
      <c r="AA460" s="26" t="str">
        <f t="array" aca="1" ref="AA460" ca="1">IF(AA459&lt;&gt;"",OFFSET($C$4,0,AA459,n+1,k),"")</f>
        <v/>
      </c>
      <c r="AB460" s="26" t="str">
        <f t="array" aca="1" ref="AB460" ca="1">IF(AB459&lt;&gt;"",OFFSET($C$4,0,AB459,n+1,k),"")</f>
        <v/>
      </c>
    </row>
    <row r="461" spans="1:28" x14ac:dyDescent="0.15">
      <c r="A461" s="43" t="str">
        <f t="shared" ref="A461:A524" si="16">IF(B461&lt;&gt;"",1+A460,"")</f>
        <v/>
      </c>
      <c r="B461" s="44" t="str">
        <f>IF('Data Entry'!B461&lt;&gt;"",'Data Entry'!B461,"")</f>
        <v/>
      </c>
      <c r="C461" s="37" t="str">
        <f t="shared" si="15"/>
        <v/>
      </c>
      <c r="D461" s="44" t="str">
        <f>IF('Data Entry'!C461&lt;&gt;"",'Data Entry'!C461,"")</f>
        <v/>
      </c>
      <c r="E461" s="44" t="str">
        <f>IF('Data Entry'!D461&lt;&gt;"",'Data Entry'!D461,"")</f>
        <v/>
      </c>
      <c r="F461" s="44" t="str">
        <f>IF('Data Entry'!E461&lt;&gt;"",'Data Entry'!E461,"")</f>
        <v/>
      </c>
      <c r="G461" s="44" t="str">
        <f>IF('Data Entry'!F461&lt;&gt;"",'Data Entry'!F461,"")</f>
        <v/>
      </c>
      <c r="H461" s="44" t="str">
        <f>IF('Data Entry'!G461&lt;&gt;"",'Data Entry'!G461,"")</f>
        <v/>
      </c>
      <c r="I461" s="44" t="str">
        <f>IF('Data Entry'!H461&lt;&gt;"",'Data Entry'!H461,"")</f>
        <v/>
      </c>
      <c r="J461" s="44" t="str">
        <f>IF('Data Entry'!I461&lt;&gt;"",'Data Entry'!I461,"")</f>
        <v/>
      </c>
      <c r="K461" s="44" t="str">
        <f>IF('Data Entry'!J461&lt;&gt;"",'Data Entry'!J461,"")</f>
        <v/>
      </c>
      <c r="L461" s="44" t="str">
        <f>IF('Data Entry'!K461&lt;&gt;"",'Data Entry'!K461,"")</f>
        <v/>
      </c>
      <c r="M461" s="44" t="str">
        <f>IF('Data Entry'!L461&lt;&gt;"",'Data Entry'!L461,"")</f>
        <v/>
      </c>
      <c r="V461" s="26" t="e">
        <f t="array" aca="1" ref="V461" ca="1">IF(V460&lt;&gt;"",OFFSET($C$4,0,V460,n+1,k),"")</f>
        <v>#N/A</v>
      </c>
      <c r="W461" s="26" t="e">
        <f t="array" aca="1" ref="W461" ca="1">IF(W460&lt;&gt;"",OFFSET($C$4,0,W460,n+1,k),"")</f>
        <v>#N/A</v>
      </c>
      <c r="X461" s="26" t="e">
        <f t="array" aca="1" ref="X461" ca="1">IF(X460&lt;&gt;"",OFFSET($C$4,0,X460,n+1,k),"")</f>
        <v>#N/A</v>
      </c>
      <c r="Y461" s="26" t="e">
        <f t="array" aca="1" ref="Y461" ca="1">IF(Y460&lt;&gt;"",OFFSET($C$4,0,Y460,n+1,k),"")</f>
        <v>#N/A</v>
      </c>
      <c r="Z461" s="26" t="e">
        <f t="array" aca="1" ref="Z461" ca="1">IF(Z460&lt;&gt;"",OFFSET($C$4,0,Z460,n+1,k),"")</f>
        <v>#N/A</v>
      </c>
      <c r="AA461" s="26" t="str">
        <f t="array" aca="1" ref="AA461" ca="1">IF(AA460&lt;&gt;"",OFFSET($C$4,0,AA460,n+1,k),"")</f>
        <v/>
      </c>
      <c r="AB461" s="26" t="str">
        <f t="array" aca="1" ref="AB461" ca="1">IF(AB460&lt;&gt;"",OFFSET($C$4,0,AB460,n+1,k),"")</f>
        <v/>
      </c>
    </row>
    <row r="462" spans="1:28" x14ac:dyDescent="0.15">
      <c r="A462" s="43" t="str">
        <f t="shared" si="16"/>
        <v/>
      </c>
      <c r="B462" s="44" t="str">
        <f>IF('Data Entry'!B462&lt;&gt;"",'Data Entry'!B462,"")</f>
        <v/>
      </c>
      <c r="C462" s="37" t="str">
        <f t="shared" si="15"/>
        <v/>
      </c>
      <c r="D462" s="44" t="str">
        <f>IF('Data Entry'!C462&lt;&gt;"",'Data Entry'!C462,"")</f>
        <v/>
      </c>
      <c r="E462" s="44" t="str">
        <f>IF('Data Entry'!D462&lt;&gt;"",'Data Entry'!D462,"")</f>
        <v/>
      </c>
      <c r="F462" s="44" t="str">
        <f>IF('Data Entry'!E462&lt;&gt;"",'Data Entry'!E462,"")</f>
        <v/>
      </c>
      <c r="G462" s="44" t="str">
        <f>IF('Data Entry'!F462&lt;&gt;"",'Data Entry'!F462,"")</f>
        <v/>
      </c>
      <c r="H462" s="44" t="str">
        <f>IF('Data Entry'!G462&lt;&gt;"",'Data Entry'!G462,"")</f>
        <v/>
      </c>
      <c r="I462" s="44" t="str">
        <f>IF('Data Entry'!H462&lt;&gt;"",'Data Entry'!H462,"")</f>
        <v/>
      </c>
      <c r="J462" s="44" t="str">
        <f>IF('Data Entry'!I462&lt;&gt;"",'Data Entry'!I462,"")</f>
        <v/>
      </c>
      <c r="K462" s="44" t="str">
        <f>IF('Data Entry'!J462&lt;&gt;"",'Data Entry'!J462,"")</f>
        <v/>
      </c>
      <c r="L462" s="44" t="str">
        <f>IF('Data Entry'!K462&lt;&gt;"",'Data Entry'!K462,"")</f>
        <v/>
      </c>
      <c r="M462" s="44" t="str">
        <f>IF('Data Entry'!L462&lt;&gt;"",'Data Entry'!L462,"")</f>
        <v/>
      </c>
      <c r="V462" s="26" t="e">
        <f t="array" aca="1" ref="V462" ca="1">IF(V461&lt;&gt;"",OFFSET($C$4,0,V461,n+1,k),"")</f>
        <v>#N/A</v>
      </c>
      <c r="W462" s="26" t="e">
        <f t="array" aca="1" ref="W462" ca="1">IF(W461&lt;&gt;"",OFFSET($C$4,0,W461,n+1,k),"")</f>
        <v>#N/A</v>
      </c>
      <c r="X462" s="26" t="e">
        <f t="array" aca="1" ref="X462" ca="1">IF(X461&lt;&gt;"",OFFSET($C$4,0,X461,n+1,k),"")</f>
        <v>#N/A</v>
      </c>
      <c r="Y462" s="26" t="e">
        <f t="array" aca="1" ref="Y462" ca="1">IF(Y461&lt;&gt;"",OFFSET($C$4,0,Y461,n+1,k),"")</f>
        <v>#N/A</v>
      </c>
      <c r="Z462" s="26" t="e">
        <f t="array" aca="1" ref="Z462" ca="1">IF(Z461&lt;&gt;"",OFFSET($C$4,0,Z461,n+1,k),"")</f>
        <v>#N/A</v>
      </c>
      <c r="AA462" s="26" t="str">
        <f t="array" aca="1" ref="AA462" ca="1">IF(AA461&lt;&gt;"",OFFSET($C$4,0,AA461,n+1,k),"")</f>
        <v/>
      </c>
      <c r="AB462" s="26" t="str">
        <f t="array" aca="1" ref="AB462" ca="1">IF(AB461&lt;&gt;"",OFFSET($C$4,0,AB461,n+1,k),"")</f>
        <v/>
      </c>
    </row>
    <row r="463" spans="1:28" x14ac:dyDescent="0.15">
      <c r="A463" s="43" t="str">
        <f t="shared" si="16"/>
        <v/>
      </c>
      <c r="B463" s="44" t="str">
        <f>IF('Data Entry'!B463&lt;&gt;"",'Data Entry'!B463,"")</f>
        <v/>
      </c>
      <c r="C463" s="37" t="str">
        <f t="shared" si="15"/>
        <v/>
      </c>
      <c r="D463" s="44" t="str">
        <f>IF('Data Entry'!C463&lt;&gt;"",'Data Entry'!C463,"")</f>
        <v/>
      </c>
      <c r="E463" s="44" t="str">
        <f>IF('Data Entry'!D463&lt;&gt;"",'Data Entry'!D463,"")</f>
        <v/>
      </c>
      <c r="F463" s="44" t="str">
        <f>IF('Data Entry'!E463&lt;&gt;"",'Data Entry'!E463,"")</f>
        <v/>
      </c>
      <c r="G463" s="44" t="str">
        <f>IF('Data Entry'!F463&lt;&gt;"",'Data Entry'!F463,"")</f>
        <v/>
      </c>
      <c r="H463" s="44" t="str">
        <f>IF('Data Entry'!G463&lt;&gt;"",'Data Entry'!G463,"")</f>
        <v/>
      </c>
      <c r="I463" s="44" t="str">
        <f>IF('Data Entry'!H463&lt;&gt;"",'Data Entry'!H463,"")</f>
        <v/>
      </c>
      <c r="J463" s="44" t="str">
        <f>IF('Data Entry'!I463&lt;&gt;"",'Data Entry'!I463,"")</f>
        <v/>
      </c>
      <c r="K463" s="44" t="str">
        <f>IF('Data Entry'!J463&lt;&gt;"",'Data Entry'!J463,"")</f>
        <v/>
      </c>
      <c r="L463" s="44" t="str">
        <f>IF('Data Entry'!K463&lt;&gt;"",'Data Entry'!K463,"")</f>
        <v/>
      </c>
      <c r="M463" s="44" t="str">
        <f>IF('Data Entry'!L463&lt;&gt;"",'Data Entry'!L463,"")</f>
        <v/>
      </c>
      <c r="V463" s="26" t="e">
        <f t="array" aca="1" ref="V463" ca="1">IF(V462&lt;&gt;"",OFFSET($C$4,0,V462,n+1,k),"")</f>
        <v>#N/A</v>
      </c>
      <c r="W463" s="26" t="e">
        <f t="array" aca="1" ref="W463" ca="1">IF(W462&lt;&gt;"",OFFSET($C$4,0,W462,n+1,k),"")</f>
        <v>#N/A</v>
      </c>
      <c r="X463" s="26" t="e">
        <f t="array" aca="1" ref="X463" ca="1">IF(X462&lt;&gt;"",OFFSET($C$4,0,X462,n+1,k),"")</f>
        <v>#N/A</v>
      </c>
      <c r="Y463" s="26" t="e">
        <f t="array" aca="1" ref="Y463" ca="1">IF(Y462&lt;&gt;"",OFFSET($C$4,0,Y462,n+1,k),"")</f>
        <v>#N/A</v>
      </c>
      <c r="Z463" s="26" t="e">
        <f t="array" aca="1" ref="Z463" ca="1">IF(Z462&lt;&gt;"",OFFSET($C$4,0,Z462,n+1,k),"")</f>
        <v>#N/A</v>
      </c>
      <c r="AA463" s="26" t="str">
        <f t="array" aca="1" ref="AA463" ca="1">IF(AA462&lt;&gt;"",OFFSET($C$4,0,AA462,n+1,k),"")</f>
        <v/>
      </c>
      <c r="AB463" s="26" t="str">
        <f t="array" aca="1" ref="AB463" ca="1">IF(AB462&lt;&gt;"",OFFSET($C$4,0,AB462,n+1,k),"")</f>
        <v/>
      </c>
    </row>
    <row r="464" spans="1:28" x14ac:dyDescent="0.15">
      <c r="A464" s="43" t="str">
        <f t="shared" si="16"/>
        <v/>
      </c>
      <c r="B464" s="44" t="str">
        <f>IF('Data Entry'!B464&lt;&gt;"",'Data Entry'!B464,"")</f>
        <v/>
      </c>
      <c r="C464" s="37" t="str">
        <f t="shared" si="15"/>
        <v/>
      </c>
      <c r="D464" s="44" t="str">
        <f>IF('Data Entry'!C464&lt;&gt;"",'Data Entry'!C464,"")</f>
        <v/>
      </c>
      <c r="E464" s="44" t="str">
        <f>IF('Data Entry'!D464&lt;&gt;"",'Data Entry'!D464,"")</f>
        <v/>
      </c>
      <c r="F464" s="44" t="str">
        <f>IF('Data Entry'!E464&lt;&gt;"",'Data Entry'!E464,"")</f>
        <v/>
      </c>
      <c r="G464" s="44" t="str">
        <f>IF('Data Entry'!F464&lt;&gt;"",'Data Entry'!F464,"")</f>
        <v/>
      </c>
      <c r="H464" s="44" t="str">
        <f>IF('Data Entry'!G464&lt;&gt;"",'Data Entry'!G464,"")</f>
        <v/>
      </c>
      <c r="I464" s="44" t="str">
        <f>IF('Data Entry'!H464&lt;&gt;"",'Data Entry'!H464,"")</f>
        <v/>
      </c>
      <c r="J464" s="44" t="str">
        <f>IF('Data Entry'!I464&lt;&gt;"",'Data Entry'!I464,"")</f>
        <v/>
      </c>
      <c r="K464" s="44" t="str">
        <f>IF('Data Entry'!J464&lt;&gt;"",'Data Entry'!J464,"")</f>
        <v/>
      </c>
      <c r="L464" s="44" t="str">
        <f>IF('Data Entry'!K464&lt;&gt;"",'Data Entry'!K464,"")</f>
        <v/>
      </c>
      <c r="M464" s="44" t="str">
        <f>IF('Data Entry'!L464&lt;&gt;"",'Data Entry'!L464,"")</f>
        <v/>
      </c>
      <c r="V464" s="26" t="e">
        <f t="array" aca="1" ref="V464" ca="1">IF(V463&lt;&gt;"",OFFSET($C$4,0,V463,n+1,k),"")</f>
        <v>#N/A</v>
      </c>
      <c r="W464" s="26" t="e">
        <f t="array" aca="1" ref="W464" ca="1">IF(W463&lt;&gt;"",OFFSET($C$4,0,W463,n+1,k),"")</f>
        <v>#N/A</v>
      </c>
      <c r="X464" s="26" t="e">
        <f t="array" aca="1" ref="X464" ca="1">IF(X463&lt;&gt;"",OFFSET($C$4,0,X463,n+1,k),"")</f>
        <v>#N/A</v>
      </c>
      <c r="Y464" s="26" t="e">
        <f t="array" aca="1" ref="Y464" ca="1">IF(Y463&lt;&gt;"",OFFSET($C$4,0,Y463,n+1,k),"")</f>
        <v>#N/A</v>
      </c>
      <c r="Z464" s="26" t="e">
        <f t="array" aca="1" ref="Z464" ca="1">IF(Z463&lt;&gt;"",OFFSET($C$4,0,Z463,n+1,k),"")</f>
        <v>#N/A</v>
      </c>
      <c r="AA464" s="26" t="str">
        <f t="array" aca="1" ref="AA464" ca="1">IF(AA463&lt;&gt;"",OFFSET($C$4,0,AA463,n+1,k),"")</f>
        <v/>
      </c>
      <c r="AB464" s="26" t="str">
        <f t="array" aca="1" ref="AB464" ca="1">IF(AB463&lt;&gt;"",OFFSET($C$4,0,AB463,n+1,k),"")</f>
        <v/>
      </c>
    </row>
    <row r="465" spans="1:28" x14ac:dyDescent="0.15">
      <c r="A465" s="43" t="str">
        <f t="shared" si="16"/>
        <v/>
      </c>
      <c r="B465" s="44" t="str">
        <f>IF('Data Entry'!B465&lt;&gt;"",'Data Entry'!B465,"")</f>
        <v/>
      </c>
      <c r="C465" s="37" t="str">
        <f t="shared" si="15"/>
        <v/>
      </c>
      <c r="D465" s="44" t="str">
        <f>IF('Data Entry'!C465&lt;&gt;"",'Data Entry'!C465,"")</f>
        <v/>
      </c>
      <c r="E465" s="44" t="str">
        <f>IF('Data Entry'!D465&lt;&gt;"",'Data Entry'!D465,"")</f>
        <v/>
      </c>
      <c r="F465" s="44" t="str">
        <f>IF('Data Entry'!E465&lt;&gt;"",'Data Entry'!E465,"")</f>
        <v/>
      </c>
      <c r="G465" s="44" t="str">
        <f>IF('Data Entry'!F465&lt;&gt;"",'Data Entry'!F465,"")</f>
        <v/>
      </c>
      <c r="H465" s="44" t="str">
        <f>IF('Data Entry'!G465&lt;&gt;"",'Data Entry'!G465,"")</f>
        <v/>
      </c>
      <c r="I465" s="44" t="str">
        <f>IF('Data Entry'!H465&lt;&gt;"",'Data Entry'!H465,"")</f>
        <v/>
      </c>
      <c r="J465" s="44" t="str">
        <f>IF('Data Entry'!I465&lt;&gt;"",'Data Entry'!I465,"")</f>
        <v/>
      </c>
      <c r="K465" s="44" t="str">
        <f>IF('Data Entry'!J465&lt;&gt;"",'Data Entry'!J465,"")</f>
        <v/>
      </c>
      <c r="L465" s="44" t="str">
        <f>IF('Data Entry'!K465&lt;&gt;"",'Data Entry'!K465,"")</f>
        <v/>
      </c>
      <c r="M465" s="44" t="str">
        <f>IF('Data Entry'!L465&lt;&gt;"",'Data Entry'!L465,"")</f>
        <v/>
      </c>
      <c r="V465" s="26" t="e">
        <f t="array" aca="1" ref="V465" ca="1">IF(V464&lt;&gt;"",OFFSET($C$4,0,V464,n+1,k),"")</f>
        <v>#N/A</v>
      </c>
      <c r="W465" s="26" t="e">
        <f t="array" aca="1" ref="W465" ca="1">IF(W464&lt;&gt;"",OFFSET($C$4,0,W464,n+1,k),"")</f>
        <v>#N/A</v>
      </c>
      <c r="X465" s="26" t="e">
        <f t="array" aca="1" ref="X465" ca="1">IF(X464&lt;&gt;"",OFFSET($C$4,0,X464,n+1,k),"")</f>
        <v>#N/A</v>
      </c>
      <c r="Y465" s="26" t="e">
        <f t="array" aca="1" ref="Y465" ca="1">IF(Y464&lt;&gt;"",OFFSET($C$4,0,Y464,n+1,k),"")</f>
        <v>#N/A</v>
      </c>
      <c r="Z465" s="26" t="e">
        <f t="array" aca="1" ref="Z465" ca="1">IF(Z464&lt;&gt;"",OFFSET($C$4,0,Z464,n+1,k),"")</f>
        <v>#N/A</v>
      </c>
      <c r="AA465" s="26" t="str">
        <f t="array" aca="1" ref="AA465" ca="1">IF(AA464&lt;&gt;"",OFFSET($C$4,0,AA464,n+1,k),"")</f>
        <v/>
      </c>
      <c r="AB465" s="26" t="str">
        <f t="array" aca="1" ref="AB465" ca="1">IF(AB464&lt;&gt;"",OFFSET($C$4,0,AB464,n+1,k),"")</f>
        <v/>
      </c>
    </row>
    <row r="466" spans="1:28" x14ac:dyDescent="0.15">
      <c r="A466" s="43" t="str">
        <f t="shared" si="16"/>
        <v/>
      </c>
      <c r="B466" s="44" t="str">
        <f>IF('Data Entry'!B466&lt;&gt;"",'Data Entry'!B466,"")</f>
        <v/>
      </c>
      <c r="C466" s="37" t="str">
        <f t="shared" si="15"/>
        <v/>
      </c>
      <c r="D466" s="44" t="str">
        <f>IF('Data Entry'!C466&lt;&gt;"",'Data Entry'!C466,"")</f>
        <v/>
      </c>
      <c r="E466" s="44" t="str">
        <f>IF('Data Entry'!D466&lt;&gt;"",'Data Entry'!D466,"")</f>
        <v/>
      </c>
      <c r="F466" s="44" t="str">
        <f>IF('Data Entry'!E466&lt;&gt;"",'Data Entry'!E466,"")</f>
        <v/>
      </c>
      <c r="G466" s="44" t="str">
        <f>IF('Data Entry'!F466&lt;&gt;"",'Data Entry'!F466,"")</f>
        <v/>
      </c>
      <c r="H466" s="44" t="str">
        <f>IF('Data Entry'!G466&lt;&gt;"",'Data Entry'!G466,"")</f>
        <v/>
      </c>
      <c r="I466" s="44" t="str">
        <f>IF('Data Entry'!H466&lt;&gt;"",'Data Entry'!H466,"")</f>
        <v/>
      </c>
      <c r="J466" s="44" t="str">
        <f>IF('Data Entry'!I466&lt;&gt;"",'Data Entry'!I466,"")</f>
        <v/>
      </c>
      <c r="K466" s="44" t="str">
        <f>IF('Data Entry'!J466&lt;&gt;"",'Data Entry'!J466,"")</f>
        <v/>
      </c>
      <c r="L466" s="44" t="str">
        <f>IF('Data Entry'!K466&lt;&gt;"",'Data Entry'!K466,"")</f>
        <v/>
      </c>
      <c r="M466" s="44" t="str">
        <f>IF('Data Entry'!L466&lt;&gt;"",'Data Entry'!L466,"")</f>
        <v/>
      </c>
      <c r="V466" s="26" t="e">
        <f t="array" aca="1" ref="V466" ca="1">IF(V465&lt;&gt;"",OFFSET($C$4,0,V465,n+1,k),"")</f>
        <v>#N/A</v>
      </c>
      <c r="W466" s="26" t="e">
        <f t="array" aca="1" ref="W466" ca="1">IF(W465&lt;&gt;"",OFFSET($C$4,0,W465,n+1,k),"")</f>
        <v>#N/A</v>
      </c>
      <c r="X466" s="26" t="e">
        <f t="array" aca="1" ref="X466" ca="1">IF(X465&lt;&gt;"",OFFSET($C$4,0,X465,n+1,k),"")</f>
        <v>#N/A</v>
      </c>
      <c r="Y466" s="26" t="e">
        <f t="array" aca="1" ref="Y466" ca="1">IF(Y465&lt;&gt;"",OFFSET($C$4,0,Y465,n+1,k),"")</f>
        <v>#N/A</v>
      </c>
      <c r="Z466" s="26" t="e">
        <f t="array" aca="1" ref="Z466" ca="1">IF(Z465&lt;&gt;"",OFFSET($C$4,0,Z465,n+1,k),"")</f>
        <v>#N/A</v>
      </c>
      <c r="AA466" s="26" t="str">
        <f t="array" aca="1" ref="AA466" ca="1">IF(AA465&lt;&gt;"",OFFSET($C$4,0,AA465,n+1,k),"")</f>
        <v/>
      </c>
      <c r="AB466" s="26" t="str">
        <f t="array" aca="1" ref="AB466" ca="1">IF(AB465&lt;&gt;"",OFFSET($C$4,0,AB465,n+1,k),"")</f>
        <v/>
      </c>
    </row>
    <row r="467" spans="1:28" x14ac:dyDescent="0.15">
      <c r="A467" s="43" t="str">
        <f t="shared" si="16"/>
        <v/>
      </c>
      <c r="B467" s="44" t="str">
        <f>IF('Data Entry'!B467&lt;&gt;"",'Data Entry'!B467,"")</f>
        <v/>
      </c>
      <c r="C467" s="37" t="str">
        <f t="shared" si="15"/>
        <v/>
      </c>
      <c r="D467" s="44" t="str">
        <f>IF('Data Entry'!C467&lt;&gt;"",'Data Entry'!C467,"")</f>
        <v/>
      </c>
      <c r="E467" s="44" t="str">
        <f>IF('Data Entry'!D467&lt;&gt;"",'Data Entry'!D467,"")</f>
        <v/>
      </c>
      <c r="F467" s="44" t="str">
        <f>IF('Data Entry'!E467&lt;&gt;"",'Data Entry'!E467,"")</f>
        <v/>
      </c>
      <c r="G467" s="44" t="str">
        <f>IF('Data Entry'!F467&lt;&gt;"",'Data Entry'!F467,"")</f>
        <v/>
      </c>
      <c r="H467" s="44" t="str">
        <f>IF('Data Entry'!G467&lt;&gt;"",'Data Entry'!G467,"")</f>
        <v/>
      </c>
      <c r="I467" s="44" t="str">
        <f>IF('Data Entry'!H467&lt;&gt;"",'Data Entry'!H467,"")</f>
        <v/>
      </c>
      <c r="J467" s="44" t="str">
        <f>IF('Data Entry'!I467&lt;&gt;"",'Data Entry'!I467,"")</f>
        <v/>
      </c>
      <c r="K467" s="44" t="str">
        <f>IF('Data Entry'!J467&lt;&gt;"",'Data Entry'!J467,"")</f>
        <v/>
      </c>
      <c r="L467" s="44" t="str">
        <f>IF('Data Entry'!K467&lt;&gt;"",'Data Entry'!K467,"")</f>
        <v/>
      </c>
      <c r="M467" s="44" t="str">
        <f>IF('Data Entry'!L467&lt;&gt;"",'Data Entry'!L467,"")</f>
        <v/>
      </c>
      <c r="V467" s="26" t="e">
        <f t="array" aca="1" ref="V467" ca="1">IF(V466&lt;&gt;"",OFFSET($C$4,0,V466,n+1,k),"")</f>
        <v>#N/A</v>
      </c>
      <c r="W467" s="26" t="e">
        <f t="array" aca="1" ref="W467" ca="1">IF(W466&lt;&gt;"",OFFSET($C$4,0,W466,n+1,k),"")</f>
        <v>#N/A</v>
      </c>
      <c r="X467" s="26" t="e">
        <f t="array" aca="1" ref="X467" ca="1">IF(X466&lt;&gt;"",OFFSET($C$4,0,X466,n+1,k),"")</f>
        <v>#N/A</v>
      </c>
      <c r="Y467" s="26" t="e">
        <f t="array" aca="1" ref="Y467" ca="1">IF(Y466&lt;&gt;"",OFFSET($C$4,0,Y466,n+1,k),"")</f>
        <v>#N/A</v>
      </c>
      <c r="Z467" s="26" t="e">
        <f t="array" aca="1" ref="Z467" ca="1">IF(Z466&lt;&gt;"",OFFSET($C$4,0,Z466,n+1,k),"")</f>
        <v>#N/A</v>
      </c>
      <c r="AA467" s="26" t="str">
        <f t="array" aca="1" ref="AA467" ca="1">IF(AA466&lt;&gt;"",OFFSET($C$4,0,AA466,n+1,k),"")</f>
        <v/>
      </c>
      <c r="AB467" s="26" t="str">
        <f t="array" aca="1" ref="AB467" ca="1">IF(AB466&lt;&gt;"",OFFSET($C$4,0,AB466,n+1,k),"")</f>
        <v/>
      </c>
    </row>
    <row r="468" spans="1:28" x14ac:dyDescent="0.15">
      <c r="A468" s="43" t="str">
        <f t="shared" si="16"/>
        <v/>
      </c>
      <c r="B468" s="44" t="str">
        <f>IF('Data Entry'!B468&lt;&gt;"",'Data Entry'!B468,"")</f>
        <v/>
      </c>
      <c r="C468" s="37" t="str">
        <f t="shared" si="15"/>
        <v/>
      </c>
      <c r="D468" s="44" t="str">
        <f>IF('Data Entry'!C468&lt;&gt;"",'Data Entry'!C468,"")</f>
        <v/>
      </c>
      <c r="E468" s="44" t="str">
        <f>IF('Data Entry'!D468&lt;&gt;"",'Data Entry'!D468,"")</f>
        <v/>
      </c>
      <c r="F468" s="44" t="str">
        <f>IF('Data Entry'!E468&lt;&gt;"",'Data Entry'!E468,"")</f>
        <v/>
      </c>
      <c r="G468" s="44" t="str">
        <f>IF('Data Entry'!F468&lt;&gt;"",'Data Entry'!F468,"")</f>
        <v/>
      </c>
      <c r="H468" s="44" t="str">
        <f>IF('Data Entry'!G468&lt;&gt;"",'Data Entry'!G468,"")</f>
        <v/>
      </c>
      <c r="I468" s="44" t="str">
        <f>IF('Data Entry'!H468&lt;&gt;"",'Data Entry'!H468,"")</f>
        <v/>
      </c>
      <c r="J468" s="44" t="str">
        <f>IF('Data Entry'!I468&lt;&gt;"",'Data Entry'!I468,"")</f>
        <v/>
      </c>
      <c r="K468" s="44" t="str">
        <f>IF('Data Entry'!J468&lt;&gt;"",'Data Entry'!J468,"")</f>
        <v/>
      </c>
      <c r="L468" s="44" t="str">
        <f>IF('Data Entry'!K468&lt;&gt;"",'Data Entry'!K468,"")</f>
        <v/>
      </c>
      <c r="M468" s="44" t="str">
        <f>IF('Data Entry'!L468&lt;&gt;"",'Data Entry'!L468,"")</f>
        <v/>
      </c>
      <c r="V468" s="26" t="e">
        <f t="array" aca="1" ref="V468" ca="1">IF(V467&lt;&gt;"",OFFSET($C$4,0,V467,n+1,k),"")</f>
        <v>#N/A</v>
      </c>
      <c r="W468" s="26" t="e">
        <f t="array" aca="1" ref="W468" ca="1">IF(W467&lt;&gt;"",OFFSET($C$4,0,W467,n+1,k),"")</f>
        <v>#N/A</v>
      </c>
      <c r="X468" s="26" t="e">
        <f t="array" aca="1" ref="X468" ca="1">IF(X467&lt;&gt;"",OFFSET($C$4,0,X467,n+1,k),"")</f>
        <v>#N/A</v>
      </c>
      <c r="Y468" s="26" t="e">
        <f t="array" aca="1" ref="Y468" ca="1">IF(Y467&lt;&gt;"",OFFSET($C$4,0,Y467,n+1,k),"")</f>
        <v>#N/A</v>
      </c>
      <c r="Z468" s="26" t="e">
        <f t="array" aca="1" ref="Z468" ca="1">IF(Z467&lt;&gt;"",OFFSET($C$4,0,Z467,n+1,k),"")</f>
        <v>#N/A</v>
      </c>
      <c r="AA468" s="26" t="str">
        <f t="array" aca="1" ref="AA468" ca="1">IF(AA467&lt;&gt;"",OFFSET($C$4,0,AA467,n+1,k),"")</f>
        <v/>
      </c>
      <c r="AB468" s="26" t="str">
        <f t="array" aca="1" ref="AB468" ca="1">IF(AB467&lt;&gt;"",OFFSET($C$4,0,AB467,n+1,k),"")</f>
        <v/>
      </c>
    </row>
    <row r="469" spans="1:28" x14ac:dyDescent="0.15">
      <c r="A469" s="43" t="str">
        <f t="shared" si="16"/>
        <v/>
      </c>
      <c r="B469" s="44" t="str">
        <f>IF('Data Entry'!B469&lt;&gt;"",'Data Entry'!B469,"")</f>
        <v/>
      </c>
      <c r="C469" s="37" t="str">
        <f t="shared" si="15"/>
        <v/>
      </c>
      <c r="D469" s="44" t="str">
        <f>IF('Data Entry'!C469&lt;&gt;"",'Data Entry'!C469,"")</f>
        <v/>
      </c>
      <c r="E469" s="44" t="str">
        <f>IF('Data Entry'!D469&lt;&gt;"",'Data Entry'!D469,"")</f>
        <v/>
      </c>
      <c r="F469" s="44" t="str">
        <f>IF('Data Entry'!E469&lt;&gt;"",'Data Entry'!E469,"")</f>
        <v/>
      </c>
      <c r="G469" s="44" t="str">
        <f>IF('Data Entry'!F469&lt;&gt;"",'Data Entry'!F469,"")</f>
        <v/>
      </c>
      <c r="H469" s="44" t="str">
        <f>IF('Data Entry'!G469&lt;&gt;"",'Data Entry'!G469,"")</f>
        <v/>
      </c>
      <c r="I469" s="44" t="str">
        <f>IF('Data Entry'!H469&lt;&gt;"",'Data Entry'!H469,"")</f>
        <v/>
      </c>
      <c r="J469" s="44" t="str">
        <f>IF('Data Entry'!I469&lt;&gt;"",'Data Entry'!I469,"")</f>
        <v/>
      </c>
      <c r="K469" s="44" t="str">
        <f>IF('Data Entry'!J469&lt;&gt;"",'Data Entry'!J469,"")</f>
        <v/>
      </c>
      <c r="L469" s="44" t="str">
        <f>IF('Data Entry'!K469&lt;&gt;"",'Data Entry'!K469,"")</f>
        <v/>
      </c>
      <c r="M469" s="44" t="str">
        <f>IF('Data Entry'!L469&lt;&gt;"",'Data Entry'!L469,"")</f>
        <v/>
      </c>
      <c r="V469" s="26" t="e">
        <f t="array" aca="1" ref="V469" ca="1">IF(V468&lt;&gt;"",OFFSET($C$4,0,V468,n+1,k),"")</f>
        <v>#N/A</v>
      </c>
      <c r="W469" s="26" t="e">
        <f t="array" aca="1" ref="W469" ca="1">IF(W468&lt;&gt;"",OFFSET($C$4,0,W468,n+1,k),"")</f>
        <v>#N/A</v>
      </c>
      <c r="X469" s="26" t="e">
        <f t="array" aca="1" ref="X469" ca="1">IF(X468&lt;&gt;"",OFFSET($C$4,0,X468,n+1,k),"")</f>
        <v>#N/A</v>
      </c>
      <c r="Y469" s="26" t="e">
        <f t="array" aca="1" ref="Y469" ca="1">IF(Y468&lt;&gt;"",OFFSET($C$4,0,Y468,n+1,k),"")</f>
        <v>#N/A</v>
      </c>
      <c r="Z469" s="26" t="e">
        <f t="array" aca="1" ref="Z469" ca="1">IF(Z468&lt;&gt;"",OFFSET($C$4,0,Z468,n+1,k),"")</f>
        <v>#N/A</v>
      </c>
      <c r="AA469" s="26" t="str">
        <f t="array" aca="1" ref="AA469" ca="1">IF(AA468&lt;&gt;"",OFFSET($C$4,0,AA468,n+1,k),"")</f>
        <v/>
      </c>
      <c r="AB469" s="26" t="str">
        <f t="array" aca="1" ref="AB469" ca="1">IF(AB468&lt;&gt;"",OFFSET($C$4,0,AB468,n+1,k),"")</f>
        <v/>
      </c>
    </row>
    <row r="470" spans="1:28" x14ac:dyDescent="0.15">
      <c r="A470" s="43" t="str">
        <f t="shared" si="16"/>
        <v/>
      </c>
      <c r="B470" s="44" t="str">
        <f>IF('Data Entry'!B470&lt;&gt;"",'Data Entry'!B470,"")</f>
        <v/>
      </c>
      <c r="C470" s="37" t="str">
        <f t="shared" si="15"/>
        <v/>
      </c>
      <c r="D470" s="44" t="str">
        <f>IF('Data Entry'!C470&lt;&gt;"",'Data Entry'!C470,"")</f>
        <v/>
      </c>
      <c r="E470" s="44" t="str">
        <f>IF('Data Entry'!D470&lt;&gt;"",'Data Entry'!D470,"")</f>
        <v/>
      </c>
      <c r="F470" s="44" t="str">
        <f>IF('Data Entry'!E470&lt;&gt;"",'Data Entry'!E470,"")</f>
        <v/>
      </c>
      <c r="G470" s="44" t="str">
        <f>IF('Data Entry'!F470&lt;&gt;"",'Data Entry'!F470,"")</f>
        <v/>
      </c>
      <c r="H470" s="44" t="str">
        <f>IF('Data Entry'!G470&lt;&gt;"",'Data Entry'!G470,"")</f>
        <v/>
      </c>
      <c r="I470" s="44" t="str">
        <f>IF('Data Entry'!H470&lt;&gt;"",'Data Entry'!H470,"")</f>
        <v/>
      </c>
      <c r="J470" s="44" t="str">
        <f>IF('Data Entry'!I470&lt;&gt;"",'Data Entry'!I470,"")</f>
        <v/>
      </c>
      <c r="K470" s="44" t="str">
        <f>IF('Data Entry'!J470&lt;&gt;"",'Data Entry'!J470,"")</f>
        <v/>
      </c>
      <c r="L470" s="44" t="str">
        <f>IF('Data Entry'!K470&lt;&gt;"",'Data Entry'!K470,"")</f>
        <v/>
      </c>
      <c r="M470" s="44" t="str">
        <f>IF('Data Entry'!L470&lt;&gt;"",'Data Entry'!L470,"")</f>
        <v/>
      </c>
      <c r="V470" s="26" t="e">
        <f t="array" aca="1" ref="V470" ca="1">IF(V469&lt;&gt;"",OFFSET($C$4,0,V469,n+1,k),"")</f>
        <v>#N/A</v>
      </c>
      <c r="W470" s="26" t="e">
        <f t="array" aca="1" ref="W470" ca="1">IF(W469&lt;&gt;"",OFFSET($C$4,0,W469,n+1,k),"")</f>
        <v>#N/A</v>
      </c>
      <c r="X470" s="26" t="e">
        <f t="array" aca="1" ref="X470" ca="1">IF(X469&lt;&gt;"",OFFSET($C$4,0,X469,n+1,k),"")</f>
        <v>#N/A</v>
      </c>
      <c r="Y470" s="26" t="e">
        <f t="array" aca="1" ref="Y470" ca="1">IF(Y469&lt;&gt;"",OFFSET($C$4,0,Y469,n+1,k),"")</f>
        <v>#N/A</v>
      </c>
      <c r="Z470" s="26" t="e">
        <f t="array" aca="1" ref="Z470" ca="1">IF(Z469&lt;&gt;"",OFFSET($C$4,0,Z469,n+1,k),"")</f>
        <v>#N/A</v>
      </c>
      <c r="AA470" s="26" t="str">
        <f t="array" aca="1" ref="AA470" ca="1">IF(AA469&lt;&gt;"",OFFSET($C$4,0,AA469,n+1,k),"")</f>
        <v/>
      </c>
      <c r="AB470" s="26" t="str">
        <f t="array" aca="1" ref="AB470" ca="1">IF(AB469&lt;&gt;"",OFFSET($C$4,0,AB469,n+1,k),"")</f>
        <v/>
      </c>
    </row>
    <row r="471" spans="1:28" x14ac:dyDescent="0.15">
      <c r="A471" s="43" t="str">
        <f t="shared" si="16"/>
        <v/>
      </c>
      <c r="B471" s="44" t="str">
        <f>IF('Data Entry'!B471&lt;&gt;"",'Data Entry'!B471,"")</f>
        <v/>
      </c>
      <c r="C471" s="37" t="str">
        <f t="shared" si="15"/>
        <v/>
      </c>
      <c r="D471" s="44" t="str">
        <f>IF('Data Entry'!C471&lt;&gt;"",'Data Entry'!C471,"")</f>
        <v/>
      </c>
      <c r="E471" s="44" t="str">
        <f>IF('Data Entry'!D471&lt;&gt;"",'Data Entry'!D471,"")</f>
        <v/>
      </c>
      <c r="F471" s="44" t="str">
        <f>IF('Data Entry'!E471&lt;&gt;"",'Data Entry'!E471,"")</f>
        <v/>
      </c>
      <c r="G471" s="44" t="str">
        <f>IF('Data Entry'!F471&lt;&gt;"",'Data Entry'!F471,"")</f>
        <v/>
      </c>
      <c r="H471" s="44" t="str">
        <f>IF('Data Entry'!G471&lt;&gt;"",'Data Entry'!G471,"")</f>
        <v/>
      </c>
      <c r="I471" s="44" t="str">
        <f>IF('Data Entry'!H471&lt;&gt;"",'Data Entry'!H471,"")</f>
        <v/>
      </c>
      <c r="J471" s="44" t="str">
        <f>IF('Data Entry'!I471&lt;&gt;"",'Data Entry'!I471,"")</f>
        <v/>
      </c>
      <c r="K471" s="44" t="str">
        <f>IF('Data Entry'!J471&lt;&gt;"",'Data Entry'!J471,"")</f>
        <v/>
      </c>
      <c r="L471" s="44" t="str">
        <f>IF('Data Entry'!K471&lt;&gt;"",'Data Entry'!K471,"")</f>
        <v/>
      </c>
      <c r="M471" s="44" t="str">
        <f>IF('Data Entry'!L471&lt;&gt;"",'Data Entry'!L471,"")</f>
        <v/>
      </c>
      <c r="V471" s="26" t="e">
        <f t="array" aca="1" ref="V471" ca="1">IF(V470&lt;&gt;"",OFFSET($C$4,0,V470,n+1,k),"")</f>
        <v>#N/A</v>
      </c>
      <c r="W471" s="26" t="e">
        <f t="array" aca="1" ref="W471" ca="1">IF(W470&lt;&gt;"",OFFSET($C$4,0,W470,n+1,k),"")</f>
        <v>#N/A</v>
      </c>
      <c r="X471" s="26" t="e">
        <f t="array" aca="1" ref="X471" ca="1">IF(X470&lt;&gt;"",OFFSET($C$4,0,X470,n+1,k),"")</f>
        <v>#N/A</v>
      </c>
      <c r="Y471" s="26" t="e">
        <f t="array" aca="1" ref="Y471" ca="1">IF(Y470&lt;&gt;"",OFFSET($C$4,0,Y470,n+1,k),"")</f>
        <v>#N/A</v>
      </c>
      <c r="Z471" s="26" t="e">
        <f t="array" aca="1" ref="Z471" ca="1">IF(Z470&lt;&gt;"",OFFSET($C$4,0,Z470,n+1,k),"")</f>
        <v>#N/A</v>
      </c>
      <c r="AA471" s="26" t="str">
        <f t="array" aca="1" ref="AA471" ca="1">IF(AA470&lt;&gt;"",OFFSET($C$4,0,AA470,n+1,k),"")</f>
        <v/>
      </c>
      <c r="AB471" s="26" t="str">
        <f t="array" aca="1" ref="AB471" ca="1">IF(AB470&lt;&gt;"",OFFSET($C$4,0,AB470,n+1,k),"")</f>
        <v/>
      </c>
    </row>
    <row r="472" spans="1:28" x14ac:dyDescent="0.15">
      <c r="A472" s="43" t="str">
        <f t="shared" si="16"/>
        <v/>
      </c>
      <c r="B472" s="44" t="str">
        <f>IF('Data Entry'!B472&lt;&gt;"",'Data Entry'!B472,"")</f>
        <v/>
      </c>
      <c r="C472" s="37" t="str">
        <f t="shared" si="15"/>
        <v/>
      </c>
      <c r="D472" s="44" t="str">
        <f>IF('Data Entry'!C472&lt;&gt;"",'Data Entry'!C472,"")</f>
        <v/>
      </c>
      <c r="E472" s="44" t="str">
        <f>IF('Data Entry'!D472&lt;&gt;"",'Data Entry'!D472,"")</f>
        <v/>
      </c>
      <c r="F472" s="44" t="str">
        <f>IF('Data Entry'!E472&lt;&gt;"",'Data Entry'!E472,"")</f>
        <v/>
      </c>
      <c r="G472" s="44" t="str">
        <f>IF('Data Entry'!F472&lt;&gt;"",'Data Entry'!F472,"")</f>
        <v/>
      </c>
      <c r="H472" s="44" t="str">
        <f>IF('Data Entry'!G472&lt;&gt;"",'Data Entry'!G472,"")</f>
        <v/>
      </c>
      <c r="I472" s="44" t="str">
        <f>IF('Data Entry'!H472&lt;&gt;"",'Data Entry'!H472,"")</f>
        <v/>
      </c>
      <c r="J472" s="44" t="str">
        <f>IF('Data Entry'!I472&lt;&gt;"",'Data Entry'!I472,"")</f>
        <v/>
      </c>
      <c r="K472" s="44" t="str">
        <f>IF('Data Entry'!J472&lt;&gt;"",'Data Entry'!J472,"")</f>
        <v/>
      </c>
      <c r="L472" s="44" t="str">
        <f>IF('Data Entry'!K472&lt;&gt;"",'Data Entry'!K472,"")</f>
        <v/>
      </c>
      <c r="M472" s="44" t="str">
        <f>IF('Data Entry'!L472&lt;&gt;"",'Data Entry'!L472,"")</f>
        <v/>
      </c>
      <c r="V472" s="26" t="e">
        <f t="array" aca="1" ref="V472" ca="1">IF(V471&lt;&gt;"",OFFSET($C$4,0,V471,n+1,k),"")</f>
        <v>#N/A</v>
      </c>
      <c r="W472" s="26" t="e">
        <f t="array" aca="1" ref="W472" ca="1">IF(W471&lt;&gt;"",OFFSET($C$4,0,W471,n+1,k),"")</f>
        <v>#N/A</v>
      </c>
      <c r="X472" s="26" t="e">
        <f t="array" aca="1" ref="X472" ca="1">IF(X471&lt;&gt;"",OFFSET($C$4,0,X471,n+1,k),"")</f>
        <v>#N/A</v>
      </c>
      <c r="Y472" s="26" t="e">
        <f t="array" aca="1" ref="Y472" ca="1">IF(Y471&lt;&gt;"",OFFSET($C$4,0,Y471,n+1,k),"")</f>
        <v>#N/A</v>
      </c>
      <c r="Z472" s="26" t="e">
        <f t="array" aca="1" ref="Z472" ca="1">IF(Z471&lt;&gt;"",OFFSET($C$4,0,Z471,n+1,k),"")</f>
        <v>#N/A</v>
      </c>
      <c r="AA472" s="26" t="str">
        <f t="array" aca="1" ref="AA472" ca="1">IF(AA471&lt;&gt;"",OFFSET($C$4,0,AA471,n+1,k),"")</f>
        <v/>
      </c>
      <c r="AB472" s="26" t="str">
        <f t="array" aca="1" ref="AB472" ca="1">IF(AB471&lt;&gt;"",OFFSET($C$4,0,AB471,n+1,k),"")</f>
        <v/>
      </c>
    </row>
    <row r="473" spans="1:28" x14ac:dyDescent="0.15">
      <c r="A473" s="43" t="str">
        <f t="shared" si="16"/>
        <v/>
      </c>
      <c r="B473" s="44" t="str">
        <f>IF('Data Entry'!B473&lt;&gt;"",'Data Entry'!B473,"")</f>
        <v/>
      </c>
      <c r="C473" s="37" t="str">
        <f t="shared" si="15"/>
        <v/>
      </c>
      <c r="D473" s="44" t="str">
        <f>IF('Data Entry'!C473&lt;&gt;"",'Data Entry'!C473,"")</f>
        <v/>
      </c>
      <c r="E473" s="44" t="str">
        <f>IF('Data Entry'!D473&lt;&gt;"",'Data Entry'!D473,"")</f>
        <v/>
      </c>
      <c r="F473" s="44" t="str">
        <f>IF('Data Entry'!E473&lt;&gt;"",'Data Entry'!E473,"")</f>
        <v/>
      </c>
      <c r="G473" s="44" t="str">
        <f>IF('Data Entry'!F473&lt;&gt;"",'Data Entry'!F473,"")</f>
        <v/>
      </c>
      <c r="H473" s="44" t="str">
        <f>IF('Data Entry'!G473&lt;&gt;"",'Data Entry'!G473,"")</f>
        <v/>
      </c>
      <c r="I473" s="44" t="str">
        <f>IF('Data Entry'!H473&lt;&gt;"",'Data Entry'!H473,"")</f>
        <v/>
      </c>
      <c r="J473" s="44" t="str">
        <f>IF('Data Entry'!I473&lt;&gt;"",'Data Entry'!I473,"")</f>
        <v/>
      </c>
      <c r="K473" s="44" t="str">
        <f>IF('Data Entry'!J473&lt;&gt;"",'Data Entry'!J473,"")</f>
        <v/>
      </c>
      <c r="L473" s="44" t="str">
        <f>IF('Data Entry'!K473&lt;&gt;"",'Data Entry'!K473,"")</f>
        <v/>
      </c>
      <c r="M473" s="44" t="str">
        <f>IF('Data Entry'!L473&lt;&gt;"",'Data Entry'!L473,"")</f>
        <v/>
      </c>
      <c r="V473" s="26" t="e">
        <f t="array" aca="1" ref="V473" ca="1">IF(V472&lt;&gt;"",OFFSET($C$4,0,V472,n+1,k),"")</f>
        <v>#N/A</v>
      </c>
      <c r="W473" s="26" t="e">
        <f t="array" aca="1" ref="W473" ca="1">IF(W472&lt;&gt;"",OFFSET($C$4,0,W472,n+1,k),"")</f>
        <v>#N/A</v>
      </c>
      <c r="X473" s="26" t="e">
        <f t="array" aca="1" ref="X473" ca="1">IF(X472&lt;&gt;"",OFFSET($C$4,0,X472,n+1,k),"")</f>
        <v>#N/A</v>
      </c>
      <c r="Y473" s="26" t="e">
        <f t="array" aca="1" ref="Y473" ca="1">IF(Y472&lt;&gt;"",OFFSET($C$4,0,Y472,n+1,k),"")</f>
        <v>#N/A</v>
      </c>
      <c r="Z473" s="26" t="e">
        <f t="array" aca="1" ref="Z473" ca="1">IF(Z472&lt;&gt;"",OFFSET($C$4,0,Z472,n+1,k),"")</f>
        <v>#N/A</v>
      </c>
      <c r="AA473" s="26" t="str">
        <f t="array" aca="1" ref="AA473" ca="1">IF(AA472&lt;&gt;"",OFFSET($C$4,0,AA472,n+1,k),"")</f>
        <v/>
      </c>
      <c r="AB473" s="26" t="str">
        <f t="array" aca="1" ref="AB473" ca="1">IF(AB472&lt;&gt;"",OFFSET($C$4,0,AB472,n+1,k),"")</f>
        <v/>
      </c>
    </row>
    <row r="474" spans="1:28" x14ac:dyDescent="0.15">
      <c r="A474" s="43" t="str">
        <f t="shared" si="16"/>
        <v/>
      </c>
      <c r="B474" s="44" t="str">
        <f>IF('Data Entry'!B474&lt;&gt;"",'Data Entry'!B474,"")</f>
        <v/>
      </c>
      <c r="C474" s="37" t="str">
        <f t="shared" si="15"/>
        <v/>
      </c>
      <c r="D474" s="44" t="str">
        <f>IF('Data Entry'!C474&lt;&gt;"",'Data Entry'!C474,"")</f>
        <v/>
      </c>
      <c r="E474" s="44" t="str">
        <f>IF('Data Entry'!D474&lt;&gt;"",'Data Entry'!D474,"")</f>
        <v/>
      </c>
      <c r="F474" s="44" t="str">
        <f>IF('Data Entry'!E474&lt;&gt;"",'Data Entry'!E474,"")</f>
        <v/>
      </c>
      <c r="G474" s="44" t="str">
        <f>IF('Data Entry'!F474&lt;&gt;"",'Data Entry'!F474,"")</f>
        <v/>
      </c>
      <c r="H474" s="44" t="str">
        <f>IF('Data Entry'!G474&lt;&gt;"",'Data Entry'!G474,"")</f>
        <v/>
      </c>
      <c r="I474" s="44" t="str">
        <f>IF('Data Entry'!H474&lt;&gt;"",'Data Entry'!H474,"")</f>
        <v/>
      </c>
      <c r="J474" s="44" t="str">
        <f>IF('Data Entry'!I474&lt;&gt;"",'Data Entry'!I474,"")</f>
        <v/>
      </c>
      <c r="K474" s="44" t="str">
        <f>IF('Data Entry'!J474&lt;&gt;"",'Data Entry'!J474,"")</f>
        <v/>
      </c>
      <c r="L474" s="44" t="str">
        <f>IF('Data Entry'!K474&lt;&gt;"",'Data Entry'!K474,"")</f>
        <v/>
      </c>
      <c r="M474" s="44" t="str">
        <f>IF('Data Entry'!L474&lt;&gt;"",'Data Entry'!L474,"")</f>
        <v/>
      </c>
      <c r="V474" s="26" t="e">
        <f t="array" aca="1" ref="V474" ca="1">IF(V473&lt;&gt;"",OFFSET($C$4,0,V473,n+1,k),"")</f>
        <v>#N/A</v>
      </c>
      <c r="W474" s="26" t="e">
        <f t="array" aca="1" ref="W474" ca="1">IF(W473&lt;&gt;"",OFFSET($C$4,0,W473,n+1,k),"")</f>
        <v>#N/A</v>
      </c>
      <c r="X474" s="26" t="e">
        <f t="array" aca="1" ref="X474" ca="1">IF(X473&lt;&gt;"",OFFSET($C$4,0,X473,n+1,k),"")</f>
        <v>#N/A</v>
      </c>
      <c r="Y474" s="26" t="e">
        <f t="array" aca="1" ref="Y474" ca="1">IF(Y473&lt;&gt;"",OFFSET($C$4,0,Y473,n+1,k),"")</f>
        <v>#N/A</v>
      </c>
      <c r="Z474" s="26" t="e">
        <f t="array" aca="1" ref="Z474" ca="1">IF(Z473&lt;&gt;"",OFFSET($C$4,0,Z473,n+1,k),"")</f>
        <v>#N/A</v>
      </c>
      <c r="AA474" s="26" t="str">
        <f t="array" aca="1" ref="AA474" ca="1">IF(AA473&lt;&gt;"",OFFSET($C$4,0,AA473,n+1,k),"")</f>
        <v/>
      </c>
      <c r="AB474" s="26" t="str">
        <f t="array" aca="1" ref="AB474" ca="1">IF(AB473&lt;&gt;"",OFFSET($C$4,0,AB473,n+1,k),"")</f>
        <v/>
      </c>
    </row>
    <row r="475" spans="1:28" x14ac:dyDescent="0.15">
      <c r="A475" s="43" t="str">
        <f t="shared" si="16"/>
        <v/>
      </c>
      <c r="B475" s="44" t="str">
        <f>IF('Data Entry'!B475&lt;&gt;"",'Data Entry'!B475,"")</f>
        <v/>
      </c>
      <c r="C475" s="37" t="str">
        <f t="shared" si="15"/>
        <v/>
      </c>
      <c r="D475" s="44" t="str">
        <f>IF('Data Entry'!C475&lt;&gt;"",'Data Entry'!C475,"")</f>
        <v/>
      </c>
      <c r="E475" s="44" t="str">
        <f>IF('Data Entry'!D475&lt;&gt;"",'Data Entry'!D475,"")</f>
        <v/>
      </c>
      <c r="F475" s="44" t="str">
        <f>IF('Data Entry'!E475&lt;&gt;"",'Data Entry'!E475,"")</f>
        <v/>
      </c>
      <c r="G475" s="44" t="str">
        <f>IF('Data Entry'!F475&lt;&gt;"",'Data Entry'!F475,"")</f>
        <v/>
      </c>
      <c r="H475" s="44" t="str">
        <f>IF('Data Entry'!G475&lt;&gt;"",'Data Entry'!G475,"")</f>
        <v/>
      </c>
      <c r="I475" s="44" t="str">
        <f>IF('Data Entry'!H475&lt;&gt;"",'Data Entry'!H475,"")</f>
        <v/>
      </c>
      <c r="J475" s="44" t="str">
        <f>IF('Data Entry'!I475&lt;&gt;"",'Data Entry'!I475,"")</f>
        <v/>
      </c>
      <c r="K475" s="44" t="str">
        <f>IF('Data Entry'!J475&lt;&gt;"",'Data Entry'!J475,"")</f>
        <v/>
      </c>
      <c r="L475" s="44" t="str">
        <f>IF('Data Entry'!K475&lt;&gt;"",'Data Entry'!K475,"")</f>
        <v/>
      </c>
      <c r="M475" s="44" t="str">
        <f>IF('Data Entry'!L475&lt;&gt;"",'Data Entry'!L475,"")</f>
        <v/>
      </c>
      <c r="V475" s="26" t="e">
        <f t="array" aca="1" ref="V475" ca="1">IF(V474&lt;&gt;"",OFFSET($C$4,0,V474,n+1,k),"")</f>
        <v>#N/A</v>
      </c>
      <c r="W475" s="26" t="e">
        <f t="array" aca="1" ref="W475" ca="1">IF(W474&lt;&gt;"",OFFSET($C$4,0,W474,n+1,k),"")</f>
        <v>#N/A</v>
      </c>
      <c r="X475" s="26" t="e">
        <f t="array" aca="1" ref="X475" ca="1">IF(X474&lt;&gt;"",OFFSET($C$4,0,X474,n+1,k),"")</f>
        <v>#N/A</v>
      </c>
      <c r="Y475" s="26" t="e">
        <f t="array" aca="1" ref="Y475" ca="1">IF(Y474&lt;&gt;"",OFFSET($C$4,0,Y474,n+1,k),"")</f>
        <v>#N/A</v>
      </c>
      <c r="Z475" s="26" t="e">
        <f t="array" aca="1" ref="Z475" ca="1">IF(Z474&lt;&gt;"",OFFSET($C$4,0,Z474,n+1,k),"")</f>
        <v>#N/A</v>
      </c>
      <c r="AA475" s="26" t="str">
        <f t="array" aca="1" ref="AA475" ca="1">IF(AA474&lt;&gt;"",OFFSET($C$4,0,AA474,n+1,k),"")</f>
        <v/>
      </c>
      <c r="AB475" s="26" t="str">
        <f t="array" aca="1" ref="AB475" ca="1">IF(AB474&lt;&gt;"",OFFSET($C$4,0,AB474,n+1,k),"")</f>
        <v/>
      </c>
    </row>
    <row r="476" spans="1:28" x14ac:dyDescent="0.15">
      <c r="A476" s="43" t="str">
        <f t="shared" si="16"/>
        <v/>
      </c>
      <c r="B476" s="44" t="str">
        <f>IF('Data Entry'!B476&lt;&gt;"",'Data Entry'!B476,"")</f>
        <v/>
      </c>
      <c r="C476" s="37" t="str">
        <f t="shared" si="15"/>
        <v/>
      </c>
      <c r="D476" s="44" t="str">
        <f>IF('Data Entry'!C476&lt;&gt;"",'Data Entry'!C476,"")</f>
        <v/>
      </c>
      <c r="E476" s="44" t="str">
        <f>IF('Data Entry'!D476&lt;&gt;"",'Data Entry'!D476,"")</f>
        <v/>
      </c>
      <c r="F476" s="44" t="str">
        <f>IF('Data Entry'!E476&lt;&gt;"",'Data Entry'!E476,"")</f>
        <v/>
      </c>
      <c r="G476" s="44" t="str">
        <f>IF('Data Entry'!F476&lt;&gt;"",'Data Entry'!F476,"")</f>
        <v/>
      </c>
      <c r="H476" s="44" t="str">
        <f>IF('Data Entry'!G476&lt;&gt;"",'Data Entry'!G476,"")</f>
        <v/>
      </c>
      <c r="I476" s="44" t="str">
        <f>IF('Data Entry'!H476&lt;&gt;"",'Data Entry'!H476,"")</f>
        <v/>
      </c>
      <c r="J476" s="44" t="str">
        <f>IF('Data Entry'!I476&lt;&gt;"",'Data Entry'!I476,"")</f>
        <v/>
      </c>
      <c r="K476" s="44" t="str">
        <f>IF('Data Entry'!J476&lt;&gt;"",'Data Entry'!J476,"")</f>
        <v/>
      </c>
      <c r="L476" s="44" t="str">
        <f>IF('Data Entry'!K476&lt;&gt;"",'Data Entry'!K476,"")</f>
        <v/>
      </c>
      <c r="M476" s="44" t="str">
        <f>IF('Data Entry'!L476&lt;&gt;"",'Data Entry'!L476,"")</f>
        <v/>
      </c>
      <c r="V476" s="26" t="e">
        <f t="array" aca="1" ref="V476" ca="1">IF(V475&lt;&gt;"",OFFSET($C$4,0,V475,n+1,k),"")</f>
        <v>#N/A</v>
      </c>
      <c r="W476" s="26" t="e">
        <f t="array" aca="1" ref="W476" ca="1">IF(W475&lt;&gt;"",OFFSET($C$4,0,W475,n+1,k),"")</f>
        <v>#N/A</v>
      </c>
      <c r="X476" s="26" t="e">
        <f t="array" aca="1" ref="X476" ca="1">IF(X475&lt;&gt;"",OFFSET($C$4,0,X475,n+1,k),"")</f>
        <v>#N/A</v>
      </c>
      <c r="Y476" s="26" t="e">
        <f t="array" aca="1" ref="Y476" ca="1">IF(Y475&lt;&gt;"",OFFSET($C$4,0,Y475,n+1,k),"")</f>
        <v>#N/A</v>
      </c>
      <c r="Z476" s="26" t="e">
        <f t="array" aca="1" ref="Z476" ca="1">IF(Z475&lt;&gt;"",OFFSET($C$4,0,Z475,n+1,k),"")</f>
        <v>#N/A</v>
      </c>
      <c r="AA476" s="26" t="str">
        <f t="array" aca="1" ref="AA476" ca="1">IF(AA475&lt;&gt;"",OFFSET($C$4,0,AA475,n+1,k),"")</f>
        <v/>
      </c>
      <c r="AB476" s="26" t="str">
        <f t="array" aca="1" ref="AB476" ca="1">IF(AB475&lt;&gt;"",OFFSET($C$4,0,AB475,n+1,k),"")</f>
        <v/>
      </c>
    </row>
    <row r="477" spans="1:28" x14ac:dyDescent="0.15">
      <c r="A477" s="43" t="str">
        <f t="shared" si="16"/>
        <v/>
      </c>
      <c r="B477" s="44" t="str">
        <f>IF('Data Entry'!B477&lt;&gt;"",'Data Entry'!B477,"")</f>
        <v/>
      </c>
      <c r="C477" s="37" t="str">
        <f t="shared" si="15"/>
        <v/>
      </c>
      <c r="D477" s="44" t="str">
        <f>IF('Data Entry'!C477&lt;&gt;"",'Data Entry'!C477,"")</f>
        <v/>
      </c>
      <c r="E477" s="44" t="str">
        <f>IF('Data Entry'!D477&lt;&gt;"",'Data Entry'!D477,"")</f>
        <v/>
      </c>
      <c r="F477" s="44" t="str">
        <f>IF('Data Entry'!E477&lt;&gt;"",'Data Entry'!E477,"")</f>
        <v/>
      </c>
      <c r="G477" s="44" t="str">
        <f>IF('Data Entry'!F477&lt;&gt;"",'Data Entry'!F477,"")</f>
        <v/>
      </c>
      <c r="H477" s="44" t="str">
        <f>IF('Data Entry'!G477&lt;&gt;"",'Data Entry'!G477,"")</f>
        <v/>
      </c>
      <c r="I477" s="44" t="str">
        <f>IF('Data Entry'!H477&lt;&gt;"",'Data Entry'!H477,"")</f>
        <v/>
      </c>
      <c r="J477" s="44" t="str">
        <f>IF('Data Entry'!I477&lt;&gt;"",'Data Entry'!I477,"")</f>
        <v/>
      </c>
      <c r="K477" s="44" t="str">
        <f>IF('Data Entry'!J477&lt;&gt;"",'Data Entry'!J477,"")</f>
        <v/>
      </c>
      <c r="L477" s="44" t="str">
        <f>IF('Data Entry'!K477&lt;&gt;"",'Data Entry'!K477,"")</f>
        <v/>
      </c>
      <c r="M477" s="44" t="str">
        <f>IF('Data Entry'!L477&lt;&gt;"",'Data Entry'!L477,"")</f>
        <v/>
      </c>
      <c r="V477" s="26" t="e">
        <f t="array" aca="1" ref="V477" ca="1">IF(V476&lt;&gt;"",OFFSET($C$4,0,V476,n+1,k),"")</f>
        <v>#N/A</v>
      </c>
      <c r="W477" s="26" t="e">
        <f t="array" aca="1" ref="W477" ca="1">IF(W476&lt;&gt;"",OFFSET($C$4,0,W476,n+1,k),"")</f>
        <v>#N/A</v>
      </c>
      <c r="X477" s="26" t="e">
        <f t="array" aca="1" ref="X477" ca="1">IF(X476&lt;&gt;"",OFFSET($C$4,0,X476,n+1,k),"")</f>
        <v>#N/A</v>
      </c>
      <c r="Y477" s="26" t="e">
        <f t="array" aca="1" ref="Y477" ca="1">IF(Y476&lt;&gt;"",OFFSET($C$4,0,Y476,n+1,k),"")</f>
        <v>#N/A</v>
      </c>
      <c r="Z477" s="26" t="e">
        <f t="array" aca="1" ref="Z477" ca="1">IF(Z476&lt;&gt;"",OFFSET($C$4,0,Z476,n+1,k),"")</f>
        <v>#N/A</v>
      </c>
      <c r="AA477" s="26" t="str">
        <f t="array" aca="1" ref="AA477" ca="1">IF(AA476&lt;&gt;"",OFFSET($C$4,0,AA476,n+1,k),"")</f>
        <v/>
      </c>
      <c r="AB477" s="26" t="str">
        <f t="array" aca="1" ref="AB477" ca="1">IF(AB476&lt;&gt;"",OFFSET($C$4,0,AB476,n+1,k),"")</f>
        <v/>
      </c>
    </row>
    <row r="478" spans="1:28" x14ac:dyDescent="0.15">
      <c r="A478" s="43" t="str">
        <f t="shared" si="16"/>
        <v/>
      </c>
      <c r="B478" s="44" t="str">
        <f>IF('Data Entry'!B478&lt;&gt;"",'Data Entry'!B478,"")</f>
        <v/>
      </c>
      <c r="C478" s="37" t="str">
        <f t="shared" si="15"/>
        <v/>
      </c>
      <c r="D478" s="44" t="str">
        <f>IF('Data Entry'!C478&lt;&gt;"",'Data Entry'!C478,"")</f>
        <v/>
      </c>
      <c r="E478" s="44" t="str">
        <f>IF('Data Entry'!D478&lt;&gt;"",'Data Entry'!D478,"")</f>
        <v/>
      </c>
      <c r="F478" s="44" t="str">
        <f>IF('Data Entry'!E478&lt;&gt;"",'Data Entry'!E478,"")</f>
        <v/>
      </c>
      <c r="G478" s="44" t="str">
        <f>IF('Data Entry'!F478&lt;&gt;"",'Data Entry'!F478,"")</f>
        <v/>
      </c>
      <c r="H478" s="44" t="str">
        <f>IF('Data Entry'!G478&lt;&gt;"",'Data Entry'!G478,"")</f>
        <v/>
      </c>
      <c r="I478" s="44" t="str">
        <f>IF('Data Entry'!H478&lt;&gt;"",'Data Entry'!H478,"")</f>
        <v/>
      </c>
      <c r="J478" s="44" t="str">
        <f>IF('Data Entry'!I478&lt;&gt;"",'Data Entry'!I478,"")</f>
        <v/>
      </c>
      <c r="K478" s="44" t="str">
        <f>IF('Data Entry'!J478&lt;&gt;"",'Data Entry'!J478,"")</f>
        <v/>
      </c>
      <c r="L478" s="44" t="str">
        <f>IF('Data Entry'!K478&lt;&gt;"",'Data Entry'!K478,"")</f>
        <v/>
      </c>
      <c r="M478" s="44" t="str">
        <f>IF('Data Entry'!L478&lt;&gt;"",'Data Entry'!L478,"")</f>
        <v/>
      </c>
      <c r="V478" s="26" t="e">
        <f t="array" aca="1" ref="V478" ca="1">IF(V477&lt;&gt;"",OFFSET($C$4,0,V477,n+1,k),"")</f>
        <v>#N/A</v>
      </c>
      <c r="W478" s="26" t="e">
        <f t="array" aca="1" ref="W478" ca="1">IF(W477&lt;&gt;"",OFFSET($C$4,0,W477,n+1,k),"")</f>
        <v>#N/A</v>
      </c>
      <c r="X478" s="26" t="e">
        <f t="array" aca="1" ref="X478" ca="1">IF(X477&lt;&gt;"",OFFSET($C$4,0,X477,n+1,k),"")</f>
        <v>#N/A</v>
      </c>
      <c r="Y478" s="26" t="e">
        <f t="array" aca="1" ref="Y478" ca="1">IF(Y477&lt;&gt;"",OFFSET($C$4,0,Y477,n+1,k),"")</f>
        <v>#N/A</v>
      </c>
      <c r="Z478" s="26" t="e">
        <f t="array" aca="1" ref="Z478" ca="1">IF(Z477&lt;&gt;"",OFFSET($C$4,0,Z477,n+1,k),"")</f>
        <v>#N/A</v>
      </c>
      <c r="AA478" s="26" t="str">
        <f t="array" aca="1" ref="AA478" ca="1">IF(AA477&lt;&gt;"",OFFSET($C$4,0,AA477,n+1,k),"")</f>
        <v/>
      </c>
      <c r="AB478" s="26" t="str">
        <f t="array" aca="1" ref="AB478" ca="1">IF(AB477&lt;&gt;"",OFFSET($C$4,0,AB477,n+1,k),"")</f>
        <v/>
      </c>
    </row>
    <row r="479" spans="1:28" x14ac:dyDescent="0.15">
      <c r="A479" s="43" t="str">
        <f t="shared" si="16"/>
        <v/>
      </c>
      <c r="B479" s="44" t="str">
        <f>IF('Data Entry'!B479&lt;&gt;"",'Data Entry'!B479,"")</f>
        <v/>
      </c>
      <c r="C479" s="37" t="str">
        <f t="shared" si="15"/>
        <v/>
      </c>
      <c r="D479" s="44" t="str">
        <f>IF('Data Entry'!C479&lt;&gt;"",'Data Entry'!C479,"")</f>
        <v/>
      </c>
      <c r="E479" s="44" t="str">
        <f>IF('Data Entry'!D479&lt;&gt;"",'Data Entry'!D479,"")</f>
        <v/>
      </c>
      <c r="F479" s="44" t="str">
        <f>IF('Data Entry'!E479&lt;&gt;"",'Data Entry'!E479,"")</f>
        <v/>
      </c>
      <c r="G479" s="44" t="str">
        <f>IF('Data Entry'!F479&lt;&gt;"",'Data Entry'!F479,"")</f>
        <v/>
      </c>
      <c r="H479" s="44" t="str">
        <f>IF('Data Entry'!G479&lt;&gt;"",'Data Entry'!G479,"")</f>
        <v/>
      </c>
      <c r="I479" s="44" t="str">
        <f>IF('Data Entry'!H479&lt;&gt;"",'Data Entry'!H479,"")</f>
        <v/>
      </c>
      <c r="J479" s="44" t="str">
        <f>IF('Data Entry'!I479&lt;&gt;"",'Data Entry'!I479,"")</f>
        <v/>
      </c>
      <c r="K479" s="44" t="str">
        <f>IF('Data Entry'!J479&lt;&gt;"",'Data Entry'!J479,"")</f>
        <v/>
      </c>
      <c r="L479" s="44" t="str">
        <f>IF('Data Entry'!K479&lt;&gt;"",'Data Entry'!K479,"")</f>
        <v/>
      </c>
      <c r="M479" s="44" t="str">
        <f>IF('Data Entry'!L479&lt;&gt;"",'Data Entry'!L479,"")</f>
        <v/>
      </c>
      <c r="V479" s="26" t="e">
        <f t="array" aca="1" ref="V479" ca="1">IF(V478&lt;&gt;"",OFFSET($C$4,0,V478,n+1,k),"")</f>
        <v>#N/A</v>
      </c>
      <c r="W479" s="26" t="e">
        <f t="array" aca="1" ref="W479" ca="1">IF(W478&lt;&gt;"",OFFSET($C$4,0,W478,n+1,k),"")</f>
        <v>#N/A</v>
      </c>
      <c r="X479" s="26" t="e">
        <f t="array" aca="1" ref="X479" ca="1">IF(X478&lt;&gt;"",OFFSET($C$4,0,X478,n+1,k),"")</f>
        <v>#N/A</v>
      </c>
      <c r="Y479" s="26" t="e">
        <f t="array" aca="1" ref="Y479" ca="1">IF(Y478&lt;&gt;"",OFFSET($C$4,0,Y478,n+1,k),"")</f>
        <v>#N/A</v>
      </c>
      <c r="Z479" s="26" t="e">
        <f t="array" aca="1" ref="Z479" ca="1">IF(Z478&lt;&gt;"",OFFSET($C$4,0,Z478,n+1,k),"")</f>
        <v>#N/A</v>
      </c>
      <c r="AA479" s="26" t="str">
        <f t="array" aca="1" ref="AA479" ca="1">IF(AA478&lt;&gt;"",OFFSET($C$4,0,AA478,n+1,k),"")</f>
        <v/>
      </c>
      <c r="AB479" s="26" t="str">
        <f t="array" aca="1" ref="AB479" ca="1">IF(AB478&lt;&gt;"",OFFSET($C$4,0,AB478,n+1,k),"")</f>
        <v/>
      </c>
    </row>
    <row r="480" spans="1:28" x14ac:dyDescent="0.15">
      <c r="A480" s="43" t="str">
        <f t="shared" si="16"/>
        <v/>
      </c>
      <c r="B480" s="44" t="str">
        <f>IF('Data Entry'!B480&lt;&gt;"",'Data Entry'!B480,"")</f>
        <v/>
      </c>
      <c r="C480" s="37" t="str">
        <f t="shared" si="15"/>
        <v/>
      </c>
      <c r="D480" s="44" t="str">
        <f>IF('Data Entry'!C480&lt;&gt;"",'Data Entry'!C480,"")</f>
        <v/>
      </c>
      <c r="E480" s="44" t="str">
        <f>IF('Data Entry'!D480&lt;&gt;"",'Data Entry'!D480,"")</f>
        <v/>
      </c>
      <c r="F480" s="44" t="str">
        <f>IF('Data Entry'!E480&lt;&gt;"",'Data Entry'!E480,"")</f>
        <v/>
      </c>
      <c r="G480" s="44" t="str">
        <f>IF('Data Entry'!F480&lt;&gt;"",'Data Entry'!F480,"")</f>
        <v/>
      </c>
      <c r="H480" s="44" t="str">
        <f>IF('Data Entry'!G480&lt;&gt;"",'Data Entry'!G480,"")</f>
        <v/>
      </c>
      <c r="I480" s="44" t="str">
        <f>IF('Data Entry'!H480&lt;&gt;"",'Data Entry'!H480,"")</f>
        <v/>
      </c>
      <c r="J480" s="44" t="str">
        <f>IF('Data Entry'!I480&lt;&gt;"",'Data Entry'!I480,"")</f>
        <v/>
      </c>
      <c r="K480" s="44" t="str">
        <f>IF('Data Entry'!J480&lt;&gt;"",'Data Entry'!J480,"")</f>
        <v/>
      </c>
      <c r="L480" s="44" t="str">
        <f>IF('Data Entry'!K480&lt;&gt;"",'Data Entry'!K480,"")</f>
        <v/>
      </c>
      <c r="M480" s="44" t="str">
        <f>IF('Data Entry'!L480&lt;&gt;"",'Data Entry'!L480,"")</f>
        <v/>
      </c>
      <c r="V480" s="26" t="e">
        <f t="array" aca="1" ref="V480" ca="1">IF(V479&lt;&gt;"",OFFSET($C$4,0,V479,n+1,k),"")</f>
        <v>#N/A</v>
      </c>
      <c r="W480" s="26" t="e">
        <f t="array" aca="1" ref="W480" ca="1">IF(W479&lt;&gt;"",OFFSET($C$4,0,W479,n+1,k),"")</f>
        <v>#N/A</v>
      </c>
      <c r="X480" s="26" t="e">
        <f t="array" aca="1" ref="X480" ca="1">IF(X479&lt;&gt;"",OFFSET($C$4,0,X479,n+1,k),"")</f>
        <v>#N/A</v>
      </c>
      <c r="Y480" s="26" t="e">
        <f t="array" aca="1" ref="Y480" ca="1">IF(Y479&lt;&gt;"",OFFSET($C$4,0,Y479,n+1,k),"")</f>
        <v>#N/A</v>
      </c>
      <c r="Z480" s="26" t="e">
        <f t="array" aca="1" ref="Z480" ca="1">IF(Z479&lt;&gt;"",OFFSET($C$4,0,Z479,n+1,k),"")</f>
        <v>#N/A</v>
      </c>
      <c r="AA480" s="26" t="str">
        <f t="array" aca="1" ref="AA480" ca="1">IF(AA479&lt;&gt;"",OFFSET($C$4,0,AA479,n+1,k),"")</f>
        <v/>
      </c>
      <c r="AB480" s="26" t="str">
        <f t="array" aca="1" ref="AB480" ca="1">IF(AB479&lt;&gt;"",OFFSET($C$4,0,AB479,n+1,k),"")</f>
        <v/>
      </c>
    </row>
    <row r="481" spans="1:28" x14ac:dyDescent="0.15">
      <c r="A481" s="43" t="str">
        <f t="shared" si="16"/>
        <v/>
      </c>
      <c r="B481" s="44" t="str">
        <f>IF('Data Entry'!B481&lt;&gt;"",'Data Entry'!B481,"")</f>
        <v/>
      </c>
      <c r="C481" s="37" t="str">
        <f t="shared" si="15"/>
        <v/>
      </c>
      <c r="D481" s="44" t="str">
        <f>IF('Data Entry'!C481&lt;&gt;"",'Data Entry'!C481,"")</f>
        <v/>
      </c>
      <c r="E481" s="44" t="str">
        <f>IF('Data Entry'!D481&lt;&gt;"",'Data Entry'!D481,"")</f>
        <v/>
      </c>
      <c r="F481" s="44" t="str">
        <f>IF('Data Entry'!E481&lt;&gt;"",'Data Entry'!E481,"")</f>
        <v/>
      </c>
      <c r="G481" s="44" t="str">
        <f>IF('Data Entry'!F481&lt;&gt;"",'Data Entry'!F481,"")</f>
        <v/>
      </c>
      <c r="H481" s="44" t="str">
        <f>IF('Data Entry'!G481&lt;&gt;"",'Data Entry'!G481,"")</f>
        <v/>
      </c>
      <c r="I481" s="44" t="str">
        <f>IF('Data Entry'!H481&lt;&gt;"",'Data Entry'!H481,"")</f>
        <v/>
      </c>
      <c r="J481" s="44" t="str">
        <f>IF('Data Entry'!I481&lt;&gt;"",'Data Entry'!I481,"")</f>
        <v/>
      </c>
      <c r="K481" s="44" t="str">
        <f>IF('Data Entry'!J481&lt;&gt;"",'Data Entry'!J481,"")</f>
        <v/>
      </c>
      <c r="L481" s="44" t="str">
        <f>IF('Data Entry'!K481&lt;&gt;"",'Data Entry'!K481,"")</f>
        <v/>
      </c>
      <c r="M481" s="44" t="str">
        <f>IF('Data Entry'!L481&lt;&gt;"",'Data Entry'!L481,"")</f>
        <v/>
      </c>
      <c r="V481" s="26" t="e">
        <f t="array" aca="1" ref="V481" ca="1">IF(V480&lt;&gt;"",OFFSET($C$4,0,V480,n+1,k),"")</f>
        <v>#N/A</v>
      </c>
      <c r="W481" s="26" t="e">
        <f t="array" aca="1" ref="W481" ca="1">IF(W480&lt;&gt;"",OFFSET($C$4,0,W480,n+1,k),"")</f>
        <v>#N/A</v>
      </c>
      <c r="X481" s="26" t="e">
        <f t="array" aca="1" ref="X481" ca="1">IF(X480&lt;&gt;"",OFFSET($C$4,0,X480,n+1,k),"")</f>
        <v>#N/A</v>
      </c>
      <c r="Y481" s="26" t="e">
        <f t="array" aca="1" ref="Y481" ca="1">IF(Y480&lt;&gt;"",OFFSET($C$4,0,Y480,n+1,k),"")</f>
        <v>#N/A</v>
      </c>
      <c r="Z481" s="26" t="e">
        <f t="array" aca="1" ref="Z481" ca="1">IF(Z480&lt;&gt;"",OFFSET($C$4,0,Z480,n+1,k),"")</f>
        <v>#N/A</v>
      </c>
      <c r="AA481" s="26" t="str">
        <f t="array" aca="1" ref="AA481" ca="1">IF(AA480&lt;&gt;"",OFFSET($C$4,0,AA480,n+1,k),"")</f>
        <v/>
      </c>
      <c r="AB481" s="26" t="str">
        <f t="array" aca="1" ref="AB481" ca="1">IF(AB480&lt;&gt;"",OFFSET($C$4,0,AB480,n+1,k),"")</f>
        <v/>
      </c>
    </row>
    <row r="482" spans="1:28" x14ac:dyDescent="0.15">
      <c r="A482" s="43" t="str">
        <f t="shared" si="16"/>
        <v/>
      </c>
      <c r="B482" s="44" t="str">
        <f>IF('Data Entry'!B482&lt;&gt;"",'Data Entry'!B482,"")</f>
        <v/>
      </c>
      <c r="C482" s="37" t="str">
        <f t="shared" si="15"/>
        <v/>
      </c>
      <c r="D482" s="44" t="str">
        <f>IF('Data Entry'!C482&lt;&gt;"",'Data Entry'!C482,"")</f>
        <v/>
      </c>
      <c r="E482" s="44" t="str">
        <f>IF('Data Entry'!D482&lt;&gt;"",'Data Entry'!D482,"")</f>
        <v/>
      </c>
      <c r="F482" s="44" t="str">
        <f>IF('Data Entry'!E482&lt;&gt;"",'Data Entry'!E482,"")</f>
        <v/>
      </c>
      <c r="G482" s="44" t="str">
        <f>IF('Data Entry'!F482&lt;&gt;"",'Data Entry'!F482,"")</f>
        <v/>
      </c>
      <c r="H482" s="44" t="str">
        <f>IF('Data Entry'!G482&lt;&gt;"",'Data Entry'!G482,"")</f>
        <v/>
      </c>
      <c r="I482" s="44" t="str">
        <f>IF('Data Entry'!H482&lt;&gt;"",'Data Entry'!H482,"")</f>
        <v/>
      </c>
      <c r="J482" s="44" t="str">
        <f>IF('Data Entry'!I482&lt;&gt;"",'Data Entry'!I482,"")</f>
        <v/>
      </c>
      <c r="K482" s="44" t="str">
        <f>IF('Data Entry'!J482&lt;&gt;"",'Data Entry'!J482,"")</f>
        <v/>
      </c>
      <c r="L482" s="44" t="str">
        <f>IF('Data Entry'!K482&lt;&gt;"",'Data Entry'!K482,"")</f>
        <v/>
      </c>
      <c r="M482" s="44" t="str">
        <f>IF('Data Entry'!L482&lt;&gt;"",'Data Entry'!L482,"")</f>
        <v/>
      </c>
      <c r="V482" s="26" t="e">
        <f t="array" aca="1" ref="V482" ca="1">IF(V481&lt;&gt;"",OFFSET($C$4,0,V481,n+1,k),"")</f>
        <v>#N/A</v>
      </c>
      <c r="W482" s="26" t="e">
        <f t="array" aca="1" ref="W482" ca="1">IF(W481&lt;&gt;"",OFFSET($C$4,0,W481,n+1,k),"")</f>
        <v>#N/A</v>
      </c>
      <c r="X482" s="26" t="e">
        <f t="array" aca="1" ref="X482" ca="1">IF(X481&lt;&gt;"",OFFSET($C$4,0,X481,n+1,k),"")</f>
        <v>#N/A</v>
      </c>
      <c r="Y482" s="26" t="e">
        <f t="array" aca="1" ref="Y482" ca="1">IF(Y481&lt;&gt;"",OFFSET($C$4,0,Y481,n+1,k),"")</f>
        <v>#N/A</v>
      </c>
      <c r="Z482" s="26" t="e">
        <f t="array" aca="1" ref="Z482" ca="1">IF(Z481&lt;&gt;"",OFFSET($C$4,0,Z481,n+1,k),"")</f>
        <v>#N/A</v>
      </c>
      <c r="AA482" s="26" t="str">
        <f t="array" aca="1" ref="AA482" ca="1">IF(AA481&lt;&gt;"",OFFSET($C$4,0,AA481,n+1,k),"")</f>
        <v/>
      </c>
      <c r="AB482" s="26" t="str">
        <f t="array" aca="1" ref="AB482" ca="1">IF(AB481&lt;&gt;"",OFFSET($C$4,0,AB481,n+1,k),"")</f>
        <v/>
      </c>
    </row>
    <row r="483" spans="1:28" x14ac:dyDescent="0.15">
      <c r="A483" s="43" t="str">
        <f t="shared" si="16"/>
        <v/>
      </c>
      <c r="B483" s="44" t="str">
        <f>IF('Data Entry'!B483&lt;&gt;"",'Data Entry'!B483,"")</f>
        <v/>
      </c>
      <c r="C483" s="37" t="str">
        <f t="shared" si="15"/>
        <v/>
      </c>
      <c r="D483" s="44" t="str">
        <f>IF('Data Entry'!C483&lt;&gt;"",'Data Entry'!C483,"")</f>
        <v/>
      </c>
      <c r="E483" s="44" t="str">
        <f>IF('Data Entry'!D483&lt;&gt;"",'Data Entry'!D483,"")</f>
        <v/>
      </c>
      <c r="F483" s="44" t="str">
        <f>IF('Data Entry'!E483&lt;&gt;"",'Data Entry'!E483,"")</f>
        <v/>
      </c>
      <c r="G483" s="44" t="str">
        <f>IF('Data Entry'!F483&lt;&gt;"",'Data Entry'!F483,"")</f>
        <v/>
      </c>
      <c r="H483" s="44" t="str">
        <f>IF('Data Entry'!G483&lt;&gt;"",'Data Entry'!G483,"")</f>
        <v/>
      </c>
      <c r="I483" s="44" t="str">
        <f>IF('Data Entry'!H483&lt;&gt;"",'Data Entry'!H483,"")</f>
        <v/>
      </c>
      <c r="J483" s="44" t="str">
        <f>IF('Data Entry'!I483&lt;&gt;"",'Data Entry'!I483,"")</f>
        <v/>
      </c>
      <c r="K483" s="44" t="str">
        <f>IF('Data Entry'!J483&lt;&gt;"",'Data Entry'!J483,"")</f>
        <v/>
      </c>
      <c r="L483" s="44" t="str">
        <f>IF('Data Entry'!K483&lt;&gt;"",'Data Entry'!K483,"")</f>
        <v/>
      </c>
      <c r="M483" s="44" t="str">
        <f>IF('Data Entry'!L483&lt;&gt;"",'Data Entry'!L483,"")</f>
        <v/>
      </c>
      <c r="V483" s="26" t="e">
        <f t="array" aca="1" ref="V483" ca="1">IF(V482&lt;&gt;"",OFFSET($C$4,0,V482,n+1,k),"")</f>
        <v>#N/A</v>
      </c>
      <c r="W483" s="26" t="e">
        <f t="array" aca="1" ref="W483" ca="1">IF(W482&lt;&gt;"",OFFSET($C$4,0,W482,n+1,k),"")</f>
        <v>#N/A</v>
      </c>
      <c r="X483" s="26" t="e">
        <f t="array" aca="1" ref="X483" ca="1">IF(X482&lt;&gt;"",OFFSET($C$4,0,X482,n+1,k),"")</f>
        <v>#N/A</v>
      </c>
      <c r="Y483" s="26" t="e">
        <f t="array" aca="1" ref="Y483" ca="1">IF(Y482&lt;&gt;"",OFFSET($C$4,0,Y482,n+1,k),"")</f>
        <v>#N/A</v>
      </c>
      <c r="Z483" s="26" t="e">
        <f t="array" aca="1" ref="Z483" ca="1">IF(Z482&lt;&gt;"",OFFSET($C$4,0,Z482,n+1,k),"")</f>
        <v>#N/A</v>
      </c>
      <c r="AA483" s="26" t="str">
        <f t="array" aca="1" ref="AA483" ca="1">IF(AA482&lt;&gt;"",OFFSET($C$4,0,AA482,n+1,k),"")</f>
        <v/>
      </c>
      <c r="AB483" s="26" t="str">
        <f t="array" aca="1" ref="AB483" ca="1">IF(AB482&lt;&gt;"",OFFSET($C$4,0,AB482,n+1,k),"")</f>
        <v/>
      </c>
    </row>
    <row r="484" spans="1:28" x14ac:dyDescent="0.15">
      <c r="A484" s="43" t="str">
        <f t="shared" si="16"/>
        <v/>
      </c>
      <c r="B484" s="44" t="str">
        <f>IF('Data Entry'!B484&lt;&gt;"",'Data Entry'!B484,"")</f>
        <v/>
      </c>
      <c r="C484" s="37" t="str">
        <f t="shared" si="15"/>
        <v/>
      </c>
      <c r="D484" s="44" t="str">
        <f>IF('Data Entry'!C484&lt;&gt;"",'Data Entry'!C484,"")</f>
        <v/>
      </c>
      <c r="E484" s="44" t="str">
        <f>IF('Data Entry'!D484&lt;&gt;"",'Data Entry'!D484,"")</f>
        <v/>
      </c>
      <c r="F484" s="44" t="str">
        <f>IF('Data Entry'!E484&lt;&gt;"",'Data Entry'!E484,"")</f>
        <v/>
      </c>
      <c r="G484" s="44" t="str">
        <f>IF('Data Entry'!F484&lt;&gt;"",'Data Entry'!F484,"")</f>
        <v/>
      </c>
      <c r="H484" s="44" t="str">
        <f>IF('Data Entry'!G484&lt;&gt;"",'Data Entry'!G484,"")</f>
        <v/>
      </c>
      <c r="I484" s="44" t="str">
        <f>IF('Data Entry'!H484&lt;&gt;"",'Data Entry'!H484,"")</f>
        <v/>
      </c>
      <c r="J484" s="44" t="str">
        <f>IF('Data Entry'!I484&lt;&gt;"",'Data Entry'!I484,"")</f>
        <v/>
      </c>
      <c r="K484" s="44" t="str">
        <f>IF('Data Entry'!J484&lt;&gt;"",'Data Entry'!J484,"")</f>
        <v/>
      </c>
      <c r="L484" s="44" t="str">
        <f>IF('Data Entry'!K484&lt;&gt;"",'Data Entry'!K484,"")</f>
        <v/>
      </c>
      <c r="M484" s="44" t="str">
        <f>IF('Data Entry'!L484&lt;&gt;"",'Data Entry'!L484,"")</f>
        <v/>
      </c>
      <c r="V484" s="26" t="e">
        <f t="array" aca="1" ref="V484" ca="1">IF(V483&lt;&gt;"",OFFSET($C$4,0,V483,n+1,k),"")</f>
        <v>#N/A</v>
      </c>
      <c r="W484" s="26" t="e">
        <f t="array" aca="1" ref="W484" ca="1">IF(W483&lt;&gt;"",OFFSET($C$4,0,W483,n+1,k),"")</f>
        <v>#N/A</v>
      </c>
      <c r="X484" s="26" t="e">
        <f t="array" aca="1" ref="X484" ca="1">IF(X483&lt;&gt;"",OFFSET($C$4,0,X483,n+1,k),"")</f>
        <v>#N/A</v>
      </c>
      <c r="Y484" s="26" t="e">
        <f t="array" aca="1" ref="Y484" ca="1">IF(Y483&lt;&gt;"",OFFSET($C$4,0,Y483,n+1,k),"")</f>
        <v>#N/A</v>
      </c>
      <c r="Z484" s="26" t="e">
        <f t="array" aca="1" ref="Z484" ca="1">IF(Z483&lt;&gt;"",OFFSET($C$4,0,Z483,n+1,k),"")</f>
        <v>#N/A</v>
      </c>
      <c r="AA484" s="26" t="str">
        <f t="array" aca="1" ref="AA484" ca="1">IF(AA483&lt;&gt;"",OFFSET($C$4,0,AA483,n+1,k),"")</f>
        <v/>
      </c>
      <c r="AB484" s="26" t="str">
        <f t="array" aca="1" ref="AB484" ca="1">IF(AB483&lt;&gt;"",OFFSET($C$4,0,AB483,n+1,k),"")</f>
        <v/>
      </c>
    </row>
    <row r="485" spans="1:28" x14ac:dyDescent="0.15">
      <c r="A485" s="43" t="str">
        <f t="shared" si="16"/>
        <v/>
      </c>
      <c r="B485" s="44" t="str">
        <f>IF('Data Entry'!B485&lt;&gt;"",'Data Entry'!B485,"")</f>
        <v/>
      </c>
      <c r="C485" s="37" t="str">
        <f t="shared" si="15"/>
        <v/>
      </c>
      <c r="D485" s="44" t="str">
        <f>IF('Data Entry'!C485&lt;&gt;"",'Data Entry'!C485,"")</f>
        <v/>
      </c>
      <c r="E485" s="44" t="str">
        <f>IF('Data Entry'!D485&lt;&gt;"",'Data Entry'!D485,"")</f>
        <v/>
      </c>
      <c r="F485" s="44" t="str">
        <f>IF('Data Entry'!E485&lt;&gt;"",'Data Entry'!E485,"")</f>
        <v/>
      </c>
      <c r="G485" s="44" t="str">
        <f>IF('Data Entry'!F485&lt;&gt;"",'Data Entry'!F485,"")</f>
        <v/>
      </c>
      <c r="H485" s="44" t="str">
        <f>IF('Data Entry'!G485&lt;&gt;"",'Data Entry'!G485,"")</f>
        <v/>
      </c>
      <c r="I485" s="44" t="str">
        <f>IF('Data Entry'!H485&lt;&gt;"",'Data Entry'!H485,"")</f>
        <v/>
      </c>
      <c r="J485" s="44" t="str">
        <f>IF('Data Entry'!I485&lt;&gt;"",'Data Entry'!I485,"")</f>
        <v/>
      </c>
      <c r="K485" s="44" t="str">
        <f>IF('Data Entry'!J485&lt;&gt;"",'Data Entry'!J485,"")</f>
        <v/>
      </c>
      <c r="L485" s="44" t="str">
        <f>IF('Data Entry'!K485&lt;&gt;"",'Data Entry'!K485,"")</f>
        <v/>
      </c>
      <c r="M485" s="44" t="str">
        <f>IF('Data Entry'!L485&lt;&gt;"",'Data Entry'!L485,"")</f>
        <v/>
      </c>
      <c r="V485" s="26" t="e">
        <f t="array" aca="1" ref="V485" ca="1">IF(V484&lt;&gt;"",OFFSET($C$4,0,V484,n+1,k),"")</f>
        <v>#N/A</v>
      </c>
      <c r="W485" s="26" t="e">
        <f t="array" aca="1" ref="W485" ca="1">IF(W484&lt;&gt;"",OFFSET($C$4,0,W484,n+1,k),"")</f>
        <v>#N/A</v>
      </c>
      <c r="X485" s="26" t="e">
        <f t="array" aca="1" ref="X485" ca="1">IF(X484&lt;&gt;"",OFFSET($C$4,0,X484,n+1,k),"")</f>
        <v>#N/A</v>
      </c>
      <c r="Y485" s="26" t="e">
        <f t="array" aca="1" ref="Y485" ca="1">IF(Y484&lt;&gt;"",OFFSET($C$4,0,Y484,n+1,k),"")</f>
        <v>#N/A</v>
      </c>
      <c r="Z485" s="26" t="e">
        <f t="array" aca="1" ref="Z485" ca="1">IF(Z484&lt;&gt;"",OFFSET($C$4,0,Z484,n+1,k),"")</f>
        <v>#N/A</v>
      </c>
      <c r="AA485" s="26" t="str">
        <f t="array" aca="1" ref="AA485" ca="1">IF(AA484&lt;&gt;"",OFFSET($C$4,0,AA484,n+1,k),"")</f>
        <v/>
      </c>
      <c r="AB485" s="26" t="str">
        <f t="array" aca="1" ref="AB485" ca="1">IF(AB484&lt;&gt;"",OFFSET($C$4,0,AB484,n+1,k),"")</f>
        <v/>
      </c>
    </row>
    <row r="486" spans="1:28" x14ac:dyDescent="0.15">
      <c r="A486" s="43" t="str">
        <f t="shared" si="16"/>
        <v/>
      </c>
      <c r="B486" s="44" t="str">
        <f>IF('Data Entry'!B486&lt;&gt;"",'Data Entry'!B486,"")</f>
        <v/>
      </c>
      <c r="C486" s="37" t="str">
        <f t="shared" si="15"/>
        <v/>
      </c>
      <c r="D486" s="44" t="str">
        <f>IF('Data Entry'!C486&lt;&gt;"",'Data Entry'!C486,"")</f>
        <v/>
      </c>
      <c r="E486" s="44" t="str">
        <f>IF('Data Entry'!D486&lt;&gt;"",'Data Entry'!D486,"")</f>
        <v/>
      </c>
      <c r="F486" s="44" t="str">
        <f>IF('Data Entry'!E486&lt;&gt;"",'Data Entry'!E486,"")</f>
        <v/>
      </c>
      <c r="G486" s="44" t="str">
        <f>IF('Data Entry'!F486&lt;&gt;"",'Data Entry'!F486,"")</f>
        <v/>
      </c>
      <c r="H486" s="44" t="str">
        <f>IF('Data Entry'!G486&lt;&gt;"",'Data Entry'!G486,"")</f>
        <v/>
      </c>
      <c r="I486" s="44" t="str">
        <f>IF('Data Entry'!H486&lt;&gt;"",'Data Entry'!H486,"")</f>
        <v/>
      </c>
      <c r="J486" s="44" t="str">
        <f>IF('Data Entry'!I486&lt;&gt;"",'Data Entry'!I486,"")</f>
        <v/>
      </c>
      <c r="K486" s="44" t="str">
        <f>IF('Data Entry'!J486&lt;&gt;"",'Data Entry'!J486,"")</f>
        <v/>
      </c>
      <c r="L486" s="44" t="str">
        <f>IF('Data Entry'!K486&lt;&gt;"",'Data Entry'!K486,"")</f>
        <v/>
      </c>
      <c r="M486" s="44" t="str">
        <f>IF('Data Entry'!L486&lt;&gt;"",'Data Entry'!L486,"")</f>
        <v/>
      </c>
      <c r="V486" s="26" t="e">
        <f t="array" aca="1" ref="V486" ca="1">IF(V485&lt;&gt;"",OFFSET($C$4,0,V485,n+1,k),"")</f>
        <v>#N/A</v>
      </c>
      <c r="W486" s="26" t="e">
        <f t="array" aca="1" ref="W486" ca="1">IF(W485&lt;&gt;"",OFFSET($C$4,0,W485,n+1,k),"")</f>
        <v>#N/A</v>
      </c>
      <c r="X486" s="26" t="e">
        <f t="array" aca="1" ref="X486" ca="1">IF(X485&lt;&gt;"",OFFSET($C$4,0,X485,n+1,k),"")</f>
        <v>#N/A</v>
      </c>
      <c r="Y486" s="26" t="e">
        <f t="array" aca="1" ref="Y486" ca="1">IF(Y485&lt;&gt;"",OFFSET($C$4,0,Y485,n+1,k),"")</f>
        <v>#N/A</v>
      </c>
      <c r="Z486" s="26" t="e">
        <f t="array" aca="1" ref="Z486" ca="1">IF(Z485&lt;&gt;"",OFFSET($C$4,0,Z485,n+1,k),"")</f>
        <v>#N/A</v>
      </c>
      <c r="AA486" s="26" t="str">
        <f t="array" aca="1" ref="AA486" ca="1">IF(AA485&lt;&gt;"",OFFSET($C$4,0,AA485,n+1,k),"")</f>
        <v/>
      </c>
      <c r="AB486" s="26" t="str">
        <f t="array" aca="1" ref="AB486" ca="1">IF(AB485&lt;&gt;"",OFFSET($C$4,0,AB485,n+1,k),"")</f>
        <v/>
      </c>
    </row>
    <row r="487" spans="1:28" x14ac:dyDescent="0.15">
      <c r="A487" s="43" t="str">
        <f t="shared" si="16"/>
        <v/>
      </c>
      <c r="B487" s="44" t="str">
        <f>IF('Data Entry'!B487&lt;&gt;"",'Data Entry'!B487,"")</f>
        <v/>
      </c>
      <c r="C487" s="37" t="str">
        <f t="shared" si="15"/>
        <v/>
      </c>
      <c r="D487" s="44" t="str">
        <f>IF('Data Entry'!C487&lt;&gt;"",'Data Entry'!C487,"")</f>
        <v/>
      </c>
      <c r="E487" s="44" t="str">
        <f>IF('Data Entry'!D487&lt;&gt;"",'Data Entry'!D487,"")</f>
        <v/>
      </c>
      <c r="F487" s="44" t="str">
        <f>IF('Data Entry'!E487&lt;&gt;"",'Data Entry'!E487,"")</f>
        <v/>
      </c>
      <c r="G487" s="44" t="str">
        <f>IF('Data Entry'!F487&lt;&gt;"",'Data Entry'!F487,"")</f>
        <v/>
      </c>
      <c r="H487" s="44" t="str">
        <f>IF('Data Entry'!G487&lt;&gt;"",'Data Entry'!G487,"")</f>
        <v/>
      </c>
      <c r="I487" s="44" t="str">
        <f>IF('Data Entry'!H487&lt;&gt;"",'Data Entry'!H487,"")</f>
        <v/>
      </c>
      <c r="J487" s="44" t="str">
        <f>IF('Data Entry'!I487&lt;&gt;"",'Data Entry'!I487,"")</f>
        <v/>
      </c>
      <c r="K487" s="44" t="str">
        <f>IF('Data Entry'!J487&lt;&gt;"",'Data Entry'!J487,"")</f>
        <v/>
      </c>
      <c r="L487" s="44" t="str">
        <f>IF('Data Entry'!K487&lt;&gt;"",'Data Entry'!K487,"")</f>
        <v/>
      </c>
      <c r="M487" s="44" t="str">
        <f>IF('Data Entry'!L487&lt;&gt;"",'Data Entry'!L487,"")</f>
        <v/>
      </c>
      <c r="V487" s="26" t="e">
        <f t="array" aca="1" ref="V487" ca="1">IF(V486&lt;&gt;"",OFFSET($C$4,0,V486,n+1,k),"")</f>
        <v>#N/A</v>
      </c>
      <c r="W487" s="26" t="e">
        <f t="array" aca="1" ref="W487" ca="1">IF(W486&lt;&gt;"",OFFSET($C$4,0,W486,n+1,k),"")</f>
        <v>#N/A</v>
      </c>
      <c r="X487" s="26" t="e">
        <f t="array" aca="1" ref="X487" ca="1">IF(X486&lt;&gt;"",OFFSET($C$4,0,X486,n+1,k),"")</f>
        <v>#N/A</v>
      </c>
      <c r="Y487" s="26" t="e">
        <f t="array" aca="1" ref="Y487" ca="1">IF(Y486&lt;&gt;"",OFFSET($C$4,0,Y486,n+1,k),"")</f>
        <v>#N/A</v>
      </c>
      <c r="Z487" s="26" t="e">
        <f t="array" aca="1" ref="Z487" ca="1">IF(Z486&lt;&gt;"",OFFSET($C$4,0,Z486,n+1,k),"")</f>
        <v>#N/A</v>
      </c>
      <c r="AA487" s="26" t="str">
        <f t="array" aca="1" ref="AA487" ca="1">IF(AA486&lt;&gt;"",OFFSET($C$4,0,AA486,n+1,k),"")</f>
        <v/>
      </c>
      <c r="AB487" s="26" t="str">
        <f t="array" aca="1" ref="AB487" ca="1">IF(AB486&lt;&gt;"",OFFSET($C$4,0,AB486,n+1,k),"")</f>
        <v/>
      </c>
    </row>
    <row r="488" spans="1:28" x14ac:dyDescent="0.15">
      <c r="A488" s="43" t="str">
        <f t="shared" si="16"/>
        <v/>
      </c>
      <c r="B488" s="44" t="str">
        <f>IF('Data Entry'!B488&lt;&gt;"",'Data Entry'!B488,"")</f>
        <v/>
      </c>
      <c r="C488" s="37" t="str">
        <f t="shared" si="15"/>
        <v/>
      </c>
      <c r="D488" s="44" t="str">
        <f>IF('Data Entry'!C488&lt;&gt;"",'Data Entry'!C488,"")</f>
        <v/>
      </c>
      <c r="E488" s="44" t="str">
        <f>IF('Data Entry'!D488&lt;&gt;"",'Data Entry'!D488,"")</f>
        <v/>
      </c>
      <c r="F488" s="44" t="str">
        <f>IF('Data Entry'!E488&lt;&gt;"",'Data Entry'!E488,"")</f>
        <v/>
      </c>
      <c r="G488" s="44" t="str">
        <f>IF('Data Entry'!F488&lt;&gt;"",'Data Entry'!F488,"")</f>
        <v/>
      </c>
      <c r="H488" s="44" t="str">
        <f>IF('Data Entry'!G488&lt;&gt;"",'Data Entry'!G488,"")</f>
        <v/>
      </c>
      <c r="I488" s="44" t="str">
        <f>IF('Data Entry'!H488&lt;&gt;"",'Data Entry'!H488,"")</f>
        <v/>
      </c>
      <c r="J488" s="44" t="str">
        <f>IF('Data Entry'!I488&lt;&gt;"",'Data Entry'!I488,"")</f>
        <v/>
      </c>
      <c r="K488" s="44" t="str">
        <f>IF('Data Entry'!J488&lt;&gt;"",'Data Entry'!J488,"")</f>
        <v/>
      </c>
      <c r="L488" s="44" t="str">
        <f>IF('Data Entry'!K488&lt;&gt;"",'Data Entry'!K488,"")</f>
        <v/>
      </c>
      <c r="M488" s="44" t="str">
        <f>IF('Data Entry'!L488&lt;&gt;"",'Data Entry'!L488,"")</f>
        <v/>
      </c>
      <c r="V488" s="26" t="e">
        <f t="array" aca="1" ref="V488" ca="1">IF(V487&lt;&gt;"",OFFSET($C$4,0,V487,n+1,k),"")</f>
        <v>#N/A</v>
      </c>
      <c r="W488" s="26" t="e">
        <f t="array" aca="1" ref="W488" ca="1">IF(W487&lt;&gt;"",OFFSET($C$4,0,W487,n+1,k),"")</f>
        <v>#N/A</v>
      </c>
      <c r="X488" s="26" t="e">
        <f t="array" aca="1" ref="X488" ca="1">IF(X487&lt;&gt;"",OFFSET($C$4,0,X487,n+1,k),"")</f>
        <v>#N/A</v>
      </c>
      <c r="Y488" s="26" t="e">
        <f t="array" aca="1" ref="Y488" ca="1">IF(Y487&lt;&gt;"",OFFSET($C$4,0,Y487,n+1,k),"")</f>
        <v>#N/A</v>
      </c>
      <c r="Z488" s="26" t="e">
        <f t="array" aca="1" ref="Z488" ca="1">IF(Z487&lt;&gt;"",OFFSET($C$4,0,Z487,n+1,k),"")</f>
        <v>#N/A</v>
      </c>
      <c r="AA488" s="26" t="str">
        <f t="array" aca="1" ref="AA488" ca="1">IF(AA487&lt;&gt;"",OFFSET($C$4,0,AA487,n+1,k),"")</f>
        <v/>
      </c>
      <c r="AB488" s="26" t="str">
        <f t="array" aca="1" ref="AB488" ca="1">IF(AB487&lt;&gt;"",OFFSET($C$4,0,AB487,n+1,k),"")</f>
        <v/>
      </c>
    </row>
    <row r="489" spans="1:28" x14ac:dyDescent="0.15">
      <c r="A489" s="43" t="str">
        <f t="shared" si="16"/>
        <v/>
      </c>
      <c r="B489" s="44" t="str">
        <f>IF('Data Entry'!B489&lt;&gt;"",'Data Entry'!B489,"")</f>
        <v/>
      </c>
      <c r="C489" s="37" t="str">
        <f t="shared" si="15"/>
        <v/>
      </c>
      <c r="D489" s="44" t="str">
        <f>IF('Data Entry'!C489&lt;&gt;"",'Data Entry'!C489,"")</f>
        <v/>
      </c>
      <c r="E489" s="44" t="str">
        <f>IF('Data Entry'!D489&lt;&gt;"",'Data Entry'!D489,"")</f>
        <v/>
      </c>
      <c r="F489" s="44" t="str">
        <f>IF('Data Entry'!E489&lt;&gt;"",'Data Entry'!E489,"")</f>
        <v/>
      </c>
      <c r="G489" s="44" t="str">
        <f>IF('Data Entry'!F489&lt;&gt;"",'Data Entry'!F489,"")</f>
        <v/>
      </c>
      <c r="H489" s="44" t="str">
        <f>IF('Data Entry'!G489&lt;&gt;"",'Data Entry'!G489,"")</f>
        <v/>
      </c>
      <c r="I489" s="44" t="str">
        <f>IF('Data Entry'!H489&lt;&gt;"",'Data Entry'!H489,"")</f>
        <v/>
      </c>
      <c r="J489" s="44" t="str">
        <f>IF('Data Entry'!I489&lt;&gt;"",'Data Entry'!I489,"")</f>
        <v/>
      </c>
      <c r="K489" s="44" t="str">
        <f>IF('Data Entry'!J489&lt;&gt;"",'Data Entry'!J489,"")</f>
        <v/>
      </c>
      <c r="L489" s="44" t="str">
        <f>IF('Data Entry'!K489&lt;&gt;"",'Data Entry'!K489,"")</f>
        <v/>
      </c>
      <c r="M489" s="44" t="str">
        <f>IF('Data Entry'!L489&lt;&gt;"",'Data Entry'!L489,"")</f>
        <v/>
      </c>
      <c r="V489" s="26" t="e">
        <f t="array" aca="1" ref="V489" ca="1">IF(V488&lt;&gt;"",OFFSET($C$4,0,V488,n+1,k),"")</f>
        <v>#N/A</v>
      </c>
      <c r="W489" s="26" t="e">
        <f t="array" aca="1" ref="W489" ca="1">IF(W488&lt;&gt;"",OFFSET($C$4,0,W488,n+1,k),"")</f>
        <v>#N/A</v>
      </c>
      <c r="X489" s="26" t="e">
        <f t="array" aca="1" ref="X489" ca="1">IF(X488&lt;&gt;"",OFFSET($C$4,0,X488,n+1,k),"")</f>
        <v>#N/A</v>
      </c>
      <c r="Y489" s="26" t="e">
        <f t="array" aca="1" ref="Y489" ca="1">IF(Y488&lt;&gt;"",OFFSET($C$4,0,Y488,n+1,k),"")</f>
        <v>#N/A</v>
      </c>
      <c r="Z489" s="26" t="e">
        <f t="array" aca="1" ref="Z489" ca="1">IF(Z488&lt;&gt;"",OFFSET($C$4,0,Z488,n+1,k),"")</f>
        <v>#N/A</v>
      </c>
      <c r="AA489" s="26" t="str">
        <f t="array" aca="1" ref="AA489" ca="1">IF(AA488&lt;&gt;"",OFFSET($C$4,0,AA488,n+1,k),"")</f>
        <v/>
      </c>
      <c r="AB489" s="26" t="str">
        <f t="array" aca="1" ref="AB489" ca="1">IF(AB488&lt;&gt;"",OFFSET($C$4,0,AB488,n+1,k),"")</f>
        <v/>
      </c>
    </row>
    <row r="490" spans="1:28" x14ac:dyDescent="0.15">
      <c r="A490" s="43" t="str">
        <f t="shared" si="16"/>
        <v/>
      </c>
      <c r="B490" s="44" t="str">
        <f>IF('Data Entry'!B490&lt;&gt;"",'Data Entry'!B490,"")</f>
        <v/>
      </c>
      <c r="C490" s="37" t="str">
        <f t="shared" si="15"/>
        <v/>
      </c>
      <c r="D490" s="44" t="str">
        <f>IF('Data Entry'!C490&lt;&gt;"",'Data Entry'!C490,"")</f>
        <v/>
      </c>
      <c r="E490" s="44" t="str">
        <f>IF('Data Entry'!D490&lt;&gt;"",'Data Entry'!D490,"")</f>
        <v/>
      </c>
      <c r="F490" s="44" t="str">
        <f>IF('Data Entry'!E490&lt;&gt;"",'Data Entry'!E490,"")</f>
        <v/>
      </c>
      <c r="G490" s="44" t="str">
        <f>IF('Data Entry'!F490&lt;&gt;"",'Data Entry'!F490,"")</f>
        <v/>
      </c>
      <c r="H490" s="44" t="str">
        <f>IF('Data Entry'!G490&lt;&gt;"",'Data Entry'!G490,"")</f>
        <v/>
      </c>
      <c r="I490" s="44" t="str">
        <f>IF('Data Entry'!H490&lt;&gt;"",'Data Entry'!H490,"")</f>
        <v/>
      </c>
      <c r="J490" s="44" t="str">
        <f>IF('Data Entry'!I490&lt;&gt;"",'Data Entry'!I490,"")</f>
        <v/>
      </c>
      <c r="K490" s="44" t="str">
        <f>IF('Data Entry'!J490&lt;&gt;"",'Data Entry'!J490,"")</f>
        <v/>
      </c>
      <c r="L490" s="44" t="str">
        <f>IF('Data Entry'!K490&lt;&gt;"",'Data Entry'!K490,"")</f>
        <v/>
      </c>
      <c r="M490" s="44" t="str">
        <f>IF('Data Entry'!L490&lt;&gt;"",'Data Entry'!L490,"")</f>
        <v/>
      </c>
      <c r="V490" s="26" t="e">
        <f t="array" aca="1" ref="V490" ca="1">IF(V489&lt;&gt;"",OFFSET($C$4,0,V489,n+1,k),"")</f>
        <v>#N/A</v>
      </c>
      <c r="W490" s="26" t="e">
        <f t="array" aca="1" ref="W490" ca="1">IF(W489&lt;&gt;"",OFFSET($C$4,0,W489,n+1,k),"")</f>
        <v>#N/A</v>
      </c>
      <c r="X490" s="26" t="e">
        <f t="array" aca="1" ref="X490" ca="1">IF(X489&lt;&gt;"",OFFSET($C$4,0,X489,n+1,k),"")</f>
        <v>#N/A</v>
      </c>
      <c r="Y490" s="26" t="e">
        <f t="array" aca="1" ref="Y490" ca="1">IF(Y489&lt;&gt;"",OFFSET($C$4,0,Y489,n+1,k),"")</f>
        <v>#N/A</v>
      </c>
      <c r="Z490" s="26" t="e">
        <f t="array" aca="1" ref="Z490" ca="1">IF(Z489&lt;&gt;"",OFFSET($C$4,0,Z489,n+1,k),"")</f>
        <v>#N/A</v>
      </c>
      <c r="AA490" s="26" t="str">
        <f t="array" aca="1" ref="AA490" ca="1">IF(AA489&lt;&gt;"",OFFSET($C$4,0,AA489,n+1,k),"")</f>
        <v/>
      </c>
      <c r="AB490" s="26" t="str">
        <f t="array" aca="1" ref="AB490" ca="1">IF(AB489&lt;&gt;"",OFFSET($C$4,0,AB489,n+1,k),"")</f>
        <v/>
      </c>
    </row>
    <row r="491" spans="1:28" x14ac:dyDescent="0.15">
      <c r="A491" s="43" t="str">
        <f t="shared" si="16"/>
        <v/>
      </c>
      <c r="B491" s="44" t="str">
        <f>IF('Data Entry'!B491&lt;&gt;"",'Data Entry'!B491,"")</f>
        <v/>
      </c>
      <c r="C491" s="37" t="str">
        <f t="shared" si="15"/>
        <v/>
      </c>
      <c r="D491" s="44" t="str">
        <f>IF('Data Entry'!C491&lt;&gt;"",'Data Entry'!C491,"")</f>
        <v/>
      </c>
      <c r="E491" s="44" t="str">
        <f>IF('Data Entry'!D491&lt;&gt;"",'Data Entry'!D491,"")</f>
        <v/>
      </c>
      <c r="F491" s="44" t="str">
        <f>IF('Data Entry'!E491&lt;&gt;"",'Data Entry'!E491,"")</f>
        <v/>
      </c>
      <c r="G491" s="44" t="str">
        <f>IF('Data Entry'!F491&lt;&gt;"",'Data Entry'!F491,"")</f>
        <v/>
      </c>
      <c r="H491" s="44" t="str">
        <f>IF('Data Entry'!G491&lt;&gt;"",'Data Entry'!G491,"")</f>
        <v/>
      </c>
      <c r="I491" s="44" t="str">
        <f>IF('Data Entry'!H491&lt;&gt;"",'Data Entry'!H491,"")</f>
        <v/>
      </c>
      <c r="J491" s="44" t="str">
        <f>IF('Data Entry'!I491&lt;&gt;"",'Data Entry'!I491,"")</f>
        <v/>
      </c>
      <c r="K491" s="44" t="str">
        <f>IF('Data Entry'!J491&lt;&gt;"",'Data Entry'!J491,"")</f>
        <v/>
      </c>
      <c r="L491" s="44" t="str">
        <f>IF('Data Entry'!K491&lt;&gt;"",'Data Entry'!K491,"")</f>
        <v/>
      </c>
      <c r="M491" s="44" t="str">
        <f>IF('Data Entry'!L491&lt;&gt;"",'Data Entry'!L491,"")</f>
        <v/>
      </c>
      <c r="V491" s="26" t="e">
        <f t="array" aca="1" ref="V491" ca="1">IF(V490&lt;&gt;"",OFFSET($C$4,0,V490,n+1,k),"")</f>
        <v>#N/A</v>
      </c>
      <c r="W491" s="26" t="e">
        <f t="array" aca="1" ref="W491" ca="1">IF(W490&lt;&gt;"",OFFSET($C$4,0,W490,n+1,k),"")</f>
        <v>#N/A</v>
      </c>
      <c r="X491" s="26" t="e">
        <f t="array" aca="1" ref="X491" ca="1">IF(X490&lt;&gt;"",OFFSET($C$4,0,X490,n+1,k),"")</f>
        <v>#N/A</v>
      </c>
      <c r="Y491" s="26" t="e">
        <f t="array" aca="1" ref="Y491" ca="1">IF(Y490&lt;&gt;"",OFFSET($C$4,0,Y490,n+1,k),"")</f>
        <v>#N/A</v>
      </c>
      <c r="Z491" s="26" t="e">
        <f t="array" aca="1" ref="Z491" ca="1">IF(Z490&lt;&gt;"",OFFSET($C$4,0,Z490,n+1,k),"")</f>
        <v>#N/A</v>
      </c>
      <c r="AA491" s="26" t="str">
        <f t="array" aca="1" ref="AA491" ca="1">IF(AA490&lt;&gt;"",OFFSET($C$4,0,AA490,n+1,k),"")</f>
        <v/>
      </c>
      <c r="AB491" s="26" t="str">
        <f t="array" aca="1" ref="AB491" ca="1">IF(AB490&lt;&gt;"",OFFSET($C$4,0,AB490,n+1,k),"")</f>
        <v/>
      </c>
    </row>
    <row r="492" spans="1:28" x14ac:dyDescent="0.15">
      <c r="A492" s="43" t="str">
        <f t="shared" si="16"/>
        <v/>
      </c>
      <c r="B492" s="44" t="str">
        <f>IF('Data Entry'!B492&lt;&gt;"",'Data Entry'!B492,"")</f>
        <v/>
      </c>
      <c r="C492" s="37" t="str">
        <f t="shared" si="15"/>
        <v/>
      </c>
      <c r="D492" s="44" t="str">
        <f>IF('Data Entry'!C492&lt;&gt;"",'Data Entry'!C492,"")</f>
        <v/>
      </c>
      <c r="E492" s="44" t="str">
        <f>IF('Data Entry'!D492&lt;&gt;"",'Data Entry'!D492,"")</f>
        <v/>
      </c>
      <c r="F492" s="44" t="str">
        <f>IF('Data Entry'!E492&lt;&gt;"",'Data Entry'!E492,"")</f>
        <v/>
      </c>
      <c r="G492" s="44" t="str">
        <f>IF('Data Entry'!F492&lt;&gt;"",'Data Entry'!F492,"")</f>
        <v/>
      </c>
      <c r="H492" s="44" t="str">
        <f>IF('Data Entry'!G492&lt;&gt;"",'Data Entry'!G492,"")</f>
        <v/>
      </c>
      <c r="I492" s="44" t="str">
        <f>IF('Data Entry'!H492&lt;&gt;"",'Data Entry'!H492,"")</f>
        <v/>
      </c>
      <c r="J492" s="44" t="str">
        <f>IF('Data Entry'!I492&lt;&gt;"",'Data Entry'!I492,"")</f>
        <v/>
      </c>
      <c r="K492" s="44" t="str">
        <f>IF('Data Entry'!J492&lt;&gt;"",'Data Entry'!J492,"")</f>
        <v/>
      </c>
      <c r="L492" s="44" t="str">
        <f>IF('Data Entry'!K492&lt;&gt;"",'Data Entry'!K492,"")</f>
        <v/>
      </c>
      <c r="M492" s="44" t="str">
        <f>IF('Data Entry'!L492&lt;&gt;"",'Data Entry'!L492,"")</f>
        <v/>
      </c>
      <c r="V492" s="26" t="e">
        <f t="array" aca="1" ref="V492" ca="1">IF(V491&lt;&gt;"",OFFSET($C$4,0,V491,n+1,k),"")</f>
        <v>#N/A</v>
      </c>
      <c r="W492" s="26" t="e">
        <f t="array" aca="1" ref="W492" ca="1">IF(W491&lt;&gt;"",OFFSET($C$4,0,W491,n+1,k),"")</f>
        <v>#N/A</v>
      </c>
      <c r="X492" s="26" t="e">
        <f t="array" aca="1" ref="X492" ca="1">IF(X491&lt;&gt;"",OFFSET($C$4,0,X491,n+1,k),"")</f>
        <v>#N/A</v>
      </c>
      <c r="Y492" s="26" t="e">
        <f t="array" aca="1" ref="Y492" ca="1">IF(Y491&lt;&gt;"",OFFSET($C$4,0,Y491,n+1,k),"")</f>
        <v>#N/A</v>
      </c>
      <c r="Z492" s="26" t="e">
        <f t="array" aca="1" ref="Z492" ca="1">IF(Z491&lt;&gt;"",OFFSET($C$4,0,Z491,n+1,k),"")</f>
        <v>#N/A</v>
      </c>
      <c r="AA492" s="26" t="str">
        <f t="array" aca="1" ref="AA492" ca="1">IF(AA491&lt;&gt;"",OFFSET($C$4,0,AA491,n+1,k),"")</f>
        <v/>
      </c>
      <c r="AB492" s="26" t="str">
        <f t="array" aca="1" ref="AB492" ca="1">IF(AB491&lt;&gt;"",OFFSET($C$4,0,AB491,n+1,k),"")</f>
        <v/>
      </c>
    </row>
    <row r="493" spans="1:28" x14ac:dyDescent="0.15">
      <c r="A493" s="43" t="str">
        <f t="shared" si="16"/>
        <v/>
      </c>
      <c r="B493" s="44" t="str">
        <f>IF('Data Entry'!B493&lt;&gt;"",'Data Entry'!B493,"")</f>
        <v/>
      </c>
      <c r="C493" s="37" t="str">
        <f t="shared" si="15"/>
        <v/>
      </c>
      <c r="D493" s="44" t="str">
        <f>IF('Data Entry'!C493&lt;&gt;"",'Data Entry'!C493,"")</f>
        <v/>
      </c>
      <c r="E493" s="44" t="str">
        <f>IF('Data Entry'!D493&lt;&gt;"",'Data Entry'!D493,"")</f>
        <v/>
      </c>
      <c r="F493" s="44" t="str">
        <f>IF('Data Entry'!E493&lt;&gt;"",'Data Entry'!E493,"")</f>
        <v/>
      </c>
      <c r="G493" s="44" t="str">
        <f>IF('Data Entry'!F493&lt;&gt;"",'Data Entry'!F493,"")</f>
        <v/>
      </c>
      <c r="H493" s="44" t="str">
        <f>IF('Data Entry'!G493&lt;&gt;"",'Data Entry'!G493,"")</f>
        <v/>
      </c>
      <c r="I493" s="44" t="str">
        <f>IF('Data Entry'!H493&lt;&gt;"",'Data Entry'!H493,"")</f>
        <v/>
      </c>
      <c r="J493" s="44" t="str">
        <f>IF('Data Entry'!I493&lt;&gt;"",'Data Entry'!I493,"")</f>
        <v/>
      </c>
      <c r="K493" s="44" t="str">
        <f>IF('Data Entry'!J493&lt;&gt;"",'Data Entry'!J493,"")</f>
        <v/>
      </c>
      <c r="L493" s="44" t="str">
        <f>IF('Data Entry'!K493&lt;&gt;"",'Data Entry'!K493,"")</f>
        <v/>
      </c>
      <c r="M493" s="44" t="str">
        <f>IF('Data Entry'!L493&lt;&gt;"",'Data Entry'!L493,"")</f>
        <v/>
      </c>
      <c r="V493" s="26" t="e">
        <f t="array" aca="1" ref="V493" ca="1">IF(V492&lt;&gt;"",OFFSET($C$4,0,V492,n+1,k),"")</f>
        <v>#N/A</v>
      </c>
      <c r="W493" s="26" t="e">
        <f t="array" aca="1" ref="W493" ca="1">IF(W492&lt;&gt;"",OFFSET($C$4,0,W492,n+1,k),"")</f>
        <v>#N/A</v>
      </c>
      <c r="X493" s="26" t="e">
        <f t="array" aca="1" ref="X493" ca="1">IF(X492&lt;&gt;"",OFFSET($C$4,0,X492,n+1,k),"")</f>
        <v>#N/A</v>
      </c>
      <c r="Y493" s="26" t="e">
        <f t="array" aca="1" ref="Y493" ca="1">IF(Y492&lt;&gt;"",OFFSET($C$4,0,Y492,n+1,k),"")</f>
        <v>#N/A</v>
      </c>
      <c r="Z493" s="26" t="e">
        <f t="array" aca="1" ref="Z493" ca="1">IF(Z492&lt;&gt;"",OFFSET($C$4,0,Z492,n+1,k),"")</f>
        <v>#N/A</v>
      </c>
      <c r="AA493" s="26" t="str">
        <f t="array" aca="1" ref="AA493" ca="1">IF(AA492&lt;&gt;"",OFFSET($C$4,0,AA492,n+1,k),"")</f>
        <v/>
      </c>
      <c r="AB493" s="26" t="str">
        <f t="array" aca="1" ref="AB493" ca="1">IF(AB492&lt;&gt;"",OFFSET($C$4,0,AB492,n+1,k),"")</f>
        <v/>
      </c>
    </row>
    <row r="494" spans="1:28" x14ac:dyDescent="0.15">
      <c r="A494" s="43" t="str">
        <f t="shared" si="16"/>
        <v/>
      </c>
      <c r="B494" s="44" t="str">
        <f>IF('Data Entry'!B494&lt;&gt;"",'Data Entry'!B494,"")</f>
        <v/>
      </c>
      <c r="C494" s="37" t="str">
        <f t="shared" si="15"/>
        <v/>
      </c>
      <c r="D494" s="44" t="str">
        <f>IF('Data Entry'!C494&lt;&gt;"",'Data Entry'!C494,"")</f>
        <v/>
      </c>
      <c r="E494" s="44" t="str">
        <f>IF('Data Entry'!D494&lt;&gt;"",'Data Entry'!D494,"")</f>
        <v/>
      </c>
      <c r="F494" s="44" t="str">
        <f>IF('Data Entry'!E494&lt;&gt;"",'Data Entry'!E494,"")</f>
        <v/>
      </c>
      <c r="G494" s="44" t="str">
        <f>IF('Data Entry'!F494&lt;&gt;"",'Data Entry'!F494,"")</f>
        <v/>
      </c>
      <c r="H494" s="44" t="str">
        <f>IF('Data Entry'!G494&lt;&gt;"",'Data Entry'!G494,"")</f>
        <v/>
      </c>
      <c r="I494" s="44" t="str">
        <f>IF('Data Entry'!H494&lt;&gt;"",'Data Entry'!H494,"")</f>
        <v/>
      </c>
      <c r="J494" s="44" t="str">
        <f>IF('Data Entry'!I494&lt;&gt;"",'Data Entry'!I494,"")</f>
        <v/>
      </c>
      <c r="K494" s="44" t="str">
        <f>IF('Data Entry'!J494&lt;&gt;"",'Data Entry'!J494,"")</f>
        <v/>
      </c>
      <c r="L494" s="44" t="str">
        <f>IF('Data Entry'!K494&lt;&gt;"",'Data Entry'!K494,"")</f>
        <v/>
      </c>
      <c r="M494" s="44" t="str">
        <f>IF('Data Entry'!L494&lt;&gt;"",'Data Entry'!L494,"")</f>
        <v/>
      </c>
      <c r="V494" s="26" t="e">
        <f t="array" aca="1" ref="V494" ca="1">IF(V493&lt;&gt;"",OFFSET($C$4,0,V493,n+1,k),"")</f>
        <v>#N/A</v>
      </c>
      <c r="W494" s="26" t="e">
        <f t="array" aca="1" ref="W494" ca="1">IF(W493&lt;&gt;"",OFFSET($C$4,0,W493,n+1,k),"")</f>
        <v>#N/A</v>
      </c>
      <c r="X494" s="26" t="e">
        <f t="array" aca="1" ref="X494" ca="1">IF(X493&lt;&gt;"",OFFSET($C$4,0,X493,n+1,k),"")</f>
        <v>#N/A</v>
      </c>
      <c r="Y494" s="26" t="e">
        <f t="array" aca="1" ref="Y494" ca="1">IF(Y493&lt;&gt;"",OFFSET($C$4,0,Y493,n+1,k),"")</f>
        <v>#N/A</v>
      </c>
      <c r="Z494" s="26" t="e">
        <f t="array" aca="1" ref="Z494" ca="1">IF(Z493&lt;&gt;"",OFFSET($C$4,0,Z493,n+1,k),"")</f>
        <v>#N/A</v>
      </c>
      <c r="AA494" s="26" t="str">
        <f t="array" aca="1" ref="AA494" ca="1">IF(AA493&lt;&gt;"",OFFSET($C$4,0,AA493,n+1,k),"")</f>
        <v/>
      </c>
      <c r="AB494" s="26" t="str">
        <f t="array" aca="1" ref="AB494" ca="1">IF(AB493&lt;&gt;"",OFFSET($C$4,0,AB493,n+1,k),"")</f>
        <v/>
      </c>
    </row>
    <row r="495" spans="1:28" x14ac:dyDescent="0.15">
      <c r="A495" s="43" t="str">
        <f t="shared" si="16"/>
        <v/>
      </c>
      <c r="B495" s="44" t="str">
        <f>IF('Data Entry'!B495&lt;&gt;"",'Data Entry'!B495,"")</f>
        <v/>
      </c>
      <c r="C495" s="37" t="str">
        <f t="shared" si="15"/>
        <v/>
      </c>
      <c r="D495" s="44" t="str">
        <f>IF('Data Entry'!C495&lt;&gt;"",'Data Entry'!C495,"")</f>
        <v/>
      </c>
      <c r="E495" s="44" t="str">
        <f>IF('Data Entry'!D495&lt;&gt;"",'Data Entry'!D495,"")</f>
        <v/>
      </c>
      <c r="F495" s="44" t="str">
        <f>IF('Data Entry'!E495&lt;&gt;"",'Data Entry'!E495,"")</f>
        <v/>
      </c>
      <c r="G495" s="44" t="str">
        <f>IF('Data Entry'!F495&lt;&gt;"",'Data Entry'!F495,"")</f>
        <v/>
      </c>
      <c r="H495" s="44" t="str">
        <f>IF('Data Entry'!G495&lt;&gt;"",'Data Entry'!G495,"")</f>
        <v/>
      </c>
      <c r="I495" s="44" t="str">
        <f>IF('Data Entry'!H495&lt;&gt;"",'Data Entry'!H495,"")</f>
        <v/>
      </c>
      <c r="J495" s="44" t="str">
        <f>IF('Data Entry'!I495&lt;&gt;"",'Data Entry'!I495,"")</f>
        <v/>
      </c>
      <c r="K495" s="44" t="str">
        <f>IF('Data Entry'!J495&lt;&gt;"",'Data Entry'!J495,"")</f>
        <v/>
      </c>
      <c r="L495" s="44" t="str">
        <f>IF('Data Entry'!K495&lt;&gt;"",'Data Entry'!K495,"")</f>
        <v/>
      </c>
      <c r="M495" s="44" t="str">
        <f>IF('Data Entry'!L495&lt;&gt;"",'Data Entry'!L495,"")</f>
        <v/>
      </c>
      <c r="V495" s="26" t="e">
        <f t="array" aca="1" ref="V495" ca="1">IF(V494&lt;&gt;"",OFFSET($C$4,0,V494,n+1,k),"")</f>
        <v>#N/A</v>
      </c>
      <c r="W495" s="26" t="e">
        <f t="array" aca="1" ref="W495" ca="1">IF(W494&lt;&gt;"",OFFSET($C$4,0,W494,n+1,k),"")</f>
        <v>#N/A</v>
      </c>
      <c r="X495" s="26" t="e">
        <f t="array" aca="1" ref="X495" ca="1">IF(X494&lt;&gt;"",OFFSET($C$4,0,X494,n+1,k),"")</f>
        <v>#N/A</v>
      </c>
      <c r="Y495" s="26" t="e">
        <f t="array" aca="1" ref="Y495" ca="1">IF(Y494&lt;&gt;"",OFFSET($C$4,0,Y494,n+1,k),"")</f>
        <v>#N/A</v>
      </c>
      <c r="Z495" s="26" t="e">
        <f t="array" aca="1" ref="Z495" ca="1">IF(Z494&lt;&gt;"",OFFSET($C$4,0,Z494,n+1,k),"")</f>
        <v>#N/A</v>
      </c>
      <c r="AA495" s="26" t="str">
        <f t="array" aca="1" ref="AA495" ca="1">IF(AA494&lt;&gt;"",OFFSET($C$4,0,AA494,n+1,k),"")</f>
        <v/>
      </c>
      <c r="AB495" s="26" t="str">
        <f t="array" aca="1" ref="AB495" ca="1">IF(AB494&lt;&gt;"",OFFSET($C$4,0,AB494,n+1,k),"")</f>
        <v/>
      </c>
    </row>
    <row r="496" spans="1:28" x14ac:dyDescent="0.15">
      <c r="A496" s="43" t="str">
        <f t="shared" si="16"/>
        <v/>
      </c>
      <c r="B496" s="44" t="str">
        <f>IF('Data Entry'!B496&lt;&gt;"",'Data Entry'!B496,"")</f>
        <v/>
      </c>
      <c r="C496" s="37" t="str">
        <f t="shared" si="15"/>
        <v/>
      </c>
      <c r="D496" s="44" t="str">
        <f>IF('Data Entry'!C496&lt;&gt;"",'Data Entry'!C496,"")</f>
        <v/>
      </c>
      <c r="E496" s="44" t="str">
        <f>IF('Data Entry'!D496&lt;&gt;"",'Data Entry'!D496,"")</f>
        <v/>
      </c>
      <c r="F496" s="44" t="str">
        <f>IF('Data Entry'!E496&lt;&gt;"",'Data Entry'!E496,"")</f>
        <v/>
      </c>
      <c r="G496" s="44" t="str">
        <f>IF('Data Entry'!F496&lt;&gt;"",'Data Entry'!F496,"")</f>
        <v/>
      </c>
      <c r="H496" s="44" t="str">
        <f>IF('Data Entry'!G496&lt;&gt;"",'Data Entry'!G496,"")</f>
        <v/>
      </c>
      <c r="I496" s="44" t="str">
        <f>IF('Data Entry'!H496&lt;&gt;"",'Data Entry'!H496,"")</f>
        <v/>
      </c>
      <c r="J496" s="44" t="str">
        <f>IF('Data Entry'!I496&lt;&gt;"",'Data Entry'!I496,"")</f>
        <v/>
      </c>
      <c r="K496" s="44" t="str">
        <f>IF('Data Entry'!J496&lt;&gt;"",'Data Entry'!J496,"")</f>
        <v/>
      </c>
      <c r="L496" s="44" t="str">
        <f>IF('Data Entry'!K496&lt;&gt;"",'Data Entry'!K496,"")</f>
        <v/>
      </c>
      <c r="M496" s="44" t="str">
        <f>IF('Data Entry'!L496&lt;&gt;"",'Data Entry'!L496,"")</f>
        <v/>
      </c>
      <c r="V496" s="26" t="e">
        <f t="array" aca="1" ref="V496" ca="1">IF(V495&lt;&gt;"",OFFSET($C$4,0,V495,n+1,k),"")</f>
        <v>#N/A</v>
      </c>
      <c r="W496" s="26" t="e">
        <f t="array" aca="1" ref="W496" ca="1">IF(W495&lt;&gt;"",OFFSET($C$4,0,W495,n+1,k),"")</f>
        <v>#N/A</v>
      </c>
      <c r="X496" s="26" t="e">
        <f t="array" aca="1" ref="X496" ca="1">IF(X495&lt;&gt;"",OFFSET($C$4,0,X495,n+1,k),"")</f>
        <v>#N/A</v>
      </c>
      <c r="Y496" s="26" t="e">
        <f t="array" aca="1" ref="Y496" ca="1">IF(Y495&lt;&gt;"",OFFSET($C$4,0,Y495,n+1,k),"")</f>
        <v>#N/A</v>
      </c>
      <c r="Z496" s="26" t="e">
        <f t="array" aca="1" ref="Z496" ca="1">IF(Z495&lt;&gt;"",OFFSET($C$4,0,Z495,n+1,k),"")</f>
        <v>#N/A</v>
      </c>
      <c r="AA496" s="26" t="str">
        <f t="array" aca="1" ref="AA496" ca="1">IF(AA495&lt;&gt;"",OFFSET($C$4,0,AA495,n+1,k),"")</f>
        <v/>
      </c>
      <c r="AB496" s="26" t="str">
        <f t="array" aca="1" ref="AB496" ca="1">IF(AB495&lt;&gt;"",OFFSET($C$4,0,AB495,n+1,k),"")</f>
        <v/>
      </c>
    </row>
    <row r="497" spans="1:28" x14ac:dyDescent="0.15">
      <c r="A497" s="43" t="str">
        <f t="shared" si="16"/>
        <v/>
      </c>
      <c r="B497" s="44" t="str">
        <f>IF('Data Entry'!B497&lt;&gt;"",'Data Entry'!B497,"")</f>
        <v/>
      </c>
      <c r="C497" s="37" t="str">
        <f t="shared" si="15"/>
        <v/>
      </c>
      <c r="D497" s="44" t="str">
        <f>IF('Data Entry'!C497&lt;&gt;"",'Data Entry'!C497,"")</f>
        <v/>
      </c>
      <c r="E497" s="44" t="str">
        <f>IF('Data Entry'!D497&lt;&gt;"",'Data Entry'!D497,"")</f>
        <v/>
      </c>
      <c r="F497" s="44" t="str">
        <f>IF('Data Entry'!E497&lt;&gt;"",'Data Entry'!E497,"")</f>
        <v/>
      </c>
      <c r="G497" s="44" t="str">
        <f>IF('Data Entry'!F497&lt;&gt;"",'Data Entry'!F497,"")</f>
        <v/>
      </c>
      <c r="H497" s="44" t="str">
        <f>IF('Data Entry'!G497&lt;&gt;"",'Data Entry'!G497,"")</f>
        <v/>
      </c>
      <c r="I497" s="44" t="str">
        <f>IF('Data Entry'!H497&lt;&gt;"",'Data Entry'!H497,"")</f>
        <v/>
      </c>
      <c r="J497" s="44" t="str">
        <f>IF('Data Entry'!I497&lt;&gt;"",'Data Entry'!I497,"")</f>
        <v/>
      </c>
      <c r="K497" s="44" t="str">
        <f>IF('Data Entry'!J497&lt;&gt;"",'Data Entry'!J497,"")</f>
        <v/>
      </c>
      <c r="L497" s="44" t="str">
        <f>IF('Data Entry'!K497&lt;&gt;"",'Data Entry'!K497,"")</f>
        <v/>
      </c>
      <c r="M497" s="44" t="str">
        <f>IF('Data Entry'!L497&lt;&gt;"",'Data Entry'!L497,"")</f>
        <v/>
      </c>
      <c r="V497" s="26" t="e">
        <f t="array" aca="1" ref="V497" ca="1">IF(V496&lt;&gt;"",OFFSET($C$4,0,V496,n+1,k),"")</f>
        <v>#N/A</v>
      </c>
      <c r="W497" s="26" t="e">
        <f t="array" aca="1" ref="W497" ca="1">IF(W496&lt;&gt;"",OFFSET($C$4,0,W496,n+1,k),"")</f>
        <v>#N/A</v>
      </c>
      <c r="X497" s="26" t="e">
        <f t="array" aca="1" ref="X497" ca="1">IF(X496&lt;&gt;"",OFFSET($C$4,0,X496,n+1,k),"")</f>
        <v>#N/A</v>
      </c>
      <c r="Y497" s="26" t="e">
        <f t="array" aca="1" ref="Y497" ca="1">IF(Y496&lt;&gt;"",OFFSET($C$4,0,Y496,n+1,k),"")</f>
        <v>#N/A</v>
      </c>
      <c r="Z497" s="26" t="e">
        <f t="array" aca="1" ref="Z497" ca="1">IF(Z496&lt;&gt;"",OFFSET($C$4,0,Z496,n+1,k),"")</f>
        <v>#N/A</v>
      </c>
      <c r="AA497" s="26" t="str">
        <f t="array" aca="1" ref="AA497" ca="1">IF(AA496&lt;&gt;"",OFFSET($C$4,0,AA496,n+1,k),"")</f>
        <v/>
      </c>
      <c r="AB497" s="26" t="str">
        <f t="array" aca="1" ref="AB497" ca="1">IF(AB496&lt;&gt;"",OFFSET($C$4,0,AB496,n+1,k),"")</f>
        <v/>
      </c>
    </row>
    <row r="498" spans="1:28" x14ac:dyDescent="0.15">
      <c r="A498" s="43" t="str">
        <f t="shared" si="16"/>
        <v/>
      </c>
      <c r="B498" s="44" t="str">
        <f>IF('Data Entry'!B498&lt;&gt;"",'Data Entry'!B498,"")</f>
        <v/>
      </c>
      <c r="C498" s="37" t="str">
        <f t="shared" si="15"/>
        <v/>
      </c>
      <c r="D498" s="44" t="str">
        <f>IF('Data Entry'!C498&lt;&gt;"",'Data Entry'!C498,"")</f>
        <v/>
      </c>
      <c r="E498" s="44" t="str">
        <f>IF('Data Entry'!D498&lt;&gt;"",'Data Entry'!D498,"")</f>
        <v/>
      </c>
      <c r="F498" s="44" t="str">
        <f>IF('Data Entry'!E498&lt;&gt;"",'Data Entry'!E498,"")</f>
        <v/>
      </c>
      <c r="G498" s="44" t="str">
        <f>IF('Data Entry'!F498&lt;&gt;"",'Data Entry'!F498,"")</f>
        <v/>
      </c>
      <c r="H498" s="44" t="str">
        <f>IF('Data Entry'!G498&lt;&gt;"",'Data Entry'!G498,"")</f>
        <v/>
      </c>
      <c r="I498" s="44" t="str">
        <f>IF('Data Entry'!H498&lt;&gt;"",'Data Entry'!H498,"")</f>
        <v/>
      </c>
      <c r="J498" s="44" t="str">
        <f>IF('Data Entry'!I498&lt;&gt;"",'Data Entry'!I498,"")</f>
        <v/>
      </c>
      <c r="K498" s="44" t="str">
        <f>IF('Data Entry'!J498&lt;&gt;"",'Data Entry'!J498,"")</f>
        <v/>
      </c>
      <c r="L498" s="44" t="str">
        <f>IF('Data Entry'!K498&lt;&gt;"",'Data Entry'!K498,"")</f>
        <v/>
      </c>
      <c r="M498" s="44" t="str">
        <f>IF('Data Entry'!L498&lt;&gt;"",'Data Entry'!L498,"")</f>
        <v/>
      </c>
      <c r="V498" s="26" t="e">
        <f t="array" aca="1" ref="V498" ca="1">IF(V497&lt;&gt;"",OFFSET($C$4,0,V497,n+1,k),"")</f>
        <v>#N/A</v>
      </c>
      <c r="W498" s="26" t="e">
        <f t="array" aca="1" ref="W498" ca="1">IF(W497&lt;&gt;"",OFFSET($C$4,0,W497,n+1,k),"")</f>
        <v>#N/A</v>
      </c>
      <c r="X498" s="26" t="e">
        <f t="array" aca="1" ref="X498" ca="1">IF(X497&lt;&gt;"",OFFSET($C$4,0,X497,n+1,k),"")</f>
        <v>#N/A</v>
      </c>
      <c r="Y498" s="26" t="e">
        <f t="array" aca="1" ref="Y498" ca="1">IF(Y497&lt;&gt;"",OFFSET($C$4,0,Y497,n+1,k),"")</f>
        <v>#N/A</v>
      </c>
      <c r="Z498" s="26" t="e">
        <f t="array" aca="1" ref="Z498" ca="1">IF(Z497&lt;&gt;"",OFFSET($C$4,0,Z497,n+1,k),"")</f>
        <v>#N/A</v>
      </c>
      <c r="AA498" s="26" t="str">
        <f t="array" aca="1" ref="AA498" ca="1">IF(AA497&lt;&gt;"",OFFSET($C$4,0,AA497,n+1,k),"")</f>
        <v/>
      </c>
      <c r="AB498" s="26" t="str">
        <f t="array" aca="1" ref="AB498" ca="1">IF(AB497&lt;&gt;"",OFFSET($C$4,0,AB497,n+1,k),"")</f>
        <v/>
      </c>
    </row>
    <row r="499" spans="1:28" x14ac:dyDescent="0.15">
      <c r="A499" s="43" t="str">
        <f t="shared" si="16"/>
        <v/>
      </c>
      <c r="B499" s="44" t="str">
        <f>IF('Data Entry'!B499&lt;&gt;"",'Data Entry'!B499,"")</f>
        <v/>
      </c>
      <c r="C499" s="37" t="str">
        <f t="shared" si="15"/>
        <v/>
      </c>
      <c r="D499" s="44" t="str">
        <f>IF('Data Entry'!C499&lt;&gt;"",'Data Entry'!C499,"")</f>
        <v/>
      </c>
      <c r="E499" s="44" t="str">
        <f>IF('Data Entry'!D499&lt;&gt;"",'Data Entry'!D499,"")</f>
        <v/>
      </c>
      <c r="F499" s="44" t="str">
        <f>IF('Data Entry'!E499&lt;&gt;"",'Data Entry'!E499,"")</f>
        <v/>
      </c>
      <c r="G499" s="44" t="str">
        <f>IF('Data Entry'!F499&lt;&gt;"",'Data Entry'!F499,"")</f>
        <v/>
      </c>
      <c r="H499" s="44" t="str">
        <f>IF('Data Entry'!G499&lt;&gt;"",'Data Entry'!G499,"")</f>
        <v/>
      </c>
      <c r="I499" s="44" t="str">
        <f>IF('Data Entry'!H499&lt;&gt;"",'Data Entry'!H499,"")</f>
        <v/>
      </c>
      <c r="J499" s="44" t="str">
        <f>IF('Data Entry'!I499&lt;&gt;"",'Data Entry'!I499,"")</f>
        <v/>
      </c>
      <c r="K499" s="44" t="str">
        <f>IF('Data Entry'!J499&lt;&gt;"",'Data Entry'!J499,"")</f>
        <v/>
      </c>
      <c r="L499" s="44" t="str">
        <f>IF('Data Entry'!K499&lt;&gt;"",'Data Entry'!K499,"")</f>
        <v/>
      </c>
      <c r="M499" s="44" t="str">
        <f>IF('Data Entry'!L499&lt;&gt;"",'Data Entry'!L499,"")</f>
        <v/>
      </c>
      <c r="V499" s="26" t="e">
        <f t="array" aca="1" ref="V499" ca="1">IF(V498&lt;&gt;"",OFFSET($C$4,0,V498,n+1,k),"")</f>
        <v>#N/A</v>
      </c>
      <c r="W499" s="26" t="e">
        <f t="array" aca="1" ref="W499" ca="1">IF(W498&lt;&gt;"",OFFSET($C$4,0,W498,n+1,k),"")</f>
        <v>#N/A</v>
      </c>
      <c r="X499" s="26" t="e">
        <f t="array" aca="1" ref="X499" ca="1">IF(X498&lt;&gt;"",OFFSET($C$4,0,X498,n+1,k),"")</f>
        <v>#N/A</v>
      </c>
      <c r="Y499" s="26" t="e">
        <f t="array" aca="1" ref="Y499" ca="1">IF(Y498&lt;&gt;"",OFFSET($C$4,0,Y498,n+1,k),"")</f>
        <v>#N/A</v>
      </c>
      <c r="Z499" s="26" t="e">
        <f t="array" aca="1" ref="Z499" ca="1">IF(Z498&lt;&gt;"",OFFSET($C$4,0,Z498,n+1,k),"")</f>
        <v>#N/A</v>
      </c>
      <c r="AA499" s="26" t="str">
        <f t="array" aca="1" ref="AA499" ca="1">IF(AA498&lt;&gt;"",OFFSET($C$4,0,AA498,n+1,k),"")</f>
        <v/>
      </c>
      <c r="AB499" s="26" t="str">
        <f t="array" aca="1" ref="AB499" ca="1">IF(AB498&lt;&gt;"",OFFSET($C$4,0,AB498,n+1,k),"")</f>
        <v/>
      </c>
    </row>
    <row r="500" spans="1:28" x14ac:dyDescent="0.15">
      <c r="A500" s="43" t="str">
        <f t="shared" si="16"/>
        <v/>
      </c>
      <c r="B500" s="44" t="str">
        <f>IF('Data Entry'!B500&lt;&gt;"",'Data Entry'!B500,"")</f>
        <v/>
      </c>
      <c r="C500" s="37" t="str">
        <f t="shared" si="15"/>
        <v/>
      </c>
      <c r="D500" s="44" t="str">
        <f>IF('Data Entry'!C500&lt;&gt;"",'Data Entry'!C500,"")</f>
        <v/>
      </c>
      <c r="E500" s="44" t="str">
        <f>IF('Data Entry'!D500&lt;&gt;"",'Data Entry'!D500,"")</f>
        <v/>
      </c>
      <c r="F500" s="44" t="str">
        <f>IF('Data Entry'!E500&lt;&gt;"",'Data Entry'!E500,"")</f>
        <v/>
      </c>
      <c r="G500" s="44" t="str">
        <f>IF('Data Entry'!F500&lt;&gt;"",'Data Entry'!F500,"")</f>
        <v/>
      </c>
      <c r="H500" s="44" t="str">
        <f>IF('Data Entry'!G500&lt;&gt;"",'Data Entry'!G500,"")</f>
        <v/>
      </c>
      <c r="I500" s="44" t="str">
        <f>IF('Data Entry'!H500&lt;&gt;"",'Data Entry'!H500,"")</f>
        <v/>
      </c>
      <c r="J500" s="44" t="str">
        <f>IF('Data Entry'!I500&lt;&gt;"",'Data Entry'!I500,"")</f>
        <v/>
      </c>
      <c r="K500" s="44" t="str">
        <f>IF('Data Entry'!J500&lt;&gt;"",'Data Entry'!J500,"")</f>
        <v/>
      </c>
      <c r="L500" s="44" t="str">
        <f>IF('Data Entry'!K500&lt;&gt;"",'Data Entry'!K500,"")</f>
        <v/>
      </c>
      <c r="M500" s="44" t="str">
        <f>IF('Data Entry'!L500&lt;&gt;"",'Data Entry'!L500,"")</f>
        <v/>
      </c>
      <c r="V500" s="26" t="e">
        <f t="array" aca="1" ref="V500" ca="1">IF(V499&lt;&gt;"",OFFSET($C$4,0,V499,n+1,k),"")</f>
        <v>#N/A</v>
      </c>
      <c r="W500" s="26" t="e">
        <f t="array" aca="1" ref="W500" ca="1">IF(W499&lt;&gt;"",OFFSET($C$4,0,W499,n+1,k),"")</f>
        <v>#N/A</v>
      </c>
      <c r="X500" s="26" t="e">
        <f t="array" aca="1" ref="X500" ca="1">IF(X499&lt;&gt;"",OFFSET($C$4,0,X499,n+1,k),"")</f>
        <v>#N/A</v>
      </c>
      <c r="Y500" s="26" t="e">
        <f t="array" aca="1" ref="Y500" ca="1">IF(Y499&lt;&gt;"",OFFSET($C$4,0,Y499,n+1,k),"")</f>
        <v>#N/A</v>
      </c>
      <c r="Z500" s="26" t="e">
        <f t="array" aca="1" ref="Z500" ca="1">IF(Z499&lt;&gt;"",OFFSET($C$4,0,Z499,n+1,k),"")</f>
        <v>#N/A</v>
      </c>
      <c r="AA500" s="26" t="str">
        <f t="array" aca="1" ref="AA500" ca="1">IF(AA499&lt;&gt;"",OFFSET($C$4,0,AA499,n+1,k),"")</f>
        <v/>
      </c>
      <c r="AB500" s="26" t="str">
        <f t="array" aca="1" ref="AB500" ca="1">IF(AB499&lt;&gt;"",OFFSET($C$4,0,AB499,n+1,k),"")</f>
        <v/>
      </c>
    </row>
    <row r="501" spans="1:28" x14ac:dyDescent="0.15">
      <c r="A501" s="43" t="str">
        <f t="shared" si="16"/>
        <v/>
      </c>
      <c r="B501" s="44" t="str">
        <f>IF('Data Entry'!B501&lt;&gt;"",'Data Entry'!B501,"")</f>
        <v/>
      </c>
      <c r="C501" s="37" t="str">
        <f t="shared" si="15"/>
        <v/>
      </c>
      <c r="D501" s="44" t="str">
        <f>IF('Data Entry'!C501&lt;&gt;"",'Data Entry'!C501,"")</f>
        <v/>
      </c>
      <c r="E501" s="44" t="str">
        <f>IF('Data Entry'!D501&lt;&gt;"",'Data Entry'!D501,"")</f>
        <v/>
      </c>
      <c r="F501" s="44" t="str">
        <f>IF('Data Entry'!E501&lt;&gt;"",'Data Entry'!E501,"")</f>
        <v/>
      </c>
      <c r="G501" s="44" t="str">
        <f>IF('Data Entry'!F501&lt;&gt;"",'Data Entry'!F501,"")</f>
        <v/>
      </c>
      <c r="H501" s="44" t="str">
        <f>IF('Data Entry'!G501&lt;&gt;"",'Data Entry'!G501,"")</f>
        <v/>
      </c>
      <c r="I501" s="44" t="str">
        <f>IF('Data Entry'!H501&lt;&gt;"",'Data Entry'!H501,"")</f>
        <v/>
      </c>
      <c r="J501" s="44" t="str">
        <f>IF('Data Entry'!I501&lt;&gt;"",'Data Entry'!I501,"")</f>
        <v/>
      </c>
      <c r="K501" s="44" t="str">
        <f>IF('Data Entry'!J501&lt;&gt;"",'Data Entry'!J501,"")</f>
        <v/>
      </c>
      <c r="L501" s="44" t="str">
        <f>IF('Data Entry'!K501&lt;&gt;"",'Data Entry'!K501,"")</f>
        <v/>
      </c>
      <c r="M501" s="44" t="str">
        <f>IF('Data Entry'!L501&lt;&gt;"",'Data Entry'!L501,"")</f>
        <v/>
      </c>
      <c r="V501" s="26" t="e">
        <f t="array" aca="1" ref="V501" ca="1">IF(V500&lt;&gt;"",OFFSET($C$4,0,V500,n+1,k),"")</f>
        <v>#N/A</v>
      </c>
      <c r="W501" s="26" t="e">
        <f t="array" aca="1" ref="W501" ca="1">IF(W500&lt;&gt;"",OFFSET($C$4,0,W500,n+1,k),"")</f>
        <v>#N/A</v>
      </c>
      <c r="X501" s="26" t="e">
        <f t="array" aca="1" ref="X501" ca="1">IF(X500&lt;&gt;"",OFFSET($C$4,0,X500,n+1,k),"")</f>
        <v>#N/A</v>
      </c>
      <c r="Y501" s="26" t="e">
        <f t="array" aca="1" ref="Y501" ca="1">IF(Y500&lt;&gt;"",OFFSET($C$4,0,Y500,n+1,k),"")</f>
        <v>#N/A</v>
      </c>
      <c r="Z501" s="26" t="e">
        <f t="array" aca="1" ref="Z501" ca="1">IF(Z500&lt;&gt;"",OFFSET($C$4,0,Z500,n+1,k),"")</f>
        <v>#N/A</v>
      </c>
      <c r="AA501" s="26" t="str">
        <f t="array" aca="1" ref="AA501" ca="1">IF(AA500&lt;&gt;"",OFFSET($C$4,0,AA500,n+1,k),"")</f>
        <v/>
      </c>
      <c r="AB501" s="26" t="str">
        <f t="array" aca="1" ref="AB501" ca="1">IF(AB500&lt;&gt;"",OFFSET($C$4,0,AB500,n+1,k),"")</f>
        <v/>
      </c>
    </row>
    <row r="502" spans="1:28" x14ac:dyDescent="0.15">
      <c r="A502" s="43" t="str">
        <f t="shared" si="16"/>
        <v/>
      </c>
      <c r="B502" s="44" t="str">
        <f>IF('Data Entry'!B502&lt;&gt;"",'Data Entry'!B502,"")</f>
        <v/>
      </c>
      <c r="C502" s="37" t="str">
        <f t="shared" si="15"/>
        <v/>
      </c>
      <c r="D502" s="44" t="str">
        <f>IF('Data Entry'!C502&lt;&gt;"",'Data Entry'!C502,"")</f>
        <v/>
      </c>
      <c r="E502" s="44" t="str">
        <f>IF('Data Entry'!D502&lt;&gt;"",'Data Entry'!D502,"")</f>
        <v/>
      </c>
      <c r="F502" s="44" t="str">
        <f>IF('Data Entry'!E502&lt;&gt;"",'Data Entry'!E502,"")</f>
        <v/>
      </c>
      <c r="G502" s="44" t="str">
        <f>IF('Data Entry'!F502&lt;&gt;"",'Data Entry'!F502,"")</f>
        <v/>
      </c>
      <c r="H502" s="44" t="str">
        <f>IF('Data Entry'!G502&lt;&gt;"",'Data Entry'!G502,"")</f>
        <v/>
      </c>
      <c r="I502" s="44" t="str">
        <f>IF('Data Entry'!H502&lt;&gt;"",'Data Entry'!H502,"")</f>
        <v/>
      </c>
      <c r="J502" s="44" t="str">
        <f>IF('Data Entry'!I502&lt;&gt;"",'Data Entry'!I502,"")</f>
        <v/>
      </c>
      <c r="K502" s="44" t="str">
        <f>IF('Data Entry'!J502&lt;&gt;"",'Data Entry'!J502,"")</f>
        <v/>
      </c>
      <c r="L502" s="44" t="str">
        <f>IF('Data Entry'!K502&lt;&gt;"",'Data Entry'!K502,"")</f>
        <v/>
      </c>
      <c r="M502" s="44" t="str">
        <f>IF('Data Entry'!L502&lt;&gt;"",'Data Entry'!L502,"")</f>
        <v/>
      </c>
      <c r="V502" s="26" t="e">
        <f t="array" aca="1" ref="V502" ca="1">IF(V501&lt;&gt;"",OFFSET($C$4,0,V501,n+1,k),"")</f>
        <v>#N/A</v>
      </c>
      <c r="W502" s="26" t="e">
        <f t="array" aca="1" ref="W502" ca="1">IF(W501&lt;&gt;"",OFFSET($C$4,0,W501,n+1,k),"")</f>
        <v>#N/A</v>
      </c>
      <c r="X502" s="26" t="e">
        <f t="array" aca="1" ref="X502" ca="1">IF(X501&lt;&gt;"",OFFSET($C$4,0,X501,n+1,k),"")</f>
        <v>#N/A</v>
      </c>
      <c r="Y502" s="26" t="e">
        <f t="array" aca="1" ref="Y502" ca="1">IF(Y501&lt;&gt;"",OFFSET($C$4,0,Y501,n+1,k),"")</f>
        <v>#N/A</v>
      </c>
      <c r="Z502" s="26" t="e">
        <f t="array" aca="1" ref="Z502" ca="1">IF(Z501&lt;&gt;"",OFFSET($C$4,0,Z501,n+1,k),"")</f>
        <v>#N/A</v>
      </c>
      <c r="AA502" s="26" t="str">
        <f t="array" aca="1" ref="AA502" ca="1">IF(AA501&lt;&gt;"",OFFSET($C$4,0,AA501,n+1,k),"")</f>
        <v/>
      </c>
      <c r="AB502" s="26" t="str">
        <f t="array" aca="1" ref="AB502" ca="1">IF(AB501&lt;&gt;"",OFFSET($C$4,0,AB501,n+1,k),"")</f>
        <v/>
      </c>
    </row>
    <row r="503" spans="1:28" x14ac:dyDescent="0.15">
      <c r="A503" s="43" t="str">
        <f t="shared" si="16"/>
        <v/>
      </c>
      <c r="B503" s="44" t="str">
        <f>IF('Data Entry'!B503&lt;&gt;"",'Data Entry'!B503,"")</f>
        <v/>
      </c>
      <c r="C503" s="37" t="str">
        <f t="shared" si="15"/>
        <v/>
      </c>
      <c r="D503" s="44" t="str">
        <f>IF('Data Entry'!C503&lt;&gt;"",'Data Entry'!C503,"")</f>
        <v/>
      </c>
      <c r="E503" s="44" t="str">
        <f>IF('Data Entry'!D503&lt;&gt;"",'Data Entry'!D503,"")</f>
        <v/>
      </c>
      <c r="F503" s="44" t="str">
        <f>IF('Data Entry'!E503&lt;&gt;"",'Data Entry'!E503,"")</f>
        <v/>
      </c>
      <c r="G503" s="44" t="str">
        <f>IF('Data Entry'!F503&lt;&gt;"",'Data Entry'!F503,"")</f>
        <v/>
      </c>
      <c r="H503" s="44" t="str">
        <f>IF('Data Entry'!G503&lt;&gt;"",'Data Entry'!G503,"")</f>
        <v/>
      </c>
      <c r="I503" s="44" t="str">
        <f>IF('Data Entry'!H503&lt;&gt;"",'Data Entry'!H503,"")</f>
        <v/>
      </c>
      <c r="J503" s="44" t="str">
        <f>IF('Data Entry'!I503&lt;&gt;"",'Data Entry'!I503,"")</f>
        <v/>
      </c>
      <c r="K503" s="44" t="str">
        <f>IF('Data Entry'!J503&lt;&gt;"",'Data Entry'!J503,"")</f>
        <v/>
      </c>
      <c r="L503" s="44" t="str">
        <f>IF('Data Entry'!K503&lt;&gt;"",'Data Entry'!K503,"")</f>
        <v/>
      </c>
      <c r="M503" s="44" t="str">
        <f>IF('Data Entry'!L503&lt;&gt;"",'Data Entry'!L503,"")</f>
        <v/>
      </c>
      <c r="V503" s="26" t="e">
        <f t="array" aca="1" ref="V503" ca="1">IF(V502&lt;&gt;"",OFFSET($C$4,0,V502,n+1,k),"")</f>
        <v>#N/A</v>
      </c>
      <c r="W503" s="26" t="e">
        <f t="array" aca="1" ref="W503" ca="1">IF(W502&lt;&gt;"",OFFSET($C$4,0,W502,n+1,k),"")</f>
        <v>#N/A</v>
      </c>
      <c r="X503" s="26" t="e">
        <f t="array" aca="1" ref="X503" ca="1">IF(X502&lt;&gt;"",OFFSET($C$4,0,X502,n+1,k),"")</f>
        <v>#N/A</v>
      </c>
      <c r="Y503" s="26" t="e">
        <f t="array" aca="1" ref="Y503" ca="1">IF(Y502&lt;&gt;"",OFFSET($C$4,0,Y502,n+1,k),"")</f>
        <v>#N/A</v>
      </c>
      <c r="Z503" s="26" t="e">
        <f t="array" aca="1" ref="Z503" ca="1">IF(Z502&lt;&gt;"",OFFSET($C$4,0,Z502,n+1,k),"")</f>
        <v>#N/A</v>
      </c>
      <c r="AA503" s="26" t="str">
        <f t="array" aca="1" ref="AA503" ca="1">IF(AA502&lt;&gt;"",OFFSET($C$4,0,AA502,n+1,k),"")</f>
        <v/>
      </c>
      <c r="AB503" s="26" t="str">
        <f t="array" aca="1" ref="AB503" ca="1">IF(AB502&lt;&gt;"",OFFSET($C$4,0,AB502,n+1,k),"")</f>
        <v/>
      </c>
    </row>
    <row r="504" spans="1:28" x14ac:dyDescent="0.15">
      <c r="A504" s="43" t="str">
        <f t="shared" si="16"/>
        <v/>
      </c>
      <c r="B504" s="44" t="str">
        <f>IF('Data Entry'!B504&lt;&gt;"",'Data Entry'!B504,"")</f>
        <v/>
      </c>
      <c r="C504" s="37" t="str">
        <f t="shared" si="15"/>
        <v/>
      </c>
      <c r="D504" s="44" t="str">
        <f>IF('Data Entry'!C504&lt;&gt;"",'Data Entry'!C504,"")</f>
        <v/>
      </c>
      <c r="E504" s="44" t="str">
        <f>IF('Data Entry'!D504&lt;&gt;"",'Data Entry'!D504,"")</f>
        <v/>
      </c>
      <c r="F504" s="44" t="str">
        <f>IF('Data Entry'!E504&lt;&gt;"",'Data Entry'!E504,"")</f>
        <v/>
      </c>
      <c r="G504" s="44" t="str">
        <f>IF('Data Entry'!F504&lt;&gt;"",'Data Entry'!F504,"")</f>
        <v/>
      </c>
      <c r="H504" s="44" t="str">
        <f>IF('Data Entry'!G504&lt;&gt;"",'Data Entry'!G504,"")</f>
        <v/>
      </c>
      <c r="I504" s="44" t="str">
        <f>IF('Data Entry'!H504&lt;&gt;"",'Data Entry'!H504,"")</f>
        <v/>
      </c>
      <c r="J504" s="44" t="str">
        <f>IF('Data Entry'!I504&lt;&gt;"",'Data Entry'!I504,"")</f>
        <v/>
      </c>
      <c r="K504" s="44" t="str">
        <f>IF('Data Entry'!J504&lt;&gt;"",'Data Entry'!J504,"")</f>
        <v/>
      </c>
      <c r="L504" s="44" t="str">
        <f>IF('Data Entry'!K504&lt;&gt;"",'Data Entry'!K504,"")</f>
        <v/>
      </c>
      <c r="M504" s="44" t="str">
        <f>IF('Data Entry'!L504&lt;&gt;"",'Data Entry'!L504,"")</f>
        <v/>
      </c>
      <c r="V504" s="26" t="e">
        <f t="array" aca="1" ref="V504" ca="1">IF(V503&lt;&gt;"",OFFSET($C$4,0,V503,n+1,k),"")</f>
        <v>#N/A</v>
      </c>
      <c r="W504" s="26" t="e">
        <f t="array" aca="1" ref="W504" ca="1">IF(W503&lt;&gt;"",OFFSET($C$4,0,W503,n+1,k),"")</f>
        <v>#N/A</v>
      </c>
      <c r="X504" s="26" t="e">
        <f t="array" aca="1" ref="X504" ca="1">IF(X503&lt;&gt;"",OFFSET($C$4,0,X503,n+1,k),"")</f>
        <v>#N/A</v>
      </c>
      <c r="Y504" s="26" t="e">
        <f t="array" aca="1" ref="Y504" ca="1">IF(Y503&lt;&gt;"",OFFSET($C$4,0,Y503,n+1,k),"")</f>
        <v>#N/A</v>
      </c>
      <c r="Z504" s="26" t="e">
        <f t="array" aca="1" ref="Z504" ca="1">IF(Z503&lt;&gt;"",OFFSET($C$4,0,Z503,n+1,k),"")</f>
        <v>#N/A</v>
      </c>
      <c r="AA504" s="26" t="str">
        <f t="array" aca="1" ref="AA504" ca="1">IF(AA503&lt;&gt;"",OFFSET($C$4,0,AA503,n+1,k),"")</f>
        <v/>
      </c>
      <c r="AB504" s="26" t="str">
        <f t="array" aca="1" ref="AB504" ca="1">IF(AB503&lt;&gt;"",OFFSET($C$4,0,AB503,n+1,k),"")</f>
        <v/>
      </c>
    </row>
    <row r="505" spans="1:28" x14ac:dyDescent="0.15">
      <c r="A505" s="43" t="str">
        <f t="shared" si="16"/>
        <v/>
      </c>
      <c r="B505" s="44" t="str">
        <f>IF('Data Entry'!B505&lt;&gt;"",'Data Entry'!B505,"")</f>
        <v/>
      </c>
      <c r="C505" s="37" t="str">
        <f t="shared" si="15"/>
        <v/>
      </c>
      <c r="D505" s="44" t="str">
        <f>IF('Data Entry'!C505&lt;&gt;"",'Data Entry'!C505,"")</f>
        <v/>
      </c>
      <c r="E505" s="44" t="str">
        <f>IF('Data Entry'!D505&lt;&gt;"",'Data Entry'!D505,"")</f>
        <v/>
      </c>
      <c r="F505" s="44" t="str">
        <f>IF('Data Entry'!E505&lt;&gt;"",'Data Entry'!E505,"")</f>
        <v/>
      </c>
      <c r="G505" s="44" t="str">
        <f>IF('Data Entry'!F505&lt;&gt;"",'Data Entry'!F505,"")</f>
        <v/>
      </c>
      <c r="H505" s="44" t="str">
        <f>IF('Data Entry'!G505&lt;&gt;"",'Data Entry'!G505,"")</f>
        <v/>
      </c>
      <c r="I505" s="44" t="str">
        <f>IF('Data Entry'!H505&lt;&gt;"",'Data Entry'!H505,"")</f>
        <v/>
      </c>
      <c r="J505" s="44" t="str">
        <f>IF('Data Entry'!I505&lt;&gt;"",'Data Entry'!I505,"")</f>
        <v/>
      </c>
      <c r="K505" s="44" t="str">
        <f>IF('Data Entry'!J505&lt;&gt;"",'Data Entry'!J505,"")</f>
        <v/>
      </c>
      <c r="L505" s="44" t="str">
        <f>IF('Data Entry'!K505&lt;&gt;"",'Data Entry'!K505,"")</f>
        <v/>
      </c>
      <c r="M505" s="44" t="str">
        <f>IF('Data Entry'!L505&lt;&gt;"",'Data Entry'!L505,"")</f>
        <v/>
      </c>
      <c r="V505" s="26" t="e">
        <f t="array" aca="1" ref="V505" ca="1">IF(V504&lt;&gt;"",OFFSET($C$4,0,V504,n+1,k),"")</f>
        <v>#N/A</v>
      </c>
      <c r="W505" s="26" t="e">
        <f t="array" aca="1" ref="W505" ca="1">IF(W504&lt;&gt;"",OFFSET($C$4,0,W504,n+1,k),"")</f>
        <v>#N/A</v>
      </c>
      <c r="X505" s="26" t="e">
        <f t="array" aca="1" ref="X505" ca="1">IF(X504&lt;&gt;"",OFFSET($C$4,0,X504,n+1,k),"")</f>
        <v>#N/A</v>
      </c>
      <c r="Y505" s="26" t="e">
        <f t="array" aca="1" ref="Y505" ca="1">IF(Y504&lt;&gt;"",OFFSET($C$4,0,Y504,n+1,k),"")</f>
        <v>#N/A</v>
      </c>
      <c r="Z505" s="26" t="e">
        <f t="array" aca="1" ref="Z505" ca="1">IF(Z504&lt;&gt;"",OFFSET($C$4,0,Z504,n+1,k),"")</f>
        <v>#N/A</v>
      </c>
      <c r="AA505" s="26" t="str">
        <f t="array" aca="1" ref="AA505" ca="1">IF(AA504&lt;&gt;"",OFFSET($C$4,0,AA504,n+1,k),"")</f>
        <v/>
      </c>
      <c r="AB505" s="26" t="str">
        <f t="array" aca="1" ref="AB505" ca="1">IF(AB504&lt;&gt;"",OFFSET($C$4,0,AB504,n+1,k),"")</f>
        <v/>
      </c>
    </row>
    <row r="506" spans="1:28" x14ac:dyDescent="0.15">
      <c r="A506" s="43" t="str">
        <f t="shared" si="16"/>
        <v/>
      </c>
      <c r="B506" s="44" t="str">
        <f>IF('Data Entry'!B506&lt;&gt;"",'Data Entry'!B506,"")</f>
        <v/>
      </c>
      <c r="C506" s="37" t="str">
        <f t="shared" si="15"/>
        <v/>
      </c>
      <c r="D506" s="44" t="str">
        <f>IF('Data Entry'!C506&lt;&gt;"",'Data Entry'!C506,"")</f>
        <v/>
      </c>
      <c r="E506" s="44" t="str">
        <f>IF('Data Entry'!D506&lt;&gt;"",'Data Entry'!D506,"")</f>
        <v/>
      </c>
      <c r="F506" s="44" t="str">
        <f>IF('Data Entry'!E506&lt;&gt;"",'Data Entry'!E506,"")</f>
        <v/>
      </c>
      <c r="G506" s="44" t="str">
        <f>IF('Data Entry'!F506&lt;&gt;"",'Data Entry'!F506,"")</f>
        <v/>
      </c>
      <c r="H506" s="44" t="str">
        <f>IF('Data Entry'!G506&lt;&gt;"",'Data Entry'!G506,"")</f>
        <v/>
      </c>
      <c r="I506" s="44" t="str">
        <f>IF('Data Entry'!H506&lt;&gt;"",'Data Entry'!H506,"")</f>
        <v/>
      </c>
      <c r="J506" s="44" t="str">
        <f>IF('Data Entry'!I506&lt;&gt;"",'Data Entry'!I506,"")</f>
        <v/>
      </c>
      <c r="K506" s="44" t="str">
        <f>IF('Data Entry'!J506&lt;&gt;"",'Data Entry'!J506,"")</f>
        <v/>
      </c>
      <c r="L506" s="44" t="str">
        <f>IF('Data Entry'!K506&lt;&gt;"",'Data Entry'!K506,"")</f>
        <v/>
      </c>
      <c r="M506" s="44" t="str">
        <f>IF('Data Entry'!L506&lt;&gt;"",'Data Entry'!L506,"")</f>
        <v/>
      </c>
      <c r="V506" s="26" t="e">
        <f t="array" aca="1" ref="V506" ca="1">IF(V505&lt;&gt;"",OFFSET($C$4,0,V505,n+1,k),"")</f>
        <v>#N/A</v>
      </c>
      <c r="W506" s="26" t="e">
        <f t="array" aca="1" ref="W506" ca="1">IF(W505&lt;&gt;"",OFFSET($C$4,0,W505,n+1,k),"")</f>
        <v>#N/A</v>
      </c>
      <c r="X506" s="26" t="e">
        <f t="array" aca="1" ref="X506" ca="1">IF(X505&lt;&gt;"",OFFSET($C$4,0,X505,n+1,k),"")</f>
        <v>#N/A</v>
      </c>
      <c r="Y506" s="26" t="e">
        <f t="array" aca="1" ref="Y506" ca="1">IF(Y505&lt;&gt;"",OFFSET($C$4,0,Y505,n+1,k),"")</f>
        <v>#N/A</v>
      </c>
      <c r="Z506" s="26" t="e">
        <f t="array" aca="1" ref="Z506" ca="1">IF(Z505&lt;&gt;"",OFFSET($C$4,0,Z505,n+1,k),"")</f>
        <v>#N/A</v>
      </c>
      <c r="AA506" s="26" t="str">
        <f t="array" aca="1" ref="AA506" ca="1">IF(AA505&lt;&gt;"",OFFSET($C$4,0,AA505,n+1,k),"")</f>
        <v/>
      </c>
      <c r="AB506" s="26" t="str">
        <f t="array" aca="1" ref="AB506" ca="1">IF(AB505&lt;&gt;"",OFFSET($C$4,0,AB505,n+1,k),"")</f>
        <v/>
      </c>
    </row>
    <row r="507" spans="1:28" x14ac:dyDescent="0.15">
      <c r="A507" s="43" t="str">
        <f t="shared" si="16"/>
        <v/>
      </c>
      <c r="B507" s="44" t="str">
        <f>IF('Data Entry'!B507&lt;&gt;"",'Data Entry'!B507,"")</f>
        <v/>
      </c>
      <c r="C507" s="37" t="str">
        <f t="shared" si="15"/>
        <v/>
      </c>
      <c r="D507" s="44" t="str">
        <f>IF('Data Entry'!C507&lt;&gt;"",'Data Entry'!C507,"")</f>
        <v/>
      </c>
      <c r="E507" s="44" t="str">
        <f>IF('Data Entry'!D507&lt;&gt;"",'Data Entry'!D507,"")</f>
        <v/>
      </c>
      <c r="F507" s="44" t="str">
        <f>IF('Data Entry'!E507&lt;&gt;"",'Data Entry'!E507,"")</f>
        <v/>
      </c>
      <c r="G507" s="44" t="str">
        <f>IF('Data Entry'!F507&lt;&gt;"",'Data Entry'!F507,"")</f>
        <v/>
      </c>
      <c r="H507" s="44" t="str">
        <f>IF('Data Entry'!G507&lt;&gt;"",'Data Entry'!G507,"")</f>
        <v/>
      </c>
      <c r="I507" s="44" t="str">
        <f>IF('Data Entry'!H507&lt;&gt;"",'Data Entry'!H507,"")</f>
        <v/>
      </c>
      <c r="J507" s="44" t="str">
        <f>IF('Data Entry'!I507&lt;&gt;"",'Data Entry'!I507,"")</f>
        <v/>
      </c>
      <c r="K507" s="44" t="str">
        <f>IF('Data Entry'!J507&lt;&gt;"",'Data Entry'!J507,"")</f>
        <v/>
      </c>
      <c r="L507" s="44" t="str">
        <f>IF('Data Entry'!K507&lt;&gt;"",'Data Entry'!K507,"")</f>
        <v/>
      </c>
      <c r="M507" s="44" t="str">
        <f>IF('Data Entry'!L507&lt;&gt;"",'Data Entry'!L507,"")</f>
        <v/>
      </c>
      <c r="V507" s="26" t="e">
        <f t="array" aca="1" ref="V507" ca="1">IF(V506&lt;&gt;"",OFFSET($C$4,0,V506,n+1,k),"")</f>
        <v>#N/A</v>
      </c>
      <c r="W507" s="26" t="e">
        <f t="array" aca="1" ref="W507" ca="1">IF(W506&lt;&gt;"",OFFSET($C$4,0,W506,n+1,k),"")</f>
        <v>#N/A</v>
      </c>
      <c r="X507" s="26" t="e">
        <f t="array" aca="1" ref="X507" ca="1">IF(X506&lt;&gt;"",OFFSET($C$4,0,X506,n+1,k),"")</f>
        <v>#N/A</v>
      </c>
      <c r="Y507" s="26" t="e">
        <f t="array" aca="1" ref="Y507" ca="1">IF(Y506&lt;&gt;"",OFFSET($C$4,0,Y506,n+1,k),"")</f>
        <v>#N/A</v>
      </c>
      <c r="Z507" s="26" t="e">
        <f t="array" aca="1" ref="Z507" ca="1">IF(Z506&lt;&gt;"",OFFSET($C$4,0,Z506,n+1,k),"")</f>
        <v>#N/A</v>
      </c>
      <c r="AA507" s="26" t="str">
        <f t="array" aca="1" ref="AA507" ca="1">IF(AA506&lt;&gt;"",OFFSET($C$4,0,AA506,n+1,k),"")</f>
        <v/>
      </c>
      <c r="AB507" s="26" t="str">
        <f t="array" aca="1" ref="AB507" ca="1">IF(AB506&lt;&gt;"",OFFSET($C$4,0,AB506,n+1,k),"")</f>
        <v/>
      </c>
    </row>
    <row r="508" spans="1:28" x14ac:dyDescent="0.15">
      <c r="A508" s="43" t="str">
        <f t="shared" si="16"/>
        <v/>
      </c>
      <c r="B508" s="44" t="str">
        <f>IF('Data Entry'!B508&lt;&gt;"",'Data Entry'!B508,"")</f>
        <v/>
      </c>
      <c r="C508" s="37" t="str">
        <f t="shared" si="15"/>
        <v/>
      </c>
      <c r="D508" s="44" t="str">
        <f>IF('Data Entry'!C508&lt;&gt;"",'Data Entry'!C508,"")</f>
        <v/>
      </c>
      <c r="E508" s="44" t="str">
        <f>IF('Data Entry'!D508&lt;&gt;"",'Data Entry'!D508,"")</f>
        <v/>
      </c>
      <c r="F508" s="44" t="str">
        <f>IF('Data Entry'!E508&lt;&gt;"",'Data Entry'!E508,"")</f>
        <v/>
      </c>
      <c r="G508" s="44" t="str">
        <f>IF('Data Entry'!F508&lt;&gt;"",'Data Entry'!F508,"")</f>
        <v/>
      </c>
      <c r="H508" s="44" t="str">
        <f>IF('Data Entry'!G508&lt;&gt;"",'Data Entry'!G508,"")</f>
        <v/>
      </c>
      <c r="I508" s="44" t="str">
        <f>IF('Data Entry'!H508&lt;&gt;"",'Data Entry'!H508,"")</f>
        <v/>
      </c>
      <c r="J508" s="44" t="str">
        <f>IF('Data Entry'!I508&lt;&gt;"",'Data Entry'!I508,"")</f>
        <v/>
      </c>
      <c r="K508" s="44" t="str">
        <f>IF('Data Entry'!J508&lt;&gt;"",'Data Entry'!J508,"")</f>
        <v/>
      </c>
      <c r="L508" s="44" t="str">
        <f>IF('Data Entry'!K508&lt;&gt;"",'Data Entry'!K508,"")</f>
        <v/>
      </c>
      <c r="M508" s="44" t="str">
        <f>IF('Data Entry'!L508&lt;&gt;"",'Data Entry'!L508,"")</f>
        <v/>
      </c>
      <c r="V508" s="26" t="e">
        <f t="array" aca="1" ref="V508" ca="1">IF(V507&lt;&gt;"",OFFSET($C$4,0,V507,n+1,k),"")</f>
        <v>#N/A</v>
      </c>
      <c r="W508" s="26" t="e">
        <f t="array" aca="1" ref="W508" ca="1">IF(W507&lt;&gt;"",OFFSET($C$4,0,W507,n+1,k),"")</f>
        <v>#N/A</v>
      </c>
      <c r="X508" s="26" t="e">
        <f t="array" aca="1" ref="X508" ca="1">IF(X507&lt;&gt;"",OFFSET($C$4,0,X507,n+1,k),"")</f>
        <v>#N/A</v>
      </c>
      <c r="Y508" s="26" t="e">
        <f t="array" aca="1" ref="Y508" ca="1">IF(Y507&lt;&gt;"",OFFSET($C$4,0,Y507,n+1,k),"")</f>
        <v>#N/A</v>
      </c>
      <c r="Z508" s="26" t="e">
        <f t="array" aca="1" ref="Z508" ca="1">IF(Z507&lt;&gt;"",OFFSET($C$4,0,Z507,n+1,k),"")</f>
        <v>#N/A</v>
      </c>
      <c r="AA508" s="26" t="str">
        <f t="array" aca="1" ref="AA508" ca="1">IF(AA507&lt;&gt;"",OFFSET($C$4,0,AA507,n+1,k),"")</f>
        <v/>
      </c>
      <c r="AB508" s="26" t="str">
        <f t="array" aca="1" ref="AB508" ca="1">IF(AB507&lt;&gt;"",OFFSET($C$4,0,AB507,n+1,k),"")</f>
        <v/>
      </c>
    </row>
    <row r="509" spans="1:28" x14ac:dyDescent="0.15">
      <c r="A509" s="43" t="str">
        <f t="shared" si="16"/>
        <v/>
      </c>
      <c r="B509" s="44" t="str">
        <f>IF('Data Entry'!B509&lt;&gt;"",'Data Entry'!B509,"")</f>
        <v/>
      </c>
      <c r="C509" s="37" t="str">
        <f t="shared" si="15"/>
        <v/>
      </c>
      <c r="D509" s="44" t="str">
        <f>IF('Data Entry'!C509&lt;&gt;"",'Data Entry'!C509,"")</f>
        <v/>
      </c>
      <c r="E509" s="44" t="str">
        <f>IF('Data Entry'!D509&lt;&gt;"",'Data Entry'!D509,"")</f>
        <v/>
      </c>
      <c r="F509" s="44" t="str">
        <f>IF('Data Entry'!E509&lt;&gt;"",'Data Entry'!E509,"")</f>
        <v/>
      </c>
      <c r="G509" s="44" t="str">
        <f>IF('Data Entry'!F509&lt;&gt;"",'Data Entry'!F509,"")</f>
        <v/>
      </c>
      <c r="H509" s="44" t="str">
        <f>IF('Data Entry'!G509&lt;&gt;"",'Data Entry'!G509,"")</f>
        <v/>
      </c>
      <c r="I509" s="44" t="str">
        <f>IF('Data Entry'!H509&lt;&gt;"",'Data Entry'!H509,"")</f>
        <v/>
      </c>
      <c r="J509" s="44" t="str">
        <f>IF('Data Entry'!I509&lt;&gt;"",'Data Entry'!I509,"")</f>
        <v/>
      </c>
      <c r="K509" s="44" t="str">
        <f>IF('Data Entry'!J509&lt;&gt;"",'Data Entry'!J509,"")</f>
        <v/>
      </c>
      <c r="L509" s="44" t="str">
        <f>IF('Data Entry'!K509&lt;&gt;"",'Data Entry'!K509,"")</f>
        <v/>
      </c>
      <c r="M509" s="44" t="str">
        <f>IF('Data Entry'!L509&lt;&gt;"",'Data Entry'!L509,"")</f>
        <v/>
      </c>
      <c r="V509" s="26" t="e">
        <f t="array" aca="1" ref="V509" ca="1">IF(V508&lt;&gt;"",OFFSET($C$4,0,V508,n+1,k),"")</f>
        <v>#N/A</v>
      </c>
      <c r="W509" s="26" t="e">
        <f t="array" aca="1" ref="W509" ca="1">IF(W508&lt;&gt;"",OFFSET($C$4,0,W508,n+1,k),"")</f>
        <v>#N/A</v>
      </c>
      <c r="X509" s="26" t="e">
        <f t="array" aca="1" ref="X509" ca="1">IF(X508&lt;&gt;"",OFFSET($C$4,0,X508,n+1,k),"")</f>
        <v>#N/A</v>
      </c>
      <c r="Y509" s="26" t="e">
        <f t="array" aca="1" ref="Y509" ca="1">IF(Y508&lt;&gt;"",OFFSET($C$4,0,Y508,n+1,k),"")</f>
        <v>#N/A</v>
      </c>
      <c r="Z509" s="26" t="e">
        <f t="array" aca="1" ref="Z509" ca="1">IF(Z508&lt;&gt;"",OFFSET($C$4,0,Z508,n+1,k),"")</f>
        <v>#N/A</v>
      </c>
      <c r="AA509" s="26" t="str">
        <f t="array" aca="1" ref="AA509" ca="1">IF(AA508&lt;&gt;"",OFFSET($C$4,0,AA508,n+1,k),"")</f>
        <v/>
      </c>
      <c r="AB509" s="26" t="str">
        <f t="array" aca="1" ref="AB509" ca="1">IF(AB508&lt;&gt;"",OFFSET($C$4,0,AB508,n+1,k),"")</f>
        <v/>
      </c>
    </row>
    <row r="510" spans="1:28" x14ac:dyDescent="0.15">
      <c r="A510" s="43" t="str">
        <f t="shared" si="16"/>
        <v/>
      </c>
      <c r="B510" s="44" t="str">
        <f>IF('Data Entry'!B510&lt;&gt;"",'Data Entry'!B510,"")</f>
        <v/>
      </c>
      <c r="C510" s="37" t="str">
        <f t="shared" si="15"/>
        <v/>
      </c>
      <c r="D510" s="44" t="str">
        <f>IF('Data Entry'!C510&lt;&gt;"",'Data Entry'!C510,"")</f>
        <v/>
      </c>
      <c r="E510" s="44" t="str">
        <f>IF('Data Entry'!D510&lt;&gt;"",'Data Entry'!D510,"")</f>
        <v/>
      </c>
      <c r="F510" s="44" t="str">
        <f>IF('Data Entry'!E510&lt;&gt;"",'Data Entry'!E510,"")</f>
        <v/>
      </c>
      <c r="G510" s="44" t="str">
        <f>IF('Data Entry'!F510&lt;&gt;"",'Data Entry'!F510,"")</f>
        <v/>
      </c>
      <c r="H510" s="44" t="str">
        <f>IF('Data Entry'!G510&lt;&gt;"",'Data Entry'!G510,"")</f>
        <v/>
      </c>
      <c r="I510" s="44" t="str">
        <f>IF('Data Entry'!H510&lt;&gt;"",'Data Entry'!H510,"")</f>
        <v/>
      </c>
      <c r="J510" s="44" t="str">
        <f>IF('Data Entry'!I510&lt;&gt;"",'Data Entry'!I510,"")</f>
        <v/>
      </c>
      <c r="K510" s="44" t="str">
        <f>IF('Data Entry'!J510&lt;&gt;"",'Data Entry'!J510,"")</f>
        <v/>
      </c>
      <c r="L510" s="44" t="str">
        <f>IF('Data Entry'!K510&lt;&gt;"",'Data Entry'!K510,"")</f>
        <v/>
      </c>
      <c r="M510" s="44" t="str">
        <f>IF('Data Entry'!L510&lt;&gt;"",'Data Entry'!L510,"")</f>
        <v/>
      </c>
      <c r="V510" s="26" t="e">
        <f t="array" aca="1" ref="V510" ca="1">IF(V509&lt;&gt;"",OFFSET($C$4,0,V509,n+1,k),"")</f>
        <v>#N/A</v>
      </c>
      <c r="W510" s="26" t="e">
        <f t="array" aca="1" ref="W510" ca="1">IF(W509&lt;&gt;"",OFFSET($C$4,0,W509,n+1,k),"")</f>
        <v>#N/A</v>
      </c>
      <c r="X510" s="26" t="e">
        <f t="array" aca="1" ref="X510" ca="1">IF(X509&lt;&gt;"",OFFSET($C$4,0,X509,n+1,k),"")</f>
        <v>#N/A</v>
      </c>
      <c r="Y510" s="26" t="e">
        <f t="array" aca="1" ref="Y510" ca="1">IF(Y509&lt;&gt;"",OFFSET($C$4,0,Y509,n+1,k),"")</f>
        <v>#N/A</v>
      </c>
      <c r="Z510" s="26" t="e">
        <f t="array" aca="1" ref="Z510" ca="1">IF(Z509&lt;&gt;"",OFFSET($C$4,0,Z509,n+1,k),"")</f>
        <v>#N/A</v>
      </c>
      <c r="AA510" s="26" t="str">
        <f t="array" aca="1" ref="AA510" ca="1">IF(AA509&lt;&gt;"",OFFSET($C$4,0,AA509,n+1,k),"")</f>
        <v/>
      </c>
      <c r="AB510" s="26" t="str">
        <f t="array" aca="1" ref="AB510" ca="1">IF(AB509&lt;&gt;"",OFFSET($C$4,0,AB509,n+1,k),"")</f>
        <v/>
      </c>
    </row>
    <row r="511" spans="1:28" x14ac:dyDescent="0.15">
      <c r="A511" s="43" t="str">
        <f t="shared" si="16"/>
        <v/>
      </c>
      <c r="B511" s="44" t="str">
        <f>IF('Data Entry'!B511&lt;&gt;"",'Data Entry'!B511,"")</f>
        <v/>
      </c>
      <c r="C511" s="37" t="str">
        <f t="shared" si="15"/>
        <v/>
      </c>
      <c r="D511" s="44" t="str">
        <f>IF('Data Entry'!C511&lt;&gt;"",'Data Entry'!C511,"")</f>
        <v/>
      </c>
      <c r="E511" s="44" t="str">
        <f>IF('Data Entry'!D511&lt;&gt;"",'Data Entry'!D511,"")</f>
        <v/>
      </c>
      <c r="F511" s="44" t="str">
        <f>IF('Data Entry'!E511&lt;&gt;"",'Data Entry'!E511,"")</f>
        <v/>
      </c>
      <c r="G511" s="44" t="str">
        <f>IF('Data Entry'!F511&lt;&gt;"",'Data Entry'!F511,"")</f>
        <v/>
      </c>
      <c r="H511" s="44" t="str">
        <f>IF('Data Entry'!G511&lt;&gt;"",'Data Entry'!G511,"")</f>
        <v/>
      </c>
      <c r="I511" s="44" t="str">
        <f>IF('Data Entry'!H511&lt;&gt;"",'Data Entry'!H511,"")</f>
        <v/>
      </c>
      <c r="J511" s="44" t="str">
        <f>IF('Data Entry'!I511&lt;&gt;"",'Data Entry'!I511,"")</f>
        <v/>
      </c>
      <c r="K511" s="44" t="str">
        <f>IF('Data Entry'!J511&lt;&gt;"",'Data Entry'!J511,"")</f>
        <v/>
      </c>
      <c r="L511" s="44" t="str">
        <f>IF('Data Entry'!K511&lt;&gt;"",'Data Entry'!K511,"")</f>
        <v/>
      </c>
      <c r="M511" s="44" t="str">
        <f>IF('Data Entry'!L511&lt;&gt;"",'Data Entry'!L511,"")</f>
        <v/>
      </c>
      <c r="V511" s="26" t="e">
        <f t="array" aca="1" ref="V511" ca="1">IF(V510&lt;&gt;"",OFFSET($C$4,0,V510,n+1,k),"")</f>
        <v>#N/A</v>
      </c>
      <c r="W511" s="26" t="e">
        <f t="array" aca="1" ref="W511" ca="1">IF(W510&lt;&gt;"",OFFSET($C$4,0,W510,n+1,k),"")</f>
        <v>#N/A</v>
      </c>
      <c r="X511" s="26" t="e">
        <f t="array" aca="1" ref="X511" ca="1">IF(X510&lt;&gt;"",OFFSET($C$4,0,X510,n+1,k),"")</f>
        <v>#N/A</v>
      </c>
      <c r="Y511" s="26" t="e">
        <f t="array" aca="1" ref="Y511" ca="1">IF(Y510&lt;&gt;"",OFFSET($C$4,0,Y510,n+1,k),"")</f>
        <v>#N/A</v>
      </c>
      <c r="Z511" s="26" t="e">
        <f t="array" aca="1" ref="Z511" ca="1">IF(Z510&lt;&gt;"",OFFSET($C$4,0,Z510,n+1,k),"")</f>
        <v>#N/A</v>
      </c>
      <c r="AA511" s="26" t="str">
        <f t="array" aca="1" ref="AA511" ca="1">IF(AA510&lt;&gt;"",OFFSET($C$4,0,AA510,n+1,k),"")</f>
        <v/>
      </c>
      <c r="AB511" s="26" t="str">
        <f t="array" aca="1" ref="AB511" ca="1">IF(AB510&lt;&gt;"",OFFSET($C$4,0,AB510,n+1,k),"")</f>
        <v/>
      </c>
    </row>
    <row r="512" spans="1:28" x14ac:dyDescent="0.15">
      <c r="A512" s="43" t="str">
        <f t="shared" si="16"/>
        <v/>
      </c>
      <c r="B512" s="44" t="str">
        <f>IF('Data Entry'!B512&lt;&gt;"",'Data Entry'!B512,"")</f>
        <v/>
      </c>
      <c r="C512" s="37" t="str">
        <f t="shared" si="15"/>
        <v/>
      </c>
      <c r="D512" s="44" t="str">
        <f>IF('Data Entry'!C512&lt;&gt;"",'Data Entry'!C512,"")</f>
        <v/>
      </c>
      <c r="E512" s="44" t="str">
        <f>IF('Data Entry'!D512&lt;&gt;"",'Data Entry'!D512,"")</f>
        <v/>
      </c>
      <c r="F512" s="44" t="str">
        <f>IF('Data Entry'!E512&lt;&gt;"",'Data Entry'!E512,"")</f>
        <v/>
      </c>
      <c r="G512" s="44" t="str">
        <f>IF('Data Entry'!F512&lt;&gt;"",'Data Entry'!F512,"")</f>
        <v/>
      </c>
      <c r="H512" s="44" t="str">
        <f>IF('Data Entry'!G512&lt;&gt;"",'Data Entry'!G512,"")</f>
        <v/>
      </c>
      <c r="I512" s="44" t="str">
        <f>IF('Data Entry'!H512&lt;&gt;"",'Data Entry'!H512,"")</f>
        <v/>
      </c>
      <c r="J512" s="44" t="str">
        <f>IF('Data Entry'!I512&lt;&gt;"",'Data Entry'!I512,"")</f>
        <v/>
      </c>
      <c r="K512" s="44" t="str">
        <f>IF('Data Entry'!J512&lt;&gt;"",'Data Entry'!J512,"")</f>
        <v/>
      </c>
      <c r="L512" s="44" t="str">
        <f>IF('Data Entry'!K512&lt;&gt;"",'Data Entry'!K512,"")</f>
        <v/>
      </c>
      <c r="M512" s="44" t="str">
        <f>IF('Data Entry'!L512&lt;&gt;"",'Data Entry'!L512,"")</f>
        <v/>
      </c>
      <c r="V512" s="26" t="e">
        <f t="array" aca="1" ref="V512" ca="1">IF(V511&lt;&gt;"",OFFSET($C$4,0,V511,n+1,k),"")</f>
        <v>#N/A</v>
      </c>
      <c r="W512" s="26" t="e">
        <f t="array" aca="1" ref="W512" ca="1">IF(W511&lt;&gt;"",OFFSET($C$4,0,W511,n+1,k),"")</f>
        <v>#N/A</v>
      </c>
      <c r="X512" s="26" t="e">
        <f t="array" aca="1" ref="X512" ca="1">IF(X511&lt;&gt;"",OFFSET($C$4,0,X511,n+1,k),"")</f>
        <v>#N/A</v>
      </c>
      <c r="Y512" s="26" t="e">
        <f t="array" aca="1" ref="Y512" ca="1">IF(Y511&lt;&gt;"",OFFSET($C$4,0,Y511,n+1,k),"")</f>
        <v>#N/A</v>
      </c>
      <c r="Z512" s="26" t="e">
        <f t="array" aca="1" ref="Z512" ca="1">IF(Z511&lt;&gt;"",OFFSET($C$4,0,Z511,n+1,k),"")</f>
        <v>#N/A</v>
      </c>
      <c r="AA512" s="26" t="str">
        <f t="array" aca="1" ref="AA512" ca="1">IF(AA511&lt;&gt;"",OFFSET($C$4,0,AA511,n+1,k),"")</f>
        <v/>
      </c>
      <c r="AB512" s="26" t="str">
        <f t="array" aca="1" ref="AB512" ca="1">IF(AB511&lt;&gt;"",OFFSET($C$4,0,AB511,n+1,k),"")</f>
        <v/>
      </c>
    </row>
    <row r="513" spans="1:28" x14ac:dyDescent="0.15">
      <c r="A513" s="43" t="str">
        <f t="shared" si="16"/>
        <v/>
      </c>
      <c r="B513" s="44" t="str">
        <f>IF('Data Entry'!B513&lt;&gt;"",'Data Entry'!B513,"")</f>
        <v/>
      </c>
      <c r="C513" s="37" t="str">
        <f t="shared" si="15"/>
        <v/>
      </c>
      <c r="D513" s="44" t="str">
        <f>IF('Data Entry'!C513&lt;&gt;"",'Data Entry'!C513,"")</f>
        <v/>
      </c>
      <c r="E513" s="44" t="str">
        <f>IF('Data Entry'!D513&lt;&gt;"",'Data Entry'!D513,"")</f>
        <v/>
      </c>
      <c r="F513" s="44" t="str">
        <f>IF('Data Entry'!E513&lt;&gt;"",'Data Entry'!E513,"")</f>
        <v/>
      </c>
      <c r="G513" s="44" t="str">
        <f>IF('Data Entry'!F513&lt;&gt;"",'Data Entry'!F513,"")</f>
        <v/>
      </c>
      <c r="H513" s="44" t="str">
        <f>IF('Data Entry'!G513&lt;&gt;"",'Data Entry'!G513,"")</f>
        <v/>
      </c>
      <c r="I513" s="44" t="str">
        <f>IF('Data Entry'!H513&lt;&gt;"",'Data Entry'!H513,"")</f>
        <v/>
      </c>
      <c r="J513" s="44" t="str">
        <f>IF('Data Entry'!I513&lt;&gt;"",'Data Entry'!I513,"")</f>
        <v/>
      </c>
      <c r="K513" s="44" t="str">
        <f>IF('Data Entry'!J513&lt;&gt;"",'Data Entry'!J513,"")</f>
        <v/>
      </c>
      <c r="L513" s="44" t="str">
        <f>IF('Data Entry'!K513&lt;&gt;"",'Data Entry'!K513,"")</f>
        <v/>
      </c>
      <c r="M513" s="44" t="str">
        <f>IF('Data Entry'!L513&lt;&gt;"",'Data Entry'!L513,"")</f>
        <v/>
      </c>
      <c r="V513" s="26" t="e">
        <f t="array" aca="1" ref="V513" ca="1">IF(V512&lt;&gt;"",OFFSET($C$4,0,V512,n+1,k),"")</f>
        <v>#N/A</v>
      </c>
      <c r="W513" s="26" t="e">
        <f t="array" aca="1" ref="W513" ca="1">IF(W512&lt;&gt;"",OFFSET($C$4,0,W512,n+1,k),"")</f>
        <v>#N/A</v>
      </c>
      <c r="X513" s="26" t="e">
        <f t="array" aca="1" ref="X513" ca="1">IF(X512&lt;&gt;"",OFFSET($C$4,0,X512,n+1,k),"")</f>
        <v>#N/A</v>
      </c>
      <c r="Y513" s="26" t="e">
        <f t="array" aca="1" ref="Y513" ca="1">IF(Y512&lt;&gt;"",OFFSET($C$4,0,Y512,n+1,k),"")</f>
        <v>#N/A</v>
      </c>
      <c r="Z513" s="26" t="e">
        <f t="array" aca="1" ref="Z513" ca="1">IF(Z512&lt;&gt;"",OFFSET($C$4,0,Z512,n+1,k),"")</f>
        <v>#N/A</v>
      </c>
      <c r="AA513" s="26" t="str">
        <f t="array" aca="1" ref="AA513" ca="1">IF(AA512&lt;&gt;"",OFFSET($C$4,0,AA512,n+1,k),"")</f>
        <v/>
      </c>
      <c r="AB513" s="26" t="str">
        <f t="array" aca="1" ref="AB513" ca="1">IF(AB512&lt;&gt;"",OFFSET($C$4,0,AB512,n+1,k),"")</f>
        <v/>
      </c>
    </row>
    <row r="514" spans="1:28" x14ac:dyDescent="0.15">
      <c r="A514" s="43" t="str">
        <f t="shared" si="16"/>
        <v/>
      </c>
      <c r="B514" s="44" t="str">
        <f>IF('Data Entry'!B514&lt;&gt;"",'Data Entry'!B514,"")</f>
        <v/>
      </c>
      <c r="C514" s="37" t="str">
        <f t="shared" si="15"/>
        <v/>
      </c>
      <c r="D514" s="44" t="str">
        <f>IF('Data Entry'!C514&lt;&gt;"",'Data Entry'!C514,"")</f>
        <v/>
      </c>
      <c r="E514" s="44" t="str">
        <f>IF('Data Entry'!D514&lt;&gt;"",'Data Entry'!D514,"")</f>
        <v/>
      </c>
      <c r="F514" s="44" t="str">
        <f>IF('Data Entry'!E514&lt;&gt;"",'Data Entry'!E514,"")</f>
        <v/>
      </c>
      <c r="G514" s="44" t="str">
        <f>IF('Data Entry'!F514&lt;&gt;"",'Data Entry'!F514,"")</f>
        <v/>
      </c>
      <c r="H514" s="44" t="str">
        <f>IF('Data Entry'!G514&lt;&gt;"",'Data Entry'!G514,"")</f>
        <v/>
      </c>
      <c r="I514" s="44" t="str">
        <f>IF('Data Entry'!H514&lt;&gt;"",'Data Entry'!H514,"")</f>
        <v/>
      </c>
      <c r="J514" s="44" t="str">
        <f>IF('Data Entry'!I514&lt;&gt;"",'Data Entry'!I514,"")</f>
        <v/>
      </c>
      <c r="K514" s="44" t="str">
        <f>IF('Data Entry'!J514&lt;&gt;"",'Data Entry'!J514,"")</f>
        <v/>
      </c>
      <c r="L514" s="44" t="str">
        <f>IF('Data Entry'!K514&lt;&gt;"",'Data Entry'!K514,"")</f>
        <v/>
      </c>
      <c r="M514" s="44" t="str">
        <f>IF('Data Entry'!L514&lt;&gt;"",'Data Entry'!L514,"")</f>
        <v/>
      </c>
      <c r="V514" s="26" t="e">
        <f t="array" aca="1" ref="V514" ca="1">IF(V513&lt;&gt;"",OFFSET($C$4,0,V513,n+1,k),"")</f>
        <v>#N/A</v>
      </c>
      <c r="W514" s="26" t="e">
        <f t="array" aca="1" ref="W514" ca="1">IF(W513&lt;&gt;"",OFFSET($C$4,0,W513,n+1,k),"")</f>
        <v>#N/A</v>
      </c>
      <c r="X514" s="26" t="e">
        <f t="array" aca="1" ref="X514" ca="1">IF(X513&lt;&gt;"",OFFSET($C$4,0,X513,n+1,k),"")</f>
        <v>#N/A</v>
      </c>
      <c r="Y514" s="26" t="e">
        <f t="array" aca="1" ref="Y514" ca="1">IF(Y513&lt;&gt;"",OFFSET($C$4,0,Y513,n+1,k),"")</f>
        <v>#N/A</v>
      </c>
      <c r="Z514" s="26" t="e">
        <f t="array" aca="1" ref="Z514" ca="1">IF(Z513&lt;&gt;"",OFFSET($C$4,0,Z513,n+1,k),"")</f>
        <v>#N/A</v>
      </c>
      <c r="AA514" s="26" t="str">
        <f t="array" aca="1" ref="AA514" ca="1">IF(AA513&lt;&gt;"",OFFSET($C$4,0,AA513,n+1,k),"")</f>
        <v/>
      </c>
      <c r="AB514" s="26" t="str">
        <f t="array" aca="1" ref="AB514" ca="1">IF(AB513&lt;&gt;"",OFFSET($C$4,0,AB513,n+1,k),"")</f>
        <v/>
      </c>
    </row>
    <row r="515" spans="1:28" x14ac:dyDescent="0.15">
      <c r="A515" s="43" t="str">
        <f t="shared" si="16"/>
        <v/>
      </c>
      <c r="B515" s="44" t="str">
        <f>IF('Data Entry'!B515&lt;&gt;"",'Data Entry'!B515,"")</f>
        <v/>
      </c>
      <c r="C515" s="37" t="str">
        <f t="shared" si="15"/>
        <v/>
      </c>
      <c r="D515" s="44" t="str">
        <f>IF('Data Entry'!C515&lt;&gt;"",'Data Entry'!C515,"")</f>
        <v/>
      </c>
      <c r="E515" s="44" t="str">
        <f>IF('Data Entry'!D515&lt;&gt;"",'Data Entry'!D515,"")</f>
        <v/>
      </c>
      <c r="F515" s="44" t="str">
        <f>IF('Data Entry'!E515&lt;&gt;"",'Data Entry'!E515,"")</f>
        <v/>
      </c>
      <c r="G515" s="44" t="str">
        <f>IF('Data Entry'!F515&lt;&gt;"",'Data Entry'!F515,"")</f>
        <v/>
      </c>
      <c r="H515" s="44" t="str">
        <f>IF('Data Entry'!G515&lt;&gt;"",'Data Entry'!G515,"")</f>
        <v/>
      </c>
      <c r="I515" s="44" t="str">
        <f>IF('Data Entry'!H515&lt;&gt;"",'Data Entry'!H515,"")</f>
        <v/>
      </c>
      <c r="J515" s="44" t="str">
        <f>IF('Data Entry'!I515&lt;&gt;"",'Data Entry'!I515,"")</f>
        <v/>
      </c>
      <c r="K515" s="44" t="str">
        <f>IF('Data Entry'!J515&lt;&gt;"",'Data Entry'!J515,"")</f>
        <v/>
      </c>
      <c r="L515" s="44" t="str">
        <f>IF('Data Entry'!K515&lt;&gt;"",'Data Entry'!K515,"")</f>
        <v/>
      </c>
      <c r="M515" s="44" t="str">
        <f>IF('Data Entry'!L515&lt;&gt;"",'Data Entry'!L515,"")</f>
        <v/>
      </c>
      <c r="V515" s="26" t="e">
        <f t="array" aca="1" ref="V515" ca="1">IF(V514&lt;&gt;"",OFFSET($C$4,0,V514,n+1,k),"")</f>
        <v>#N/A</v>
      </c>
      <c r="W515" s="26" t="e">
        <f t="array" aca="1" ref="W515" ca="1">IF(W514&lt;&gt;"",OFFSET($C$4,0,W514,n+1,k),"")</f>
        <v>#N/A</v>
      </c>
      <c r="X515" s="26" t="e">
        <f t="array" aca="1" ref="X515" ca="1">IF(X514&lt;&gt;"",OFFSET($C$4,0,X514,n+1,k),"")</f>
        <v>#N/A</v>
      </c>
      <c r="Y515" s="26" t="e">
        <f t="array" aca="1" ref="Y515" ca="1">IF(Y514&lt;&gt;"",OFFSET($C$4,0,Y514,n+1,k),"")</f>
        <v>#N/A</v>
      </c>
      <c r="Z515" s="26" t="e">
        <f t="array" aca="1" ref="Z515" ca="1">IF(Z514&lt;&gt;"",OFFSET($C$4,0,Z514,n+1,k),"")</f>
        <v>#N/A</v>
      </c>
      <c r="AA515" s="26" t="str">
        <f t="array" aca="1" ref="AA515" ca="1">IF(AA514&lt;&gt;"",OFFSET($C$4,0,AA514,n+1,k),"")</f>
        <v/>
      </c>
      <c r="AB515" s="26" t="str">
        <f t="array" aca="1" ref="AB515" ca="1">IF(AB514&lt;&gt;"",OFFSET($C$4,0,AB514,n+1,k),"")</f>
        <v/>
      </c>
    </row>
    <row r="516" spans="1:28" x14ac:dyDescent="0.15">
      <c r="A516" s="43" t="str">
        <f t="shared" si="16"/>
        <v/>
      </c>
      <c r="B516" s="44" t="str">
        <f>IF('Data Entry'!B516&lt;&gt;"",'Data Entry'!B516,"")</f>
        <v/>
      </c>
      <c r="C516" s="37" t="str">
        <f t="shared" si="15"/>
        <v/>
      </c>
      <c r="D516" s="44" t="str">
        <f>IF('Data Entry'!C516&lt;&gt;"",'Data Entry'!C516,"")</f>
        <v/>
      </c>
      <c r="E516" s="44" t="str">
        <f>IF('Data Entry'!D516&lt;&gt;"",'Data Entry'!D516,"")</f>
        <v/>
      </c>
      <c r="F516" s="44" t="str">
        <f>IF('Data Entry'!E516&lt;&gt;"",'Data Entry'!E516,"")</f>
        <v/>
      </c>
      <c r="G516" s="44" t="str">
        <f>IF('Data Entry'!F516&lt;&gt;"",'Data Entry'!F516,"")</f>
        <v/>
      </c>
      <c r="H516" s="44" t="str">
        <f>IF('Data Entry'!G516&lt;&gt;"",'Data Entry'!G516,"")</f>
        <v/>
      </c>
      <c r="I516" s="44" t="str">
        <f>IF('Data Entry'!H516&lt;&gt;"",'Data Entry'!H516,"")</f>
        <v/>
      </c>
      <c r="J516" s="44" t="str">
        <f>IF('Data Entry'!I516&lt;&gt;"",'Data Entry'!I516,"")</f>
        <v/>
      </c>
      <c r="K516" s="44" t="str">
        <f>IF('Data Entry'!J516&lt;&gt;"",'Data Entry'!J516,"")</f>
        <v/>
      </c>
      <c r="L516" s="44" t="str">
        <f>IF('Data Entry'!K516&lt;&gt;"",'Data Entry'!K516,"")</f>
        <v/>
      </c>
      <c r="M516" s="44" t="str">
        <f>IF('Data Entry'!L516&lt;&gt;"",'Data Entry'!L516,"")</f>
        <v/>
      </c>
      <c r="V516" s="26" t="e">
        <f t="array" aca="1" ref="V516" ca="1">IF(V515&lt;&gt;"",OFFSET($C$4,0,V515,n+1,k),"")</f>
        <v>#N/A</v>
      </c>
      <c r="W516" s="26" t="e">
        <f t="array" aca="1" ref="W516" ca="1">IF(W515&lt;&gt;"",OFFSET($C$4,0,W515,n+1,k),"")</f>
        <v>#N/A</v>
      </c>
      <c r="X516" s="26" t="e">
        <f t="array" aca="1" ref="X516" ca="1">IF(X515&lt;&gt;"",OFFSET($C$4,0,X515,n+1,k),"")</f>
        <v>#N/A</v>
      </c>
      <c r="Y516" s="26" t="e">
        <f t="array" aca="1" ref="Y516" ca="1">IF(Y515&lt;&gt;"",OFFSET($C$4,0,Y515,n+1,k),"")</f>
        <v>#N/A</v>
      </c>
      <c r="Z516" s="26" t="e">
        <f t="array" aca="1" ref="Z516" ca="1">IF(Z515&lt;&gt;"",OFFSET($C$4,0,Z515,n+1,k),"")</f>
        <v>#N/A</v>
      </c>
      <c r="AA516" s="26" t="str">
        <f t="array" aca="1" ref="AA516" ca="1">IF(AA515&lt;&gt;"",OFFSET($C$4,0,AA515,n+1,k),"")</f>
        <v/>
      </c>
      <c r="AB516" s="26" t="str">
        <f t="array" aca="1" ref="AB516" ca="1">IF(AB515&lt;&gt;"",OFFSET($C$4,0,AB515,n+1,k),"")</f>
        <v/>
      </c>
    </row>
    <row r="517" spans="1:28" x14ac:dyDescent="0.15">
      <c r="A517" s="43" t="str">
        <f t="shared" si="16"/>
        <v/>
      </c>
      <c r="B517" s="44" t="str">
        <f>IF('Data Entry'!B517&lt;&gt;"",'Data Entry'!B517,"")</f>
        <v/>
      </c>
      <c r="C517" s="37" t="str">
        <f t="shared" ref="C517:C580" si="17">IF(B517&lt;&gt;"",1,"")</f>
        <v/>
      </c>
      <c r="D517" s="44" t="str">
        <f>IF('Data Entry'!C517&lt;&gt;"",'Data Entry'!C517,"")</f>
        <v/>
      </c>
      <c r="E517" s="44" t="str">
        <f>IF('Data Entry'!D517&lt;&gt;"",'Data Entry'!D517,"")</f>
        <v/>
      </c>
      <c r="F517" s="44" t="str">
        <f>IF('Data Entry'!E517&lt;&gt;"",'Data Entry'!E517,"")</f>
        <v/>
      </c>
      <c r="G517" s="44" t="str">
        <f>IF('Data Entry'!F517&lt;&gt;"",'Data Entry'!F517,"")</f>
        <v/>
      </c>
      <c r="H517" s="44" t="str">
        <f>IF('Data Entry'!G517&lt;&gt;"",'Data Entry'!G517,"")</f>
        <v/>
      </c>
      <c r="I517" s="44" t="str">
        <f>IF('Data Entry'!H517&lt;&gt;"",'Data Entry'!H517,"")</f>
        <v/>
      </c>
      <c r="J517" s="44" t="str">
        <f>IF('Data Entry'!I517&lt;&gt;"",'Data Entry'!I517,"")</f>
        <v/>
      </c>
      <c r="K517" s="44" t="str">
        <f>IF('Data Entry'!J517&lt;&gt;"",'Data Entry'!J517,"")</f>
        <v/>
      </c>
      <c r="L517" s="44" t="str">
        <f>IF('Data Entry'!K517&lt;&gt;"",'Data Entry'!K517,"")</f>
        <v/>
      </c>
      <c r="M517" s="44" t="str">
        <f>IF('Data Entry'!L517&lt;&gt;"",'Data Entry'!L517,"")</f>
        <v/>
      </c>
      <c r="V517" s="26" t="e">
        <f t="array" aca="1" ref="V517" ca="1">IF(V516&lt;&gt;"",OFFSET($C$4,0,V516,n+1,k),"")</f>
        <v>#N/A</v>
      </c>
      <c r="W517" s="26" t="e">
        <f t="array" aca="1" ref="W517" ca="1">IF(W516&lt;&gt;"",OFFSET($C$4,0,W516,n+1,k),"")</f>
        <v>#N/A</v>
      </c>
      <c r="X517" s="26" t="e">
        <f t="array" aca="1" ref="X517" ca="1">IF(X516&lt;&gt;"",OFFSET($C$4,0,X516,n+1,k),"")</f>
        <v>#N/A</v>
      </c>
      <c r="Y517" s="26" t="e">
        <f t="array" aca="1" ref="Y517" ca="1">IF(Y516&lt;&gt;"",OFFSET($C$4,0,Y516,n+1,k),"")</f>
        <v>#N/A</v>
      </c>
      <c r="Z517" s="26" t="e">
        <f t="array" aca="1" ref="Z517" ca="1">IF(Z516&lt;&gt;"",OFFSET($C$4,0,Z516,n+1,k),"")</f>
        <v>#N/A</v>
      </c>
      <c r="AA517" s="26" t="str">
        <f t="array" aca="1" ref="AA517" ca="1">IF(AA516&lt;&gt;"",OFFSET($C$4,0,AA516,n+1,k),"")</f>
        <v/>
      </c>
      <c r="AB517" s="26" t="str">
        <f t="array" aca="1" ref="AB517" ca="1">IF(AB516&lt;&gt;"",OFFSET($C$4,0,AB516,n+1,k),"")</f>
        <v/>
      </c>
    </row>
    <row r="518" spans="1:28" x14ac:dyDescent="0.15">
      <c r="A518" s="43" t="str">
        <f t="shared" si="16"/>
        <v/>
      </c>
      <c r="B518" s="44" t="str">
        <f>IF('Data Entry'!B518&lt;&gt;"",'Data Entry'!B518,"")</f>
        <v/>
      </c>
      <c r="C518" s="37" t="str">
        <f t="shared" si="17"/>
        <v/>
      </c>
      <c r="D518" s="44" t="str">
        <f>IF('Data Entry'!C518&lt;&gt;"",'Data Entry'!C518,"")</f>
        <v/>
      </c>
      <c r="E518" s="44" t="str">
        <f>IF('Data Entry'!D518&lt;&gt;"",'Data Entry'!D518,"")</f>
        <v/>
      </c>
      <c r="F518" s="44" t="str">
        <f>IF('Data Entry'!E518&lt;&gt;"",'Data Entry'!E518,"")</f>
        <v/>
      </c>
      <c r="G518" s="44" t="str">
        <f>IF('Data Entry'!F518&lt;&gt;"",'Data Entry'!F518,"")</f>
        <v/>
      </c>
      <c r="H518" s="44" t="str">
        <f>IF('Data Entry'!G518&lt;&gt;"",'Data Entry'!G518,"")</f>
        <v/>
      </c>
      <c r="I518" s="44" t="str">
        <f>IF('Data Entry'!H518&lt;&gt;"",'Data Entry'!H518,"")</f>
        <v/>
      </c>
      <c r="J518" s="44" t="str">
        <f>IF('Data Entry'!I518&lt;&gt;"",'Data Entry'!I518,"")</f>
        <v/>
      </c>
      <c r="K518" s="44" t="str">
        <f>IF('Data Entry'!J518&lt;&gt;"",'Data Entry'!J518,"")</f>
        <v/>
      </c>
      <c r="L518" s="44" t="str">
        <f>IF('Data Entry'!K518&lt;&gt;"",'Data Entry'!K518,"")</f>
        <v/>
      </c>
      <c r="M518" s="44" t="str">
        <f>IF('Data Entry'!L518&lt;&gt;"",'Data Entry'!L518,"")</f>
        <v/>
      </c>
      <c r="V518" s="26" t="e">
        <f t="array" aca="1" ref="V518" ca="1">IF(V517&lt;&gt;"",OFFSET($C$4,0,V517,n+1,k),"")</f>
        <v>#N/A</v>
      </c>
      <c r="W518" s="26" t="e">
        <f t="array" aca="1" ref="W518" ca="1">IF(W517&lt;&gt;"",OFFSET($C$4,0,W517,n+1,k),"")</f>
        <v>#N/A</v>
      </c>
      <c r="X518" s="26" t="e">
        <f t="array" aca="1" ref="X518" ca="1">IF(X517&lt;&gt;"",OFFSET($C$4,0,X517,n+1,k),"")</f>
        <v>#N/A</v>
      </c>
      <c r="Y518" s="26" t="e">
        <f t="array" aca="1" ref="Y518" ca="1">IF(Y517&lt;&gt;"",OFFSET($C$4,0,Y517,n+1,k),"")</f>
        <v>#N/A</v>
      </c>
      <c r="Z518" s="26" t="e">
        <f t="array" aca="1" ref="Z518" ca="1">IF(Z517&lt;&gt;"",OFFSET($C$4,0,Z517,n+1,k),"")</f>
        <v>#N/A</v>
      </c>
      <c r="AA518" s="26" t="str">
        <f t="array" aca="1" ref="AA518" ca="1">IF(AA517&lt;&gt;"",OFFSET($C$4,0,AA517,n+1,k),"")</f>
        <v/>
      </c>
      <c r="AB518" s="26" t="str">
        <f t="array" aca="1" ref="AB518" ca="1">IF(AB517&lt;&gt;"",OFFSET($C$4,0,AB517,n+1,k),"")</f>
        <v/>
      </c>
    </row>
    <row r="519" spans="1:28" x14ac:dyDescent="0.15">
      <c r="A519" s="43" t="str">
        <f t="shared" si="16"/>
        <v/>
      </c>
      <c r="B519" s="44" t="str">
        <f>IF('Data Entry'!B519&lt;&gt;"",'Data Entry'!B519,"")</f>
        <v/>
      </c>
      <c r="C519" s="37" t="str">
        <f t="shared" si="17"/>
        <v/>
      </c>
      <c r="D519" s="44" t="str">
        <f>IF('Data Entry'!C519&lt;&gt;"",'Data Entry'!C519,"")</f>
        <v/>
      </c>
      <c r="E519" s="44" t="str">
        <f>IF('Data Entry'!D519&lt;&gt;"",'Data Entry'!D519,"")</f>
        <v/>
      </c>
      <c r="F519" s="44" t="str">
        <f>IF('Data Entry'!E519&lt;&gt;"",'Data Entry'!E519,"")</f>
        <v/>
      </c>
      <c r="G519" s="44" t="str">
        <f>IF('Data Entry'!F519&lt;&gt;"",'Data Entry'!F519,"")</f>
        <v/>
      </c>
      <c r="H519" s="44" t="str">
        <f>IF('Data Entry'!G519&lt;&gt;"",'Data Entry'!G519,"")</f>
        <v/>
      </c>
      <c r="I519" s="44" t="str">
        <f>IF('Data Entry'!H519&lt;&gt;"",'Data Entry'!H519,"")</f>
        <v/>
      </c>
      <c r="J519" s="44" t="str">
        <f>IF('Data Entry'!I519&lt;&gt;"",'Data Entry'!I519,"")</f>
        <v/>
      </c>
      <c r="K519" s="44" t="str">
        <f>IF('Data Entry'!J519&lt;&gt;"",'Data Entry'!J519,"")</f>
        <v/>
      </c>
      <c r="L519" s="44" t="str">
        <f>IF('Data Entry'!K519&lt;&gt;"",'Data Entry'!K519,"")</f>
        <v/>
      </c>
      <c r="M519" s="44" t="str">
        <f>IF('Data Entry'!L519&lt;&gt;"",'Data Entry'!L519,"")</f>
        <v/>
      </c>
      <c r="V519" s="26" t="e">
        <f t="array" aca="1" ref="V519" ca="1">IF(V518&lt;&gt;"",OFFSET($C$4,0,V518,n+1,k),"")</f>
        <v>#N/A</v>
      </c>
      <c r="W519" s="26" t="e">
        <f t="array" aca="1" ref="W519" ca="1">IF(W518&lt;&gt;"",OFFSET($C$4,0,W518,n+1,k),"")</f>
        <v>#N/A</v>
      </c>
      <c r="X519" s="26" t="e">
        <f t="array" aca="1" ref="X519" ca="1">IF(X518&lt;&gt;"",OFFSET($C$4,0,X518,n+1,k),"")</f>
        <v>#N/A</v>
      </c>
      <c r="Y519" s="26" t="e">
        <f t="array" aca="1" ref="Y519" ca="1">IF(Y518&lt;&gt;"",OFFSET($C$4,0,Y518,n+1,k),"")</f>
        <v>#N/A</v>
      </c>
      <c r="Z519" s="26" t="e">
        <f t="array" aca="1" ref="Z519" ca="1">IF(Z518&lt;&gt;"",OFFSET($C$4,0,Z518,n+1,k),"")</f>
        <v>#N/A</v>
      </c>
      <c r="AA519" s="26" t="str">
        <f t="array" aca="1" ref="AA519" ca="1">IF(AA518&lt;&gt;"",OFFSET($C$4,0,AA518,n+1,k),"")</f>
        <v/>
      </c>
      <c r="AB519" s="26" t="str">
        <f t="array" aca="1" ref="AB519" ca="1">IF(AB518&lt;&gt;"",OFFSET($C$4,0,AB518,n+1,k),"")</f>
        <v/>
      </c>
    </row>
    <row r="520" spans="1:28" x14ac:dyDescent="0.15">
      <c r="A520" s="43" t="str">
        <f t="shared" si="16"/>
        <v/>
      </c>
      <c r="B520" s="44" t="str">
        <f>IF('Data Entry'!B520&lt;&gt;"",'Data Entry'!B520,"")</f>
        <v/>
      </c>
      <c r="C520" s="37" t="str">
        <f t="shared" si="17"/>
        <v/>
      </c>
      <c r="D520" s="44" t="str">
        <f>IF('Data Entry'!C520&lt;&gt;"",'Data Entry'!C520,"")</f>
        <v/>
      </c>
      <c r="E520" s="44" t="str">
        <f>IF('Data Entry'!D520&lt;&gt;"",'Data Entry'!D520,"")</f>
        <v/>
      </c>
      <c r="F520" s="44" t="str">
        <f>IF('Data Entry'!E520&lt;&gt;"",'Data Entry'!E520,"")</f>
        <v/>
      </c>
      <c r="G520" s="44" t="str">
        <f>IF('Data Entry'!F520&lt;&gt;"",'Data Entry'!F520,"")</f>
        <v/>
      </c>
      <c r="H520" s="44" t="str">
        <f>IF('Data Entry'!G520&lt;&gt;"",'Data Entry'!G520,"")</f>
        <v/>
      </c>
      <c r="I520" s="44" t="str">
        <f>IF('Data Entry'!H520&lt;&gt;"",'Data Entry'!H520,"")</f>
        <v/>
      </c>
      <c r="J520" s="44" t="str">
        <f>IF('Data Entry'!I520&lt;&gt;"",'Data Entry'!I520,"")</f>
        <v/>
      </c>
      <c r="K520" s="44" t="str">
        <f>IF('Data Entry'!J520&lt;&gt;"",'Data Entry'!J520,"")</f>
        <v/>
      </c>
      <c r="L520" s="44" t="str">
        <f>IF('Data Entry'!K520&lt;&gt;"",'Data Entry'!K520,"")</f>
        <v/>
      </c>
      <c r="M520" s="44" t="str">
        <f>IF('Data Entry'!L520&lt;&gt;"",'Data Entry'!L520,"")</f>
        <v/>
      </c>
      <c r="V520" s="26" t="e">
        <f t="array" aca="1" ref="V520" ca="1">IF(V519&lt;&gt;"",OFFSET($C$4,0,V519,n+1,k),"")</f>
        <v>#N/A</v>
      </c>
      <c r="W520" s="26" t="e">
        <f t="array" aca="1" ref="W520" ca="1">IF(W519&lt;&gt;"",OFFSET($C$4,0,W519,n+1,k),"")</f>
        <v>#N/A</v>
      </c>
      <c r="X520" s="26" t="e">
        <f t="array" aca="1" ref="X520" ca="1">IF(X519&lt;&gt;"",OFFSET($C$4,0,X519,n+1,k),"")</f>
        <v>#N/A</v>
      </c>
      <c r="Y520" s="26" t="e">
        <f t="array" aca="1" ref="Y520" ca="1">IF(Y519&lt;&gt;"",OFFSET($C$4,0,Y519,n+1,k),"")</f>
        <v>#N/A</v>
      </c>
      <c r="Z520" s="26" t="e">
        <f t="array" aca="1" ref="Z520" ca="1">IF(Z519&lt;&gt;"",OFFSET($C$4,0,Z519,n+1,k),"")</f>
        <v>#N/A</v>
      </c>
      <c r="AA520" s="26" t="str">
        <f t="array" aca="1" ref="AA520" ca="1">IF(AA519&lt;&gt;"",OFFSET($C$4,0,AA519,n+1,k),"")</f>
        <v/>
      </c>
      <c r="AB520" s="26" t="str">
        <f t="array" aca="1" ref="AB520" ca="1">IF(AB519&lt;&gt;"",OFFSET($C$4,0,AB519,n+1,k),"")</f>
        <v/>
      </c>
    </row>
    <row r="521" spans="1:28" x14ac:dyDescent="0.15">
      <c r="A521" s="43" t="str">
        <f t="shared" si="16"/>
        <v/>
      </c>
      <c r="B521" s="44" t="str">
        <f>IF('Data Entry'!B521&lt;&gt;"",'Data Entry'!B521,"")</f>
        <v/>
      </c>
      <c r="C521" s="37" t="str">
        <f t="shared" si="17"/>
        <v/>
      </c>
      <c r="D521" s="44" t="str">
        <f>IF('Data Entry'!C521&lt;&gt;"",'Data Entry'!C521,"")</f>
        <v/>
      </c>
      <c r="E521" s="44" t="str">
        <f>IF('Data Entry'!D521&lt;&gt;"",'Data Entry'!D521,"")</f>
        <v/>
      </c>
      <c r="F521" s="44" t="str">
        <f>IF('Data Entry'!E521&lt;&gt;"",'Data Entry'!E521,"")</f>
        <v/>
      </c>
      <c r="G521" s="44" t="str">
        <f>IF('Data Entry'!F521&lt;&gt;"",'Data Entry'!F521,"")</f>
        <v/>
      </c>
      <c r="H521" s="44" t="str">
        <f>IF('Data Entry'!G521&lt;&gt;"",'Data Entry'!G521,"")</f>
        <v/>
      </c>
      <c r="I521" s="44" t="str">
        <f>IF('Data Entry'!H521&lt;&gt;"",'Data Entry'!H521,"")</f>
        <v/>
      </c>
      <c r="J521" s="44" t="str">
        <f>IF('Data Entry'!I521&lt;&gt;"",'Data Entry'!I521,"")</f>
        <v/>
      </c>
      <c r="K521" s="44" t="str">
        <f>IF('Data Entry'!J521&lt;&gt;"",'Data Entry'!J521,"")</f>
        <v/>
      </c>
      <c r="L521" s="44" t="str">
        <f>IF('Data Entry'!K521&lt;&gt;"",'Data Entry'!K521,"")</f>
        <v/>
      </c>
      <c r="M521" s="44" t="str">
        <f>IF('Data Entry'!L521&lt;&gt;"",'Data Entry'!L521,"")</f>
        <v/>
      </c>
      <c r="V521" s="26" t="e">
        <f t="array" aca="1" ref="V521" ca="1">IF(V520&lt;&gt;"",OFFSET($C$4,0,V520,n+1,k),"")</f>
        <v>#N/A</v>
      </c>
      <c r="W521" s="26" t="e">
        <f t="array" aca="1" ref="W521" ca="1">IF(W520&lt;&gt;"",OFFSET($C$4,0,W520,n+1,k),"")</f>
        <v>#N/A</v>
      </c>
      <c r="X521" s="26" t="e">
        <f t="array" aca="1" ref="X521" ca="1">IF(X520&lt;&gt;"",OFFSET($C$4,0,X520,n+1,k),"")</f>
        <v>#N/A</v>
      </c>
      <c r="Y521" s="26" t="e">
        <f t="array" aca="1" ref="Y521" ca="1">IF(Y520&lt;&gt;"",OFFSET($C$4,0,Y520,n+1,k),"")</f>
        <v>#N/A</v>
      </c>
      <c r="Z521" s="26" t="e">
        <f t="array" aca="1" ref="Z521" ca="1">IF(Z520&lt;&gt;"",OFFSET($C$4,0,Z520,n+1,k),"")</f>
        <v>#N/A</v>
      </c>
      <c r="AA521" s="26" t="str">
        <f t="array" aca="1" ref="AA521" ca="1">IF(AA520&lt;&gt;"",OFFSET($C$4,0,AA520,n+1,k),"")</f>
        <v/>
      </c>
      <c r="AB521" s="26" t="str">
        <f t="array" aca="1" ref="AB521" ca="1">IF(AB520&lt;&gt;"",OFFSET($C$4,0,AB520,n+1,k),"")</f>
        <v/>
      </c>
    </row>
    <row r="522" spans="1:28" x14ac:dyDescent="0.15">
      <c r="A522" s="43" t="str">
        <f t="shared" si="16"/>
        <v/>
      </c>
      <c r="B522" s="44" t="str">
        <f>IF('Data Entry'!B522&lt;&gt;"",'Data Entry'!B522,"")</f>
        <v/>
      </c>
      <c r="C522" s="37" t="str">
        <f t="shared" si="17"/>
        <v/>
      </c>
      <c r="D522" s="44" t="str">
        <f>IF('Data Entry'!C522&lt;&gt;"",'Data Entry'!C522,"")</f>
        <v/>
      </c>
      <c r="E522" s="44" t="str">
        <f>IF('Data Entry'!D522&lt;&gt;"",'Data Entry'!D522,"")</f>
        <v/>
      </c>
      <c r="F522" s="44" t="str">
        <f>IF('Data Entry'!E522&lt;&gt;"",'Data Entry'!E522,"")</f>
        <v/>
      </c>
      <c r="G522" s="44" t="str">
        <f>IF('Data Entry'!F522&lt;&gt;"",'Data Entry'!F522,"")</f>
        <v/>
      </c>
      <c r="H522" s="44" t="str">
        <f>IF('Data Entry'!G522&lt;&gt;"",'Data Entry'!G522,"")</f>
        <v/>
      </c>
      <c r="I522" s="44" t="str">
        <f>IF('Data Entry'!H522&lt;&gt;"",'Data Entry'!H522,"")</f>
        <v/>
      </c>
      <c r="J522" s="44" t="str">
        <f>IF('Data Entry'!I522&lt;&gt;"",'Data Entry'!I522,"")</f>
        <v/>
      </c>
      <c r="K522" s="44" t="str">
        <f>IF('Data Entry'!J522&lt;&gt;"",'Data Entry'!J522,"")</f>
        <v/>
      </c>
      <c r="L522" s="44" t="str">
        <f>IF('Data Entry'!K522&lt;&gt;"",'Data Entry'!K522,"")</f>
        <v/>
      </c>
      <c r="M522" s="44" t="str">
        <f>IF('Data Entry'!L522&lt;&gt;"",'Data Entry'!L522,"")</f>
        <v/>
      </c>
      <c r="V522" s="26" t="e">
        <f t="array" aca="1" ref="V522" ca="1">IF(V521&lt;&gt;"",OFFSET($C$4,0,V521,n+1,k),"")</f>
        <v>#N/A</v>
      </c>
      <c r="W522" s="26" t="e">
        <f t="array" aca="1" ref="W522" ca="1">IF(W521&lt;&gt;"",OFFSET($C$4,0,W521,n+1,k),"")</f>
        <v>#N/A</v>
      </c>
      <c r="X522" s="26" t="e">
        <f t="array" aca="1" ref="X522" ca="1">IF(X521&lt;&gt;"",OFFSET($C$4,0,X521,n+1,k),"")</f>
        <v>#N/A</v>
      </c>
      <c r="Y522" s="26" t="e">
        <f t="array" aca="1" ref="Y522" ca="1">IF(Y521&lt;&gt;"",OFFSET($C$4,0,Y521,n+1,k),"")</f>
        <v>#N/A</v>
      </c>
      <c r="Z522" s="26" t="e">
        <f t="array" aca="1" ref="Z522" ca="1">IF(Z521&lt;&gt;"",OFFSET($C$4,0,Z521,n+1,k),"")</f>
        <v>#N/A</v>
      </c>
      <c r="AA522" s="26" t="str">
        <f t="array" aca="1" ref="AA522" ca="1">IF(AA521&lt;&gt;"",OFFSET($C$4,0,AA521,n+1,k),"")</f>
        <v/>
      </c>
      <c r="AB522" s="26" t="str">
        <f t="array" aca="1" ref="AB522" ca="1">IF(AB521&lt;&gt;"",OFFSET($C$4,0,AB521,n+1,k),"")</f>
        <v/>
      </c>
    </row>
    <row r="523" spans="1:28" x14ac:dyDescent="0.15">
      <c r="A523" s="43" t="str">
        <f t="shared" si="16"/>
        <v/>
      </c>
      <c r="B523" s="44" t="str">
        <f>IF('Data Entry'!B523&lt;&gt;"",'Data Entry'!B523,"")</f>
        <v/>
      </c>
      <c r="C523" s="37" t="str">
        <f t="shared" si="17"/>
        <v/>
      </c>
      <c r="D523" s="44" t="str">
        <f>IF('Data Entry'!C523&lt;&gt;"",'Data Entry'!C523,"")</f>
        <v/>
      </c>
      <c r="E523" s="44" t="str">
        <f>IF('Data Entry'!D523&lt;&gt;"",'Data Entry'!D523,"")</f>
        <v/>
      </c>
      <c r="F523" s="44" t="str">
        <f>IF('Data Entry'!E523&lt;&gt;"",'Data Entry'!E523,"")</f>
        <v/>
      </c>
      <c r="G523" s="44" t="str">
        <f>IF('Data Entry'!F523&lt;&gt;"",'Data Entry'!F523,"")</f>
        <v/>
      </c>
      <c r="H523" s="44" t="str">
        <f>IF('Data Entry'!G523&lt;&gt;"",'Data Entry'!G523,"")</f>
        <v/>
      </c>
      <c r="I523" s="44" t="str">
        <f>IF('Data Entry'!H523&lt;&gt;"",'Data Entry'!H523,"")</f>
        <v/>
      </c>
      <c r="J523" s="44" t="str">
        <f>IF('Data Entry'!I523&lt;&gt;"",'Data Entry'!I523,"")</f>
        <v/>
      </c>
      <c r="K523" s="44" t="str">
        <f>IF('Data Entry'!J523&lt;&gt;"",'Data Entry'!J523,"")</f>
        <v/>
      </c>
      <c r="L523" s="44" t="str">
        <f>IF('Data Entry'!K523&lt;&gt;"",'Data Entry'!K523,"")</f>
        <v/>
      </c>
      <c r="M523" s="44" t="str">
        <f>IF('Data Entry'!L523&lt;&gt;"",'Data Entry'!L523,"")</f>
        <v/>
      </c>
      <c r="V523" s="26" t="e">
        <f t="array" aca="1" ref="V523" ca="1">IF(V522&lt;&gt;"",OFFSET($C$4,0,V522,n+1,k),"")</f>
        <v>#N/A</v>
      </c>
      <c r="W523" s="26" t="e">
        <f t="array" aca="1" ref="W523" ca="1">IF(W522&lt;&gt;"",OFFSET($C$4,0,W522,n+1,k),"")</f>
        <v>#N/A</v>
      </c>
      <c r="X523" s="26" t="e">
        <f t="array" aca="1" ref="X523" ca="1">IF(X522&lt;&gt;"",OFFSET($C$4,0,X522,n+1,k),"")</f>
        <v>#N/A</v>
      </c>
      <c r="Y523" s="26" t="e">
        <f t="array" aca="1" ref="Y523" ca="1">IF(Y522&lt;&gt;"",OFFSET($C$4,0,Y522,n+1,k),"")</f>
        <v>#N/A</v>
      </c>
      <c r="Z523" s="26" t="e">
        <f t="array" aca="1" ref="Z523" ca="1">IF(Z522&lt;&gt;"",OFFSET($C$4,0,Z522,n+1,k),"")</f>
        <v>#N/A</v>
      </c>
      <c r="AA523" s="26" t="str">
        <f t="array" aca="1" ref="AA523" ca="1">IF(AA522&lt;&gt;"",OFFSET($C$4,0,AA522,n+1,k),"")</f>
        <v/>
      </c>
      <c r="AB523" s="26" t="str">
        <f t="array" aca="1" ref="AB523" ca="1">IF(AB522&lt;&gt;"",OFFSET($C$4,0,AB522,n+1,k),"")</f>
        <v/>
      </c>
    </row>
    <row r="524" spans="1:28" x14ac:dyDescent="0.15">
      <c r="A524" s="43" t="str">
        <f t="shared" si="16"/>
        <v/>
      </c>
      <c r="B524" s="44" t="str">
        <f>IF('Data Entry'!B524&lt;&gt;"",'Data Entry'!B524,"")</f>
        <v/>
      </c>
      <c r="C524" s="37" t="str">
        <f t="shared" si="17"/>
        <v/>
      </c>
      <c r="D524" s="44" t="str">
        <f>IF('Data Entry'!C524&lt;&gt;"",'Data Entry'!C524,"")</f>
        <v/>
      </c>
      <c r="E524" s="44" t="str">
        <f>IF('Data Entry'!D524&lt;&gt;"",'Data Entry'!D524,"")</f>
        <v/>
      </c>
      <c r="F524" s="44" t="str">
        <f>IF('Data Entry'!E524&lt;&gt;"",'Data Entry'!E524,"")</f>
        <v/>
      </c>
      <c r="G524" s="44" t="str">
        <f>IF('Data Entry'!F524&lt;&gt;"",'Data Entry'!F524,"")</f>
        <v/>
      </c>
      <c r="H524" s="44" t="str">
        <f>IF('Data Entry'!G524&lt;&gt;"",'Data Entry'!G524,"")</f>
        <v/>
      </c>
      <c r="I524" s="44" t="str">
        <f>IF('Data Entry'!H524&lt;&gt;"",'Data Entry'!H524,"")</f>
        <v/>
      </c>
      <c r="J524" s="44" t="str">
        <f>IF('Data Entry'!I524&lt;&gt;"",'Data Entry'!I524,"")</f>
        <v/>
      </c>
      <c r="K524" s="44" t="str">
        <f>IF('Data Entry'!J524&lt;&gt;"",'Data Entry'!J524,"")</f>
        <v/>
      </c>
      <c r="L524" s="44" t="str">
        <f>IF('Data Entry'!K524&lt;&gt;"",'Data Entry'!K524,"")</f>
        <v/>
      </c>
      <c r="M524" s="44" t="str">
        <f>IF('Data Entry'!L524&lt;&gt;"",'Data Entry'!L524,"")</f>
        <v/>
      </c>
      <c r="V524" s="26" t="e">
        <f t="array" aca="1" ref="V524" ca="1">IF(V523&lt;&gt;"",OFFSET($C$4,0,V523,n+1,k),"")</f>
        <v>#N/A</v>
      </c>
      <c r="W524" s="26" t="e">
        <f t="array" aca="1" ref="W524" ca="1">IF(W523&lt;&gt;"",OFFSET($C$4,0,W523,n+1,k),"")</f>
        <v>#N/A</v>
      </c>
      <c r="X524" s="26" t="e">
        <f t="array" aca="1" ref="X524" ca="1">IF(X523&lt;&gt;"",OFFSET($C$4,0,X523,n+1,k),"")</f>
        <v>#N/A</v>
      </c>
      <c r="Y524" s="26" t="e">
        <f t="array" aca="1" ref="Y524" ca="1">IF(Y523&lt;&gt;"",OFFSET($C$4,0,Y523,n+1,k),"")</f>
        <v>#N/A</v>
      </c>
      <c r="Z524" s="26" t="e">
        <f t="array" aca="1" ref="Z524" ca="1">IF(Z523&lt;&gt;"",OFFSET($C$4,0,Z523,n+1,k),"")</f>
        <v>#N/A</v>
      </c>
      <c r="AA524" s="26" t="str">
        <f t="array" aca="1" ref="AA524" ca="1">IF(AA523&lt;&gt;"",OFFSET($C$4,0,AA523,n+1,k),"")</f>
        <v/>
      </c>
      <c r="AB524" s="26" t="str">
        <f t="array" aca="1" ref="AB524" ca="1">IF(AB523&lt;&gt;"",OFFSET($C$4,0,AB523,n+1,k),"")</f>
        <v/>
      </c>
    </row>
    <row r="525" spans="1:28" x14ac:dyDescent="0.15">
      <c r="A525" s="43" t="str">
        <f t="shared" ref="A525:A588" si="18">IF(B525&lt;&gt;"",1+A524,"")</f>
        <v/>
      </c>
      <c r="B525" s="44" t="str">
        <f>IF('Data Entry'!B525&lt;&gt;"",'Data Entry'!B525,"")</f>
        <v/>
      </c>
      <c r="C525" s="37" t="str">
        <f t="shared" si="17"/>
        <v/>
      </c>
      <c r="D525" s="44" t="str">
        <f>IF('Data Entry'!C525&lt;&gt;"",'Data Entry'!C525,"")</f>
        <v/>
      </c>
      <c r="E525" s="44" t="str">
        <f>IF('Data Entry'!D525&lt;&gt;"",'Data Entry'!D525,"")</f>
        <v/>
      </c>
      <c r="F525" s="44" t="str">
        <f>IF('Data Entry'!E525&lt;&gt;"",'Data Entry'!E525,"")</f>
        <v/>
      </c>
      <c r="G525" s="44" t="str">
        <f>IF('Data Entry'!F525&lt;&gt;"",'Data Entry'!F525,"")</f>
        <v/>
      </c>
      <c r="H525" s="44" t="str">
        <f>IF('Data Entry'!G525&lt;&gt;"",'Data Entry'!G525,"")</f>
        <v/>
      </c>
      <c r="I525" s="44" t="str">
        <f>IF('Data Entry'!H525&lt;&gt;"",'Data Entry'!H525,"")</f>
        <v/>
      </c>
      <c r="J525" s="44" t="str">
        <f>IF('Data Entry'!I525&lt;&gt;"",'Data Entry'!I525,"")</f>
        <v/>
      </c>
      <c r="K525" s="44" t="str">
        <f>IF('Data Entry'!J525&lt;&gt;"",'Data Entry'!J525,"")</f>
        <v/>
      </c>
      <c r="L525" s="44" t="str">
        <f>IF('Data Entry'!K525&lt;&gt;"",'Data Entry'!K525,"")</f>
        <v/>
      </c>
      <c r="M525" s="44" t="str">
        <f>IF('Data Entry'!L525&lt;&gt;"",'Data Entry'!L525,"")</f>
        <v/>
      </c>
      <c r="V525" s="26" t="e">
        <f t="array" aca="1" ref="V525" ca="1">IF(V524&lt;&gt;"",OFFSET($C$4,0,V524,n+1,k),"")</f>
        <v>#N/A</v>
      </c>
      <c r="W525" s="26" t="e">
        <f t="array" aca="1" ref="W525" ca="1">IF(W524&lt;&gt;"",OFFSET($C$4,0,W524,n+1,k),"")</f>
        <v>#N/A</v>
      </c>
      <c r="X525" s="26" t="e">
        <f t="array" aca="1" ref="X525" ca="1">IF(X524&lt;&gt;"",OFFSET($C$4,0,X524,n+1,k),"")</f>
        <v>#N/A</v>
      </c>
      <c r="Y525" s="26" t="e">
        <f t="array" aca="1" ref="Y525" ca="1">IF(Y524&lt;&gt;"",OFFSET($C$4,0,Y524,n+1,k),"")</f>
        <v>#N/A</v>
      </c>
      <c r="Z525" s="26" t="e">
        <f t="array" aca="1" ref="Z525" ca="1">IF(Z524&lt;&gt;"",OFFSET($C$4,0,Z524,n+1,k),"")</f>
        <v>#N/A</v>
      </c>
      <c r="AA525" s="26" t="str">
        <f t="array" aca="1" ref="AA525" ca="1">IF(AA524&lt;&gt;"",OFFSET($C$4,0,AA524,n+1,k),"")</f>
        <v/>
      </c>
      <c r="AB525" s="26" t="str">
        <f t="array" aca="1" ref="AB525" ca="1">IF(AB524&lt;&gt;"",OFFSET($C$4,0,AB524,n+1,k),"")</f>
        <v/>
      </c>
    </row>
    <row r="526" spans="1:28" x14ac:dyDescent="0.15">
      <c r="A526" s="43" t="str">
        <f t="shared" si="18"/>
        <v/>
      </c>
      <c r="B526" s="44" t="str">
        <f>IF('Data Entry'!B526&lt;&gt;"",'Data Entry'!B526,"")</f>
        <v/>
      </c>
      <c r="C526" s="37" t="str">
        <f t="shared" si="17"/>
        <v/>
      </c>
      <c r="D526" s="44" t="str">
        <f>IF('Data Entry'!C526&lt;&gt;"",'Data Entry'!C526,"")</f>
        <v/>
      </c>
      <c r="E526" s="44" t="str">
        <f>IF('Data Entry'!D526&lt;&gt;"",'Data Entry'!D526,"")</f>
        <v/>
      </c>
      <c r="F526" s="44" t="str">
        <f>IF('Data Entry'!E526&lt;&gt;"",'Data Entry'!E526,"")</f>
        <v/>
      </c>
      <c r="G526" s="44" t="str">
        <f>IF('Data Entry'!F526&lt;&gt;"",'Data Entry'!F526,"")</f>
        <v/>
      </c>
      <c r="H526" s="44" t="str">
        <f>IF('Data Entry'!G526&lt;&gt;"",'Data Entry'!G526,"")</f>
        <v/>
      </c>
      <c r="I526" s="44" t="str">
        <f>IF('Data Entry'!H526&lt;&gt;"",'Data Entry'!H526,"")</f>
        <v/>
      </c>
      <c r="J526" s="44" t="str">
        <f>IF('Data Entry'!I526&lt;&gt;"",'Data Entry'!I526,"")</f>
        <v/>
      </c>
      <c r="K526" s="44" t="str">
        <f>IF('Data Entry'!J526&lt;&gt;"",'Data Entry'!J526,"")</f>
        <v/>
      </c>
      <c r="L526" s="44" t="str">
        <f>IF('Data Entry'!K526&lt;&gt;"",'Data Entry'!K526,"")</f>
        <v/>
      </c>
      <c r="M526" s="44" t="str">
        <f>IF('Data Entry'!L526&lt;&gt;"",'Data Entry'!L526,"")</f>
        <v/>
      </c>
      <c r="V526" s="26" t="e">
        <f t="array" aca="1" ref="V526" ca="1">IF(V525&lt;&gt;"",OFFSET($C$4,0,V525,n+1,k),"")</f>
        <v>#N/A</v>
      </c>
      <c r="W526" s="26" t="e">
        <f t="array" aca="1" ref="W526" ca="1">IF(W525&lt;&gt;"",OFFSET($C$4,0,W525,n+1,k),"")</f>
        <v>#N/A</v>
      </c>
      <c r="X526" s="26" t="e">
        <f t="array" aca="1" ref="X526" ca="1">IF(X525&lt;&gt;"",OFFSET($C$4,0,X525,n+1,k),"")</f>
        <v>#N/A</v>
      </c>
      <c r="Y526" s="26" t="e">
        <f t="array" aca="1" ref="Y526" ca="1">IF(Y525&lt;&gt;"",OFFSET($C$4,0,Y525,n+1,k),"")</f>
        <v>#N/A</v>
      </c>
      <c r="Z526" s="26" t="e">
        <f t="array" aca="1" ref="Z526" ca="1">IF(Z525&lt;&gt;"",OFFSET($C$4,0,Z525,n+1,k),"")</f>
        <v>#N/A</v>
      </c>
      <c r="AA526" s="26" t="str">
        <f t="array" aca="1" ref="AA526" ca="1">IF(AA525&lt;&gt;"",OFFSET($C$4,0,AA525,n+1,k),"")</f>
        <v/>
      </c>
      <c r="AB526" s="26" t="str">
        <f t="array" aca="1" ref="AB526" ca="1">IF(AB525&lt;&gt;"",OFFSET($C$4,0,AB525,n+1,k),"")</f>
        <v/>
      </c>
    </row>
    <row r="527" spans="1:28" x14ac:dyDescent="0.15">
      <c r="A527" s="43" t="str">
        <f t="shared" si="18"/>
        <v/>
      </c>
      <c r="B527" s="44" t="str">
        <f>IF('Data Entry'!B527&lt;&gt;"",'Data Entry'!B527,"")</f>
        <v/>
      </c>
      <c r="C527" s="37" t="str">
        <f t="shared" si="17"/>
        <v/>
      </c>
      <c r="D527" s="44" t="str">
        <f>IF('Data Entry'!C527&lt;&gt;"",'Data Entry'!C527,"")</f>
        <v/>
      </c>
      <c r="E527" s="44" t="str">
        <f>IF('Data Entry'!D527&lt;&gt;"",'Data Entry'!D527,"")</f>
        <v/>
      </c>
      <c r="F527" s="44" t="str">
        <f>IF('Data Entry'!E527&lt;&gt;"",'Data Entry'!E527,"")</f>
        <v/>
      </c>
      <c r="G527" s="44" t="str">
        <f>IF('Data Entry'!F527&lt;&gt;"",'Data Entry'!F527,"")</f>
        <v/>
      </c>
      <c r="H527" s="44" t="str">
        <f>IF('Data Entry'!G527&lt;&gt;"",'Data Entry'!G527,"")</f>
        <v/>
      </c>
      <c r="I527" s="44" t="str">
        <f>IF('Data Entry'!H527&lt;&gt;"",'Data Entry'!H527,"")</f>
        <v/>
      </c>
      <c r="J527" s="44" t="str">
        <f>IF('Data Entry'!I527&lt;&gt;"",'Data Entry'!I527,"")</f>
        <v/>
      </c>
      <c r="K527" s="44" t="str">
        <f>IF('Data Entry'!J527&lt;&gt;"",'Data Entry'!J527,"")</f>
        <v/>
      </c>
      <c r="L527" s="44" t="str">
        <f>IF('Data Entry'!K527&lt;&gt;"",'Data Entry'!K527,"")</f>
        <v/>
      </c>
      <c r="M527" s="44" t="str">
        <f>IF('Data Entry'!L527&lt;&gt;"",'Data Entry'!L527,"")</f>
        <v/>
      </c>
      <c r="V527" s="26" t="e">
        <f t="array" aca="1" ref="V527" ca="1">IF(V526&lt;&gt;"",OFFSET($C$4,0,V526,n+1,k),"")</f>
        <v>#N/A</v>
      </c>
      <c r="W527" s="26" t="e">
        <f t="array" aca="1" ref="W527" ca="1">IF(W526&lt;&gt;"",OFFSET($C$4,0,W526,n+1,k),"")</f>
        <v>#N/A</v>
      </c>
      <c r="X527" s="26" t="e">
        <f t="array" aca="1" ref="X527" ca="1">IF(X526&lt;&gt;"",OFFSET($C$4,0,X526,n+1,k),"")</f>
        <v>#N/A</v>
      </c>
      <c r="Y527" s="26" t="e">
        <f t="array" aca="1" ref="Y527" ca="1">IF(Y526&lt;&gt;"",OFFSET($C$4,0,Y526,n+1,k),"")</f>
        <v>#N/A</v>
      </c>
      <c r="Z527" s="26" t="e">
        <f t="array" aca="1" ref="Z527" ca="1">IF(Z526&lt;&gt;"",OFFSET($C$4,0,Z526,n+1,k),"")</f>
        <v>#N/A</v>
      </c>
      <c r="AA527" s="26" t="str">
        <f t="array" aca="1" ref="AA527" ca="1">IF(AA526&lt;&gt;"",OFFSET($C$4,0,AA526,n+1,k),"")</f>
        <v/>
      </c>
      <c r="AB527" s="26" t="str">
        <f t="array" aca="1" ref="AB527" ca="1">IF(AB526&lt;&gt;"",OFFSET($C$4,0,AB526,n+1,k),"")</f>
        <v/>
      </c>
    </row>
    <row r="528" spans="1:28" x14ac:dyDescent="0.15">
      <c r="A528" s="43" t="str">
        <f t="shared" si="18"/>
        <v/>
      </c>
      <c r="B528" s="44" t="str">
        <f>IF('Data Entry'!B528&lt;&gt;"",'Data Entry'!B528,"")</f>
        <v/>
      </c>
      <c r="C528" s="37" t="str">
        <f t="shared" si="17"/>
        <v/>
      </c>
      <c r="D528" s="44" t="str">
        <f>IF('Data Entry'!C528&lt;&gt;"",'Data Entry'!C528,"")</f>
        <v/>
      </c>
      <c r="E528" s="44" t="str">
        <f>IF('Data Entry'!D528&lt;&gt;"",'Data Entry'!D528,"")</f>
        <v/>
      </c>
      <c r="F528" s="44" t="str">
        <f>IF('Data Entry'!E528&lt;&gt;"",'Data Entry'!E528,"")</f>
        <v/>
      </c>
      <c r="G528" s="44" t="str">
        <f>IF('Data Entry'!F528&lt;&gt;"",'Data Entry'!F528,"")</f>
        <v/>
      </c>
      <c r="H528" s="44" t="str">
        <f>IF('Data Entry'!G528&lt;&gt;"",'Data Entry'!G528,"")</f>
        <v/>
      </c>
      <c r="I528" s="44" t="str">
        <f>IF('Data Entry'!H528&lt;&gt;"",'Data Entry'!H528,"")</f>
        <v/>
      </c>
      <c r="J528" s="44" t="str">
        <f>IF('Data Entry'!I528&lt;&gt;"",'Data Entry'!I528,"")</f>
        <v/>
      </c>
      <c r="K528" s="44" t="str">
        <f>IF('Data Entry'!J528&lt;&gt;"",'Data Entry'!J528,"")</f>
        <v/>
      </c>
      <c r="L528" s="44" t="str">
        <f>IF('Data Entry'!K528&lt;&gt;"",'Data Entry'!K528,"")</f>
        <v/>
      </c>
      <c r="M528" s="44" t="str">
        <f>IF('Data Entry'!L528&lt;&gt;"",'Data Entry'!L528,"")</f>
        <v/>
      </c>
      <c r="V528" s="26" t="e">
        <f t="array" aca="1" ref="V528" ca="1">IF(V527&lt;&gt;"",OFFSET($C$4,0,V527,n+1,k),"")</f>
        <v>#N/A</v>
      </c>
      <c r="W528" s="26" t="e">
        <f t="array" aca="1" ref="W528" ca="1">IF(W527&lt;&gt;"",OFFSET($C$4,0,W527,n+1,k),"")</f>
        <v>#N/A</v>
      </c>
      <c r="X528" s="26" t="e">
        <f t="array" aca="1" ref="X528" ca="1">IF(X527&lt;&gt;"",OFFSET($C$4,0,X527,n+1,k),"")</f>
        <v>#N/A</v>
      </c>
      <c r="Y528" s="26" t="e">
        <f t="array" aca="1" ref="Y528" ca="1">IF(Y527&lt;&gt;"",OFFSET($C$4,0,Y527,n+1,k),"")</f>
        <v>#N/A</v>
      </c>
      <c r="Z528" s="26" t="e">
        <f t="array" aca="1" ref="Z528" ca="1">IF(Z527&lt;&gt;"",OFFSET($C$4,0,Z527,n+1,k),"")</f>
        <v>#N/A</v>
      </c>
      <c r="AA528" s="26" t="str">
        <f t="array" aca="1" ref="AA528" ca="1">IF(AA527&lt;&gt;"",OFFSET($C$4,0,AA527,n+1,k),"")</f>
        <v/>
      </c>
      <c r="AB528" s="26" t="str">
        <f t="array" aca="1" ref="AB528" ca="1">IF(AB527&lt;&gt;"",OFFSET($C$4,0,AB527,n+1,k),"")</f>
        <v/>
      </c>
    </row>
    <row r="529" spans="1:28" x14ac:dyDescent="0.15">
      <c r="A529" s="43" t="str">
        <f t="shared" si="18"/>
        <v/>
      </c>
      <c r="B529" s="44" t="str">
        <f>IF('Data Entry'!B529&lt;&gt;"",'Data Entry'!B529,"")</f>
        <v/>
      </c>
      <c r="C529" s="37" t="str">
        <f t="shared" si="17"/>
        <v/>
      </c>
      <c r="D529" s="44" t="str">
        <f>IF('Data Entry'!C529&lt;&gt;"",'Data Entry'!C529,"")</f>
        <v/>
      </c>
      <c r="E529" s="44" t="str">
        <f>IF('Data Entry'!D529&lt;&gt;"",'Data Entry'!D529,"")</f>
        <v/>
      </c>
      <c r="F529" s="44" t="str">
        <f>IF('Data Entry'!E529&lt;&gt;"",'Data Entry'!E529,"")</f>
        <v/>
      </c>
      <c r="G529" s="44" t="str">
        <f>IF('Data Entry'!F529&lt;&gt;"",'Data Entry'!F529,"")</f>
        <v/>
      </c>
      <c r="H529" s="44" t="str">
        <f>IF('Data Entry'!G529&lt;&gt;"",'Data Entry'!G529,"")</f>
        <v/>
      </c>
      <c r="I529" s="44" t="str">
        <f>IF('Data Entry'!H529&lt;&gt;"",'Data Entry'!H529,"")</f>
        <v/>
      </c>
      <c r="J529" s="44" t="str">
        <f>IF('Data Entry'!I529&lt;&gt;"",'Data Entry'!I529,"")</f>
        <v/>
      </c>
      <c r="K529" s="44" t="str">
        <f>IF('Data Entry'!J529&lt;&gt;"",'Data Entry'!J529,"")</f>
        <v/>
      </c>
      <c r="L529" s="44" t="str">
        <f>IF('Data Entry'!K529&lt;&gt;"",'Data Entry'!K529,"")</f>
        <v/>
      </c>
      <c r="M529" s="44" t="str">
        <f>IF('Data Entry'!L529&lt;&gt;"",'Data Entry'!L529,"")</f>
        <v/>
      </c>
      <c r="V529" s="26" t="e">
        <f t="array" aca="1" ref="V529" ca="1">IF(V528&lt;&gt;"",OFFSET($C$4,0,V528,n+1,k),"")</f>
        <v>#N/A</v>
      </c>
      <c r="W529" s="26" t="e">
        <f t="array" aca="1" ref="W529" ca="1">IF(W528&lt;&gt;"",OFFSET($C$4,0,W528,n+1,k),"")</f>
        <v>#N/A</v>
      </c>
      <c r="X529" s="26" t="e">
        <f t="array" aca="1" ref="X529" ca="1">IF(X528&lt;&gt;"",OFFSET($C$4,0,X528,n+1,k),"")</f>
        <v>#N/A</v>
      </c>
      <c r="Y529" s="26" t="e">
        <f t="array" aca="1" ref="Y529" ca="1">IF(Y528&lt;&gt;"",OFFSET($C$4,0,Y528,n+1,k),"")</f>
        <v>#N/A</v>
      </c>
      <c r="Z529" s="26" t="e">
        <f t="array" aca="1" ref="Z529" ca="1">IF(Z528&lt;&gt;"",OFFSET($C$4,0,Z528,n+1,k),"")</f>
        <v>#N/A</v>
      </c>
      <c r="AA529" s="26" t="str">
        <f t="array" aca="1" ref="AA529" ca="1">IF(AA528&lt;&gt;"",OFFSET($C$4,0,AA528,n+1,k),"")</f>
        <v/>
      </c>
      <c r="AB529" s="26" t="str">
        <f t="array" aca="1" ref="AB529" ca="1">IF(AB528&lt;&gt;"",OFFSET($C$4,0,AB528,n+1,k),"")</f>
        <v/>
      </c>
    </row>
    <row r="530" spans="1:28" x14ac:dyDescent="0.15">
      <c r="A530" s="43" t="str">
        <f t="shared" si="18"/>
        <v/>
      </c>
      <c r="B530" s="44" t="str">
        <f>IF('Data Entry'!B530&lt;&gt;"",'Data Entry'!B530,"")</f>
        <v/>
      </c>
      <c r="C530" s="37" t="str">
        <f t="shared" si="17"/>
        <v/>
      </c>
      <c r="D530" s="44" t="str">
        <f>IF('Data Entry'!C530&lt;&gt;"",'Data Entry'!C530,"")</f>
        <v/>
      </c>
      <c r="E530" s="44" t="str">
        <f>IF('Data Entry'!D530&lt;&gt;"",'Data Entry'!D530,"")</f>
        <v/>
      </c>
      <c r="F530" s="44" t="str">
        <f>IF('Data Entry'!E530&lt;&gt;"",'Data Entry'!E530,"")</f>
        <v/>
      </c>
      <c r="G530" s="44" t="str">
        <f>IF('Data Entry'!F530&lt;&gt;"",'Data Entry'!F530,"")</f>
        <v/>
      </c>
      <c r="H530" s="44" t="str">
        <f>IF('Data Entry'!G530&lt;&gt;"",'Data Entry'!G530,"")</f>
        <v/>
      </c>
      <c r="I530" s="44" t="str">
        <f>IF('Data Entry'!H530&lt;&gt;"",'Data Entry'!H530,"")</f>
        <v/>
      </c>
      <c r="J530" s="44" t="str">
        <f>IF('Data Entry'!I530&lt;&gt;"",'Data Entry'!I530,"")</f>
        <v/>
      </c>
      <c r="K530" s="44" t="str">
        <f>IF('Data Entry'!J530&lt;&gt;"",'Data Entry'!J530,"")</f>
        <v/>
      </c>
      <c r="L530" s="44" t="str">
        <f>IF('Data Entry'!K530&lt;&gt;"",'Data Entry'!K530,"")</f>
        <v/>
      </c>
      <c r="M530" s="44" t="str">
        <f>IF('Data Entry'!L530&lt;&gt;"",'Data Entry'!L530,"")</f>
        <v/>
      </c>
      <c r="V530" s="26" t="e">
        <f t="array" aca="1" ref="V530" ca="1">IF(V529&lt;&gt;"",OFFSET($C$4,0,V529,n+1,k),"")</f>
        <v>#N/A</v>
      </c>
      <c r="W530" s="26" t="e">
        <f t="array" aca="1" ref="W530" ca="1">IF(W529&lt;&gt;"",OFFSET($C$4,0,W529,n+1,k),"")</f>
        <v>#N/A</v>
      </c>
      <c r="X530" s="26" t="e">
        <f t="array" aca="1" ref="X530" ca="1">IF(X529&lt;&gt;"",OFFSET($C$4,0,X529,n+1,k),"")</f>
        <v>#N/A</v>
      </c>
      <c r="Y530" s="26" t="e">
        <f t="array" aca="1" ref="Y530" ca="1">IF(Y529&lt;&gt;"",OFFSET($C$4,0,Y529,n+1,k),"")</f>
        <v>#N/A</v>
      </c>
      <c r="Z530" s="26" t="e">
        <f t="array" aca="1" ref="Z530" ca="1">IF(Z529&lt;&gt;"",OFFSET($C$4,0,Z529,n+1,k),"")</f>
        <v>#N/A</v>
      </c>
      <c r="AA530" s="26" t="str">
        <f t="array" aca="1" ref="AA530" ca="1">IF(AA529&lt;&gt;"",OFFSET($C$4,0,AA529,n+1,k),"")</f>
        <v/>
      </c>
      <c r="AB530" s="26" t="str">
        <f t="array" aca="1" ref="AB530" ca="1">IF(AB529&lt;&gt;"",OFFSET($C$4,0,AB529,n+1,k),"")</f>
        <v/>
      </c>
    </row>
    <row r="531" spans="1:28" x14ac:dyDescent="0.15">
      <c r="A531" s="43" t="str">
        <f t="shared" si="18"/>
        <v/>
      </c>
      <c r="B531" s="44" t="str">
        <f>IF('Data Entry'!B531&lt;&gt;"",'Data Entry'!B531,"")</f>
        <v/>
      </c>
      <c r="C531" s="37" t="str">
        <f t="shared" si="17"/>
        <v/>
      </c>
      <c r="D531" s="44" t="str">
        <f>IF('Data Entry'!C531&lt;&gt;"",'Data Entry'!C531,"")</f>
        <v/>
      </c>
      <c r="E531" s="44" t="str">
        <f>IF('Data Entry'!D531&lt;&gt;"",'Data Entry'!D531,"")</f>
        <v/>
      </c>
      <c r="F531" s="44" t="str">
        <f>IF('Data Entry'!E531&lt;&gt;"",'Data Entry'!E531,"")</f>
        <v/>
      </c>
      <c r="G531" s="44" t="str">
        <f>IF('Data Entry'!F531&lt;&gt;"",'Data Entry'!F531,"")</f>
        <v/>
      </c>
      <c r="H531" s="44" t="str">
        <f>IF('Data Entry'!G531&lt;&gt;"",'Data Entry'!G531,"")</f>
        <v/>
      </c>
      <c r="I531" s="44" t="str">
        <f>IF('Data Entry'!H531&lt;&gt;"",'Data Entry'!H531,"")</f>
        <v/>
      </c>
      <c r="J531" s="44" t="str">
        <f>IF('Data Entry'!I531&lt;&gt;"",'Data Entry'!I531,"")</f>
        <v/>
      </c>
      <c r="K531" s="44" t="str">
        <f>IF('Data Entry'!J531&lt;&gt;"",'Data Entry'!J531,"")</f>
        <v/>
      </c>
      <c r="L531" s="44" t="str">
        <f>IF('Data Entry'!K531&lt;&gt;"",'Data Entry'!K531,"")</f>
        <v/>
      </c>
      <c r="M531" s="44" t="str">
        <f>IF('Data Entry'!L531&lt;&gt;"",'Data Entry'!L531,"")</f>
        <v/>
      </c>
      <c r="V531" s="26" t="e">
        <f t="array" aca="1" ref="V531" ca="1">IF(V530&lt;&gt;"",OFFSET($C$4,0,V530,n+1,k),"")</f>
        <v>#N/A</v>
      </c>
      <c r="W531" s="26" t="e">
        <f t="array" aca="1" ref="W531" ca="1">IF(W530&lt;&gt;"",OFFSET($C$4,0,W530,n+1,k),"")</f>
        <v>#N/A</v>
      </c>
      <c r="X531" s="26" t="e">
        <f t="array" aca="1" ref="X531" ca="1">IF(X530&lt;&gt;"",OFFSET($C$4,0,X530,n+1,k),"")</f>
        <v>#N/A</v>
      </c>
      <c r="Y531" s="26" t="e">
        <f t="array" aca="1" ref="Y531" ca="1">IF(Y530&lt;&gt;"",OFFSET($C$4,0,Y530,n+1,k),"")</f>
        <v>#N/A</v>
      </c>
      <c r="Z531" s="26" t="e">
        <f t="array" aca="1" ref="Z531" ca="1">IF(Z530&lt;&gt;"",OFFSET($C$4,0,Z530,n+1,k),"")</f>
        <v>#N/A</v>
      </c>
      <c r="AA531" s="26" t="str">
        <f t="array" aca="1" ref="AA531" ca="1">IF(AA530&lt;&gt;"",OFFSET($C$4,0,AA530,n+1,k),"")</f>
        <v/>
      </c>
      <c r="AB531" s="26" t="str">
        <f t="array" aca="1" ref="AB531" ca="1">IF(AB530&lt;&gt;"",OFFSET($C$4,0,AB530,n+1,k),"")</f>
        <v/>
      </c>
    </row>
    <row r="532" spans="1:28" x14ac:dyDescent="0.15">
      <c r="A532" s="43" t="str">
        <f t="shared" si="18"/>
        <v/>
      </c>
      <c r="B532" s="44" t="str">
        <f>IF('Data Entry'!B532&lt;&gt;"",'Data Entry'!B532,"")</f>
        <v/>
      </c>
      <c r="C532" s="37" t="str">
        <f t="shared" si="17"/>
        <v/>
      </c>
      <c r="D532" s="44" t="str">
        <f>IF('Data Entry'!C532&lt;&gt;"",'Data Entry'!C532,"")</f>
        <v/>
      </c>
      <c r="E532" s="44" t="str">
        <f>IF('Data Entry'!D532&lt;&gt;"",'Data Entry'!D532,"")</f>
        <v/>
      </c>
      <c r="F532" s="44" t="str">
        <f>IF('Data Entry'!E532&lt;&gt;"",'Data Entry'!E532,"")</f>
        <v/>
      </c>
      <c r="G532" s="44" t="str">
        <f>IF('Data Entry'!F532&lt;&gt;"",'Data Entry'!F532,"")</f>
        <v/>
      </c>
      <c r="H532" s="44" t="str">
        <f>IF('Data Entry'!G532&lt;&gt;"",'Data Entry'!G532,"")</f>
        <v/>
      </c>
      <c r="I532" s="44" t="str">
        <f>IF('Data Entry'!H532&lt;&gt;"",'Data Entry'!H532,"")</f>
        <v/>
      </c>
      <c r="J532" s="44" t="str">
        <f>IF('Data Entry'!I532&lt;&gt;"",'Data Entry'!I532,"")</f>
        <v/>
      </c>
      <c r="K532" s="44" t="str">
        <f>IF('Data Entry'!J532&lt;&gt;"",'Data Entry'!J532,"")</f>
        <v/>
      </c>
      <c r="L532" s="44" t="str">
        <f>IF('Data Entry'!K532&lt;&gt;"",'Data Entry'!K532,"")</f>
        <v/>
      </c>
      <c r="M532" s="44" t="str">
        <f>IF('Data Entry'!L532&lt;&gt;"",'Data Entry'!L532,"")</f>
        <v/>
      </c>
      <c r="V532" s="26" t="e">
        <f t="array" aca="1" ref="V532" ca="1">IF(V531&lt;&gt;"",OFFSET($C$4,0,V531,n+1,k),"")</f>
        <v>#N/A</v>
      </c>
      <c r="W532" s="26" t="e">
        <f t="array" aca="1" ref="W532" ca="1">IF(W531&lt;&gt;"",OFFSET($C$4,0,W531,n+1,k),"")</f>
        <v>#N/A</v>
      </c>
      <c r="X532" s="26" t="e">
        <f t="array" aca="1" ref="X532" ca="1">IF(X531&lt;&gt;"",OFFSET($C$4,0,X531,n+1,k),"")</f>
        <v>#N/A</v>
      </c>
      <c r="Y532" s="26" t="e">
        <f t="array" aca="1" ref="Y532" ca="1">IF(Y531&lt;&gt;"",OFFSET($C$4,0,Y531,n+1,k),"")</f>
        <v>#N/A</v>
      </c>
      <c r="Z532" s="26" t="e">
        <f t="array" aca="1" ref="Z532" ca="1">IF(Z531&lt;&gt;"",OFFSET($C$4,0,Z531,n+1,k),"")</f>
        <v>#N/A</v>
      </c>
      <c r="AA532" s="26" t="str">
        <f t="array" aca="1" ref="AA532" ca="1">IF(AA531&lt;&gt;"",OFFSET($C$4,0,AA531,n+1,k),"")</f>
        <v/>
      </c>
      <c r="AB532" s="26" t="str">
        <f t="array" aca="1" ref="AB532" ca="1">IF(AB531&lt;&gt;"",OFFSET($C$4,0,AB531,n+1,k),"")</f>
        <v/>
      </c>
    </row>
    <row r="533" spans="1:28" x14ac:dyDescent="0.15">
      <c r="A533" s="43" t="str">
        <f t="shared" si="18"/>
        <v/>
      </c>
      <c r="B533" s="44" t="str">
        <f>IF('Data Entry'!B533&lt;&gt;"",'Data Entry'!B533,"")</f>
        <v/>
      </c>
      <c r="C533" s="37" t="str">
        <f t="shared" si="17"/>
        <v/>
      </c>
      <c r="D533" s="44" t="str">
        <f>IF('Data Entry'!C533&lt;&gt;"",'Data Entry'!C533,"")</f>
        <v/>
      </c>
      <c r="E533" s="44" t="str">
        <f>IF('Data Entry'!D533&lt;&gt;"",'Data Entry'!D533,"")</f>
        <v/>
      </c>
      <c r="F533" s="44" t="str">
        <f>IF('Data Entry'!E533&lt;&gt;"",'Data Entry'!E533,"")</f>
        <v/>
      </c>
      <c r="G533" s="44" t="str">
        <f>IF('Data Entry'!F533&lt;&gt;"",'Data Entry'!F533,"")</f>
        <v/>
      </c>
      <c r="H533" s="44" t="str">
        <f>IF('Data Entry'!G533&lt;&gt;"",'Data Entry'!G533,"")</f>
        <v/>
      </c>
      <c r="I533" s="44" t="str">
        <f>IF('Data Entry'!H533&lt;&gt;"",'Data Entry'!H533,"")</f>
        <v/>
      </c>
      <c r="J533" s="44" t="str">
        <f>IF('Data Entry'!I533&lt;&gt;"",'Data Entry'!I533,"")</f>
        <v/>
      </c>
      <c r="K533" s="44" t="str">
        <f>IF('Data Entry'!J533&lt;&gt;"",'Data Entry'!J533,"")</f>
        <v/>
      </c>
      <c r="L533" s="44" t="str">
        <f>IF('Data Entry'!K533&lt;&gt;"",'Data Entry'!K533,"")</f>
        <v/>
      </c>
      <c r="M533" s="44" t="str">
        <f>IF('Data Entry'!L533&lt;&gt;"",'Data Entry'!L533,"")</f>
        <v/>
      </c>
      <c r="V533" s="26" t="e">
        <f t="array" aca="1" ref="V533" ca="1">IF(V532&lt;&gt;"",OFFSET($C$4,0,V532,n+1,k),"")</f>
        <v>#N/A</v>
      </c>
      <c r="W533" s="26" t="e">
        <f t="array" aca="1" ref="W533" ca="1">IF(W532&lt;&gt;"",OFFSET($C$4,0,W532,n+1,k),"")</f>
        <v>#N/A</v>
      </c>
      <c r="X533" s="26" t="e">
        <f t="array" aca="1" ref="X533" ca="1">IF(X532&lt;&gt;"",OFFSET($C$4,0,X532,n+1,k),"")</f>
        <v>#N/A</v>
      </c>
      <c r="Y533" s="26" t="e">
        <f t="array" aca="1" ref="Y533" ca="1">IF(Y532&lt;&gt;"",OFFSET($C$4,0,Y532,n+1,k),"")</f>
        <v>#N/A</v>
      </c>
      <c r="Z533" s="26" t="e">
        <f t="array" aca="1" ref="Z533" ca="1">IF(Z532&lt;&gt;"",OFFSET($C$4,0,Z532,n+1,k),"")</f>
        <v>#N/A</v>
      </c>
      <c r="AA533" s="26" t="str">
        <f t="array" aca="1" ref="AA533" ca="1">IF(AA532&lt;&gt;"",OFFSET($C$4,0,AA532,n+1,k),"")</f>
        <v/>
      </c>
      <c r="AB533" s="26" t="str">
        <f t="array" aca="1" ref="AB533" ca="1">IF(AB532&lt;&gt;"",OFFSET($C$4,0,AB532,n+1,k),"")</f>
        <v/>
      </c>
    </row>
    <row r="534" spans="1:28" x14ac:dyDescent="0.15">
      <c r="A534" s="43" t="str">
        <f t="shared" si="18"/>
        <v/>
      </c>
      <c r="B534" s="44" t="str">
        <f>IF('Data Entry'!B534&lt;&gt;"",'Data Entry'!B534,"")</f>
        <v/>
      </c>
      <c r="C534" s="37" t="str">
        <f t="shared" si="17"/>
        <v/>
      </c>
      <c r="D534" s="44" t="str">
        <f>IF('Data Entry'!C534&lt;&gt;"",'Data Entry'!C534,"")</f>
        <v/>
      </c>
      <c r="E534" s="44" t="str">
        <f>IF('Data Entry'!D534&lt;&gt;"",'Data Entry'!D534,"")</f>
        <v/>
      </c>
      <c r="F534" s="44" t="str">
        <f>IF('Data Entry'!E534&lt;&gt;"",'Data Entry'!E534,"")</f>
        <v/>
      </c>
      <c r="G534" s="44" t="str">
        <f>IF('Data Entry'!F534&lt;&gt;"",'Data Entry'!F534,"")</f>
        <v/>
      </c>
      <c r="H534" s="44" t="str">
        <f>IF('Data Entry'!G534&lt;&gt;"",'Data Entry'!G534,"")</f>
        <v/>
      </c>
      <c r="I534" s="44" t="str">
        <f>IF('Data Entry'!H534&lt;&gt;"",'Data Entry'!H534,"")</f>
        <v/>
      </c>
      <c r="J534" s="44" t="str">
        <f>IF('Data Entry'!I534&lt;&gt;"",'Data Entry'!I534,"")</f>
        <v/>
      </c>
      <c r="K534" s="44" t="str">
        <f>IF('Data Entry'!J534&lt;&gt;"",'Data Entry'!J534,"")</f>
        <v/>
      </c>
      <c r="L534" s="44" t="str">
        <f>IF('Data Entry'!K534&lt;&gt;"",'Data Entry'!K534,"")</f>
        <v/>
      </c>
      <c r="M534" s="44" t="str">
        <f>IF('Data Entry'!L534&lt;&gt;"",'Data Entry'!L534,"")</f>
        <v/>
      </c>
      <c r="V534" s="26" t="e">
        <f t="array" aca="1" ref="V534" ca="1">IF(V533&lt;&gt;"",OFFSET($C$4,0,V533,n+1,k),"")</f>
        <v>#N/A</v>
      </c>
      <c r="W534" s="26" t="e">
        <f t="array" aca="1" ref="W534" ca="1">IF(W533&lt;&gt;"",OFFSET($C$4,0,W533,n+1,k),"")</f>
        <v>#N/A</v>
      </c>
      <c r="X534" s="26" t="e">
        <f t="array" aca="1" ref="X534" ca="1">IF(X533&lt;&gt;"",OFFSET($C$4,0,X533,n+1,k),"")</f>
        <v>#N/A</v>
      </c>
      <c r="Y534" s="26" t="e">
        <f t="array" aca="1" ref="Y534" ca="1">IF(Y533&lt;&gt;"",OFFSET($C$4,0,Y533,n+1,k),"")</f>
        <v>#N/A</v>
      </c>
      <c r="Z534" s="26" t="e">
        <f t="array" aca="1" ref="Z534" ca="1">IF(Z533&lt;&gt;"",OFFSET($C$4,0,Z533,n+1,k),"")</f>
        <v>#N/A</v>
      </c>
      <c r="AA534" s="26" t="str">
        <f t="array" aca="1" ref="AA534" ca="1">IF(AA533&lt;&gt;"",OFFSET($C$4,0,AA533,n+1,k),"")</f>
        <v/>
      </c>
      <c r="AB534" s="26" t="str">
        <f t="array" aca="1" ref="AB534" ca="1">IF(AB533&lt;&gt;"",OFFSET($C$4,0,AB533,n+1,k),"")</f>
        <v/>
      </c>
    </row>
    <row r="535" spans="1:28" x14ac:dyDescent="0.15">
      <c r="A535" s="43" t="str">
        <f t="shared" si="18"/>
        <v/>
      </c>
      <c r="B535" s="44" t="str">
        <f>IF('Data Entry'!B535&lt;&gt;"",'Data Entry'!B535,"")</f>
        <v/>
      </c>
      <c r="C535" s="37" t="str">
        <f t="shared" si="17"/>
        <v/>
      </c>
      <c r="D535" s="44" t="str">
        <f>IF('Data Entry'!C535&lt;&gt;"",'Data Entry'!C535,"")</f>
        <v/>
      </c>
      <c r="E535" s="44" t="str">
        <f>IF('Data Entry'!D535&lt;&gt;"",'Data Entry'!D535,"")</f>
        <v/>
      </c>
      <c r="F535" s="44" t="str">
        <f>IF('Data Entry'!E535&lt;&gt;"",'Data Entry'!E535,"")</f>
        <v/>
      </c>
      <c r="G535" s="44" t="str">
        <f>IF('Data Entry'!F535&lt;&gt;"",'Data Entry'!F535,"")</f>
        <v/>
      </c>
      <c r="H535" s="44" t="str">
        <f>IF('Data Entry'!G535&lt;&gt;"",'Data Entry'!G535,"")</f>
        <v/>
      </c>
      <c r="I535" s="44" t="str">
        <f>IF('Data Entry'!H535&lt;&gt;"",'Data Entry'!H535,"")</f>
        <v/>
      </c>
      <c r="J535" s="44" t="str">
        <f>IF('Data Entry'!I535&lt;&gt;"",'Data Entry'!I535,"")</f>
        <v/>
      </c>
      <c r="K535" s="44" t="str">
        <f>IF('Data Entry'!J535&lt;&gt;"",'Data Entry'!J535,"")</f>
        <v/>
      </c>
      <c r="L535" s="44" t="str">
        <f>IF('Data Entry'!K535&lt;&gt;"",'Data Entry'!K535,"")</f>
        <v/>
      </c>
      <c r="M535" s="44" t="str">
        <f>IF('Data Entry'!L535&lt;&gt;"",'Data Entry'!L535,"")</f>
        <v/>
      </c>
      <c r="V535" s="26" t="e">
        <f t="array" aca="1" ref="V535" ca="1">IF(V534&lt;&gt;"",OFFSET($C$4,0,V534,n+1,k),"")</f>
        <v>#N/A</v>
      </c>
      <c r="W535" s="26" t="e">
        <f t="array" aca="1" ref="W535" ca="1">IF(W534&lt;&gt;"",OFFSET($C$4,0,W534,n+1,k),"")</f>
        <v>#N/A</v>
      </c>
      <c r="X535" s="26" t="e">
        <f t="array" aca="1" ref="X535" ca="1">IF(X534&lt;&gt;"",OFFSET($C$4,0,X534,n+1,k),"")</f>
        <v>#N/A</v>
      </c>
      <c r="Y535" s="26" t="e">
        <f t="array" aca="1" ref="Y535" ca="1">IF(Y534&lt;&gt;"",OFFSET($C$4,0,Y534,n+1,k),"")</f>
        <v>#N/A</v>
      </c>
      <c r="Z535" s="26" t="e">
        <f t="array" aca="1" ref="Z535" ca="1">IF(Z534&lt;&gt;"",OFFSET($C$4,0,Z534,n+1,k),"")</f>
        <v>#N/A</v>
      </c>
      <c r="AA535" s="26" t="str">
        <f t="array" aca="1" ref="AA535" ca="1">IF(AA534&lt;&gt;"",OFFSET($C$4,0,AA534,n+1,k),"")</f>
        <v/>
      </c>
      <c r="AB535" s="26" t="str">
        <f t="array" aca="1" ref="AB535" ca="1">IF(AB534&lt;&gt;"",OFFSET($C$4,0,AB534,n+1,k),"")</f>
        <v/>
      </c>
    </row>
    <row r="536" spans="1:28" x14ac:dyDescent="0.15">
      <c r="A536" s="43" t="str">
        <f t="shared" si="18"/>
        <v/>
      </c>
      <c r="B536" s="44" t="str">
        <f>IF('Data Entry'!B536&lt;&gt;"",'Data Entry'!B536,"")</f>
        <v/>
      </c>
      <c r="C536" s="37" t="str">
        <f t="shared" si="17"/>
        <v/>
      </c>
      <c r="D536" s="44" t="str">
        <f>IF('Data Entry'!C536&lt;&gt;"",'Data Entry'!C536,"")</f>
        <v/>
      </c>
      <c r="E536" s="44" t="str">
        <f>IF('Data Entry'!D536&lt;&gt;"",'Data Entry'!D536,"")</f>
        <v/>
      </c>
      <c r="F536" s="44" t="str">
        <f>IF('Data Entry'!E536&lt;&gt;"",'Data Entry'!E536,"")</f>
        <v/>
      </c>
      <c r="G536" s="44" t="str">
        <f>IF('Data Entry'!F536&lt;&gt;"",'Data Entry'!F536,"")</f>
        <v/>
      </c>
      <c r="H536" s="44" t="str">
        <f>IF('Data Entry'!G536&lt;&gt;"",'Data Entry'!G536,"")</f>
        <v/>
      </c>
      <c r="I536" s="44" t="str">
        <f>IF('Data Entry'!H536&lt;&gt;"",'Data Entry'!H536,"")</f>
        <v/>
      </c>
      <c r="J536" s="44" t="str">
        <f>IF('Data Entry'!I536&lt;&gt;"",'Data Entry'!I536,"")</f>
        <v/>
      </c>
      <c r="K536" s="44" t="str">
        <f>IF('Data Entry'!J536&lt;&gt;"",'Data Entry'!J536,"")</f>
        <v/>
      </c>
      <c r="L536" s="44" t="str">
        <f>IF('Data Entry'!K536&lt;&gt;"",'Data Entry'!K536,"")</f>
        <v/>
      </c>
      <c r="M536" s="44" t="str">
        <f>IF('Data Entry'!L536&lt;&gt;"",'Data Entry'!L536,"")</f>
        <v/>
      </c>
      <c r="V536" s="26" t="e">
        <f t="array" aca="1" ref="V536" ca="1">IF(V535&lt;&gt;"",OFFSET($C$4,0,V535,n+1,k),"")</f>
        <v>#N/A</v>
      </c>
      <c r="W536" s="26" t="e">
        <f t="array" aca="1" ref="W536" ca="1">IF(W535&lt;&gt;"",OFFSET($C$4,0,W535,n+1,k),"")</f>
        <v>#N/A</v>
      </c>
      <c r="X536" s="26" t="e">
        <f t="array" aca="1" ref="X536" ca="1">IF(X535&lt;&gt;"",OFFSET($C$4,0,X535,n+1,k),"")</f>
        <v>#N/A</v>
      </c>
      <c r="Y536" s="26" t="e">
        <f t="array" aca="1" ref="Y536" ca="1">IF(Y535&lt;&gt;"",OFFSET($C$4,0,Y535,n+1,k),"")</f>
        <v>#N/A</v>
      </c>
      <c r="Z536" s="26" t="e">
        <f t="array" aca="1" ref="Z536" ca="1">IF(Z535&lt;&gt;"",OFFSET($C$4,0,Z535,n+1,k),"")</f>
        <v>#N/A</v>
      </c>
      <c r="AA536" s="26" t="str">
        <f t="array" aca="1" ref="AA536" ca="1">IF(AA535&lt;&gt;"",OFFSET($C$4,0,AA535,n+1,k),"")</f>
        <v/>
      </c>
      <c r="AB536" s="26" t="str">
        <f t="array" aca="1" ref="AB536" ca="1">IF(AB535&lt;&gt;"",OFFSET($C$4,0,AB535,n+1,k),"")</f>
        <v/>
      </c>
    </row>
    <row r="537" spans="1:28" x14ac:dyDescent="0.15">
      <c r="A537" s="43" t="str">
        <f t="shared" si="18"/>
        <v/>
      </c>
      <c r="B537" s="44" t="str">
        <f>IF('Data Entry'!B537&lt;&gt;"",'Data Entry'!B537,"")</f>
        <v/>
      </c>
      <c r="C537" s="37" t="str">
        <f t="shared" si="17"/>
        <v/>
      </c>
      <c r="D537" s="44" t="str">
        <f>IF('Data Entry'!C537&lt;&gt;"",'Data Entry'!C537,"")</f>
        <v/>
      </c>
      <c r="E537" s="44" t="str">
        <f>IF('Data Entry'!D537&lt;&gt;"",'Data Entry'!D537,"")</f>
        <v/>
      </c>
      <c r="F537" s="44" t="str">
        <f>IF('Data Entry'!E537&lt;&gt;"",'Data Entry'!E537,"")</f>
        <v/>
      </c>
      <c r="G537" s="44" t="str">
        <f>IF('Data Entry'!F537&lt;&gt;"",'Data Entry'!F537,"")</f>
        <v/>
      </c>
      <c r="H537" s="44" t="str">
        <f>IF('Data Entry'!G537&lt;&gt;"",'Data Entry'!G537,"")</f>
        <v/>
      </c>
      <c r="I537" s="44" t="str">
        <f>IF('Data Entry'!H537&lt;&gt;"",'Data Entry'!H537,"")</f>
        <v/>
      </c>
      <c r="J537" s="44" t="str">
        <f>IF('Data Entry'!I537&lt;&gt;"",'Data Entry'!I537,"")</f>
        <v/>
      </c>
      <c r="K537" s="44" t="str">
        <f>IF('Data Entry'!J537&lt;&gt;"",'Data Entry'!J537,"")</f>
        <v/>
      </c>
      <c r="L537" s="44" t="str">
        <f>IF('Data Entry'!K537&lt;&gt;"",'Data Entry'!K537,"")</f>
        <v/>
      </c>
      <c r="M537" s="44" t="str">
        <f>IF('Data Entry'!L537&lt;&gt;"",'Data Entry'!L537,"")</f>
        <v/>
      </c>
      <c r="V537" s="26" t="e">
        <f t="array" aca="1" ref="V537" ca="1">IF(V536&lt;&gt;"",OFFSET($C$4,0,V536,n+1,k),"")</f>
        <v>#N/A</v>
      </c>
      <c r="W537" s="26" t="e">
        <f t="array" aca="1" ref="W537" ca="1">IF(W536&lt;&gt;"",OFFSET($C$4,0,W536,n+1,k),"")</f>
        <v>#N/A</v>
      </c>
      <c r="X537" s="26" t="e">
        <f t="array" aca="1" ref="X537" ca="1">IF(X536&lt;&gt;"",OFFSET($C$4,0,X536,n+1,k),"")</f>
        <v>#N/A</v>
      </c>
      <c r="Y537" s="26" t="e">
        <f t="array" aca="1" ref="Y537" ca="1">IF(Y536&lt;&gt;"",OFFSET($C$4,0,Y536,n+1,k),"")</f>
        <v>#N/A</v>
      </c>
      <c r="Z537" s="26" t="e">
        <f t="array" aca="1" ref="Z537" ca="1">IF(Z536&lt;&gt;"",OFFSET($C$4,0,Z536,n+1,k),"")</f>
        <v>#N/A</v>
      </c>
      <c r="AA537" s="26" t="str">
        <f t="array" aca="1" ref="AA537" ca="1">IF(AA536&lt;&gt;"",OFFSET($C$4,0,AA536,n+1,k),"")</f>
        <v/>
      </c>
      <c r="AB537" s="26" t="str">
        <f t="array" aca="1" ref="AB537" ca="1">IF(AB536&lt;&gt;"",OFFSET($C$4,0,AB536,n+1,k),"")</f>
        <v/>
      </c>
    </row>
    <row r="538" spans="1:28" x14ac:dyDescent="0.15">
      <c r="A538" s="43" t="str">
        <f t="shared" si="18"/>
        <v/>
      </c>
      <c r="B538" s="44" t="str">
        <f>IF('Data Entry'!B538&lt;&gt;"",'Data Entry'!B538,"")</f>
        <v/>
      </c>
      <c r="C538" s="37" t="str">
        <f t="shared" si="17"/>
        <v/>
      </c>
      <c r="D538" s="44" t="str">
        <f>IF('Data Entry'!C538&lt;&gt;"",'Data Entry'!C538,"")</f>
        <v/>
      </c>
      <c r="E538" s="44" t="str">
        <f>IF('Data Entry'!D538&lt;&gt;"",'Data Entry'!D538,"")</f>
        <v/>
      </c>
      <c r="F538" s="44" t="str">
        <f>IF('Data Entry'!E538&lt;&gt;"",'Data Entry'!E538,"")</f>
        <v/>
      </c>
      <c r="G538" s="44" t="str">
        <f>IF('Data Entry'!F538&lt;&gt;"",'Data Entry'!F538,"")</f>
        <v/>
      </c>
      <c r="H538" s="44" t="str">
        <f>IF('Data Entry'!G538&lt;&gt;"",'Data Entry'!G538,"")</f>
        <v/>
      </c>
      <c r="I538" s="44" t="str">
        <f>IF('Data Entry'!H538&lt;&gt;"",'Data Entry'!H538,"")</f>
        <v/>
      </c>
      <c r="J538" s="44" t="str">
        <f>IF('Data Entry'!I538&lt;&gt;"",'Data Entry'!I538,"")</f>
        <v/>
      </c>
      <c r="K538" s="44" t="str">
        <f>IF('Data Entry'!J538&lt;&gt;"",'Data Entry'!J538,"")</f>
        <v/>
      </c>
      <c r="L538" s="44" t="str">
        <f>IF('Data Entry'!K538&lt;&gt;"",'Data Entry'!K538,"")</f>
        <v/>
      </c>
      <c r="M538" s="44" t="str">
        <f>IF('Data Entry'!L538&lt;&gt;"",'Data Entry'!L538,"")</f>
        <v/>
      </c>
      <c r="V538" s="26" t="e">
        <f t="array" aca="1" ref="V538" ca="1">IF(V537&lt;&gt;"",OFFSET($C$4,0,V537,n+1,k),"")</f>
        <v>#N/A</v>
      </c>
      <c r="W538" s="26" t="e">
        <f t="array" aca="1" ref="W538" ca="1">IF(W537&lt;&gt;"",OFFSET($C$4,0,W537,n+1,k),"")</f>
        <v>#N/A</v>
      </c>
      <c r="X538" s="26" t="e">
        <f t="array" aca="1" ref="X538" ca="1">IF(X537&lt;&gt;"",OFFSET($C$4,0,X537,n+1,k),"")</f>
        <v>#N/A</v>
      </c>
      <c r="Y538" s="26" t="e">
        <f t="array" aca="1" ref="Y538" ca="1">IF(Y537&lt;&gt;"",OFFSET($C$4,0,Y537,n+1,k),"")</f>
        <v>#N/A</v>
      </c>
      <c r="Z538" s="26" t="e">
        <f t="array" aca="1" ref="Z538" ca="1">IF(Z537&lt;&gt;"",OFFSET($C$4,0,Z537,n+1,k),"")</f>
        <v>#N/A</v>
      </c>
      <c r="AA538" s="26" t="str">
        <f t="array" aca="1" ref="AA538" ca="1">IF(AA537&lt;&gt;"",OFFSET($C$4,0,AA537,n+1,k),"")</f>
        <v/>
      </c>
      <c r="AB538" s="26" t="str">
        <f t="array" aca="1" ref="AB538" ca="1">IF(AB537&lt;&gt;"",OFFSET($C$4,0,AB537,n+1,k),"")</f>
        <v/>
      </c>
    </row>
    <row r="539" spans="1:28" x14ac:dyDescent="0.15">
      <c r="A539" s="43" t="str">
        <f t="shared" si="18"/>
        <v/>
      </c>
      <c r="B539" s="44" t="str">
        <f>IF('Data Entry'!B539&lt;&gt;"",'Data Entry'!B539,"")</f>
        <v/>
      </c>
      <c r="C539" s="37" t="str">
        <f t="shared" si="17"/>
        <v/>
      </c>
      <c r="D539" s="44" t="str">
        <f>IF('Data Entry'!C539&lt;&gt;"",'Data Entry'!C539,"")</f>
        <v/>
      </c>
      <c r="E539" s="44" t="str">
        <f>IF('Data Entry'!D539&lt;&gt;"",'Data Entry'!D539,"")</f>
        <v/>
      </c>
      <c r="F539" s="44" t="str">
        <f>IF('Data Entry'!E539&lt;&gt;"",'Data Entry'!E539,"")</f>
        <v/>
      </c>
      <c r="G539" s="44" t="str">
        <f>IF('Data Entry'!F539&lt;&gt;"",'Data Entry'!F539,"")</f>
        <v/>
      </c>
      <c r="H539" s="44" t="str">
        <f>IF('Data Entry'!G539&lt;&gt;"",'Data Entry'!G539,"")</f>
        <v/>
      </c>
      <c r="I539" s="44" t="str">
        <f>IF('Data Entry'!H539&lt;&gt;"",'Data Entry'!H539,"")</f>
        <v/>
      </c>
      <c r="J539" s="44" t="str">
        <f>IF('Data Entry'!I539&lt;&gt;"",'Data Entry'!I539,"")</f>
        <v/>
      </c>
      <c r="K539" s="44" t="str">
        <f>IF('Data Entry'!J539&lt;&gt;"",'Data Entry'!J539,"")</f>
        <v/>
      </c>
      <c r="L539" s="44" t="str">
        <f>IF('Data Entry'!K539&lt;&gt;"",'Data Entry'!K539,"")</f>
        <v/>
      </c>
      <c r="M539" s="44" t="str">
        <f>IF('Data Entry'!L539&lt;&gt;"",'Data Entry'!L539,"")</f>
        <v/>
      </c>
      <c r="V539" s="26" t="e">
        <f t="array" aca="1" ref="V539" ca="1">IF(V538&lt;&gt;"",OFFSET($C$4,0,V538,n+1,k),"")</f>
        <v>#N/A</v>
      </c>
      <c r="W539" s="26" t="e">
        <f t="array" aca="1" ref="W539" ca="1">IF(W538&lt;&gt;"",OFFSET($C$4,0,W538,n+1,k),"")</f>
        <v>#N/A</v>
      </c>
      <c r="X539" s="26" t="e">
        <f t="array" aca="1" ref="X539" ca="1">IF(X538&lt;&gt;"",OFFSET($C$4,0,X538,n+1,k),"")</f>
        <v>#N/A</v>
      </c>
      <c r="Y539" s="26" t="e">
        <f t="array" aca="1" ref="Y539" ca="1">IF(Y538&lt;&gt;"",OFFSET($C$4,0,Y538,n+1,k),"")</f>
        <v>#N/A</v>
      </c>
      <c r="Z539" s="26" t="e">
        <f t="array" aca="1" ref="Z539" ca="1">IF(Z538&lt;&gt;"",OFFSET($C$4,0,Z538,n+1,k),"")</f>
        <v>#N/A</v>
      </c>
      <c r="AA539" s="26" t="str">
        <f t="array" aca="1" ref="AA539" ca="1">IF(AA538&lt;&gt;"",OFFSET($C$4,0,AA538,n+1,k),"")</f>
        <v/>
      </c>
      <c r="AB539" s="26" t="str">
        <f t="array" aca="1" ref="AB539" ca="1">IF(AB538&lt;&gt;"",OFFSET($C$4,0,AB538,n+1,k),"")</f>
        <v/>
      </c>
    </row>
    <row r="540" spans="1:28" x14ac:dyDescent="0.15">
      <c r="A540" s="43" t="str">
        <f t="shared" si="18"/>
        <v/>
      </c>
      <c r="B540" s="44" t="str">
        <f>IF('Data Entry'!B540&lt;&gt;"",'Data Entry'!B540,"")</f>
        <v/>
      </c>
      <c r="C540" s="37" t="str">
        <f t="shared" si="17"/>
        <v/>
      </c>
      <c r="D540" s="44" t="str">
        <f>IF('Data Entry'!C540&lt;&gt;"",'Data Entry'!C540,"")</f>
        <v/>
      </c>
      <c r="E540" s="44" t="str">
        <f>IF('Data Entry'!D540&lt;&gt;"",'Data Entry'!D540,"")</f>
        <v/>
      </c>
      <c r="F540" s="44" t="str">
        <f>IF('Data Entry'!E540&lt;&gt;"",'Data Entry'!E540,"")</f>
        <v/>
      </c>
      <c r="G540" s="44" t="str">
        <f>IF('Data Entry'!F540&lt;&gt;"",'Data Entry'!F540,"")</f>
        <v/>
      </c>
      <c r="H540" s="44" t="str">
        <f>IF('Data Entry'!G540&lt;&gt;"",'Data Entry'!G540,"")</f>
        <v/>
      </c>
      <c r="I540" s="44" t="str">
        <f>IF('Data Entry'!H540&lt;&gt;"",'Data Entry'!H540,"")</f>
        <v/>
      </c>
      <c r="J540" s="44" t="str">
        <f>IF('Data Entry'!I540&lt;&gt;"",'Data Entry'!I540,"")</f>
        <v/>
      </c>
      <c r="K540" s="44" t="str">
        <f>IF('Data Entry'!J540&lt;&gt;"",'Data Entry'!J540,"")</f>
        <v/>
      </c>
      <c r="L540" s="44" t="str">
        <f>IF('Data Entry'!K540&lt;&gt;"",'Data Entry'!K540,"")</f>
        <v/>
      </c>
      <c r="M540" s="44" t="str">
        <f>IF('Data Entry'!L540&lt;&gt;"",'Data Entry'!L540,"")</f>
        <v/>
      </c>
      <c r="V540" s="26" t="e">
        <f t="array" aca="1" ref="V540" ca="1">IF(V539&lt;&gt;"",OFFSET($C$4,0,V539,n+1,k),"")</f>
        <v>#N/A</v>
      </c>
      <c r="W540" s="26" t="e">
        <f t="array" aca="1" ref="W540" ca="1">IF(W539&lt;&gt;"",OFFSET($C$4,0,W539,n+1,k),"")</f>
        <v>#N/A</v>
      </c>
      <c r="X540" s="26" t="e">
        <f t="array" aca="1" ref="X540" ca="1">IF(X539&lt;&gt;"",OFFSET($C$4,0,X539,n+1,k),"")</f>
        <v>#N/A</v>
      </c>
      <c r="Y540" s="26" t="e">
        <f t="array" aca="1" ref="Y540" ca="1">IF(Y539&lt;&gt;"",OFFSET($C$4,0,Y539,n+1,k),"")</f>
        <v>#N/A</v>
      </c>
      <c r="Z540" s="26" t="e">
        <f t="array" aca="1" ref="Z540" ca="1">IF(Z539&lt;&gt;"",OFFSET($C$4,0,Z539,n+1,k),"")</f>
        <v>#N/A</v>
      </c>
      <c r="AA540" s="26" t="str">
        <f t="array" aca="1" ref="AA540" ca="1">IF(AA539&lt;&gt;"",OFFSET($C$4,0,AA539,n+1,k),"")</f>
        <v/>
      </c>
      <c r="AB540" s="26" t="str">
        <f t="array" aca="1" ref="AB540" ca="1">IF(AB539&lt;&gt;"",OFFSET($C$4,0,AB539,n+1,k),"")</f>
        <v/>
      </c>
    </row>
    <row r="541" spans="1:28" x14ac:dyDescent="0.15">
      <c r="A541" s="43" t="str">
        <f t="shared" si="18"/>
        <v/>
      </c>
      <c r="B541" s="44" t="str">
        <f>IF('Data Entry'!B541&lt;&gt;"",'Data Entry'!B541,"")</f>
        <v/>
      </c>
      <c r="C541" s="37" t="str">
        <f t="shared" si="17"/>
        <v/>
      </c>
      <c r="D541" s="44" t="str">
        <f>IF('Data Entry'!C541&lt;&gt;"",'Data Entry'!C541,"")</f>
        <v/>
      </c>
      <c r="E541" s="44" t="str">
        <f>IF('Data Entry'!D541&lt;&gt;"",'Data Entry'!D541,"")</f>
        <v/>
      </c>
      <c r="F541" s="44" t="str">
        <f>IF('Data Entry'!E541&lt;&gt;"",'Data Entry'!E541,"")</f>
        <v/>
      </c>
      <c r="G541" s="44" t="str">
        <f>IF('Data Entry'!F541&lt;&gt;"",'Data Entry'!F541,"")</f>
        <v/>
      </c>
      <c r="H541" s="44" t="str">
        <f>IF('Data Entry'!G541&lt;&gt;"",'Data Entry'!G541,"")</f>
        <v/>
      </c>
      <c r="I541" s="44" t="str">
        <f>IF('Data Entry'!H541&lt;&gt;"",'Data Entry'!H541,"")</f>
        <v/>
      </c>
      <c r="J541" s="44" t="str">
        <f>IF('Data Entry'!I541&lt;&gt;"",'Data Entry'!I541,"")</f>
        <v/>
      </c>
      <c r="K541" s="44" t="str">
        <f>IF('Data Entry'!J541&lt;&gt;"",'Data Entry'!J541,"")</f>
        <v/>
      </c>
      <c r="L541" s="44" t="str">
        <f>IF('Data Entry'!K541&lt;&gt;"",'Data Entry'!K541,"")</f>
        <v/>
      </c>
      <c r="M541" s="44" t="str">
        <f>IF('Data Entry'!L541&lt;&gt;"",'Data Entry'!L541,"")</f>
        <v/>
      </c>
      <c r="V541" s="26" t="e">
        <f t="array" aca="1" ref="V541" ca="1">IF(V540&lt;&gt;"",OFFSET($C$4,0,V540,n+1,k),"")</f>
        <v>#N/A</v>
      </c>
      <c r="W541" s="26" t="e">
        <f t="array" aca="1" ref="W541" ca="1">IF(W540&lt;&gt;"",OFFSET($C$4,0,W540,n+1,k),"")</f>
        <v>#N/A</v>
      </c>
      <c r="X541" s="26" t="e">
        <f t="array" aca="1" ref="X541" ca="1">IF(X540&lt;&gt;"",OFFSET($C$4,0,X540,n+1,k),"")</f>
        <v>#N/A</v>
      </c>
      <c r="Y541" s="26" t="e">
        <f t="array" aca="1" ref="Y541" ca="1">IF(Y540&lt;&gt;"",OFFSET($C$4,0,Y540,n+1,k),"")</f>
        <v>#N/A</v>
      </c>
      <c r="Z541" s="26" t="e">
        <f t="array" aca="1" ref="Z541" ca="1">IF(Z540&lt;&gt;"",OFFSET($C$4,0,Z540,n+1,k),"")</f>
        <v>#N/A</v>
      </c>
      <c r="AA541" s="26" t="str">
        <f t="array" aca="1" ref="AA541" ca="1">IF(AA540&lt;&gt;"",OFFSET($C$4,0,AA540,n+1,k),"")</f>
        <v/>
      </c>
      <c r="AB541" s="26" t="str">
        <f t="array" aca="1" ref="AB541" ca="1">IF(AB540&lt;&gt;"",OFFSET($C$4,0,AB540,n+1,k),"")</f>
        <v/>
      </c>
    </row>
    <row r="542" spans="1:28" x14ac:dyDescent="0.15">
      <c r="A542" s="43" t="str">
        <f t="shared" si="18"/>
        <v/>
      </c>
      <c r="B542" s="44" t="str">
        <f>IF('Data Entry'!B542&lt;&gt;"",'Data Entry'!B542,"")</f>
        <v/>
      </c>
      <c r="C542" s="37" t="str">
        <f t="shared" si="17"/>
        <v/>
      </c>
      <c r="D542" s="44" t="str">
        <f>IF('Data Entry'!C542&lt;&gt;"",'Data Entry'!C542,"")</f>
        <v/>
      </c>
      <c r="E542" s="44" t="str">
        <f>IF('Data Entry'!D542&lt;&gt;"",'Data Entry'!D542,"")</f>
        <v/>
      </c>
      <c r="F542" s="44" t="str">
        <f>IF('Data Entry'!E542&lt;&gt;"",'Data Entry'!E542,"")</f>
        <v/>
      </c>
      <c r="G542" s="44" t="str">
        <f>IF('Data Entry'!F542&lt;&gt;"",'Data Entry'!F542,"")</f>
        <v/>
      </c>
      <c r="H542" s="44" t="str">
        <f>IF('Data Entry'!G542&lt;&gt;"",'Data Entry'!G542,"")</f>
        <v/>
      </c>
      <c r="I542" s="44" t="str">
        <f>IF('Data Entry'!H542&lt;&gt;"",'Data Entry'!H542,"")</f>
        <v/>
      </c>
      <c r="J542" s="44" t="str">
        <f>IF('Data Entry'!I542&lt;&gt;"",'Data Entry'!I542,"")</f>
        <v/>
      </c>
      <c r="K542" s="44" t="str">
        <f>IF('Data Entry'!J542&lt;&gt;"",'Data Entry'!J542,"")</f>
        <v/>
      </c>
      <c r="L542" s="44" t="str">
        <f>IF('Data Entry'!K542&lt;&gt;"",'Data Entry'!K542,"")</f>
        <v/>
      </c>
      <c r="M542" s="44" t="str">
        <f>IF('Data Entry'!L542&lt;&gt;"",'Data Entry'!L542,"")</f>
        <v/>
      </c>
      <c r="V542" s="26" t="e">
        <f t="array" aca="1" ref="V542" ca="1">IF(V541&lt;&gt;"",OFFSET($C$4,0,V541,n+1,k),"")</f>
        <v>#N/A</v>
      </c>
      <c r="W542" s="26" t="e">
        <f t="array" aca="1" ref="W542" ca="1">IF(W541&lt;&gt;"",OFFSET($C$4,0,W541,n+1,k),"")</f>
        <v>#N/A</v>
      </c>
      <c r="X542" s="26" t="e">
        <f t="array" aca="1" ref="X542" ca="1">IF(X541&lt;&gt;"",OFFSET($C$4,0,X541,n+1,k),"")</f>
        <v>#N/A</v>
      </c>
      <c r="Y542" s="26" t="e">
        <f t="array" aca="1" ref="Y542" ca="1">IF(Y541&lt;&gt;"",OFFSET($C$4,0,Y541,n+1,k),"")</f>
        <v>#N/A</v>
      </c>
      <c r="Z542" s="26" t="e">
        <f t="array" aca="1" ref="Z542" ca="1">IF(Z541&lt;&gt;"",OFFSET($C$4,0,Z541,n+1,k),"")</f>
        <v>#N/A</v>
      </c>
      <c r="AA542" s="26" t="str">
        <f t="array" aca="1" ref="AA542" ca="1">IF(AA541&lt;&gt;"",OFFSET($C$4,0,AA541,n+1,k),"")</f>
        <v/>
      </c>
      <c r="AB542" s="26" t="str">
        <f t="array" aca="1" ref="AB542" ca="1">IF(AB541&lt;&gt;"",OFFSET($C$4,0,AB541,n+1,k),"")</f>
        <v/>
      </c>
    </row>
    <row r="543" spans="1:28" x14ac:dyDescent="0.15">
      <c r="A543" s="43" t="str">
        <f t="shared" si="18"/>
        <v/>
      </c>
      <c r="B543" s="44" t="str">
        <f>IF('Data Entry'!B543&lt;&gt;"",'Data Entry'!B543,"")</f>
        <v/>
      </c>
      <c r="C543" s="37" t="str">
        <f t="shared" si="17"/>
        <v/>
      </c>
      <c r="D543" s="44" t="str">
        <f>IF('Data Entry'!C543&lt;&gt;"",'Data Entry'!C543,"")</f>
        <v/>
      </c>
      <c r="E543" s="44" t="str">
        <f>IF('Data Entry'!D543&lt;&gt;"",'Data Entry'!D543,"")</f>
        <v/>
      </c>
      <c r="F543" s="44" t="str">
        <f>IF('Data Entry'!E543&lt;&gt;"",'Data Entry'!E543,"")</f>
        <v/>
      </c>
      <c r="G543" s="44" t="str">
        <f>IF('Data Entry'!F543&lt;&gt;"",'Data Entry'!F543,"")</f>
        <v/>
      </c>
      <c r="H543" s="44" t="str">
        <f>IF('Data Entry'!G543&lt;&gt;"",'Data Entry'!G543,"")</f>
        <v/>
      </c>
      <c r="I543" s="44" t="str">
        <f>IF('Data Entry'!H543&lt;&gt;"",'Data Entry'!H543,"")</f>
        <v/>
      </c>
      <c r="J543" s="44" t="str">
        <f>IF('Data Entry'!I543&lt;&gt;"",'Data Entry'!I543,"")</f>
        <v/>
      </c>
      <c r="K543" s="44" t="str">
        <f>IF('Data Entry'!J543&lt;&gt;"",'Data Entry'!J543,"")</f>
        <v/>
      </c>
      <c r="L543" s="44" t="str">
        <f>IF('Data Entry'!K543&lt;&gt;"",'Data Entry'!K543,"")</f>
        <v/>
      </c>
      <c r="M543" s="44" t="str">
        <f>IF('Data Entry'!L543&lt;&gt;"",'Data Entry'!L543,"")</f>
        <v/>
      </c>
      <c r="V543" s="26" t="e">
        <f t="array" aca="1" ref="V543" ca="1">IF(V542&lt;&gt;"",OFFSET($C$4,0,V542,n+1,k),"")</f>
        <v>#N/A</v>
      </c>
      <c r="W543" s="26" t="e">
        <f t="array" aca="1" ref="W543" ca="1">IF(W542&lt;&gt;"",OFFSET($C$4,0,W542,n+1,k),"")</f>
        <v>#N/A</v>
      </c>
      <c r="X543" s="26" t="e">
        <f t="array" aca="1" ref="X543" ca="1">IF(X542&lt;&gt;"",OFFSET($C$4,0,X542,n+1,k),"")</f>
        <v>#N/A</v>
      </c>
      <c r="Y543" s="26" t="e">
        <f t="array" aca="1" ref="Y543" ca="1">IF(Y542&lt;&gt;"",OFFSET($C$4,0,Y542,n+1,k),"")</f>
        <v>#N/A</v>
      </c>
      <c r="Z543" s="26" t="e">
        <f t="array" aca="1" ref="Z543" ca="1">IF(Z542&lt;&gt;"",OFFSET($C$4,0,Z542,n+1,k),"")</f>
        <v>#N/A</v>
      </c>
      <c r="AA543" s="26" t="str">
        <f t="array" aca="1" ref="AA543" ca="1">IF(AA542&lt;&gt;"",OFFSET($C$4,0,AA542,n+1,k),"")</f>
        <v/>
      </c>
      <c r="AB543" s="26" t="str">
        <f t="array" aca="1" ref="AB543" ca="1">IF(AB542&lt;&gt;"",OFFSET($C$4,0,AB542,n+1,k),"")</f>
        <v/>
      </c>
    </row>
    <row r="544" spans="1:28" x14ac:dyDescent="0.15">
      <c r="A544" s="43" t="str">
        <f t="shared" si="18"/>
        <v/>
      </c>
      <c r="B544" s="44" t="str">
        <f>IF('Data Entry'!B544&lt;&gt;"",'Data Entry'!B544,"")</f>
        <v/>
      </c>
      <c r="C544" s="37" t="str">
        <f t="shared" si="17"/>
        <v/>
      </c>
      <c r="D544" s="44" t="str">
        <f>IF('Data Entry'!C544&lt;&gt;"",'Data Entry'!C544,"")</f>
        <v/>
      </c>
      <c r="E544" s="44" t="str">
        <f>IF('Data Entry'!D544&lt;&gt;"",'Data Entry'!D544,"")</f>
        <v/>
      </c>
      <c r="F544" s="44" t="str">
        <f>IF('Data Entry'!E544&lt;&gt;"",'Data Entry'!E544,"")</f>
        <v/>
      </c>
      <c r="G544" s="44" t="str">
        <f>IF('Data Entry'!F544&lt;&gt;"",'Data Entry'!F544,"")</f>
        <v/>
      </c>
      <c r="H544" s="44" t="str">
        <f>IF('Data Entry'!G544&lt;&gt;"",'Data Entry'!G544,"")</f>
        <v/>
      </c>
      <c r="I544" s="44" t="str">
        <f>IF('Data Entry'!H544&lt;&gt;"",'Data Entry'!H544,"")</f>
        <v/>
      </c>
      <c r="J544" s="44" t="str">
        <f>IF('Data Entry'!I544&lt;&gt;"",'Data Entry'!I544,"")</f>
        <v/>
      </c>
      <c r="K544" s="44" t="str">
        <f>IF('Data Entry'!J544&lt;&gt;"",'Data Entry'!J544,"")</f>
        <v/>
      </c>
      <c r="L544" s="44" t="str">
        <f>IF('Data Entry'!K544&lt;&gt;"",'Data Entry'!K544,"")</f>
        <v/>
      </c>
      <c r="M544" s="44" t="str">
        <f>IF('Data Entry'!L544&lt;&gt;"",'Data Entry'!L544,"")</f>
        <v/>
      </c>
      <c r="V544" s="26" t="e">
        <f t="array" aca="1" ref="V544" ca="1">IF(V543&lt;&gt;"",OFFSET($C$4,0,V543,n+1,k),"")</f>
        <v>#N/A</v>
      </c>
      <c r="W544" s="26" t="e">
        <f t="array" aca="1" ref="W544" ca="1">IF(W543&lt;&gt;"",OFFSET($C$4,0,W543,n+1,k),"")</f>
        <v>#N/A</v>
      </c>
      <c r="X544" s="26" t="e">
        <f t="array" aca="1" ref="X544" ca="1">IF(X543&lt;&gt;"",OFFSET($C$4,0,X543,n+1,k),"")</f>
        <v>#N/A</v>
      </c>
      <c r="Y544" s="26" t="e">
        <f t="array" aca="1" ref="Y544" ca="1">IF(Y543&lt;&gt;"",OFFSET($C$4,0,Y543,n+1,k),"")</f>
        <v>#N/A</v>
      </c>
      <c r="Z544" s="26" t="e">
        <f t="array" aca="1" ref="Z544" ca="1">IF(Z543&lt;&gt;"",OFFSET($C$4,0,Z543,n+1,k),"")</f>
        <v>#N/A</v>
      </c>
      <c r="AA544" s="26" t="str">
        <f t="array" aca="1" ref="AA544" ca="1">IF(AA543&lt;&gt;"",OFFSET($C$4,0,AA543,n+1,k),"")</f>
        <v/>
      </c>
      <c r="AB544" s="26" t="str">
        <f t="array" aca="1" ref="AB544" ca="1">IF(AB543&lt;&gt;"",OFFSET($C$4,0,AB543,n+1,k),"")</f>
        <v/>
      </c>
    </row>
    <row r="545" spans="1:28" x14ac:dyDescent="0.15">
      <c r="A545" s="43" t="str">
        <f t="shared" si="18"/>
        <v/>
      </c>
      <c r="B545" s="44" t="str">
        <f>IF('Data Entry'!B545&lt;&gt;"",'Data Entry'!B545,"")</f>
        <v/>
      </c>
      <c r="C545" s="37" t="str">
        <f t="shared" si="17"/>
        <v/>
      </c>
      <c r="D545" s="44" t="str">
        <f>IF('Data Entry'!C545&lt;&gt;"",'Data Entry'!C545,"")</f>
        <v/>
      </c>
      <c r="E545" s="44" t="str">
        <f>IF('Data Entry'!D545&lt;&gt;"",'Data Entry'!D545,"")</f>
        <v/>
      </c>
      <c r="F545" s="44" t="str">
        <f>IF('Data Entry'!E545&lt;&gt;"",'Data Entry'!E545,"")</f>
        <v/>
      </c>
      <c r="G545" s="44" t="str">
        <f>IF('Data Entry'!F545&lt;&gt;"",'Data Entry'!F545,"")</f>
        <v/>
      </c>
      <c r="H545" s="44" t="str">
        <f>IF('Data Entry'!G545&lt;&gt;"",'Data Entry'!G545,"")</f>
        <v/>
      </c>
      <c r="I545" s="44" t="str">
        <f>IF('Data Entry'!H545&lt;&gt;"",'Data Entry'!H545,"")</f>
        <v/>
      </c>
      <c r="J545" s="44" t="str">
        <f>IF('Data Entry'!I545&lt;&gt;"",'Data Entry'!I545,"")</f>
        <v/>
      </c>
      <c r="K545" s="44" t="str">
        <f>IF('Data Entry'!J545&lt;&gt;"",'Data Entry'!J545,"")</f>
        <v/>
      </c>
      <c r="L545" s="44" t="str">
        <f>IF('Data Entry'!K545&lt;&gt;"",'Data Entry'!K545,"")</f>
        <v/>
      </c>
      <c r="M545" s="44" t="str">
        <f>IF('Data Entry'!L545&lt;&gt;"",'Data Entry'!L545,"")</f>
        <v/>
      </c>
      <c r="V545" s="26" t="e">
        <f t="array" aca="1" ref="V545" ca="1">IF(V544&lt;&gt;"",OFFSET($C$4,0,V544,n+1,k),"")</f>
        <v>#N/A</v>
      </c>
      <c r="W545" s="26" t="e">
        <f t="array" aca="1" ref="W545" ca="1">IF(W544&lt;&gt;"",OFFSET($C$4,0,W544,n+1,k),"")</f>
        <v>#N/A</v>
      </c>
      <c r="X545" s="26" t="e">
        <f t="array" aca="1" ref="X545" ca="1">IF(X544&lt;&gt;"",OFFSET($C$4,0,X544,n+1,k),"")</f>
        <v>#N/A</v>
      </c>
      <c r="Y545" s="26" t="e">
        <f t="array" aca="1" ref="Y545" ca="1">IF(Y544&lt;&gt;"",OFFSET($C$4,0,Y544,n+1,k),"")</f>
        <v>#N/A</v>
      </c>
      <c r="Z545" s="26" t="e">
        <f t="array" aca="1" ref="Z545" ca="1">IF(Z544&lt;&gt;"",OFFSET($C$4,0,Z544,n+1,k),"")</f>
        <v>#N/A</v>
      </c>
      <c r="AA545" s="26" t="str">
        <f t="array" aca="1" ref="AA545" ca="1">IF(AA544&lt;&gt;"",OFFSET($C$4,0,AA544,n+1,k),"")</f>
        <v/>
      </c>
      <c r="AB545" s="26" t="str">
        <f t="array" aca="1" ref="AB545" ca="1">IF(AB544&lt;&gt;"",OFFSET($C$4,0,AB544,n+1,k),"")</f>
        <v/>
      </c>
    </row>
    <row r="546" spans="1:28" x14ac:dyDescent="0.15">
      <c r="A546" s="43" t="str">
        <f t="shared" si="18"/>
        <v/>
      </c>
      <c r="B546" s="44" t="str">
        <f>IF('Data Entry'!B546&lt;&gt;"",'Data Entry'!B546,"")</f>
        <v/>
      </c>
      <c r="C546" s="37" t="str">
        <f t="shared" si="17"/>
        <v/>
      </c>
      <c r="D546" s="44" t="str">
        <f>IF('Data Entry'!C546&lt;&gt;"",'Data Entry'!C546,"")</f>
        <v/>
      </c>
      <c r="E546" s="44" t="str">
        <f>IF('Data Entry'!D546&lt;&gt;"",'Data Entry'!D546,"")</f>
        <v/>
      </c>
      <c r="F546" s="44" t="str">
        <f>IF('Data Entry'!E546&lt;&gt;"",'Data Entry'!E546,"")</f>
        <v/>
      </c>
      <c r="G546" s="44" t="str">
        <f>IF('Data Entry'!F546&lt;&gt;"",'Data Entry'!F546,"")</f>
        <v/>
      </c>
      <c r="H546" s="44" t="str">
        <f>IF('Data Entry'!G546&lt;&gt;"",'Data Entry'!G546,"")</f>
        <v/>
      </c>
      <c r="I546" s="44" t="str">
        <f>IF('Data Entry'!H546&lt;&gt;"",'Data Entry'!H546,"")</f>
        <v/>
      </c>
      <c r="J546" s="44" t="str">
        <f>IF('Data Entry'!I546&lt;&gt;"",'Data Entry'!I546,"")</f>
        <v/>
      </c>
      <c r="K546" s="44" t="str">
        <f>IF('Data Entry'!J546&lt;&gt;"",'Data Entry'!J546,"")</f>
        <v/>
      </c>
      <c r="L546" s="44" t="str">
        <f>IF('Data Entry'!K546&lt;&gt;"",'Data Entry'!K546,"")</f>
        <v/>
      </c>
      <c r="M546" s="44" t="str">
        <f>IF('Data Entry'!L546&lt;&gt;"",'Data Entry'!L546,"")</f>
        <v/>
      </c>
      <c r="V546" s="26" t="e">
        <f t="array" aca="1" ref="V546" ca="1">IF(V545&lt;&gt;"",OFFSET($C$4,0,V545,n+1,k),"")</f>
        <v>#N/A</v>
      </c>
      <c r="W546" s="26" t="e">
        <f t="array" aca="1" ref="W546" ca="1">IF(W545&lt;&gt;"",OFFSET($C$4,0,W545,n+1,k),"")</f>
        <v>#N/A</v>
      </c>
      <c r="X546" s="26" t="e">
        <f t="array" aca="1" ref="X546" ca="1">IF(X545&lt;&gt;"",OFFSET($C$4,0,X545,n+1,k),"")</f>
        <v>#N/A</v>
      </c>
      <c r="Y546" s="26" t="e">
        <f t="array" aca="1" ref="Y546" ca="1">IF(Y545&lt;&gt;"",OFFSET($C$4,0,Y545,n+1,k),"")</f>
        <v>#N/A</v>
      </c>
      <c r="Z546" s="26" t="e">
        <f t="array" aca="1" ref="Z546" ca="1">IF(Z545&lt;&gt;"",OFFSET($C$4,0,Z545,n+1,k),"")</f>
        <v>#N/A</v>
      </c>
      <c r="AA546" s="26" t="str">
        <f t="array" aca="1" ref="AA546" ca="1">IF(AA545&lt;&gt;"",OFFSET($C$4,0,AA545,n+1,k),"")</f>
        <v/>
      </c>
      <c r="AB546" s="26" t="str">
        <f t="array" aca="1" ref="AB546" ca="1">IF(AB545&lt;&gt;"",OFFSET($C$4,0,AB545,n+1,k),"")</f>
        <v/>
      </c>
    </row>
    <row r="547" spans="1:28" x14ac:dyDescent="0.15">
      <c r="A547" s="43" t="str">
        <f t="shared" si="18"/>
        <v/>
      </c>
      <c r="B547" s="44" t="str">
        <f>IF('Data Entry'!B547&lt;&gt;"",'Data Entry'!B547,"")</f>
        <v/>
      </c>
      <c r="C547" s="37" t="str">
        <f t="shared" si="17"/>
        <v/>
      </c>
      <c r="D547" s="44" t="str">
        <f>IF('Data Entry'!C547&lt;&gt;"",'Data Entry'!C547,"")</f>
        <v/>
      </c>
      <c r="E547" s="44" t="str">
        <f>IF('Data Entry'!D547&lt;&gt;"",'Data Entry'!D547,"")</f>
        <v/>
      </c>
      <c r="F547" s="44" t="str">
        <f>IF('Data Entry'!E547&lt;&gt;"",'Data Entry'!E547,"")</f>
        <v/>
      </c>
      <c r="G547" s="44" t="str">
        <f>IF('Data Entry'!F547&lt;&gt;"",'Data Entry'!F547,"")</f>
        <v/>
      </c>
      <c r="H547" s="44" t="str">
        <f>IF('Data Entry'!G547&lt;&gt;"",'Data Entry'!G547,"")</f>
        <v/>
      </c>
      <c r="I547" s="44" t="str">
        <f>IF('Data Entry'!H547&lt;&gt;"",'Data Entry'!H547,"")</f>
        <v/>
      </c>
      <c r="J547" s="44" t="str">
        <f>IF('Data Entry'!I547&lt;&gt;"",'Data Entry'!I547,"")</f>
        <v/>
      </c>
      <c r="K547" s="44" t="str">
        <f>IF('Data Entry'!J547&lt;&gt;"",'Data Entry'!J547,"")</f>
        <v/>
      </c>
      <c r="L547" s="44" t="str">
        <f>IF('Data Entry'!K547&lt;&gt;"",'Data Entry'!K547,"")</f>
        <v/>
      </c>
      <c r="M547" s="44" t="str">
        <f>IF('Data Entry'!L547&lt;&gt;"",'Data Entry'!L547,"")</f>
        <v/>
      </c>
      <c r="V547" s="26" t="e">
        <f t="array" aca="1" ref="V547" ca="1">IF(V546&lt;&gt;"",OFFSET($C$4,0,V546,n+1,k),"")</f>
        <v>#N/A</v>
      </c>
      <c r="W547" s="26" t="e">
        <f t="array" aca="1" ref="W547" ca="1">IF(W546&lt;&gt;"",OFFSET($C$4,0,W546,n+1,k),"")</f>
        <v>#N/A</v>
      </c>
      <c r="X547" s="26" t="e">
        <f t="array" aca="1" ref="X547" ca="1">IF(X546&lt;&gt;"",OFFSET($C$4,0,X546,n+1,k),"")</f>
        <v>#N/A</v>
      </c>
      <c r="Y547" s="26" t="e">
        <f t="array" aca="1" ref="Y547" ca="1">IF(Y546&lt;&gt;"",OFFSET($C$4,0,Y546,n+1,k),"")</f>
        <v>#N/A</v>
      </c>
      <c r="Z547" s="26" t="e">
        <f t="array" aca="1" ref="Z547" ca="1">IF(Z546&lt;&gt;"",OFFSET($C$4,0,Z546,n+1,k),"")</f>
        <v>#N/A</v>
      </c>
      <c r="AA547" s="26" t="str">
        <f t="array" aca="1" ref="AA547" ca="1">IF(AA546&lt;&gt;"",OFFSET($C$4,0,AA546,n+1,k),"")</f>
        <v/>
      </c>
      <c r="AB547" s="26" t="str">
        <f t="array" aca="1" ref="AB547" ca="1">IF(AB546&lt;&gt;"",OFFSET($C$4,0,AB546,n+1,k),"")</f>
        <v/>
      </c>
    </row>
    <row r="548" spans="1:28" x14ac:dyDescent="0.15">
      <c r="A548" s="43" t="str">
        <f t="shared" si="18"/>
        <v/>
      </c>
      <c r="B548" s="44" t="str">
        <f>IF('Data Entry'!B548&lt;&gt;"",'Data Entry'!B548,"")</f>
        <v/>
      </c>
      <c r="C548" s="37" t="str">
        <f t="shared" si="17"/>
        <v/>
      </c>
      <c r="D548" s="44" t="str">
        <f>IF('Data Entry'!C548&lt;&gt;"",'Data Entry'!C548,"")</f>
        <v/>
      </c>
      <c r="E548" s="44" t="str">
        <f>IF('Data Entry'!D548&lt;&gt;"",'Data Entry'!D548,"")</f>
        <v/>
      </c>
      <c r="F548" s="44" t="str">
        <f>IF('Data Entry'!E548&lt;&gt;"",'Data Entry'!E548,"")</f>
        <v/>
      </c>
      <c r="G548" s="44" t="str">
        <f>IF('Data Entry'!F548&lt;&gt;"",'Data Entry'!F548,"")</f>
        <v/>
      </c>
      <c r="H548" s="44" t="str">
        <f>IF('Data Entry'!G548&lt;&gt;"",'Data Entry'!G548,"")</f>
        <v/>
      </c>
      <c r="I548" s="44" t="str">
        <f>IF('Data Entry'!H548&lt;&gt;"",'Data Entry'!H548,"")</f>
        <v/>
      </c>
      <c r="J548" s="44" t="str">
        <f>IF('Data Entry'!I548&lt;&gt;"",'Data Entry'!I548,"")</f>
        <v/>
      </c>
      <c r="K548" s="44" t="str">
        <f>IF('Data Entry'!J548&lt;&gt;"",'Data Entry'!J548,"")</f>
        <v/>
      </c>
      <c r="L548" s="44" t="str">
        <f>IF('Data Entry'!K548&lt;&gt;"",'Data Entry'!K548,"")</f>
        <v/>
      </c>
      <c r="M548" s="44" t="str">
        <f>IF('Data Entry'!L548&lt;&gt;"",'Data Entry'!L548,"")</f>
        <v/>
      </c>
      <c r="V548" s="26" t="e">
        <f t="array" aca="1" ref="V548" ca="1">IF(V547&lt;&gt;"",OFFSET($C$4,0,V547,n+1,k),"")</f>
        <v>#N/A</v>
      </c>
      <c r="W548" s="26" t="e">
        <f t="array" aca="1" ref="W548" ca="1">IF(W547&lt;&gt;"",OFFSET($C$4,0,W547,n+1,k),"")</f>
        <v>#N/A</v>
      </c>
      <c r="X548" s="26" t="e">
        <f t="array" aca="1" ref="X548" ca="1">IF(X547&lt;&gt;"",OFFSET($C$4,0,X547,n+1,k),"")</f>
        <v>#N/A</v>
      </c>
      <c r="Y548" s="26" t="e">
        <f t="array" aca="1" ref="Y548" ca="1">IF(Y547&lt;&gt;"",OFFSET($C$4,0,Y547,n+1,k),"")</f>
        <v>#N/A</v>
      </c>
      <c r="Z548" s="26" t="e">
        <f t="array" aca="1" ref="Z548" ca="1">IF(Z547&lt;&gt;"",OFFSET($C$4,0,Z547,n+1,k),"")</f>
        <v>#N/A</v>
      </c>
      <c r="AA548" s="26" t="str">
        <f t="array" aca="1" ref="AA548" ca="1">IF(AA547&lt;&gt;"",OFFSET($C$4,0,AA547,n+1,k),"")</f>
        <v/>
      </c>
      <c r="AB548" s="26" t="str">
        <f t="array" aca="1" ref="AB548" ca="1">IF(AB547&lt;&gt;"",OFFSET($C$4,0,AB547,n+1,k),"")</f>
        <v/>
      </c>
    </row>
    <row r="549" spans="1:28" x14ac:dyDescent="0.15">
      <c r="A549" s="43" t="str">
        <f t="shared" si="18"/>
        <v/>
      </c>
      <c r="B549" s="44" t="str">
        <f>IF('Data Entry'!B549&lt;&gt;"",'Data Entry'!B549,"")</f>
        <v/>
      </c>
      <c r="C549" s="37" t="str">
        <f t="shared" si="17"/>
        <v/>
      </c>
      <c r="D549" s="44" t="str">
        <f>IF('Data Entry'!C549&lt;&gt;"",'Data Entry'!C549,"")</f>
        <v/>
      </c>
      <c r="E549" s="44" t="str">
        <f>IF('Data Entry'!D549&lt;&gt;"",'Data Entry'!D549,"")</f>
        <v/>
      </c>
      <c r="F549" s="44" t="str">
        <f>IF('Data Entry'!E549&lt;&gt;"",'Data Entry'!E549,"")</f>
        <v/>
      </c>
      <c r="G549" s="44" t="str">
        <f>IF('Data Entry'!F549&lt;&gt;"",'Data Entry'!F549,"")</f>
        <v/>
      </c>
      <c r="H549" s="44" t="str">
        <f>IF('Data Entry'!G549&lt;&gt;"",'Data Entry'!G549,"")</f>
        <v/>
      </c>
      <c r="I549" s="44" t="str">
        <f>IF('Data Entry'!H549&lt;&gt;"",'Data Entry'!H549,"")</f>
        <v/>
      </c>
      <c r="J549" s="44" t="str">
        <f>IF('Data Entry'!I549&lt;&gt;"",'Data Entry'!I549,"")</f>
        <v/>
      </c>
      <c r="K549" s="44" t="str">
        <f>IF('Data Entry'!J549&lt;&gt;"",'Data Entry'!J549,"")</f>
        <v/>
      </c>
      <c r="L549" s="44" t="str">
        <f>IF('Data Entry'!K549&lt;&gt;"",'Data Entry'!K549,"")</f>
        <v/>
      </c>
      <c r="M549" s="44" t="str">
        <f>IF('Data Entry'!L549&lt;&gt;"",'Data Entry'!L549,"")</f>
        <v/>
      </c>
      <c r="V549" s="26" t="e">
        <f t="array" aca="1" ref="V549" ca="1">IF(V548&lt;&gt;"",OFFSET($C$4,0,V548,n+1,k),"")</f>
        <v>#N/A</v>
      </c>
      <c r="W549" s="26" t="e">
        <f t="array" aca="1" ref="W549" ca="1">IF(W548&lt;&gt;"",OFFSET($C$4,0,W548,n+1,k),"")</f>
        <v>#N/A</v>
      </c>
      <c r="X549" s="26" t="e">
        <f t="array" aca="1" ref="X549" ca="1">IF(X548&lt;&gt;"",OFFSET($C$4,0,X548,n+1,k),"")</f>
        <v>#N/A</v>
      </c>
      <c r="Y549" s="26" t="e">
        <f t="array" aca="1" ref="Y549" ca="1">IF(Y548&lt;&gt;"",OFFSET($C$4,0,Y548,n+1,k),"")</f>
        <v>#N/A</v>
      </c>
      <c r="Z549" s="26" t="e">
        <f t="array" aca="1" ref="Z549" ca="1">IF(Z548&lt;&gt;"",OFFSET($C$4,0,Z548,n+1,k),"")</f>
        <v>#N/A</v>
      </c>
      <c r="AA549" s="26" t="str">
        <f t="array" aca="1" ref="AA549" ca="1">IF(AA548&lt;&gt;"",OFFSET($C$4,0,AA548,n+1,k),"")</f>
        <v/>
      </c>
      <c r="AB549" s="26" t="str">
        <f t="array" aca="1" ref="AB549" ca="1">IF(AB548&lt;&gt;"",OFFSET($C$4,0,AB548,n+1,k),"")</f>
        <v/>
      </c>
    </row>
    <row r="550" spans="1:28" x14ac:dyDescent="0.15">
      <c r="A550" s="43" t="str">
        <f t="shared" si="18"/>
        <v/>
      </c>
      <c r="B550" s="44" t="str">
        <f>IF('Data Entry'!B550&lt;&gt;"",'Data Entry'!B550,"")</f>
        <v/>
      </c>
      <c r="C550" s="37" t="str">
        <f t="shared" si="17"/>
        <v/>
      </c>
      <c r="D550" s="44" t="str">
        <f>IF('Data Entry'!C550&lt;&gt;"",'Data Entry'!C550,"")</f>
        <v/>
      </c>
      <c r="E550" s="44" t="str">
        <f>IF('Data Entry'!D550&lt;&gt;"",'Data Entry'!D550,"")</f>
        <v/>
      </c>
      <c r="F550" s="44" t="str">
        <f>IF('Data Entry'!E550&lt;&gt;"",'Data Entry'!E550,"")</f>
        <v/>
      </c>
      <c r="G550" s="44" t="str">
        <f>IF('Data Entry'!F550&lt;&gt;"",'Data Entry'!F550,"")</f>
        <v/>
      </c>
      <c r="H550" s="44" t="str">
        <f>IF('Data Entry'!G550&lt;&gt;"",'Data Entry'!G550,"")</f>
        <v/>
      </c>
      <c r="I550" s="44" t="str">
        <f>IF('Data Entry'!H550&lt;&gt;"",'Data Entry'!H550,"")</f>
        <v/>
      </c>
      <c r="J550" s="44" t="str">
        <f>IF('Data Entry'!I550&lt;&gt;"",'Data Entry'!I550,"")</f>
        <v/>
      </c>
      <c r="K550" s="44" t="str">
        <f>IF('Data Entry'!J550&lt;&gt;"",'Data Entry'!J550,"")</f>
        <v/>
      </c>
      <c r="L550" s="44" t="str">
        <f>IF('Data Entry'!K550&lt;&gt;"",'Data Entry'!K550,"")</f>
        <v/>
      </c>
      <c r="M550" s="44" t="str">
        <f>IF('Data Entry'!L550&lt;&gt;"",'Data Entry'!L550,"")</f>
        <v/>
      </c>
      <c r="V550" s="26" t="e">
        <f t="array" aca="1" ref="V550" ca="1">IF(V549&lt;&gt;"",OFFSET($C$4,0,V549,n+1,k),"")</f>
        <v>#N/A</v>
      </c>
      <c r="W550" s="26" t="e">
        <f t="array" aca="1" ref="W550" ca="1">IF(W549&lt;&gt;"",OFFSET($C$4,0,W549,n+1,k),"")</f>
        <v>#N/A</v>
      </c>
      <c r="X550" s="26" t="e">
        <f t="array" aca="1" ref="X550" ca="1">IF(X549&lt;&gt;"",OFFSET($C$4,0,X549,n+1,k),"")</f>
        <v>#N/A</v>
      </c>
      <c r="Y550" s="26" t="e">
        <f t="array" aca="1" ref="Y550" ca="1">IF(Y549&lt;&gt;"",OFFSET($C$4,0,Y549,n+1,k),"")</f>
        <v>#N/A</v>
      </c>
      <c r="Z550" s="26" t="e">
        <f t="array" aca="1" ref="Z550" ca="1">IF(Z549&lt;&gt;"",OFFSET($C$4,0,Z549,n+1,k),"")</f>
        <v>#N/A</v>
      </c>
      <c r="AA550" s="26" t="str">
        <f t="array" aca="1" ref="AA550" ca="1">IF(AA549&lt;&gt;"",OFFSET($C$4,0,AA549,n+1,k),"")</f>
        <v/>
      </c>
      <c r="AB550" s="26" t="str">
        <f t="array" aca="1" ref="AB550" ca="1">IF(AB549&lt;&gt;"",OFFSET($C$4,0,AB549,n+1,k),"")</f>
        <v/>
      </c>
    </row>
    <row r="551" spans="1:28" x14ac:dyDescent="0.15">
      <c r="A551" s="43" t="str">
        <f t="shared" si="18"/>
        <v/>
      </c>
      <c r="B551" s="44" t="str">
        <f>IF('Data Entry'!B551&lt;&gt;"",'Data Entry'!B551,"")</f>
        <v/>
      </c>
      <c r="C551" s="37" t="str">
        <f t="shared" si="17"/>
        <v/>
      </c>
      <c r="D551" s="44" t="str">
        <f>IF('Data Entry'!C551&lt;&gt;"",'Data Entry'!C551,"")</f>
        <v/>
      </c>
      <c r="E551" s="44" t="str">
        <f>IF('Data Entry'!D551&lt;&gt;"",'Data Entry'!D551,"")</f>
        <v/>
      </c>
      <c r="F551" s="44" t="str">
        <f>IF('Data Entry'!E551&lt;&gt;"",'Data Entry'!E551,"")</f>
        <v/>
      </c>
      <c r="G551" s="44" t="str">
        <f>IF('Data Entry'!F551&lt;&gt;"",'Data Entry'!F551,"")</f>
        <v/>
      </c>
      <c r="H551" s="44" t="str">
        <f>IF('Data Entry'!G551&lt;&gt;"",'Data Entry'!G551,"")</f>
        <v/>
      </c>
      <c r="I551" s="44" t="str">
        <f>IF('Data Entry'!H551&lt;&gt;"",'Data Entry'!H551,"")</f>
        <v/>
      </c>
      <c r="J551" s="44" t="str">
        <f>IF('Data Entry'!I551&lt;&gt;"",'Data Entry'!I551,"")</f>
        <v/>
      </c>
      <c r="K551" s="44" t="str">
        <f>IF('Data Entry'!J551&lt;&gt;"",'Data Entry'!J551,"")</f>
        <v/>
      </c>
      <c r="L551" s="44" t="str">
        <f>IF('Data Entry'!K551&lt;&gt;"",'Data Entry'!K551,"")</f>
        <v/>
      </c>
      <c r="M551" s="44" t="str">
        <f>IF('Data Entry'!L551&lt;&gt;"",'Data Entry'!L551,"")</f>
        <v/>
      </c>
      <c r="V551" s="26" t="e">
        <f t="array" aca="1" ref="V551" ca="1">IF(V550&lt;&gt;"",OFFSET($C$4,0,V550,n+1,k),"")</f>
        <v>#N/A</v>
      </c>
      <c r="W551" s="26" t="e">
        <f t="array" aca="1" ref="W551" ca="1">IF(W550&lt;&gt;"",OFFSET($C$4,0,W550,n+1,k),"")</f>
        <v>#N/A</v>
      </c>
      <c r="X551" s="26" t="e">
        <f t="array" aca="1" ref="X551" ca="1">IF(X550&lt;&gt;"",OFFSET($C$4,0,X550,n+1,k),"")</f>
        <v>#N/A</v>
      </c>
      <c r="Y551" s="26" t="e">
        <f t="array" aca="1" ref="Y551" ca="1">IF(Y550&lt;&gt;"",OFFSET($C$4,0,Y550,n+1,k),"")</f>
        <v>#N/A</v>
      </c>
      <c r="Z551" s="26" t="e">
        <f t="array" aca="1" ref="Z551" ca="1">IF(Z550&lt;&gt;"",OFFSET($C$4,0,Z550,n+1,k),"")</f>
        <v>#N/A</v>
      </c>
      <c r="AA551" s="26" t="str">
        <f t="array" aca="1" ref="AA551" ca="1">IF(AA550&lt;&gt;"",OFFSET($C$4,0,AA550,n+1,k),"")</f>
        <v/>
      </c>
      <c r="AB551" s="26" t="str">
        <f t="array" aca="1" ref="AB551" ca="1">IF(AB550&lt;&gt;"",OFFSET($C$4,0,AB550,n+1,k),"")</f>
        <v/>
      </c>
    </row>
    <row r="552" spans="1:28" x14ac:dyDescent="0.15">
      <c r="A552" s="43" t="str">
        <f t="shared" si="18"/>
        <v/>
      </c>
      <c r="B552" s="44" t="str">
        <f>IF('Data Entry'!B552&lt;&gt;"",'Data Entry'!B552,"")</f>
        <v/>
      </c>
      <c r="C552" s="37" t="str">
        <f t="shared" si="17"/>
        <v/>
      </c>
      <c r="D552" s="44" t="str">
        <f>IF('Data Entry'!C552&lt;&gt;"",'Data Entry'!C552,"")</f>
        <v/>
      </c>
      <c r="E552" s="44" t="str">
        <f>IF('Data Entry'!D552&lt;&gt;"",'Data Entry'!D552,"")</f>
        <v/>
      </c>
      <c r="F552" s="44" t="str">
        <f>IF('Data Entry'!E552&lt;&gt;"",'Data Entry'!E552,"")</f>
        <v/>
      </c>
      <c r="G552" s="44" t="str">
        <f>IF('Data Entry'!F552&lt;&gt;"",'Data Entry'!F552,"")</f>
        <v/>
      </c>
      <c r="H552" s="44" t="str">
        <f>IF('Data Entry'!G552&lt;&gt;"",'Data Entry'!G552,"")</f>
        <v/>
      </c>
      <c r="I552" s="44" t="str">
        <f>IF('Data Entry'!H552&lt;&gt;"",'Data Entry'!H552,"")</f>
        <v/>
      </c>
      <c r="J552" s="44" t="str">
        <f>IF('Data Entry'!I552&lt;&gt;"",'Data Entry'!I552,"")</f>
        <v/>
      </c>
      <c r="K552" s="44" t="str">
        <f>IF('Data Entry'!J552&lt;&gt;"",'Data Entry'!J552,"")</f>
        <v/>
      </c>
      <c r="L552" s="44" t="str">
        <f>IF('Data Entry'!K552&lt;&gt;"",'Data Entry'!K552,"")</f>
        <v/>
      </c>
      <c r="M552" s="44" t="str">
        <f>IF('Data Entry'!L552&lt;&gt;"",'Data Entry'!L552,"")</f>
        <v/>
      </c>
      <c r="V552" s="26" t="e">
        <f t="array" aca="1" ref="V552" ca="1">IF(V551&lt;&gt;"",OFFSET($C$4,0,V551,n+1,k),"")</f>
        <v>#N/A</v>
      </c>
      <c r="W552" s="26" t="e">
        <f t="array" aca="1" ref="W552" ca="1">IF(W551&lt;&gt;"",OFFSET($C$4,0,W551,n+1,k),"")</f>
        <v>#N/A</v>
      </c>
      <c r="X552" s="26" t="e">
        <f t="array" aca="1" ref="X552" ca="1">IF(X551&lt;&gt;"",OFFSET($C$4,0,X551,n+1,k),"")</f>
        <v>#N/A</v>
      </c>
      <c r="Y552" s="26" t="e">
        <f t="array" aca="1" ref="Y552" ca="1">IF(Y551&lt;&gt;"",OFFSET($C$4,0,Y551,n+1,k),"")</f>
        <v>#N/A</v>
      </c>
      <c r="Z552" s="26" t="e">
        <f t="array" aca="1" ref="Z552" ca="1">IF(Z551&lt;&gt;"",OFFSET($C$4,0,Z551,n+1,k),"")</f>
        <v>#N/A</v>
      </c>
      <c r="AA552" s="26" t="str">
        <f t="array" aca="1" ref="AA552" ca="1">IF(AA551&lt;&gt;"",OFFSET($C$4,0,AA551,n+1,k),"")</f>
        <v/>
      </c>
      <c r="AB552" s="26" t="str">
        <f t="array" aca="1" ref="AB552" ca="1">IF(AB551&lt;&gt;"",OFFSET($C$4,0,AB551,n+1,k),"")</f>
        <v/>
      </c>
    </row>
    <row r="553" spans="1:28" x14ac:dyDescent="0.15">
      <c r="A553" s="43" t="str">
        <f t="shared" si="18"/>
        <v/>
      </c>
      <c r="B553" s="44" t="str">
        <f>IF('Data Entry'!B553&lt;&gt;"",'Data Entry'!B553,"")</f>
        <v/>
      </c>
      <c r="C553" s="37" t="str">
        <f t="shared" si="17"/>
        <v/>
      </c>
      <c r="D553" s="44" t="str">
        <f>IF('Data Entry'!C553&lt;&gt;"",'Data Entry'!C553,"")</f>
        <v/>
      </c>
      <c r="E553" s="44" t="str">
        <f>IF('Data Entry'!D553&lt;&gt;"",'Data Entry'!D553,"")</f>
        <v/>
      </c>
      <c r="F553" s="44" t="str">
        <f>IF('Data Entry'!E553&lt;&gt;"",'Data Entry'!E553,"")</f>
        <v/>
      </c>
      <c r="G553" s="44" t="str">
        <f>IF('Data Entry'!F553&lt;&gt;"",'Data Entry'!F553,"")</f>
        <v/>
      </c>
      <c r="H553" s="44" t="str">
        <f>IF('Data Entry'!G553&lt;&gt;"",'Data Entry'!G553,"")</f>
        <v/>
      </c>
      <c r="I553" s="44" t="str">
        <f>IF('Data Entry'!H553&lt;&gt;"",'Data Entry'!H553,"")</f>
        <v/>
      </c>
      <c r="J553" s="44" t="str">
        <f>IF('Data Entry'!I553&lt;&gt;"",'Data Entry'!I553,"")</f>
        <v/>
      </c>
      <c r="K553" s="44" t="str">
        <f>IF('Data Entry'!J553&lt;&gt;"",'Data Entry'!J553,"")</f>
        <v/>
      </c>
      <c r="L553" s="44" t="str">
        <f>IF('Data Entry'!K553&lt;&gt;"",'Data Entry'!K553,"")</f>
        <v/>
      </c>
      <c r="M553" s="44" t="str">
        <f>IF('Data Entry'!L553&lt;&gt;"",'Data Entry'!L553,"")</f>
        <v/>
      </c>
      <c r="V553" s="26" t="e">
        <f t="array" aca="1" ref="V553" ca="1">IF(V552&lt;&gt;"",OFFSET($C$4,0,V552,n+1,k),"")</f>
        <v>#N/A</v>
      </c>
      <c r="W553" s="26" t="e">
        <f t="array" aca="1" ref="W553" ca="1">IF(W552&lt;&gt;"",OFFSET($C$4,0,W552,n+1,k),"")</f>
        <v>#N/A</v>
      </c>
      <c r="X553" s="26" t="e">
        <f t="array" aca="1" ref="X553" ca="1">IF(X552&lt;&gt;"",OFFSET($C$4,0,X552,n+1,k),"")</f>
        <v>#N/A</v>
      </c>
      <c r="Y553" s="26" t="e">
        <f t="array" aca="1" ref="Y553" ca="1">IF(Y552&lt;&gt;"",OFFSET($C$4,0,Y552,n+1,k),"")</f>
        <v>#N/A</v>
      </c>
      <c r="Z553" s="26" t="e">
        <f t="array" aca="1" ref="Z553" ca="1">IF(Z552&lt;&gt;"",OFFSET($C$4,0,Z552,n+1,k),"")</f>
        <v>#N/A</v>
      </c>
      <c r="AA553" s="26" t="str">
        <f t="array" aca="1" ref="AA553" ca="1">IF(AA552&lt;&gt;"",OFFSET($C$4,0,AA552,n+1,k),"")</f>
        <v/>
      </c>
      <c r="AB553" s="26" t="str">
        <f t="array" aca="1" ref="AB553" ca="1">IF(AB552&lt;&gt;"",OFFSET($C$4,0,AB552,n+1,k),"")</f>
        <v/>
      </c>
    </row>
    <row r="554" spans="1:28" x14ac:dyDescent="0.15">
      <c r="A554" s="43" t="str">
        <f t="shared" si="18"/>
        <v/>
      </c>
      <c r="B554" s="44" t="str">
        <f>IF('Data Entry'!B554&lt;&gt;"",'Data Entry'!B554,"")</f>
        <v/>
      </c>
      <c r="C554" s="37" t="str">
        <f t="shared" si="17"/>
        <v/>
      </c>
      <c r="D554" s="44" t="str">
        <f>IF('Data Entry'!C554&lt;&gt;"",'Data Entry'!C554,"")</f>
        <v/>
      </c>
      <c r="E554" s="44" t="str">
        <f>IF('Data Entry'!D554&lt;&gt;"",'Data Entry'!D554,"")</f>
        <v/>
      </c>
      <c r="F554" s="44" t="str">
        <f>IF('Data Entry'!E554&lt;&gt;"",'Data Entry'!E554,"")</f>
        <v/>
      </c>
      <c r="G554" s="44" t="str">
        <f>IF('Data Entry'!F554&lt;&gt;"",'Data Entry'!F554,"")</f>
        <v/>
      </c>
      <c r="H554" s="44" t="str">
        <f>IF('Data Entry'!G554&lt;&gt;"",'Data Entry'!G554,"")</f>
        <v/>
      </c>
      <c r="I554" s="44" t="str">
        <f>IF('Data Entry'!H554&lt;&gt;"",'Data Entry'!H554,"")</f>
        <v/>
      </c>
      <c r="J554" s="44" t="str">
        <f>IF('Data Entry'!I554&lt;&gt;"",'Data Entry'!I554,"")</f>
        <v/>
      </c>
      <c r="K554" s="44" t="str">
        <f>IF('Data Entry'!J554&lt;&gt;"",'Data Entry'!J554,"")</f>
        <v/>
      </c>
      <c r="L554" s="44" t="str">
        <f>IF('Data Entry'!K554&lt;&gt;"",'Data Entry'!K554,"")</f>
        <v/>
      </c>
      <c r="M554" s="44" t="str">
        <f>IF('Data Entry'!L554&lt;&gt;"",'Data Entry'!L554,"")</f>
        <v/>
      </c>
      <c r="V554" s="26" t="e">
        <f t="array" aca="1" ref="V554" ca="1">IF(V553&lt;&gt;"",OFFSET($C$4,0,V553,n+1,k),"")</f>
        <v>#N/A</v>
      </c>
      <c r="W554" s="26" t="e">
        <f t="array" aca="1" ref="W554" ca="1">IF(W553&lt;&gt;"",OFFSET($C$4,0,W553,n+1,k),"")</f>
        <v>#N/A</v>
      </c>
      <c r="X554" s="26" t="e">
        <f t="array" aca="1" ref="X554" ca="1">IF(X553&lt;&gt;"",OFFSET($C$4,0,X553,n+1,k),"")</f>
        <v>#N/A</v>
      </c>
      <c r="Y554" s="26" t="e">
        <f t="array" aca="1" ref="Y554" ca="1">IF(Y553&lt;&gt;"",OFFSET($C$4,0,Y553,n+1,k),"")</f>
        <v>#N/A</v>
      </c>
      <c r="Z554" s="26" t="e">
        <f t="array" aca="1" ref="Z554" ca="1">IF(Z553&lt;&gt;"",OFFSET($C$4,0,Z553,n+1,k),"")</f>
        <v>#N/A</v>
      </c>
      <c r="AA554" s="26" t="str">
        <f t="array" aca="1" ref="AA554" ca="1">IF(AA553&lt;&gt;"",OFFSET($C$4,0,AA553,n+1,k),"")</f>
        <v/>
      </c>
      <c r="AB554" s="26" t="str">
        <f t="array" aca="1" ref="AB554" ca="1">IF(AB553&lt;&gt;"",OFFSET($C$4,0,AB553,n+1,k),"")</f>
        <v/>
      </c>
    </row>
    <row r="555" spans="1:28" x14ac:dyDescent="0.15">
      <c r="A555" s="43" t="str">
        <f t="shared" si="18"/>
        <v/>
      </c>
      <c r="B555" s="44" t="str">
        <f>IF('Data Entry'!B555&lt;&gt;"",'Data Entry'!B555,"")</f>
        <v/>
      </c>
      <c r="C555" s="37" t="str">
        <f t="shared" si="17"/>
        <v/>
      </c>
      <c r="D555" s="44" t="str">
        <f>IF('Data Entry'!C555&lt;&gt;"",'Data Entry'!C555,"")</f>
        <v/>
      </c>
      <c r="E555" s="44" t="str">
        <f>IF('Data Entry'!D555&lt;&gt;"",'Data Entry'!D555,"")</f>
        <v/>
      </c>
      <c r="F555" s="44" t="str">
        <f>IF('Data Entry'!E555&lt;&gt;"",'Data Entry'!E555,"")</f>
        <v/>
      </c>
      <c r="G555" s="44" t="str">
        <f>IF('Data Entry'!F555&lt;&gt;"",'Data Entry'!F555,"")</f>
        <v/>
      </c>
      <c r="H555" s="44" t="str">
        <f>IF('Data Entry'!G555&lt;&gt;"",'Data Entry'!G555,"")</f>
        <v/>
      </c>
      <c r="I555" s="44" t="str">
        <f>IF('Data Entry'!H555&lt;&gt;"",'Data Entry'!H555,"")</f>
        <v/>
      </c>
      <c r="J555" s="44" t="str">
        <f>IF('Data Entry'!I555&lt;&gt;"",'Data Entry'!I555,"")</f>
        <v/>
      </c>
      <c r="K555" s="44" t="str">
        <f>IF('Data Entry'!J555&lt;&gt;"",'Data Entry'!J555,"")</f>
        <v/>
      </c>
      <c r="L555" s="44" t="str">
        <f>IF('Data Entry'!K555&lt;&gt;"",'Data Entry'!K555,"")</f>
        <v/>
      </c>
      <c r="M555" s="44" t="str">
        <f>IF('Data Entry'!L555&lt;&gt;"",'Data Entry'!L555,"")</f>
        <v/>
      </c>
      <c r="V555" s="26" t="e">
        <f t="array" aca="1" ref="V555" ca="1">IF(V554&lt;&gt;"",OFFSET($C$4,0,V554,n+1,k),"")</f>
        <v>#N/A</v>
      </c>
      <c r="W555" s="26" t="e">
        <f t="array" aca="1" ref="W555" ca="1">IF(W554&lt;&gt;"",OFFSET($C$4,0,W554,n+1,k),"")</f>
        <v>#N/A</v>
      </c>
      <c r="X555" s="26" t="e">
        <f t="array" aca="1" ref="X555" ca="1">IF(X554&lt;&gt;"",OFFSET($C$4,0,X554,n+1,k),"")</f>
        <v>#N/A</v>
      </c>
      <c r="Y555" s="26" t="e">
        <f t="array" aca="1" ref="Y555" ca="1">IF(Y554&lt;&gt;"",OFFSET($C$4,0,Y554,n+1,k),"")</f>
        <v>#N/A</v>
      </c>
      <c r="Z555" s="26" t="e">
        <f t="array" aca="1" ref="Z555" ca="1">IF(Z554&lt;&gt;"",OFFSET($C$4,0,Z554,n+1,k),"")</f>
        <v>#N/A</v>
      </c>
      <c r="AA555" s="26" t="str">
        <f t="array" aca="1" ref="AA555" ca="1">IF(AA554&lt;&gt;"",OFFSET($C$4,0,AA554,n+1,k),"")</f>
        <v/>
      </c>
      <c r="AB555" s="26" t="str">
        <f t="array" aca="1" ref="AB555" ca="1">IF(AB554&lt;&gt;"",OFFSET($C$4,0,AB554,n+1,k),"")</f>
        <v/>
      </c>
    </row>
    <row r="556" spans="1:28" x14ac:dyDescent="0.15">
      <c r="A556" s="43" t="str">
        <f t="shared" si="18"/>
        <v/>
      </c>
      <c r="B556" s="44" t="str">
        <f>IF('Data Entry'!B556&lt;&gt;"",'Data Entry'!B556,"")</f>
        <v/>
      </c>
      <c r="C556" s="37" t="str">
        <f t="shared" si="17"/>
        <v/>
      </c>
      <c r="D556" s="44" t="str">
        <f>IF('Data Entry'!C556&lt;&gt;"",'Data Entry'!C556,"")</f>
        <v/>
      </c>
      <c r="E556" s="44" t="str">
        <f>IF('Data Entry'!D556&lt;&gt;"",'Data Entry'!D556,"")</f>
        <v/>
      </c>
      <c r="F556" s="44" t="str">
        <f>IF('Data Entry'!E556&lt;&gt;"",'Data Entry'!E556,"")</f>
        <v/>
      </c>
      <c r="G556" s="44" t="str">
        <f>IF('Data Entry'!F556&lt;&gt;"",'Data Entry'!F556,"")</f>
        <v/>
      </c>
      <c r="H556" s="44" t="str">
        <f>IF('Data Entry'!G556&lt;&gt;"",'Data Entry'!G556,"")</f>
        <v/>
      </c>
      <c r="I556" s="44" t="str">
        <f>IF('Data Entry'!H556&lt;&gt;"",'Data Entry'!H556,"")</f>
        <v/>
      </c>
      <c r="J556" s="44" t="str">
        <f>IF('Data Entry'!I556&lt;&gt;"",'Data Entry'!I556,"")</f>
        <v/>
      </c>
      <c r="K556" s="44" t="str">
        <f>IF('Data Entry'!J556&lt;&gt;"",'Data Entry'!J556,"")</f>
        <v/>
      </c>
      <c r="L556" s="44" t="str">
        <f>IF('Data Entry'!K556&lt;&gt;"",'Data Entry'!K556,"")</f>
        <v/>
      </c>
      <c r="M556" s="44" t="str">
        <f>IF('Data Entry'!L556&lt;&gt;"",'Data Entry'!L556,"")</f>
        <v/>
      </c>
      <c r="V556" s="26" t="e">
        <f t="array" aca="1" ref="V556" ca="1">IF(V555&lt;&gt;"",OFFSET($C$4,0,V555,n+1,k),"")</f>
        <v>#N/A</v>
      </c>
      <c r="W556" s="26" t="e">
        <f t="array" aca="1" ref="W556" ca="1">IF(W555&lt;&gt;"",OFFSET($C$4,0,W555,n+1,k),"")</f>
        <v>#N/A</v>
      </c>
      <c r="X556" s="26" t="e">
        <f t="array" aca="1" ref="X556" ca="1">IF(X555&lt;&gt;"",OFFSET($C$4,0,X555,n+1,k),"")</f>
        <v>#N/A</v>
      </c>
      <c r="Y556" s="26" t="e">
        <f t="array" aca="1" ref="Y556" ca="1">IF(Y555&lt;&gt;"",OFFSET($C$4,0,Y555,n+1,k),"")</f>
        <v>#N/A</v>
      </c>
      <c r="Z556" s="26" t="e">
        <f t="array" aca="1" ref="Z556" ca="1">IF(Z555&lt;&gt;"",OFFSET($C$4,0,Z555,n+1,k),"")</f>
        <v>#N/A</v>
      </c>
      <c r="AA556" s="26" t="str">
        <f t="array" aca="1" ref="AA556" ca="1">IF(AA555&lt;&gt;"",OFFSET($C$4,0,AA555,n+1,k),"")</f>
        <v/>
      </c>
      <c r="AB556" s="26" t="str">
        <f t="array" aca="1" ref="AB556" ca="1">IF(AB555&lt;&gt;"",OFFSET($C$4,0,AB555,n+1,k),"")</f>
        <v/>
      </c>
    </row>
    <row r="557" spans="1:28" x14ac:dyDescent="0.15">
      <c r="A557" s="43" t="str">
        <f t="shared" si="18"/>
        <v/>
      </c>
      <c r="B557" s="44" t="str">
        <f>IF('Data Entry'!B557&lt;&gt;"",'Data Entry'!B557,"")</f>
        <v/>
      </c>
      <c r="C557" s="37" t="str">
        <f t="shared" si="17"/>
        <v/>
      </c>
      <c r="D557" s="44" t="str">
        <f>IF('Data Entry'!C557&lt;&gt;"",'Data Entry'!C557,"")</f>
        <v/>
      </c>
      <c r="E557" s="44" t="str">
        <f>IF('Data Entry'!D557&lt;&gt;"",'Data Entry'!D557,"")</f>
        <v/>
      </c>
      <c r="F557" s="44" t="str">
        <f>IF('Data Entry'!E557&lt;&gt;"",'Data Entry'!E557,"")</f>
        <v/>
      </c>
      <c r="G557" s="44" t="str">
        <f>IF('Data Entry'!F557&lt;&gt;"",'Data Entry'!F557,"")</f>
        <v/>
      </c>
      <c r="H557" s="44" t="str">
        <f>IF('Data Entry'!G557&lt;&gt;"",'Data Entry'!G557,"")</f>
        <v/>
      </c>
      <c r="I557" s="44" t="str">
        <f>IF('Data Entry'!H557&lt;&gt;"",'Data Entry'!H557,"")</f>
        <v/>
      </c>
      <c r="J557" s="44" t="str">
        <f>IF('Data Entry'!I557&lt;&gt;"",'Data Entry'!I557,"")</f>
        <v/>
      </c>
      <c r="K557" s="44" t="str">
        <f>IF('Data Entry'!J557&lt;&gt;"",'Data Entry'!J557,"")</f>
        <v/>
      </c>
      <c r="L557" s="44" t="str">
        <f>IF('Data Entry'!K557&lt;&gt;"",'Data Entry'!K557,"")</f>
        <v/>
      </c>
      <c r="M557" s="44" t="str">
        <f>IF('Data Entry'!L557&lt;&gt;"",'Data Entry'!L557,"")</f>
        <v/>
      </c>
      <c r="V557" s="26" t="e">
        <f t="array" aca="1" ref="V557" ca="1">IF(V556&lt;&gt;"",OFFSET($C$4,0,V556,n+1,k),"")</f>
        <v>#N/A</v>
      </c>
      <c r="W557" s="26" t="e">
        <f t="array" aca="1" ref="W557" ca="1">IF(W556&lt;&gt;"",OFFSET($C$4,0,W556,n+1,k),"")</f>
        <v>#N/A</v>
      </c>
      <c r="X557" s="26" t="e">
        <f t="array" aca="1" ref="X557" ca="1">IF(X556&lt;&gt;"",OFFSET($C$4,0,X556,n+1,k),"")</f>
        <v>#N/A</v>
      </c>
      <c r="Y557" s="26" t="e">
        <f t="array" aca="1" ref="Y557" ca="1">IF(Y556&lt;&gt;"",OFFSET($C$4,0,Y556,n+1,k),"")</f>
        <v>#N/A</v>
      </c>
      <c r="Z557" s="26" t="e">
        <f t="array" aca="1" ref="Z557" ca="1">IF(Z556&lt;&gt;"",OFFSET($C$4,0,Z556,n+1,k),"")</f>
        <v>#N/A</v>
      </c>
      <c r="AA557" s="26" t="str">
        <f t="array" aca="1" ref="AA557" ca="1">IF(AA556&lt;&gt;"",OFFSET($C$4,0,AA556,n+1,k),"")</f>
        <v/>
      </c>
      <c r="AB557" s="26" t="str">
        <f t="array" aca="1" ref="AB557" ca="1">IF(AB556&lt;&gt;"",OFFSET($C$4,0,AB556,n+1,k),"")</f>
        <v/>
      </c>
    </row>
    <row r="558" spans="1:28" x14ac:dyDescent="0.15">
      <c r="A558" s="43" t="str">
        <f t="shared" si="18"/>
        <v/>
      </c>
      <c r="B558" s="44" t="str">
        <f>IF('Data Entry'!B558&lt;&gt;"",'Data Entry'!B558,"")</f>
        <v/>
      </c>
      <c r="C558" s="37" t="str">
        <f t="shared" si="17"/>
        <v/>
      </c>
      <c r="D558" s="44" t="str">
        <f>IF('Data Entry'!C558&lt;&gt;"",'Data Entry'!C558,"")</f>
        <v/>
      </c>
      <c r="E558" s="44" t="str">
        <f>IF('Data Entry'!D558&lt;&gt;"",'Data Entry'!D558,"")</f>
        <v/>
      </c>
      <c r="F558" s="44" t="str">
        <f>IF('Data Entry'!E558&lt;&gt;"",'Data Entry'!E558,"")</f>
        <v/>
      </c>
      <c r="G558" s="44" t="str">
        <f>IF('Data Entry'!F558&lt;&gt;"",'Data Entry'!F558,"")</f>
        <v/>
      </c>
      <c r="H558" s="44" t="str">
        <f>IF('Data Entry'!G558&lt;&gt;"",'Data Entry'!G558,"")</f>
        <v/>
      </c>
      <c r="I558" s="44" t="str">
        <f>IF('Data Entry'!H558&lt;&gt;"",'Data Entry'!H558,"")</f>
        <v/>
      </c>
      <c r="J558" s="44" t="str">
        <f>IF('Data Entry'!I558&lt;&gt;"",'Data Entry'!I558,"")</f>
        <v/>
      </c>
      <c r="K558" s="44" t="str">
        <f>IF('Data Entry'!J558&lt;&gt;"",'Data Entry'!J558,"")</f>
        <v/>
      </c>
      <c r="L558" s="44" t="str">
        <f>IF('Data Entry'!K558&lt;&gt;"",'Data Entry'!K558,"")</f>
        <v/>
      </c>
      <c r="M558" s="44" t="str">
        <f>IF('Data Entry'!L558&lt;&gt;"",'Data Entry'!L558,"")</f>
        <v/>
      </c>
      <c r="V558" s="26" t="e">
        <f t="array" aca="1" ref="V558" ca="1">IF(V557&lt;&gt;"",OFFSET($C$4,0,V557,n+1,k),"")</f>
        <v>#N/A</v>
      </c>
      <c r="W558" s="26" t="e">
        <f t="array" aca="1" ref="W558" ca="1">IF(W557&lt;&gt;"",OFFSET($C$4,0,W557,n+1,k),"")</f>
        <v>#N/A</v>
      </c>
      <c r="X558" s="26" t="e">
        <f t="array" aca="1" ref="X558" ca="1">IF(X557&lt;&gt;"",OFFSET($C$4,0,X557,n+1,k),"")</f>
        <v>#N/A</v>
      </c>
      <c r="Y558" s="26" t="e">
        <f t="array" aca="1" ref="Y558" ca="1">IF(Y557&lt;&gt;"",OFFSET($C$4,0,Y557,n+1,k),"")</f>
        <v>#N/A</v>
      </c>
      <c r="Z558" s="26" t="e">
        <f t="array" aca="1" ref="Z558" ca="1">IF(Z557&lt;&gt;"",OFFSET($C$4,0,Z557,n+1,k),"")</f>
        <v>#N/A</v>
      </c>
      <c r="AA558" s="26" t="str">
        <f t="array" aca="1" ref="AA558" ca="1">IF(AA557&lt;&gt;"",OFFSET($C$4,0,AA557,n+1,k),"")</f>
        <v/>
      </c>
      <c r="AB558" s="26" t="str">
        <f t="array" aca="1" ref="AB558" ca="1">IF(AB557&lt;&gt;"",OFFSET($C$4,0,AB557,n+1,k),"")</f>
        <v/>
      </c>
    </row>
    <row r="559" spans="1:28" x14ac:dyDescent="0.15">
      <c r="A559" s="43" t="str">
        <f t="shared" si="18"/>
        <v/>
      </c>
      <c r="B559" s="44" t="str">
        <f>IF('Data Entry'!B559&lt;&gt;"",'Data Entry'!B559,"")</f>
        <v/>
      </c>
      <c r="C559" s="37" t="str">
        <f t="shared" si="17"/>
        <v/>
      </c>
      <c r="D559" s="44" t="str">
        <f>IF('Data Entry'!C559&lt;&gt;"",'Data Entry'!C559,"")</f>
        <v/>
      </c>
      <c r="E559" s="44" t="str">
        <f>IF('Data Entry'!D559&lt;&gt;"",'Data Entry'!D559,"")</f>
        <v/>
      </c>
      <c r="F559" s="44" t="str">
        <f>IF('Data Entry'!E559&lt;&gt;"",'Data Entry'!E559,"")</f>
        <v/>
      </c>
      <c r="G559" s="44" t="str">
        <f>IF('Data Entry'!F559&lt;&gt;"",'Data Entry'!F559,"")</f>
        <v/>
      </c>
      <c r="H559" s="44" t="str">
        <f>IF('Data Entry'!G559&lt;&gt;"",'Data Entry'!G559,"")</f>
        <v/>
      </c>
      <c r="I559" s="44" t="str">
        <f>IF('Data Entry'!H559&lt;&gt;"",'Data Entry'!H559,"")</f>
        <v/>
      </c>
      <c r="J559" s="44" t="str">
        <f>IF('Data Entry'!I559&lt;&gt;"",'Data Entry'!I559,"")</f>
        <v/>
      </c>
      <c r="K559" s="44" t="str">
        <f>IF('Data Entry'!J559&lt;&gt;"",'Data Entry'!J559,"")</f>
        <v/>
      </c>
      <c r="L559" s="44" t="str">
        <f>IF('Data Entry'!K559&lt;&gt;"",'Data Entry'!K559,"")</f>
        <v/>
      </c>
      <c r="M559" s="44" t="str">
        <f>IF('Data Entry'!L559&lt;&gt;"",'Data Entry'!L559,"")</f>
        <v/>
      </c>
      <c r="V559" s="26" t="e">
        <f t="array" aca="1" ref="V559" ca="1">IF(V558&lt;&gt;"",OFFSET($C$4,0,V558,n+1,k),"")</f>
        <v>#N/A</v>
      </c>
      <c r="W559" s="26" t="e">
        <f t="array" aca="1" ref="W559" ca="1">IF(W558&lt;&gt;"",OFFSET($C$4,0,W558,n+1,k),"")</f>
        <v>#N/A</v>
      </c>
      <c r="X559" s="26" t="e">
        <f t="array" aca="1" ref="X559" ca="1">IF(X558&lt;&gt;"",OFFSET($C$4,0,X558,n+1,k),"")</f>
        <v>#N/A</v>
      </c>
      <c r="Y559" s="26" t="e">
        <f t="array" aca="1" ref="Y559" ca="1">IF(Y558&lt;&gt;"",OFFSET($C$4,0,Y558,n+1,k),"")</f>
        <v>#N/A</v>
      </c>
      <c r="Z559" s="26" t="e">
        <f t="array" aca="1" ref="Z559" ca="1">IF(Z558&lt;&gt;"",OFFSET($C$4,0,Z558,n+1,k),"")</f>
        <v>#N/A</v>
      </c>
      <c r="AA559" s="26" t="str">
        <f t="array" aca="1" ref="AA559" ca="1">IF(AA558&lt;&gt;"",OFFSET($C$4,0,AA558,n+1,k),"")</f>
        <v/>
      </c>
      <c r="AB559" s="26" t="str">
        <f t="array" aca="1" ref="AB559" ca="1">IF(AB558&lt;&gt;"",OFFSET($C$4,0,AB558,n+1,k),"")</f>
        <v/>
      </c>
    </row>
    <row r="560" spans="1:28" x14ac:dyDescent="0.15">
      <c r="A560" s="43" t="str">
        <f t="shared" si="18"/>
        <v/>
      </c>
      <c r="B560" s="44" t="str">
        <f>IF('Data Entry'!B560&lt;&gt;"",'Data Entry'!B560,"")</f>
        <v/>
      </c>
      <c r="C560" s="37" t="str">
        <f t="shared" si="17"/>
        <v/>
      </c>
      <c r="D560" s="44" t="str">
        <f>IF('Data Entry'!C560&lt;&gt;"",'Data Entry'!C560,"")</f>
        <v/>
      </c>
      <c r="E560" s="44" t="str">
        <f>IF('Data Entry'!D560&lt;&gt;"",'Data Entry'!D560,"")</f>
        <v/>
      </c>
      <c r="F560" s="44" t="str">
        <f>IF('Data Entry'!E560&lt;&gt;"",'Data Entry'!E560,"")</f>
        <v/>
      </c>
      <c r="G560" s="44" t="str">
        <f>IF('Data Entry'!F560&lt;&gt;"",'Data Entry'!F560,"")</f>
        <v/>
      </c>
      <c r="H560" s="44" t="str">
        <f>IF('Data Entry'!G560&lt;&gt;"",'Data Entry'!G560,"")</f>
        <v/>
      </c>
      <c r="I560" s="44" t="str">
        <f>IF('Data Entry'!H560&lt;&gt;"",'Data Entry'!H560,"")</f>
        <v/>
      </c>
      <c r="J560" s="44" t="str">
        <f>IF('Data Entry'!I560&lt;&gt;"",'Data Entry'!I560,"")</f>
        <v/>
      </c>
      <c r="K560" s="44" t="str">
        <f>IF('Data Entry'!J560&lt;&gt;"",'Data Entry'!J560,"")</f>
        <v/>
      </c>
      <c r="L560" s="44" t="str">
        <f>IF('Data Entry'!K560&lt;&gt;"",'Data Entry'!K560,"")</f>
        <v/>
      </c>
      <c r="M560" s="44" t="str">
        <f>IF('Data Entry'!L560&lt;&gt;"",'Data Entry'!L560,"")</f>
        <v/>
      </c>
      <c r="V560" s="26" t="e">
        <f t="array" aca="1" ref="V560" ca="1">IF(V559&lt;&gt;"",OFFSET($C$4,0,V559,n+1,k),"")</f>
        <v>#N/A</v>
      </c>
      <c r="W560" s="26" t="e">
        <f t="array" aca="1" ref="W560" ca="1">IF(W559&lt;&gt;"",OFFSET($C$4,0,W559,n+1,k),"")</f>
        <v>#N/A</v>
      </c>
      <c r="X560" s="26" t="e">
        <f t="array" aca="1" ref="X560" ca="1">IF(X559&lt;&gt;"",OFFSET($C$4,0,X559,n+1,k),"")</f>
        <v>#N/A</v>
      </c>
      <c r="Y560" s="26" t="e">
        <f t="array" aca="1" ref="Y560" ca="1">IF(Y559&lt;&gt;"",OFFSET($C$4,0,Y559,n+1,k),"")</f>
        <v>#N/A</v>
      </c>
      <c r="Z560" s="26" t="e">
        <f t="array" aca="1" ref="Z560" ca="1">IF(Z559&lt;&gt;"",OFFSET($C$4,0,Z559,n+1,k),"")</f>
        <v>#N/A</v>
      </c>
      <c r="AA560" s="26" t="str">
        <f t="array" aca="1" ref="AA560" ca="1">IF(AA559&lt;&gt;"",OFFSET($C$4,0,AA559,n+1,k),"")</f>
        <v/>
      </c>
      <c r="AB560" s="26" t="str">
        <f t="array" aca="1" ref="AB560" ca="1">IF(AB559&lt;&gt;"",OFFSET($C$4,0,AB559,n+1,k),"")</f>
        <v/>
      </c>
    </row>
    <row r="561" spans="1:28" x14ac:dyDescent="0.15">
      <c r="A561" s="43" t="str">
        <f t="shared" si="18"/>
        <v/>
      </c>
      <c r="B561" s="44" t="str">
        <f>IF('Data Entry'!B561&lt;&gt;"",'Data Entry'!B561,"")</f>
        <v/>
      </c>
      <c r="C561" s="37" t="str">
        <f t="shared" si="17"/>
        <v/>
      </c>
      <c r="D561" s="44" t="str">
        <f>IF('Data Entry'!C561&lt;&gt;"",'Data Entry'!C561,"")</f>
        <v/>
      </c>
      <c r="E561" s="44" t="str">
        <f>IF('Data Entry'!D561&lt;&gt;"",'Data Entry'!D561,"")</f>
        <v/>
      </c>
      <c r="F561" s="44" t="str">
        <f>IF('Data Entry'!E561&lt;&gt;"",'Data Entry'!E561,"")</f>
        <v/>
      </c>
      <c r="G561" s="44" t="str">
        <f>IF('Data Entry'!F561&lt;&gt;"",'Data Entry'!F561,"")</f>
        <v/>
      </c>
      <c r="H561" s="44" t="str">
        <f>IF('Data Entry'!G561&lt;&gt;"",'Data Entry'!G561,"")</f>
        <v/>
      </c>
      <c r="I561" s="44" t="str">
        <f>IF('Data Entry'!H561&lt;&gt;"",'Data Entry'!H561,"")</f>
        <v/>
      </c>
      <c r="J561" s="44" t="str">
        <f>IF('Data Entry'!I561&lt;&gt;"",'Data Entry'!I561,"")</f>
        <v/>
      </c>
      <c r="K561" s="44" t="str">
        <f>IF('Data Entry'!J561&lt;&gt;"",'Data Entry'!J561,"")</f>
        <v/>
      </c>
      <c r="L561" s="44" t="str">
        <f>IF('Data Entry'!K561&lt;&gt;"",'Data Entry'!K561,"")</f>
        <v/>
      </c>
      <c r="M561" s="44" t="str">
        <f>IF('Data Entry'!L561&lt;&gt;"",'Data Entry'!L561,"")</f>
        <v/>
      </c>
      <c r="V561" s="26" t="e">
        <f t="array" aca="1" ref="V561" ca="1">IF(V560&lt;&gt;"",OFFSET($C$4,0,V560,n+1,k),"")</f>
        <v>#N/A</v>
      </c>
      <c r="W561" s="26" t="e">
        <f t="array" aca="1" ref="W561" ca="1">IF(W560&lt;&gt;"",OFFSET($C$4,0,W560,n+1,k),"")</f>
        <v>#N/A</v>
      </c>
      <c r="X561" s="26" t="e">
        <f t="array" aca="1" ref="X561" ca="1">IF(X560&lt;&gt;"",OFFSET($C$4,0,X560,n+1,k),"")</f>
        <v>#N/A</v>
      </c>
      <c r="Y561" s="26" t="e">
        <f t="array" aca="1" ref="Y561" ca="1">IF(Y560&lt;&gt;"",OFFSET($C$4,0,Y560,n+1,k),"")</f>
        <v>#N/A</v>
      </c>
      <c r="Z561" s="26" t="e">
        <f t="array" aca="1" ref="Z561" ca="1">IF(Z560&lt;&gt;"",OFFSET($C$4,0,Z560,n+1,k),"")</f>
        <v>#N/A</v>
      </c>
      <c r="AA561" s="26" t="str">
        <f t="array" aca="1" ref="AA561" ca="1">IF(AA560&lt;&gt;"",OFFSET($C$4,0,AA560,n+1,k),"")</f>
        <v/>
      </c>
      <c r="AB561" s="26" t="str">
        <f t="array" aca="1" ref="AB561" ca="1">IF(AB560&lt;&gt;"",OFFSET($C$4,0,AB560,n+1,k),"")</f>
        <v/>
      </c>
    </row>
    <row r="562" spans="1:28" x14ac:dyDescent="0.15">
      <c r="A562" s="43" t="str">
        <f t="shared" si="18"/>
        <v/>
      </c>
      <c r="B562" s="44" t="str">
        <f>IF('Data Entry'!B562&lt;&gt;"",'Data Entry'!B562,"")</f>
        <v/>
      </c>
      <c r="C562" s="37" t="str">
        <f t="shared" si="17"/>
        <v/>
      </c>
      <c r="D562" s="44" t="str">
        <f>IF('Data Entry'!C562&lt;&gt;"",'Data Entry'!C562,"")</f>
        <v/>
      </c>
      <c r="E562" s="44" t="str">
        <f>IF('Data Entry'!D562&lt;&gt;"",'Data Entry'!D562,"")</f>
        <v/>
      </c>
      <c r="F562" s="44" t="str">
        <f>IF('Data Entry'!E562&lt;&gt;"",'Data Entry'!E562,"")</f>
        <v/>
      </c>
      <c r="G562" s="44" t="str">
        <f>IF('Data Entry'!F562&lt;&gt;"",'Data Entry'!F562,"")</f>
        <v/>
      </c>
      <c r="H562" s="44" t="str">
        <f>IF('Data Entry'!G562&lt;&gt;"",'Data Entry'!G562,"")</f>
        <v/>
      </c>
      <c r="I562" s="44" t="str">
        <f>IF('Data Entry'!H562&lt;&gt;"",'Data Entry'!H562,"")</f>
        <v/>
      </c>
      <c r="J562" s="44" t="str">
        <f>IF('Data Entry'!I562&lt;&gt;"",'Data Entry'!I562,"")</f>
        <v/>
      </c>
      <c r="K562" s="44" t="str">
        <f>IF('Data Entry'!J562&lt;&gt;"",'Data Entry'!J562,"")</f>
        <v/>
      </c>
      <c r="L562" s="44" t="str">
        <f>IF('Data Entry'!K562&lt;&gt;"",'Data Entry'!K562,"")</f>
        <v/>
      </c>
      <c r="M562" s="44" t="str">
        <f>IF('Data Entry'!L562&lt;&gt;"",'Data Entry'!L562,"")</f>
        <v/>
      </c>
      <c r="V562" s="26" t="e">
        <f t="array" aca="1" ref="V562" ca="1">IF(V561&lt;&gt;"",OFFSET($C$4,0,V561,n+1,k),"")</f>
        <v>#N/A</v>
      </c>
      <c r="W562" s="26" t="e">
        <f t="array" aca="1" ref="W562" ca="1">IF(W561&lt;&gt;"",OFFSET($C$4,0,W561,n+1,k),"")</f>
        <v>#N/A</v>
      </c>
      <c r="X562" s="26" t="e">
        <f t="array" aca="1" ref="X562" ca="1">IF(X561&lt;&gt;"",OFFSET($C$4,0,X561,n+1,k),"")</f>
        <v>#N/A</v>
      </c>
      <c r="Y562" s="26" t="e">
        <f t="array" aca="1" ref="Y562" ca="1">IF(Y561&lt;&gt;"",OFFSET($C$4,0,Y561,n+1,k),"")</f>
        <v>#N/A</v>
      </c>
      <c r="Z562" s="26" t="e">
        <f t="array" aca="1" ref="Z562" ca="1">IF(Z561&lt;&gt;"",OFFSET($C$4,0,Z561,n+1,k),"")</f>
        <v>#N/A</v>
      </c>
      <c r="AA562" s="26" t="str">
        <f t="array" aca="1" ref="AA562" ca="1">IF(AA561&lt;&gt;"",OFFSET($C$4,0,AA561,n+1,k),"")</f>
        <v/>
      </c>
      <c r="AB562" s="26" t="str">
        <f t="array" aca="1" ref="AB562" ca="1">IF(AB561&lt;&gt;"",OFFSET($C$4,0,AB561,n+1,k),"")</f>
        <v/>
      </c>
    </row>
    <row r="563" spans="1:28" x14ac:dyDescent="0.15">
      <c r="A563" s="43" t="str">
        <f t="shared" si="18"/>
        <v/>
      </c>
      <c r="B563" s="44" t="str">
        <f>IF('Data Entry'!B563&lt;&gt;"",'Data Entry'!B563,"")</f>
        <v/>
      </c>
      <c r="C563" s="37" t="str">
        <f t="shared" si="17"/>
        <v/>
      </c>
      <c r="D563" s="44" t="str">
        <f>IF('Data Entry'!C563&lt;&gt;"",'Data Entry'!C563,"")</f>
        <v/>
      </c>
      <c r="E563" s="44" t="str">
        <f>IF('Data Entry'!D563&lt;&gt;"",'Data Entry'!D563,"")</f>
        <v/>
      </c>
      <c r="F563" s="44" t="str">
        <f>IF('Data Entry'!E563&lt;&gt;"",'Data Entry'!E563,"")</f>
        <v/>
      </c>
      <c r="G563" s="44" t="str">
        <f>IF('Data Entry'!F563&lt;&gt;"",'Data Entry'!F563,"")</f>
        <v/>
      </c>
      <c r="H563" s="44" t="str">
        <f>IF('Data Entry'!G563&lt;&gt;"",'Data Entry'!G563,"")</f>
        <v/>
      </c>
      <c r="I563" s="44" t="str">
        <f>IF('Data Entry'!H563&lt;&gt;"",'Data Entry'!H563,"")</f>
        <v/>
      </c>
      <c r="J563" s="44" t="str">
        <f>IF('Data Entry'!I563&lt;&gt;"",'Data Entry'!I563,"")</f>
        <v/>
      </c>
      <c r="K563" s="44" t="str">
        <f>IF('Data Entry'!J563&lt;&gt;"",'Data Entry'!J563,"")</f>
        <v/>
      </c>
      <c r="L563" s="44" t="str">
        <f>IF('Data Entry'!K563&lt;&gt;"",'Data Entry'!K563,"")</f>
        <v/>
      </c>
      <c r="M563" s="44" t="str">
        <f>IF('Data Entry'!L563&lt;&gt;"",'Data Entry'!L563,"")</f>
        <v/>
      </c>
      <c r="V563" s="26" t="e">
        <f t="array" aca="1" ref="V563" ca="1">IF(V562&lt;&gt;"",OFFSET($C$4,0,V562,n+1,k),"")</f>
        <v>#N/A</v>
      </c>
      <c r="W563" s="26" t="e">
        <f t="array" aca="1" ref="W563" ca="1">IF(W562&lt;&gt;"",OFFSET($C$4,0,W562,n+1,k),"")</f>
        <v>#N/A</v>
      </c>
      <c r="X563" s="26" t="e">
        <f t="array" aca="1" ref="X563" ca="1">IF(X562&lt;&gt;"",OFFSET($C$4,0,X562,n+1,k),"")</f>
        <v>#N/A</v>
      </c>
      <c r="Y563" s="26" t="e">
        <f t="array" aca="1" ref="Y563" ca="1">IF(Y562&lt;&gt;"",OFFSET($C$4,0,Y562,n+1,k),"")</f>
        <v>#N/A</v>
      </c>
      <c r="Z563" s="26" t="e">
        <f t="array" aca="1" ref="Z563" ca="1">IF(Z562&lt;&gt;"",OFFSET($C$4,0,Z562,n+1,k),"")</f>
        <v>#N/A</v>
      </c>
      <c r="AA563" s="26" t="str">
        <f t="array" aca="1" ref="AA563" ca="1">IF(AA562&lt;&gt;"",OFFSET($C$4,0,AA562,n+1,k),"")</f>
        <v/>
      </c>
      <c r="AB563" s="26" t="str">
        <f t="array" aca="1" ref="AB563" ca="1">IF(AB562&lt;&gt;"",OFFSET($C$4,0,AB562,n+1,k),"")</f>
        <v/>
      </c>
    </row>
    <row r="564" spans="1:28" x14ac:dyDescent="0.15">
      <c r="A564" s="43" t="str">
        <f t="shared" si="18"/>
        <v/>
      </c>
      <c r="B564" s="44" t="str">
        <f>IF('Data Entry'!B564&lt;&gt;"",'Data Entry'!B564,"")</f>
        <v/>
      </c>
      <c r="C564" s="37" t="str">
        <f t="shared" si="17"/>
        <v/>
      </c>
      <c r="D564" s="44" t="str">
        <f>IF('Data Entry'!C564&lt;&gt;"",'Data Entry'!C564,"")</f>
        <v/>
      </c>
      <c r="E564" s="44" t="str">
        <f>IF('Data Entry'!D564&lt;&gt;"",'Data Entry'!D564,"")</f>
        <v/>
      </c>
      <c r="F564" s="44" t="str">
        <f>IF('Data Entry'!E564&lt;&gt;"",'Data Entry'!E564,"")</f>
        <v/>
      </c>
      <c r="G564" s="44" t="str">
        <f>IF('Data Entry'!F564&lt;&gt;"",'Data Entry'!F564,"")</f>
        <v/>
      </c>
      <c r="H564" s="44" t="str">
        <f>IF('Data Entry'!G564&lt;&gt;"",'Data Entry'!G564,"")</f>
        <v/>
      </c>
      <c r="I564" s="44" t="str">
        <f>IF('Data Entry'!H564&lt;&gt;"",'Data Entry'!H564,"")</f>
        <v/>
      </c>
      <c r="J564" s="44" t="str">
        <f>IF('Data Entry'!I564&lt;&gt;"",'Data Entry'!I564,"")</f>
        <v/>
      </c>
      <c r="K564" s="44" t="str">
        <f>IF('Data Entry'!J564&lt;&gt;"",'Data Entry'!J564,"")</f>
        <v/>
      </c>
      <c r="L564" s="44" t="str">
        <f>IF('Data Entry'!K564&lt;&gt;"",'Data Entry'!K564,"")</f>
        <v/>
      </c>
      <c r="M564" s="44" t="str">
        <f>IF('Data Entry'!L564&lt;&gt;"",'Data Entry'!L564,"")</f>
        <v/>
      </c>
      <c r="V564" s="26" t="e">
        <f t="array" aca="1" ref="V564" ca="1">IF(V563&lt;&gt;"",OFFSET($C$4,0,V563,n+1,k),"")</f>
        <v>#N/A</v>
      </c>
      <c r="W564" s="26" t="e">
        <f t="array" aca="1" ref="W564" ca="1">IF(W563&lt;&gt;"",OFFSET($C$4,0,W563,n+1,k),"")</f>
        <v>#N/A</v>
      </c>
      <c r="X564" s="26" t="e">
        <f t="array" aca="1" ref="X564" ca="1">IF(X563&lt;&gt;"",OFFSET($C$4,0,X563,n+1,k),"")</f>
        <v>#N/A</v>
      </c>
      <c r="Y564" s="26" t="e">
        <f t="array" aca="1" ref="Y564" ca="1">IF(Y563&lt;&gt;"",OFFSET($C$4,0,Y563,n+1,k),"")</f>
        <v>#N/A</v>
      </c>
      <c r="Z564" s="26" t="e">
        <f t="array" aca="1" ref="Z564" ca="1">IF(Z563&lt;&gt;"",OFFSET($C$4,0,Z563,n+1,k),"")</f>
        <v>#N/A</v>
      </c>
      <c r="AA564" s="26" t="str">
        <f t="array" aca="1" ref="AA564" ca="1">IF(AA563&lt;&gt;"",OFFSET($C$4,0,AA563,n+1,k),"")</f>
        <v/>
      </c>
      <c r="AB564" s="26" t="str">
        <f t="array" aca="1" ref="AB564" ca="1">IF(AB563&lt;&gt;"",OFFSET($C$4,0,AB563,n+1,k),"")</f>
        <v/>
      </c>
    </row>
    <row r="565" spans="1:28" x14ac:dyDescent="0.15">
      <c r="A565" s="43" t="str">
        <f t="shared" si="18"/>
        <v/>
      </c>
      <c r="B565" s="44" t="str">
        <f>IF('Data Entry'!B565&lt;&gt;"",'Data Entry'!B565,"")</f>
        <v/>
      </c>
      <c r="C565" s="37" t="str">
        <f t="shared" si="17"/>
        <v/>
      </c>
      <c r="D565" s="44" t="str">
        <f>IF('Data Entry'!C565&lt;&gt;"",'Data Entry'!C565,"")</f>
        <v/>
      </c>
      <c r="E565" s="44" t="str">
        <f>IF('Data Entry'!D565&lt;&gt;"",'Data Entry'!D565,"")</f>
        <v/>
      </c>
      <c r="F565" s="44" t="str">
        <f>IF('Data Entry'!E565&lt;&gt;"",'Data Entry'!E565,"")</f>
        <v/>
      </c>
      <c r="G565" s="44" t="str">
        <f>IF('Data Entry'!F565&lt;&gt;"",'Data Entry'!F565,"")</f>
        <v/>
      </c>
      <c r="H565" s="44" t="str">
        <f>IF('Data Entry'!G565&lt;&gt;"",'Data Entry'!G565,"")</f>
        <v/>
      </c>
      <c r="I565" s="44" t="str">
        <f>IF('Data Entry'!H565&lt;&gt;"",'Data Entry'!H565,"")</f>
        <v/>
      </c>
      <c r="J565" s="44" t="str">
        <f>IF('Data Entry'!I565&lt;&gt;"",'Data Entry'!I565,"")</f>
        <v/>
      </c>
      <c r="K565" s="44" t="str">
        <f>IF('Data Entry'!J565&lt;&gt;"",'Data Entry'!J565,"")</f>
        <v/>
      </c>
      <c r="L565" s="44" t="str">
        <f>IF('Data Entry'!K565&lt;&gt;"",'Data Entry'!K565,"")</f>
        <v/>
      </c>
      <c r="M565" s="44" t="str">
        <f>IF('Data Entry'!L565&lt;&gt;"",'Data Entry'!L565,"")</f>
        <v/>
      </c>
      <c r="V565" s="26" t="e">
        <f t="array" aca="1" ref="V565" ca="1">IF(V564&lt;&gt;"",OFFSET($C$4,0,V564,n+1,k),"")</f>
        <v>#N/A</v>
      </c>
      <c r="W565" s="26" t="e">
        <f t="array" aca="1" ref="W565" ca="1">IF(W564&lt;&gt;"",OFFSET($C$4,0,W564,n+1,k),"")</f>
        <v>#N/A</v>
      </c>
      <c r="X565" s="26" t="e">
        <f t="array" aca="1" ref="X565" ca="1">IF(X564&lt;&gt;"",OFFSET($C$4,0,X564,n+1,k),"")</f>
        <v>#N/A</v>
      </c>
      <c r="Y565" s="26" t="e">
        <f t="array" aca="1" ref="Y565" ca="1">IF(Y564&lt;&gt;"",OFFSET($C$4,0,Y564,n+1,k),"")</f>
        <v>#N/A</v>
      </c>
      <c r="Z565" s="26" t="e">
        <f t="array" aca="1" ref="Z565" ca="1">IF(Z564&lt;&gt;"",OFFSET($C$4,0,Z564,n+1,k),"")</f>
        <v>#N/A</v>
      </c>
      <c r="AA565" s="26" t="str">
        <f t="array" aca="1" ref="AA565" ca="1">IF(AA564&lt;&gt;"",OFFSET($C$4,0,AA564,n+1,k),"")</f>
        <v/>
      </c>
      <c r="AB565" s="26" t="str">
        <f t="array" aca="1" ref="AB565" ca="1">IF(AB564&lt;&gt;"",OFFSET($C$4,0,AB564,n+1,k),"")</f>
        <v/>
      </c>
    </row>
    <row r="566" spans="1:28" x14ac:dyDescent="0.15">
      <c r="A566" s="43" t="str">
        <f t="shared" si="18"/>
        <v/>
      </c>
      <c r="B566" s="44" t="str">
        <f>IF('Data Entry'!B566&lt;&gt;"",'Data Entry'!B566,"")</f>
        <v/>
      </c>
      <c r="C566" s="37" t="str">
        <f t="shared" si="17"/>
        <v/>
      </c>
      <c r="D566" s="44" t="str">
        <f>IF('Data Entry'!C566&lt;&gt;"",'Data Entry'!C566,"")</f>
        <v/>
      </c>
      <c r="E566" s="44" t="str">
        <f>IF('Data Entry'!D566&lt;&gt;"",'Data Entry'!D566,"")</f>
        <v/>
      </c>
      <c r="F566" s="44" t="str">
        <f>IF('Data Entry'!E566&lt;&gt;"",'Data Entry'!E566,"")</f>
        <v/>
      </c>
      <c r="G566" s="44" t="str">
        <f>IF('Data Entry'!F566&lt;&gt;"",'Data Entry'!F566,"")</f>
        <v/>
      </c>
      <c r="H566" s="44" t="str">
        <f>IF('Data Entry'!G566&lt;&gt;"",'Data Entry'!G566,"")</f>
        <v/>
      </c>
      <c r="I566" s="44" t="str">
        <f>IF('Data Entry'!H566&lt;&gt;"",'Data Entry'!H566,"")</f>
        <v/>
      </c>
      <c r="J566" s="44" t="str">
        <f>IF('Data Entry'!I566&lt;&gt;"",'Data Entry'!I566,"")</f>
        <v/>
      </c>
      <c r="K566" s="44" t="str">
        <f>IF('Data Entry'!J566&lt;&gt;"",'Data Entry'!J566,"")</f>
        <v/>
      </c>
      <c r="L566" s="44" t="str">
        <f>IF('Data Entry'!K566&lt;&gt;"",'Data Entry'!K566,"")</f>
        <v/>
      </c>
      <c r="M566" s="44" t="str">
        <f>IF('Data Entry'!L566&lt;&gt;"",'Data Entry'!L566,"")</f>
        <v/>
      </c>
      <c r="V566" s="26" t="e">
        <f t="array" aca="1" ref="V566" ca="1">IF(V565&lt;&gt;"",OFFSET($C$4,0,V565,n+1,k),"")</f>
        <v>#N/A</v>
      </c>
      <c r="W566" s="26" t="e">
        <f t="array" aca="1" ref="W566" ca="1">IF(W565&lt;&gt;"",OFFSET($C$4,0,W565,n+1,k),"")</f>
        <v>#N/A</v>
      </c>
      <c r="X566" s="26" t="e">
        <f t="array" aca="1" ref="X566" ca="1">IF(X565&lt;&gt;"",OFFSET($C$4,0,X565,n+1,k),"")</f>
        <v>#N/A</v>
      </c>
      <c r="Y566" s="26" t="e">
        <f t="array" aca="1" ref="Y566" ca="1">IF(Y565&lt;&gt;"",OFFSET($C$4,0,Y565,n+1,k),"")</f>
        <v>#N/A</v>
      </c>
      <c r="Z566" s="26" t="e">
        <f t="array" aca="1" ref="Z566" ca="1">IF(Z565&lt;&gt;"",OFFSET($C$4,0,Z565,n+1,k),"")</f>
        <v>#N/A</v>
      </c>
      <c r="AA566" s="26" t="str">
        <f t="array" aca="1" ref="AA566" ca="1">IF(AA565&lt;&gt;"",OFFSET($C$4,0,AA565,n+1,k),"")</f>
        <v/>
      </c>
      <c r="AB566" s="26" t="str">
        <f t="array" aca="1" ref="AB566" ca="1">IF(AB565&lt;&gt;"",OFFSET($C$4,0,AB565,n+1,k),"")</f>
        <v/>
      </c>
    </row>
    <row r="567" spans="1:28" x14ac:dyDescent="0.15">
      <c r="A567" s="43" t="str">
        <f t="shared" si="18"/>
        <v/>
      </c>
      <c r="B567" s="44" t="str">
        <f>IF('Data Entry'!B567&lt;&gt;"",'Data Entry'!B567,"")</f>
        <v/>
      </c>
      <c r="C567" s="37" t="str">
        <f t="shared" si="17"/>
        <v/>
      </c>
      <c r="D567" s="44" t="str">
        <f>IF('Data Entry'!C567&lt;&gt;"",'Data Entry'!C567,"")</f>
        <v/>
      </c>
      <c r="E567" s="44" t="str">
        <f>IF('Data Entry'!D567&lt;&gt;"",'Data Entry'!D567,"")</f>
        <v/>
      </c>
      <c r="F567" s="44" t="str">
        <f>IF('Data Entry'!E567&lt;&gt;"",'Data Entry'!E567,"")</f>
        <v/>
      </c>
      <c r="G567" s="44" t="str">
        <f>IF('Data Entry'!F567&lt;&gt;"",'Data Entry'!F567,"")</f>
        <v/>
      </c>
      <c r="H567" s="44" t="str">
        <f>IF('Data Entry'!G567&lt;&gt;"",'Data Entry'!G567,"")</f>
        <v/>
      </c>
      <c r="I567" s="44" t="str">
        <f>IF('Data Entry'!H567&lt;&gt;"",'Data Entry'!H567,"")</f>
        <v/>
      </c>
      <c r="J567" s="44" t="str">
        <f>IF('Data Entry'!I567&lt;&gt;"",'Data Entry'!I567,"")</f>
        <v/>
      </c>
      <c r="K567" s="44" t="str">
        <f>IF('Data Entry'!J567&lt;&gt;"",'Data Entry'!J567,"")</f>
        <v/>
      </c>
      <c r="L567" s="44" t="str">
        <f>IF('Data Entry'!K567&lt;&gt;"",'Data Entry'!K567,"")</f>
        <v/>
      </c>
      <c r="M567" s="44" t="str">
        <f>IF('Data Entry'!L567&lt;&gt;"",'Data Entry'!L567,"")</f>
        <v/>
      </c>
      <c r="V567" s="26" t="e">
        <f t="array" aca="1" ref="V567" ca="1">IF(V566&lt;&gt;"",OFFSET($C$4,0,V566,n+1,k),"")</f>
        <v>#N/A</v>
      </c>
      <c r="W567" s="26" t="e">
        <f t="array" aca="1" ref="W567" ca="1">IF(W566&lt;&gt;"",OFFSET($C$4,0,W566,n+1,k),"")</f>
        <v>#N/A</v>
      </c>
      <c r="X567" s="26" t="e">
        <f t="array" aca="1" ref="X567" ca="1">IF(X566&lt;&gt;"",OFFSET($C$4,0,X566,n+1,k),"")</f>
        <v>#N/A</v>
      </c>
      <c r="Y567" s="26" t="e">
        <f t="array" aca="1" ref="Y567" ca="1">IF(Y566&lt;&gt;"",OFFSET($C$4,0,Y566,n+1,k),"")</f>
        <v>#N/A</v>
      </c>
      <c r="Z567" s="26" t="e">
        <f t="array" aca="1" ref="Z567" ca="1">IF(Z566&lt;&gt;"",OFFSET($C$4,0,Z566,n+1,k),"")</f>
        <v>#N/A</v>
      </c>
      <c r="AA567" s="26" t="str">
        <f t="array" aca="1" ref="AA567" ca="1">IF(AA566&lt;&gt;"",OFFSET($C$4,0,AA566,n+1,k),"")</f>
        <v/>
      </c>
      <c r="AB567" s="26" t="str">
        <f t="array" aca="1" ref="AB567" ca="1">IF(AB566&lt;&gt;"",OFFSET($C$4,0,AB566,n+1,k),"")</f>
        <v/>
      </c>
    </row>
    <row r="568" spans="1:28" x14ac:dyDescent="0.15">
      <c r="A568" s="43" t="str">
        <f t="shared" si="18"/>
        <v/>
      </c>
      <c r="B568" s="44" t="str">
        <f>IF('Data Entry'!B568&lt;&gt;"",'Data Entry'!B568,"")</f>
        <v/>
      </c>
      <c r="C568" s="37" t="str">
        <f t="shared" si="17"/>
        <v/>
      </c>
      <c r="D568" s="44" t="str">
        <f>IF('Data Entry'!C568&lt;&gt;"",'Data Entry'!C568,"")</f>
        <v/>
      </c>
      <c r="E568" s="44" t="str">
        <f>IF('Data Entry'!D568&lt;&gt;"",'Data Entry'!D568,"")</f>
        <v/>
      </c>
      <c r="F568" s="44" t="str">
        <f>IF('Data Entry'!E568&lt;&gt;"",'Data Entry'!E568,"")</f>
        <v/>
      </c>
      <c r="G568" s="44" t="str">
        <f>IF('Data Entry'!F568&lt;&gt;"",'Data Entry'!F568,"")</f>
        <v/>
      </c>
      <c r="H568" s="44" t="str">
        <f>IF('Data Entry'!G568&lt;&gt;"",'Data Entry'!G568,"")</f>
        <v/>
      </c>
      <c r="I568" s="44" t="str">
        <f>IF('Data Entry'!H568&lt;&gt;"",'Data Entry'!H568,"")</f>
        <v/>
      </c>
      <c r="J568" s="44" t="str">
        <f>IF('Data Entry'!I568&lt;&gt;"",'Data Entry'!I568,"")</f>
        <v/>
      </c>
      <c r="K568" s="44" t="str">
        <f>IF('Data Entry'!J568&lt;&gt;"",'Data Entry'!J568,"")</f>
        <v/>
      </c>
      <c r="L568" s="44" t="str">
        <f>IF('Data Entry'!K568&lt;&gt;"",'Data Entry'!K568,"")</f>
        <v/>
      </c>
      <c r="M568" s="44" t="str">
        <f>IF('Data Entry'!L568&lt;&gt;"",'Data Entry'!L568,"")</f>
        <v/>
      </c>
      <c r="V568" s="26" t="e">
        <f t="array" aca="1" ref="V568" ca="1">IF(V567&lt;&gt;"",OFFSET($C$4,0,V567,n+1,k),"")</f>
        <v>#N/A</v>
      </c>
      <c r="W568" s="26" t="e">
        <f t="array" aca="1" ref="W568" ca="1">IF(W567&lt;&gt;"",OFFSET($C$4,0,W567,n+1,k),"")</f>
        <v>#N/A</v>
      </c>
      <c r="X568" s="26" t="e">
        <f t="array" aca="1" ref="X568" ca="1">IF(X567&lt;&gt;"",OFFSET($C$4,0,X567,n+1,k),"")</f>
        <v>#N/A</v>
      </c>
      <c r="Y568" s="26" t="e">
        <f t="array" aca="1" ref="Y568" ca="1">IF(Y567&lt;&gt;"",OFFSET($C$4,0,Y567,n+1,k),"")</f>
        <v>#N/A</v>
      </c>
      <c r="Z568" s="26" t="e">
        <f t="array" aca="1" ref="Z568" ca="1">IF(Z567&lt;&gt;"",OFFSET($C$4,0,Z567,n+1,k),"")</f>
        <v>#N/A</v>
      </c>
      <c r="AA568" s="26" t="str">
        <f t="array" aca="1" ref="AA568" ca="1">IF(AA567&lt;&gt;"",OFFSET($C$4,0,AA567,n+1,k),"")</f>
        <v/>
      </c>
      <c r="AB568" s="26" t="str">
        <f t="array" aca="1" ref="AB568" ca="1">IF(AB567&lt;&gt;"",OFFSET($C$4,0,AB567,n+1,k),"")</f>
        <v/>
      </c>
    </row>
    <row r="569" spans="1:28" x14ac:dyDescent="0.15">
      <c r="A569" s="43" t="str">
        <f t="shared" si="18"/>
        <v/>
      </c>
      <c r="B569" s="44" t="str">
        <f>IF('Data Entry'!B569&lt;&gt;"",'Data Entry'!B569,"")</f>
        <v/>
      </c>
      <c r="C569" s="37" t="str">
        <f t="shared" si="17"/>
        <v/>
      </c>
      <c r="D569" s="44" t="str">
        <f>IF('Data Entry'!C569&lt;&gt;"",'Data Entry'!C569,"")</f>
        <v/>
      </c>
      <c r="E569" s="44" t="str">
        <f>IF('Data Entry'!D569&lt;&gt;"",'Data Entry'!D569,"")</f>
        <v/>
      </c>
      <c r="F569" s="44" t="str">
        <f>IF('Data Entry'!E569&lt;&gt;"",'Data Entry'!E569,"")</f>
        <v/>
      </c>
      <c r="G569" s="44" t="str">
        <f>IF('Data Entry'!F569&lt;&gt;"",'Data Entry'!F569,"")</f>
        <v/>
      </c>
      <c r="H569" s="44" t="str">
        <f>IF('Data Entry'!G569&lt;&gt;"",'Data Entry'!G569,"")</f>
        <v/>
      </c>
      <c r="I569" s="44" t="str">
        <f>IF('Data Entry'!H569&lt;&gt;"",'Data Entry'!H569,"")</f>
        <v/>
      </c>
      <c r="J569" s="44" t="str">
        <f>IF('Data Entry'!I569&lt;&gt;"",'Data Entry'!I569,"")</f>
        <v/>
      </c>
      <c r="K569" s="44" t="str">
        <f>IF('Data Entry'!J569&lt;&gt;"",'Data Entry'!J569,"")</f>
        <v/>
      </c>
      <c r="L569" s="44" t="str">
        <f>IF('Data Entry'!K569&lt;&gt;"",'Data Entry'!K569,"")</f>
        <v/>
      </c>
      <c r="M569" s="44" t="str">
        <f>IF('Data Entry'!L569&lt;&gt;"",'Data Entry'!L569,"")</f>
        <v/>
      </c>
      <c r="V569" s="26" t="e">
        <f t="array" aca="1" ref="V569" ca="1">IF(V568&lt;&gt;"",OFFSET($C$4,0,V568,n+1,k),"")</f>
        <v>#N/A</v>
      </c>
      <c r="W569" s="26" t="e">
        <f t="array" aca="1" ref="W569" ca="1">IF(W568&lt;&gt;"",OFFSET($C$4,0,W568,n+1,k),"")</f>
        <v>#N/A</v>
      </c>
      <c r="X569" s="26" t="e">
        <f t="array" aca="1" ref="X569" ca="1">IF(X568&lt;&gt;"",OFFSET($C$4,0,X568,n+1,k),"")</f>
        <v>#N/A</v>
      </c>
      <c r="Y569" s="26" t="e">
        <f t="array" aca="1" ref="Y569" ca="1">IF(Y568&lt;&gt;"",OFFSET($C$4,0,Y568,n+1,k),"")</f>
        <v>#N/A</v>
      </c>
      <c r="Z569" s="26" t="e">
        <f t="array" aca="1" ref="Z569" ca="1">IF(Z568&lt;&gt;"",OFFSET($C$4,0,Z568,n+1,k),"")</f>
        <v>#N/A</v>
      </c>
      <c r="AA569" s="26" t="str">
        <f t="array" aca="1" ref="AA569" ca="1">IF(AA568&lt;&gt;"",OFFSET($C$4,0,AA568,n+1,k),"")</f>
        <v/>
      </c>
      <c r="AB569" s="26" t="str">
        <f t="array" aca="1" ref="AB569" ca="1">IF(AB568&lt;&gt;"",OFFSET($C$4,0,AB568,n+1,k),"")</f>
        <v/>
      </c>
    </row>
    <row r="570" spans="1:28" x14ac:dyDescent="0.15">
      <c r="A570" s="43" t="str">
        <f t="shared" si="18"/>
        <v/>
      </c>
      <c r="B570" s="44" t="str">
        <f>IF('Data Entry'!B570&lt;&gt;"",'Data Entry'!B570,"")</f>
        <v/>
      </c>
      <c r="C570" s="37" t="str">
        <f t="shared" si="17"/>
        <v/>
      </c>
      <c r="D570" s="44" t="str">
        <f>IF('Data Entry'!C570&lt;&gt;"",'Data Entry'!C570,"")</f>
        <v/>
      </c>
      <c r="E570" s="44" t="str">
        <f>IF('Data Entry'!D570&lt;&gt;"",'Data Entry'!D570,"")</f>
        <v/>
      </c>
      <c r="F570" s="44" t="str">
        <f>IF('Data Entry'!E570&lt;&gt;"",'Data Entry'!E570,"")</f>
        <v/>
      </c>
      <c r="G570" s="44" t="str">
        <f>IF('Data Entry'!F570&lt;&gt;"",'Data Entry'!F570,"")</f>
        <v/>
      </c>
      <c r="H570" s="44" t="str">
        <f>IF('Data Entry'!G570&lt;&gt;"",'Data Entry'!G570,"")</f>
        <v/>
      </c>
      <c r="I570" s="44" t="str">
        <f>IF('Data Entry'!H570&lt;&gt;"",'Data Entry'!H570,"")</f>
        <v/>
      </c>
      <c r="J570" s="44" t="str">
        <f>IF('Data Entry'!I570&lt;&gt;"",'Data Entry'!I570,"")</f>
        <v/>
      </c>
      <c r="K570" s="44" t="str">
        <f>IF('Data Entry'!J570&lt;&gt;"",'Data Entry'!J570,"")</f>
        <v/>
      </c>
      <c r="L570" s="44" t="str">
        <f>IF('Data Entry'!K570&lt;&gt;"",'Data Entry'!K570,"")</f>
        <v/>
      </c>
      <c r="M570" s="44" t="str">
        <f>IF('Data Entry'!L570&lt;&gt;"",'Data Entry'!L570,"")</f>
        <v/>
      </c>
      <c r="V570" s="26" t="e">
        <f t="array" aca="1" ref="V570" ca="1">IF(V569&lt;&gt;"",OFFSET($C$4,0,V569,n+1,k),"")</f>
        <v>#N/A</v>
      </c>
      <c r="W570" s="26" t="e">
        <f t="array" aca="1" ref="W570" ca="1">IF(W569&lt;&gt;"",OFFSET($C$4,0,W569,n+1,k),"")</f>
        <v>#N/A</v>
      </c>
      <c r="X570" s="26" t="e">
        <f t="array" aca="1" ref="X570" ca="1">IF(X569&lt;&gt;"",OFFSET($C$4,0,X569,n+1,k),"")</f>
        <v>#N/A</v>
      </c>
      <c r="Y570" s="26" t="e">
        <f t="array" aca="1" ref="Y570" ca="1">IF(Y569&lt;&gt;"",OFFSET($C$4,0,Y569,n+1,k),"")</f>
        <v>#N/A</v>
      </c>
      <c r="Z570" s="26" t="e">
        <f t="array" aca="1" ref="Z570" ca="1">IF(Z569&lt;&gt;"",OFFSET($C$4,0,Z569,n+1,k),"")</f>
        <v>#N/A</v>
      </c>
      <c r="AA570" s="26" t="str">
        <f t="array" aca="1" ref="AA570" ca="1">IF(AA569&lt;&gt;"",OFFSET($C$4,0,AA569,n+1,k),"")</f>
        <v/>
      </c>
      <c r="AB570" s="26" t="str">
        <f t="array" aca="1" ref="AB570" ca="1">IF(AB569&lt;&gt;"",OFFSET($C$4,0,AB569,n+1,k),"")</f>
        <v/>
      </c>
    </row>
    <row r="571" spans="1:28" x14ac:dyDescent="0.15">
      <c r="A571" s="43" t="str">
        <f t="shared" si="18"/>
        <v/>
      </c>
      <c r="B571" s="44" t="str">
        <f>IF('Data Entry'!B571&lt;&gt;"",'Data Entry'!B571,"")</f>
        <v/>
      </c>
      <c r="C571" s="37" t="str">
        <f t="shared" si="17"/>
        <v/>
      </c>
      <c r="D571" s="44" t="str">
        <f>IF('Data Entry'!C571&lt;&gt;"",'Data Entry'!C571,"")</f>
        <v/>
      </c>
      <c r="E571" s="44" t="str">
        <f>IF('Data Entry'!D571&lt;&gt;"",'Data Entry'!D571,"")</f>
        <v/>
      </c>
      <c r="F571" s="44" t="str">
        <f>IF('Data Entry'!E571&lt;&gt;"",'Data Entry'!E571,"")</f>
        <v/>
      </c>
      <c r="G571" s="44" t="str">
        <f>IF('Data Entry'!F571&lt;&gt;"",'Data Entry'!F571,"")</f>
        <v/>
      </c>
      <c r="H571" s="44" t="str">
        <f>IF('Data Entry'!G571&lt;&gt;"",'Data Entry'!G571,"")</f>
        <v/>
      </c>
      <c r="I571" s="44" t="str">
        <f>IF('Data Entry'!H571&lt;&gt;"",'Data Entry'!H571,"")</f>
        <v/>
      </c>
      <c r="J571" s="44" t="str">
        <f>IF('Data Entry'!I571&lt;&gt;"",'Data Entry'!I571,"")</f>
        <v/>
      </c>
      <c r="K571" s="44" t="str">
        <f>IF('Data Entry'!J571&lt;&gt;"",'Data Entry'!J571,"")</f>
        <v/>
      </c>
      <c r="L571" s="44" t="str">
        <f>IF('Data Entry'!K571&lt;&gt;"",'Data Entry'!K571,"")</f>
        <v/>
      </c>
      <c r="M571" s="44" t="str">
        <f>IF('Data Entry'!L571&lt;&gt;"",'Data Entry'!L571,"")</f>
        <v/>
      </c>
      <c r="V571" s="26" t="e">
        <f t="array" aca="1" ref="V571" ca="1">IF(V570&lt;&gt;"",OFFSET($C$4,0,V570,n+1,k),"")</f>
        <v>#N/A</v>
      </c>
      <c r="W571" s="26" t="e">
        <f t="array" aca="1" ref="W571" ca="1">IF(W570&lt;&gt;"",OFFSET($C$4,0,W570,n+1,k),"")</f>
        <v>#N/A</v>
      </c>
      <c r="X571" s="26" t="e">
        <f t="array" aca="1" ref="X571" ca="1">IF(X570&lt;&gt;"",OFFSET($C$4,0,X570,n+1,k),"")</f>
        <v>#N/A</v>
      </c>
      <c r="Y571" s="26" t="e">
        <f t="array" aca="1" ref="Y571" ca="1">IF(Y570&lt;&gt;"",OFFSET($C$4,0,Y570,n+1,k),"")</f>
        <v>#N/A</v>
      </c>
      <c r="Z571" s="26" t="e">
        <f t="array" aca="1" ref="Z571" ca="1">IF(Z570&lt;&gt;"",OFFSET($C$4,0,Z570,n+1,k),"")</f>
        <v>#N/A</v>
      </c>
      <c r="AA571" s="26" t="str">
        <f t="array" aca="1" ref="AA571" ca="1">IF(AA570&lt;&gt;"",OFFSET($C$4,0,AA570,n+1,k),"")</f>
        <v/>
      </c>
      <c r="AB571" s="26" t="str">
        <f t="array" aca="1" ref="AB571" ca="1">IF(AB570&lt;&gt;"",OFFSET($C$4,0,AB570,n+1,k),"")</f>
        <v/>
      </c>
    </row>
    <row r="572" spans="1:28" x14ac:dyDescent="0.15">
      <c r="A572" s="43" t="str">
        <f t="shared" si="18"/>
        <v/>
      </c>
      <c r="B572" s="44" t="str">
        <f>IF('Data Entry'!B572&lt;&gt;"",'Data Entry'!B572,"")</f>
        <v/>
      </c>
      <c r="C572" s="37" t="str">
        <f t="shared" si="17"/>
        <v/>
      </c>
      <c r="D572" s="44" t="str">
        <f>IF('Data Entry'!C572&lt;&gt;"",'Data Entry'!C572,"")</f>
        <v/>
      </c>
      <c r="E572" s="44" t="str">
        <f>IF('Data Entry'!D572&lt;&gt;"",'Data Entry'!D572,"")</f>
        <v/>
      </c>
      <c r="F572" s="44" t="str">
        <f>IF('Data Entry'!E572&lt;&gt;"",'Data Entry'!E572,"")</f>
        <v/>
      </c>
      <c r="G572" s="44" t="str">
        <f>IF('Data Entry'!F572&lt;&gt;"",'Data Entry'!F572,"")</f>
        <v/>
      </c>
      <c r="H572" s="44" t="str">
        <f>IF('Data Entry'!G572&lt;&gt;"",'Data Entry'!G572,"")</f>
        <v/>
      </c>
      <c r="I572" s="44" t="str">
        <f>IF('Data Entry'!H572&lt;&gt;"",'Data Entry'!H572,"")</f>
        <v/>
      </c>
      <c r="J572" s="44" t="str">
        <f>IF('Data Entry'!I572&lt;&gt;"",'Data Entry'!I572,"")</f>
        <v/>
      </c>
      <c r="K572" s="44" t="str">
        <f>IF('Data Entry'!J572&lt;&gt;"",'Data Entry'!J572,"")</f>
        <v/>
      </c>
      <c r="L572" s="44" t="str">
        <f>IF('Data Entry'!K572&lt;&gt;"",'Data Entry'!K572,"")</f>
        <v/>
      </c>
      <c r="M572" s="44" t="str">
        <f>IF('Data Entry'!L572&lt;&gt;"",'Data Entry'!L572,"")</f>
        <v/>
      </c>
      <c r="V572" s="26" t="e">
        <f t="array" aca="1" ref="V572" ca="1">IF(V571&lt;&gt;"",OFFSET($C$4,0,V571,n+1,k),"")</f>
        <v>#N/A</v>
      </c>
      <c r="W572" s="26" t="e">
        <f t="array" aca="1" ref="W572" ca="1">IF(W571&lt;&gt;"",OFFSET($C$4,0,W571,n+1,k),"")</f>
        <v>#N/A</v>
      </c>
      <c r="X572" s="26" t="e">
        <f t="array" aca="1" ref="X572" ca="1">IF(X571&lt;&gt;"",OFFSET($C$4,0,X571,n+1,k),"")</f>
        <v>#N/A</v>
      </c>
      <c r="Y572" s="26" t="e">
        <f t="array" aca="1" ref="Y572" ca="1">IF(Y571&lt;&gt;"",OFFSET($C$4,0,Y571,n+1,k),"")</f>
        <v>#N/A</v>
      </c>
      <c r="Z572" s="26" t="e">
        <f t="array" aca="1" ref="Z572" ca="1">IF(Z571&lt;&gt;"",OFFSET($C$4,0,Z571,n+1,k),"")</f>
        <v>#N/A</v>
      </c>
      <c r="AA572" s="26" t="str">
        <f t="array" aca="1" ref="AA572" ca="1">IF(AA571&lt;&gt;"",OFFSET($C$4,0,AA571,n+1,k),"")</f>
        <v/>
      </c>
      <c r="AB572" s="26" t="str">
        <f t="array" aca="1" ref="AB572" ca="1">IF(AB571&lt;&gt;"",OFFSET($C$4,0,AB571,n+1,k),"")</f>
        <v/>
      </c>
    </row>
    <row r="573" spans="1:28" x14ac:dyDescent="0.15">
      <c r="A573" s="43" t="str">
        <f t="shared" si="18"/>
        <v/>
      </c>
      <c r="B573" s="44" t="str">
        <f>IF('Data Entry'!B573&lt;&gt;"",'Data Entry'!B573,"")</f>
        <v/>
      </c>
      <c r="C573" s="37" t="str">
        <f t="shared" si="17"/>
        <v/>
      </c>
      <c r="D573" s="44" t="str">
        <f>IF('Data Entry'!C573&lt;&gt;"",'Data Entry'!C573,"")</f>
        <v/>
      </c>
      <c r="E573" s="44" t="str">
        <f>IF('Data Entry'!D573&lt;&gt;"",'Data Entry'!D573,"")</f>
        <v/>
      </c>
      <c r="F573" s="44" t="str">
        <f>IF('Data Entry'!E573&lt;&gt;"",'Data Entry'!E573,"")</f>
        <v/>
      </c>
      <c r="G573" s="44" t="str">
        <f>IF('Data Entry'!F573&lt;&gt;"",'Data Entry'!F573,"")</f>
        <v/>
      </c>
      <c r="H573" s="44" t="str">
        <f>IF('Data Entry'!G573&lt;&gt;"",'Data Entry'!G573,"")</f>
        <v/>
      </c>
      <c r="I573" s="44" t="str">
        <f>IF('Data Entry'!H573&lt;&gt;"",'Data Entry'!H573,"")</f>
        <v/>
      </c>
      <c r="J573" s="44" t="str">
        <f>IF('Data Entry'!I573&lt;&gt;"",'Data Entry'!I573,"")</f>
        <v/>
      </c>
      <c r="K573" s="44" t="str">
        <f>IF('Data Entry'!J573&lt;&gt;"",'Data Entry'!J573,"")</f>
        <v/>
      </c>
      <c r="L573" s="44" t="str">
        <f>IF('Data Entry'!K573&lt;&gt;"",'Data Entry'!K573,"")</f>
        <v/>
      </c>
      <c r="M573" s="44" t="str">
        <f>IF('Data Entry'!L573&lt;&gt;"",'Data Entry'!L573,"")</f>
        <v/>
      </c>
      <c r="V573" s="26" t="e">
        <f t="array" aca="1" ref="V573" ca="1">IF(V572&lt;&gt;"",OFFSET($C$4,0,V572,n+1,k),"")</f>
        <v>#N/A</v>
      </c>
      <c r="W573" s="26" t="e">
        <f t="array" aca="1" ref="W573" ca="1">IF(W572&lt;&gt;"",OFFSET($C$4,0,W572,n+1,k),"")</f>
        <v>#N/A</v>
      </c>
      <c r="X573" s="26" t="e">
        <f t="array" aca="1" ref="X573" ca="1">IF(X572&lt;&gt;"",OFFSET($C$4,0,X572,n+1,k),"")</f>
        <v>#N/A</v>
      </c>
      <c r="Y573" s="26" t="e">
        <f t="array" aca="1" ref="Y573" ca="1">IF(Y572&lt;&gt;"",OFFSET($C$4,0,Y572,n+1,k),"")</f>
        <v>#N/A</v>
      </c>
      <c r="Z573" s="26" t="e">
        <f t="array" aca="1" ref="Z573" ca="1">IF(Z572&lt;&gt;"",OFFSET($C$4,0,Z572,n+1,k),"")</f>
        <v>#N/A</v>
      </c>
      <c r="AA573" s="26" t="str">
        <f t="array" aca="1" ref="AA573" ca="1">IF(AA572&lt;&gt;"",OFFSET($C$4,0,AA572,n+1,k),"")</f>
        <v/>
      </c>
      <c r="AB573" s="26" t="str">
        <f t="array" aca="1" ref="AB573" ca="1">IF(AB572&lt;&gt;"",OFFSET($C$4,0,AB572,n+1,k),"")</f>
        <v/>
      </c>
    </row>
    <row r="574" spans="1:28" x14ac:dyDescent="0.15">
      <c r="A574" s="43" t="str">
        <f t="shared" si="18"/>
        <v/>
      </c>
      <c r="B574" s="44" t="str">
        <f>IF('Data Entry'!B574&lt;&gt;"",'Data Entry'!B574,"")</f>
        <v/>
      </c>
      <c r="C574" s="37" t="str">
        <f t="shared" si="17"/>
        <v/>
      </c>
      <c r="D574" s="44" t="str">
        <f>IF('Data Entry'!C574&lt;&gt;"",'Data Entry'!C574,"")</f>
        <v/>
      </c>
      <c r="E574" s="44" t="str">
        <f>IF('Data Entry'!D574&lt;&gt;"",'Data Entry'!D574,"")</f>
        <v/>
      </c>
      <c r="F574" s="44" t="str">
        <f>IF('Data Entry'!E574&lt;&gt;"",'Data Entry'!E574,"")</f>
        <v/>
      </c>
      <c r="G574" s="44" t="str">
        <f>IF('Data Entry'!F574&lt;&gt;"",'Data Entry'!F574,"")</f>
        <v/>
      </c>
      <c r="H574" s="44" t="str">
        <f>IF('Data Entry'!G574&lt;&gt;"",'Data Entry'!G574,"")</f>
        <v/>
      </c>
      <c r="I574" s="44" t="str">
        <f>IF('Data Entry'!H574&lt;&gt;"",'Data Entry'!H574,"")</f>
        <v/>
      </c>
      <c r="J574" s="44" t="str">
        <f>IF('Data Entry'!I574&lt;&gt;"",'Data Entry'!I574,"")</f>
        <v/>
      </c>
      <c r="K574" s="44" t="str">
        <f>IF('Data Entry'!J574&lt;&gt;"",'Data Entry'!J574,"")</f>
        <v/>
      </c>
      <c r="L574" s="44" t="str">
        <f>IF('Data Entry'!K574&lt;&gt;"",'Data Entry'!K574,"")</f>
        <v/>
      </c>
      <c r="M574" s="44" t="str">
        <f>IF('Data Entry'!L574&lt;&gt;"",'Data Entry'!L574,"")</f>
        <v/>
      </c>
      <c r="V574" s="26" t="e">
        <f t="array" aca="1" ref="V574" ca="1">IF(V573&lt;&gt;"",OFFSET($C$4,0,V573,n+1,k),"")</f>
        <v>#N/A</v>
      </c>
      <c r="W574" s="26" t="e">
        <f t="array" aca="1" ref="W574" ca="1">IF(W573&lt;&gt;"",OFFSET($C$4,0,W573,n+1,k),"")</f>
        <v>#N/A</v>
      </c>
      <c r="X574" s="26" t="e">
        <f t="array" aca="1" ref="X574" ca="1">IF(X573&lt;&gt;"",OFFSET($C$4,0,X573,n+1,k),"")</f>
        <v>#N/A</v>
      </c>
      <c r="Y574" s="26" t="e">
        <f t="array" aca="1" ref="Y574" ca="1">IF(Y573&lt;&gt;"",OFFSET($C$4,0,Y573,n+1,k),"")</f>
        <v>#N/A</v>
      </c>
      <c r="Z574" s="26" t="e">
        <f t="array" aca="1" ref="Z574" ca="1">IF(Z573&lt;&gt;"",OFFSET($C$4,0,Z573,n+1,k),"")</f>
        <v>#N/A</v>
      </c>
      <c r="AA574" s="26" t="str">
        <f t="array" aca="1" ref="AA574" ca="1">IF(AA573&lt;&gt;"",OFFSET($C$4,0,AA573,n+1,k),"")</f>
        <v/>
      </c>
      <c r="AB574" s="26" t="str">
        <f t="array" aca="1" ref="AB574" ca="1">IF(AB573&lt;&gt;"",OFFSET($C$4,0,AB573,n+1,k),"")</f>
        <v/>
      </c>
    </row>
    <row r="575" spans="1:28" x14ac:dyDescent="0.15">
      <c r="A575" s="43" t="str">
        <f t="shared" si="18"/>
        <v/>
      </c>
      <c r="B575" s="44" t="str">
        <f>IF('Data Entry'!B575&lt;&gt;"",'Data Entry'!B575,"")</f>
        <v/>
      </c>
      <c r="C575" s="37" t="str">
        <f t="shared" si="17"/>
        <v/>
      </c>
      <c r="D575" s="44" t="str">
        <f>IF('Data Entry'!C575&lt;&gt;"",'Data Entry'!C575,"")</f>
        <v/>
      </c>
      <c r="E575" s="44" t="str">
        <f>IF('Data Entry'!D575&lt;&gt;"",'Data Entry'!D575,"")</f>
        <v/>
      </c>
      <c r="F575" s="44" t="str">
        <f>IF('Data Entry'!E575&lt;&gt;"",'Data Entry'!E575,"")</f>
        <v/>
      </c>
      <c r="G575" s="44" t="str">
        <f>IF('Data Entry'!F575&lt;&gt;"",'Data Entry'!F575,"")</f>
        <v/>
      </c>
      <c r="H575" s="44" t="str">
        <f>IF('Data Entry'!G575&lt;&gt;"",'Data Entry'!G575,"")</f>
        <v/>
      </c>
      <c r="I575" s="44" t="str">
        <f>IF('Data Entry'!H575&lt;&gt;"",'Data Entry'!H575,"")</f>
        <v/>
      </c>
      <c r="J575" s="44" t="str">
        <f>IF('Data Entry'!I575&lt;&gt;"",'Data Entry'!I575,"")</f>
        <v/>
      </c>
      <c r="K575" s="44" t="str">
        <f>IF('Data Entry'!J575&lt;&gt;"",'Data Entry'!J575,"")</f>
        <v/>
      </c>
      <c r="L575" s="44" t="str">
        <f>IF('Data Entry'!K575&lt;&gt;"",'Data Entry'!K575,"")</f>
        <v/>
      </c>
      <c r="M575" s="44" t="str">
        <f>IF('Data Entry'!L575&lt;&gt;"",'Data Entry'!L575,"")</f>
        <v/>
      </c>
      <c r="V575" s="26" t="e">
        <f t="array" aca="1" ref="V575" ca="1">IF(V574&lt;&gt;"",OFFSET($C$4,0,V574,n+1,k),"")</f>
        <v>#N/A</v>
      </c>
      <c r="W575" s="26" t="e">
        <f t="array" aca="1" ref="W575" ca="1">IF(W574&lt;&gt;"",OFFSET($C$4,0,W574,n+1,k),"")</f>
        <v>#N/A</v>
      </c>
      <c r="X575" s="26" t="e">
        <f t="array" aca="1" ref="X575" ca="1">IF(X574&lt;&gt;"",OFFSET($C$4,0,X574,n+1,k),"")</f>
        <v>#N/A</v>
      </c>
      <c r="Y575" s="26" t="e">
        <f t="array" aca="1" ref="Y575" ca="1">IF(Y574&lt;&gt;"",OFFSET($C$4,0,Y574,n+1,k),"")</f>
        <v>#N/A</v>
      </c>
      <c r="Z575" s="26" t="e">
        <f t="array" aca="1" ref="Z575" ca="1">IF(Z574&lt;&gt;"",OFFSET($C$4,0,Z574,n+1,k),"")</f>
        <v>#N/A</v>
      </c>
      <c r="AA575" s="26" t="str">
        <f t="array" aca="1" ref="AA575" ca="1">IF(AA574&lt;&gt;"",OFFSET($C$4,0,AA574,n+1,k),"")</f>
        <v/>
      </c>
      <c r="AB575" s="26" t="str">
        <f t="array" aca="1" ref="AB575" ca="1">IF(AB574&lt;&gt;"",OFFSET($C$4,0,AB574,n+1,k),"")</f>
        <v/>
      </c>
    </row>
    <row r="576" spans="1:28" x14ac:dyDescent="0.15">
      <c r="A576" s="43" t="str">
        <f t="shared" si="18"/>
        <v/>
      </c>
      <c r="B576" s="44" t="str">
        <f>IF('Data Entry'!B576&lt;&gt;"",'Data Entry'!B576,"")</f>
        <v/>
      </c>
      <c r="C576" s="37" t="str">
        <f t="shared" si="17"/>
        <v/>
      </c>
      <c r="D576" s="44" t="str">
        <f>IF('Data Entry'!C576&lt;&gt;"",'Data Entry'!C576,"")</f>
        <v/>
      </c>
      <c r="E576" s="44" t="str">
        <f>IF('Data Entry'!D576&lt;&gt;"",'Data Entry'!D576,"")</f>
        <v/>
      </c>
      <c r="F576" s="44" t="str">
        <f>IF('Data Entry'!E576&lt;&gt;"",'Data Entry'!E576,"")</f>
        <v/>
      </c>
      <c r="G576" s="44" t="str">
        <f>IF('Data Entry'!F576&lt;&gt;"",'Data Entry'!F576,"")</f>
        <v/>
      </c>
      <c r="H576" s="44" t="str">
        <f>IF('Data Entry'!G576&lt;&gt;"",'Data Entry'!G576,"")</f>
        <v/>
      </c>
      <c r="I576" s="44" t="str">
        <f>IF('Data Entry'!H576&lt;&gt;"",'Data Entry'!H576,"")</f>
        <v/>
      </c>
      <c r="J576" s="44" t="str">
        <f>IF('Data Entry'!I576&lt;&gt;"",'Data Entry'!I576,"")</f>
        <v/>
      </c>
      <c r="K576" s="44" t="str">
        <f>IF('Data Entry'!J576&lt;&gt;"",'Data Entry'!J576,"")</f>
        <v/>
      </c>
      <c r="L576" s="44" t="str">
        <f>IF('Data Entry'!K576&lt;&gt;"",'Data Entry'!K576,"")</f>
        <v/>
      </c>
      <c r="M576" s="44" t="str">
        <f>IF('Data Entry'!L576&lt;&gt;"",'Data Entry'!L576,"")</f>
        <v/>
      </c>
      <c r="V576" s="26" t="e">
        <f t="array" aca="1" ref="V576" ca="1">IF(V575&lt;&gt;"",OFFSET($C$4,0,V575,n+1,k),"")</f>
        <v>#N/A</v>
      </c>
      <c r="W576" s="26" t="e">
        <f t="array" aca="1" ref="W576" ca="1">IF(W575&lt;&gt;"",OFFSET($C$4,0,W575,n+1,k),"")</f>
        <v>#N/A</v>
      </c>
      <c r="X576" s="26" t="e">
        <f t="array" aca="1" ref="X576" ca="1">IF(X575&lt;&gt;"",OFFSET($C$4,0,X575,n+1,k),"")</f>
        <v>#N/A</v>
      </c>
      <c r="Y576" s="26" t="e">
        <f t="array" aca="1" ref="Y576" ca="1">IF(Y575&lt;&gt;"",OFFSET($C$4,0,Y575,n+1,k),"")</f>
        <v>#N/A</v>
      </c>
      <c r="Z576" s="26" t="e">
        <f t="array" aca="1" ref="Z576" ca="1">IF(Z575&lt;&gt;"",OFFSET($C$4,0,Z575,n+1,k),"")</f>
        <v>#N/A</v>
      </c>
      <c r="AA576" s="26" t="str">
        <f t="array" aca="1" ref="AA576" ca="1">IF(AA575&lt;&gt;"",OFFSET($C$4,0,AA575,n+1,k),"")</f>
        <v/>
      </c>
      <c r="AB576" s="26" t="str">
        <f t="array" aca="1" ref="AB576" ca="1">IF(AB575&lt;&gt;"",OFFSET($C$4,0,AB575,n+1,k),"")</f>
        <v/>
      </c>
    </row>
    <row r="577" spans="1:28" x14ac:dyDescent="0.15">
      <c r="A577" s="43" t="str">
        <f t="shared" si="18"/>
        <v/>
      </c>
      <c r="B577" s="44" t="str">
        <f>IF('Data Entry'!B577&lt;&gt;"",'Data Entry'!B577,"")</f>
        <v/>
      </c>
      <c r="C577" s="37" t="str">
        <f t="shared" si="17"/>
        <v/>
      </c>
      <c r="D577" s="44" t="str">
        <f>IF('Data Entry'!C577&lt;&gt;"",'Data Entry'!C577,"")</f>
        <v/>
      </c>
      <c r="E577" s="44" t="str">
        <f>IF('Data Entry'!D577&lt;&gt;"",'Data Entry'!D577,"")</f>
        <v/>
      </c>
      <c r="F577" s="44" t="str">
        <f>IF('Data Entry'!E577&lt;&gt;"",'Data Entry'!E577,"")</f>
        <v/>
      </c>
      <c r="G577" s="44" t="str">
        <f>IF('Data Entry'!F577&lt;&gt;"",'Data Entry'!F577,"")</f>
        <v/>
      </c>
      <c r="H577" s="44" t="str">
        <f>IF('Data Entry'!G577&lt;&gt;"",'Data Entry'!G577,"")</f>
        <v/>
      </c>
      <c r="I577" s="44" t="str">
        <f>IF('Data Entry'!H577&lt;&gt;"",'Data Entry'!H577,"")</f>
        <v/>
      </c>
      <c r="J577" s="44" t="str">
        <f>IF('Data Entry'!I577&lt;&gt;"",'Data Entry'!I577,"")</f>
        <v/>
      </c>
      <c r="K577" s="44" t="str">
        <f>IF('Data Entry'!J577&lt;&gt;"",'Data Entry'!J577,"")</f>
        <v/>
      </c>
      <c r="L577" s="44" t="str">
        <f>IF('Data Entry'!K577&lt;&gt;"",'Data Entry'!K577,"")</f>
        <v/>
      </c>
      <c r="M577" s="44" t="str">
        <f>IF('Data Entry'!L577&lt;&gt;"",'Data Entry'!L577,"")</f>
        <v/>
      </c>
      <c r="V577" s="26" t="e">
        <f t="array" aca="1" ref="V577" ca="1">IF(V576&lt;&gt;"",OFFSET($C$4,0,V576,n+1,k),"")</f>
        <v>#N/A</v>
      </c>
      <c r="W577" s="26" t="e">
        <f t="array" aca="1" ref="W577" ca="1">IF(W576&lt;&gt;"",OFFSET($C$4,0,W576,n+1,k),"")</f>
        <v>#N/A</v>
      </c>
      <c r="X577" s="26" t="e">
        <f t="array" aca="1" ref="X577" ca="1">IF(X576&lt;&gt;"",OFFSET($C$4,0,X576,n+1,k),"")</f>
        <v>#N/A</v>
      </c>
      <c r="Y577" s="26" t="e">
        <f t="array" aca="1" ref="Y577" ca="1">IF(Y576&lt;&gt;"",OFFSET($C$4,0,Y576,n+1,k),"")</f>
        <v>#N/A</v>
      </c>
      <c r="Z577" s="26" t="e">
        <f t="array" aca="1" ref="Z577" ca="1">IF(Z576&lt;&gt;"",OFFSET($C$4,0,Z576,n+1,k),"")</f>
        <v>#N/A</v>
      </c>
      <c r="AA577" s="26" t="str">
        <f t="array" aca="1" ref="AA577" ca="1">IF(AA576&lt;&gt;"",OFFSET($C$4,0,AA576,n+1,k),"")</f>
        <v/>
      </c>
      <c r="AB577" s="26" t="str">
        <f t="array" aca="1" ref="AB577" ca="1">IF(AB576&lt;&gt;"",OFFSET($C$4,0,AB576,n+1,k),"")</f>
        <v/>
      </c>
    </row>
    <row r="578" spans="1:28" x14ac:dyDescent="0.15">
      <c r="A578" s="43" t="str">
        <f t="shared" si="18"/>
        <v/>
      </c>
      <c r="B578" s="44" t="str">
        <f>IF('Data Entry'!B578&lt;&gt;"",'Data Entry'!B578,"")</f>
        <v/>
      </c>
      <c r="C578" s="37" t="str">
        <f t="shared" si="17"/>
        <v/>
      </c>
      <c r="D578" s="44" t="str">
        <f>IF('Data Entry'!C578&lt;&gt;"",'Data Entry'!C578,"")</f>
        <v/>
      </c>
      <c r="E578" s="44" t="str">
        <f>IF('Data Entry'!D578&lt;&gt;"",'Data Entry'!D578,"")</f>
        <v/>
      </c>
      <c r="F578" s="44" t="str">
        <f>IF('Data Entry'!E578&lt;&gt;"",'Data Entry'!E578,"")</f>
        <v/>
      </c>
      <c r="G578" s="44" t="str">
        <f>IF('Data Entry'!F578&lt;&gt;"",'Data Entry'!F578,"")</f>
        <v/>
      </c>
      <c r="H578" s="44" t="str">
        <f>IF('Data Entry'!G578&lt;&gt;"",'Data Entry'!G578,"")</f>
        <v/>
      </c>
      <c r="I578" s="44" t="str">
        <f>IF('Data Entry'!H578&lt;&gt;"",'Data Entry'!H578,"")</f>
        <v/>
      </c>
      <c r="J578" s="44" t="str">
        <f>IF('Data Entry'!I578&lt;&gt;"",'Data Entry'!I578,"")</f>
        <v/>
      </c>
      <c r="K578" s="44" t="str">
        <f>IF('Data Entry'!J578&lt;&gt;"",'Data Entry'!J578,"")</f>
        <v/>
      </c>
      <c r="L578" s="44" t="str">
        <f>IF('Data Entry'!K578&lt;&gt;"",'Data Entry'!K578,"")</f>
        <v/>
      </c>
      <c r="M578" s="44" t="str">
        <f>IF('Data Entry'!L578&lt;&gt;"",'Data Entry'!L578,"")</f>
        <v/>
      </c>
      <c r="V578" s="26" t="e">
        <f t="array" aca="1" ref="V578" ca="1">IF(V577&lt;&gt;"",OFFSET($C$4,0,V577,n+1,k),"")</f>
        <v>#N/A</v>
      </c>
      <c r="W578" s="26" t="e">
        <f t="array" aca="1" ref="W578" ca="1">IF(W577&lt;&gt;"",OFFSET($C$4,0,W577,n+1,k),"")</f>
        <v>#N/A</v>
      </c>
      <c r="X578" s="26" t="e">
        <f t="array" aca="1" ref="X578" ca="1">IF(X577&lt;&gt;"",OFFSET($C$4,0,X577,n+1,k),"")</f>
        <v>#N/A</v>
      </c>
      <c r="Y578" s="26" t="e">
        <f t="array" aca="1" ref="Y578" ca="1">IF(Y577&lt;&gt;"",OFFSET($C$4,0,Y577,n+1,k),"")</f>
        <v>#N/A</v>
      </c>
      <c r="Z578" s="26" t="e">
        <f t="array" aca="1" ref="Z578" ca="1">IF(Z577&lt;&gt;"",OFFSET($C$4,0,Z577,n+1,k),"")</f>
        <v>#N/A</v>
      </c>
      <c r="AA578" s="26" t="str">
        <f t="array" aca="1" ref="AA578" ca="1">IF(AA577&lt;&gt;"",OFFSET($C$4,0,AA577,n+1,k),"")</f>
        <v/>
      </c>
      <c r="AB578" s="26" t="str">
        <f t="array" aca="1" ref="AB578" ca="1">IF(AB577&lt;&gt;"",OFFSET($C$4,0,AB577,n+1,k),"")</f>
        <v/>
      </c>
    </row>
    <row r="579" spans="1:28" x14ac:dyDescent="0.15">
      <c r="A579" s="43" t="str">
        <f t="shared" si="18"/>
        <v/>
      </c>
      <c r="B579" s="44" t="str">
        <f>IF('Data Entry'!B579&lt;&gt;"",'Data Entry'!B579,"")</f>
        <v/>
      </c>
      <c r="C579" s="37" t="str">
        <f t="shared" si="17"/>
        <v/>
      </c>
      <c r="D579" s="44" t="str">
        <f>IF('Data Entry'!C579&lt;&gt;"",'Data Entry'!C579,"")</f>
        <v/>
      </c>
      <c r="E579" s="44" t="str">
        <f>IF('Data Entry'!D579&lt;&gt;"",'Data Entry'!D579,"")</f>
        <v/>
      </c>
      <c r="F579" s="44" t="str">
        <f>IF('Data Entry'!E579&lt;&gt;"",'Data Entry'!E579,"")</f>
        <v/>
      </c>
      <c r="G579" s="44" t="str">
        <f>IF('Data Entry'!F579&lt;&gt;"",'Data Entry'!F579,"")</f>
        <v/>
      </c>
      <c r="H579" s="44" t="str">
        <f>IF('Data Entry'!G579&lt;&gt;"",'Data Entry'!G579,"")</f>
        <v/>
      </c>
      <c r="I579" s="44" t="str">
        <f>IF('Data Entry'!H579&lt;&gt;"",'Data Entry'!H579,"")</f>
        <v/>
      </c>
      <c r="J579" s="44" t="str">
        <f>IF('Data Entry'!I579&lt;&gt;"",'Data Entry'!I579,"")</f>
        <v/>
      </c>
      <c r="K579" s="44" t="str">
        <f>IF('Data Entry'!J579&lt;&gt;"",'Data Entry'!J579,"")</f>
        <v/>
      </c>
      <c r="L579" s="44" t="str">
        <f>IF('Data Entry'!K579&lt;&gt;"",'Data Entry'!K579,"")</f>
        <v/>
      </c>
      <c r="M579" s="44" t="str">
        <f>IF('Data Entry'!L579&lt;&gt;"",'Data Entry'!L579,"")</f>
        <v/>
      </c>
      <c r="V579" s="26" t="e">
        <f t="array" aca="1" ref="V579" ca="1">IF(V578&lt;&gt;"",OFFSET($C$4,0,V578,n+1,k),"")</f>
        <v>#N/A</v>
      </c>
      <c r="W579" s="26" t="e">
        <f t="array" aca="1" ref="W579" ca="1">IF(W578&lt;&gt;"",OFFSET($C$4,0,W578,n+1,k),"")</f>
        <v>#N/A</v>
      </c>
      <c r="X579" s="26" t="e">
        <f t="array" aca="1" ref="X579" ca="1">IF(X578&lt;&gt;"",OFFSET($C$4,0,X578,n+1,k),"")</f>
        <v>#N/A</v>
      </c>
      <c r="Y579" s="26" t="e">
        <f t="array" aca="1" ref="Y579" ca="1">IF(Y578&lt;&gt;"",OFFSET($C$4,0,Y578,n+1,k),"")</f>
        <v>#N/A</v>
      </c>
      <c r="Z579" s="26" t="e">
        <f t="array" aca="1" ref="Z579" ca="1">IF(Z578&lt;&gt;"",OFFSET($C$4,0,Z578,n+1,k),"")</f>
        <v>#N/A</v>
      </c>
      <c r="AA579" s="26" t="str">
        <f t="array" aca="1" ref="AA579" ca="1">IF(AA578&lt;&gt;"",OFFSET($C$4,0,AA578,n+1,k),"")</f>
        <v/>
      </c>
      <c r="AB579" s="26" t="str">
        <f t="array" aca="1" ref="AB579" ca="1">IF(AB578&lt;&gt;"",OFFSET($C$4,0,AB578,n+1,k),"")</f>
        <v/>
      </c>
    </row>
    <row r="580" spans="1:28" x14ac:dyDescent="0.15">
      <c r="A580" s="43" t="str">
        <f t="shared" si="18"/>
        <v/>
      </c>
      <c r="B580" s="44" t="str">
        <f>IF('Data Entry'!B580&lt;&gt;"",'Data Entry'!B580,"")</f>
        <v/>
      </c>
      <c r="C580" s="37" t="str">
        <f t="shared" si="17"/>
        <v/>
      </c>
      <c r="D580" s="44" t="str">
        <f>IF('Data Entry'!C580&lt;&gt;"",'Data Entry'!C580,"")</f>
        <v/>
      </c>
      <c r="E580" s="44" t="str">
        <f>IF('Data Entry'!D580&lt;&gt;"",'Data Entry'!D580,"")</f>
        <v/>
      </c>
      <c r="F580" s="44" t="str">
        <f>IF('Data Entry'!E580&lt;&gt;"",'Data Entry'!E580,"")</f>
        <v/>
      </c>
      <c r="G580" s="44" t="str">
        <f>IF('Data Entry'!F580&lt;&gt;"",'Data Entry'!F580,"")</f>
        <v/>
      </c>
      <c r="H580" s="44" t="str">
        <f>IF('Data Entry'!G580&lt;&gt;"",'Data Entry'!G580,"")</f>
        <v/>
      </c>
      <c r="I580" s="44" t="str">
        <f>IF('Data Entry'!H580&lt;&gt;"",'Data Entry'!H580,"")</f>
        <v/>
      </c>
      <c r="J580" s="44" t="str">
        <f>IF('Data Entry'!I580&lt;&gt;"",'Data Entry'!I580,"")</f>
        <v/>
      </c>
      <c r="K580" s="44" t="str">
        <f>IF('Data Entry'!J580&lt;&gt;"",'Data Entry'!J580,"")</f>
        <v/>
      </c>
      <c r="L580" s="44" t="str">
        <f>IF('Data Entry'!K580&lt;&gt;"",'Data Entry'!K580,"")</f>
        <v/>
      </c>
      <c r="M580" s="44" t="str">
        <f>IF('Data Entry'!L580&lt;&gt;"",'Data Entry'!L580,"")</f>
        <v/>
      </c>
      <c r="V580" s="26" t="e">
        <f t="array" aca="1" ref="V580" ca="1">IF(V579&lt;&gt;"",OFFSET($C$4,0,V579,n+1,k),"")</f>
        <v>#N/A</v>
      </c>
      <c r="W580" s="26" t="e">
        <f t="array" aca="1" ref="W580" ca="1">IF(W579&lt;&gt;"",OFFSET($C$4,0,W579,n+1,k),"")</f>
        <v>#N/A</v>
      </c>
      <c r="X580" s="26" t="e">
        <f t="array" aca="1" ref="X580" ca="1">IF(X579&lt;&gt;"",OFFSET($C$4,0,X579,n+1,k),"")</f>
        <v>#N/A</v>
      </c>
      <c r="Y580" s="26" t="e">
        <f t="array" aca="1" ref="Y580" ca="1">IF(Y579&lt;&gt;"",OFFSET($C$4,0,Y579,n+1,k),"")</f>
        <v>#N/A</v>
      </c>
      <c r="Z580" s="26" t="e">
        <f t="array" aca="1" ref="Z580" ca="1">IF(Z579&lt;&gt;"",OFFSET($C$4,0,Z579,n+1,k),"")</f>
        <v>#N/A</v>
      </c>
      <c r="AA580" s="26" t="str">
        <f t="array" aca="1" ref="AA580" ca="1">IF(AA579&lt;&gt;"",OFFSET($C$4,0,AA579,n+1,k),"")</f>
        <v/>
      </c>
      <c r="AB580" s="26" t="str">
        <f t="array" aca="1" ref="AB580" ca="1">IF(AB579&lt;&gt;"",OFFSET($C$4,0,AB579,n+1,k),"")</f>
        <v/>
      </c>
    </row>
    <row r="581" spans="1:28" x14ac:dyDescent="0.15">
      <c r="A581" s="43" t="str">
        <f t="shared" si="18"/>
        <v/>
      </c>
      <c r="B581" s="44" t="str">
        <f>IF('Data Entry'!B581&lt;&gt;"",'Data Entry'!B581,"")</f>
        <v/>
      </c>
      <c r="C581" s="37" t="str">
        <f t="shared" ref="C581:C644" si="19">IF(B581&lt;&gt;"",1,"")</f>
        <v/>
      </c>
      <c r="D581" s="44" t="str">
        <f>IF('Data Entry'!C581&lt;&gt;"",'Data Entry'!C581,"")</f>
        <v/>
      </c>
      <c r="E581" s="44" t="str">
        <f>IF('Data Entry'!D581&lt;&gt;"",'Data Entry'!D581,"")</f>
        <v/>
      </c>
      <c r="F581" s="44" t="str">
        <f>IF('Data Entry'!E581&lt;&gt;"",'Data Entry'!E581,"")</f>
        <v/>
      </c>
      <c r="G581" s="44" t="str">
        <f>IF('Data Entry'!F581&lt;&gt;"",'Data Entry'!F581,"")</f>
        <v/>
      </c>
      <c r="H581" s="44" t="str">
        <f>IF('Data Entry'!G581&lt;&gt;"",'Data Entry'!G581,"")</f>
        <v/>
      </c>
      <c r="I581" s="44" t="str">
        <f>IF('Data Entry'!H581&lt;&gt;"",'Data Entry'!H581,"")</f>
        <v/>
      </c>
      <c r="J581" s="44" t="str">
        <f>IF('Data Entry'!I581&lt;&gt;"",'Data Entry'!I581,"")</f>
        <v/>
      </c>
      <c r="K581" s="44" t="str">
        <f>IF('Data Entry'!J581&lt;&gt;"",'Data Entry'!J581,"")</f>
        <v/>
      </c>
      <c r="L581" s="44" t="str">
        <f>IF('Data Entry'!K581&lt;&gt;"",'Data Entry'!K581,"")</f>
        <v/>
      </c>
      <c r="M581" s="44" t="str">
        <f>IF('Data Entry'!L581&lt;&gt;"",'Data Entry'!L581,"")</f>
        <v/>
      </c>
      <c r="V581" s="26" t="e">
        <f t="array" aca="1" ref="V581" ca="1">IF(V580&lt;&gt;"",OFFSET($C$4,0,V580,n+1,k),"")</f>
        <v>#N/A</v>
      </c>
      <c r="W581" s="26" t="e">
        <f t="array" aca="1" ref="W581" ca="1">IF(W580&lt;&gt;"",OFFSET($C$4,0,W580,n+1,k),"")</f>
        <v>#N/A</v>
      </c>
      <c r="X581" s="26" t="e">
        <f t="array" aca="1" ref="X581" ca="1">IF(X580&lt;&gt;"",OFFSET($C$4,0,X580,n+1,k),"")</f>
        <v>#N/A</v>
      </c>
      <c r="Y581" s="26" t="e">
        <f t="array" aca="1" ref="Y581" ca="1">IF(Y580&lt;&gt;"",OFFSET($C$4,0,Y580,n+1,k),"")</f>
        <v>#N/A</v>
      </c>
      <c r="Z581" s="26" t="e">
        <f t="array" aca="1" ref="Z581" ca="1">IF(Z580&lt;&gt;"",OFFSET($C$4,0,Z580,n+1,k),"")</f>
        <v>#N/A</v>
      </c>
      <c r="AA581" s="26" t="str">
        <f t="array" aca="1" ref="AA581" ca="1">IF(AA580&lt;&gt;"",OFFSET($C$4,0,AA580,n+1,k),"")</f>
        <v/>
      </c>
      <c r="AB581" s="26" t="str">
        <f t="array" aca="1" ref="AB581" ca="1">IF(AB580&lt;&gt;"",OFFSET($C$4,0,AB580,n+1,k),"")</f>
        <v/>
      </c>
    </row>
    <row r="582" spans="1:28" x14ac:dyDescent="0.15">
      <c r="A582" s="43" t="str">
        <f t="shared" si="18"/>
        <v/>
      </c>
      <c r="B582" s="44" t="str">
        <f>IF('Data Entry'!B582&lt;&gt;"",'Data Entry'!B582,"")</f>
        <v/>
      </c>
      <c r="C582" s="37" t="str">
        <f t="shared" si="19"/>
        <v/>
      </c>
      <c r="D582" s="44" t="str">
        <f>IF('Data Entry'!C582&lt;&gt;"",'Data Entry'!C582,"")</f>
        <v/>
      </c>
      <c r="E582" s="44" t="str">
        <f>IF('Data Entry'!D582&lt;&gt;"",'Data Entry'!D582,"")</f>
        <v/>
      </c>
      <c r="F582" s="44" t="str">
        <f>IF('Data Entry'!E582&lt;&gt;"",'Data Entry'!E582,"")</f>
        <v/>
      </c>
      <c r="G582" s="44" t="str">
        <f>IF('Data Entry'!F582&lt;&gt;"",'Data Entry'!F582,"")</f>
        <v/>
      </c>
      <c r="H582" s="44" t="str">
        <f>IF('Data Entry'!G582&lt;&gt;"",'Data Entry'!G582,"")</f>
        <v/>
      </c>
      <c r="I582" s="44" t="str">
        <f>IF('Data Entry'!H582&lt;&gt;"",'Data Entry'!H582,"")</f>
        <v/>
      </c>
      <c r="J582" s="44" t="str">
        <f>IF('Data Entry'!I582&lt;&gt;"",'Data Entry'!I582,"")</f>
        <v/>
      </c>
      <c r="K582" s="44" t="str">
        <f>IF('Data Entry'!J582&lt;&gt;"",'Data Entry'!J582,"")</f>
        <v/>
      </c>
      <c r="L582" s="44" t="str">
        <f>IF('Data Entry'!K582&lt;&gt;"",'Data Entry'!K582,"")</f>
        <v/>
      </c>
      <c r="M582" s="44" t="str">
        <f>IF('Data Entry'!L582&lt;&gt;"",'Data Entry'!L582,"")</f>
        <v/>
      </c>
      <c r="V582" s="26" t="e">
        <f t="array" aca="1" ref="V582" ca="1">IF(V581&lt;&gt;"",OFFSET($C$4,0,V581,n+1,k),"")</f>
        <v>#N/A</v>
      </c>
      <c r="W582" s="26" t="e">
        <f t="array" aca="1" ref="W582" ca="1">IF(W581&lt;&gt;"",OFFSET($C$4,0,W581,n+1,k),"")</f>
        <v>#N/A</v>
      </c>
      <c r="X582" s="26" t="e">
        <f t="array" aca="1" ref="X582" ca="1">IF(X581&lt;&gt;"",OFFSET($C$4,0,X581,n+1,k),"")</f>
        <v>#N/A</v>
      </c>
      <c r="Y582" s="26" t="e">
        <f t="array" aca="1" ref="Y582" ca="1">IF(Y581&lt;&gt;"",OFFSET($C$4,0,Y581,n+1,k),"")</f>
        <v>#N/A</v>
      </c>
      <c r="Z582" s="26" t="e">
        <f t="array" aca="1" ref="Z582" ca="1">IF(Z581&lt;&gt;"",OFFSET($C$4,0,Z581,n+1,k),"")</f>
        <v>#N/A</v>
      </c>
      <c r="AA582" s="26" t="str">
        <f t="array" aca="1" ref="AA582" ca="1">IF(AA581&lt;&gt;"",OFFSET($C$4,0,AA581,n+1,k),"")</f>
        <v/>
      </c>
      <c r="AB582" s="26" t="str">
        <f t="array" aca="1" ref="AB582" ca="1">IF(AB581&lt;&gt;"",OFFSET($C$4,0,AB581,n+1,k),"")</f>
        <v/>
      </c>
    </row>
    <row r="583" spans="1:28" x14ac:dyDescent="0.15">
      <c r="A583" s="43" t="str">
        <f t="shared" si="18"/>
        <v/>
      </c>
      <c r="B583" s="44" t="str">
        <f>IF('Data Entry'!B583&lt;&gt;"",'Data Entry'!B583,"")</f>
        <v/>
      </c>
      <c r="C583" s="37" t="str">
        <f t="shared" si="19"/>
        <v/>
      </c>
      <c r="D583" s="44" t="str">
        <f>IF('Data Entry'!C583&lt;&gt;"",'Data Entry'!C583,"")</f>
        <v/>
      </c>
      <c r="E583" s="44" t="str">
        <f>IF('Data Entry'!D583&lt;&gt;"",'Data Entry'!D583,"")</f>
        <v/>
      </c>
      <c r="F583" s="44" t="str">
        <f>IF('Data Entry'!E583&lt;&gt;"",'Data Entry'!E583,"")</f>
        <v/>
      </c>
      <c r="G583" s="44" t="str">
        <f>IF('Data Entry'!F583&lt;&gt;"",'Data Entry'!F583,"")</f>
        <v/>
      </c>
      <c r="H583" s="44" t="str">
        <f>IF('Data Entry'!G583&lt;&gt;"",'Data Entry'!G583,"")</f>
        <v/>
      </c>
      <c r="I583" s="44" t="str">
        <f>IF('Data Entry'!H583&lt;&gt;"",'Data Entry'!H583,"")</f>
        <v/>
      </c>
      <c r="J583" s="44" t="str">
        <f>IF('Data Entry'!I583&lt;&gt;"",'Data Entry'!I583,"")</f>
        <v/>
      </c>
      <c r="K583" s="44" t="str">
        <f>IF('Data Entry'!J583&lt;&gt;"",'Data Entry'!J583,"")</f>
        <v/>
      </c>
      <c r="L583" s="44" t="str">
        <f>IF('Data Entry'!K583&lt;&gt;"",'Data Entry'!K583,"")</f>
        <v/>
      </c>
      <c r="M583" s="44" t="str">
        <f>IF('Data Entry'!L583&lt;&gt;"",'Data Entry'!L583,"")</f>
        <v/>
      </c>
      <c r="V583" s="26" t="e">
        <f t="array" aca="1" ref="V583" ca="1">IF(V582&lt;&gt;"",OFFSET($C$4,0,V582,n+1,k),"")</f>
        <v>#N/A</v>
      </c>
      <c r="W583" s="26" t="e">
        <f t="array" aca="1" ref="W583" ca="1">IF(W582&lt;&gt;"",OFFSET($C$4,0,W582,n+1,k),"")</f>
        <v>#N/A</v>
      </c>
      <c r="X583" s="26" t="e">
        <f t="array" aca="1" ref="X583" ca="1">IF(X582&lt;&gt;"",OFFSET($C$4,0,X582,n+1,k),"")</f>
        <v>#N/A</v>
      </c>
      <c r="Y583" s="26" t="e">
        <f t="array" aca="1" ref="Y583" ca="1">IF(Y582&lt;&gt;"",OFFSET($C$4,0,Y582,n+1,k),"")</f>
        <v>#N/A</v>
      </c>
      <c r="Z583" s="26" t="e">
        <f t="array" aca="1" ref="Z583" ca="1">IF(Z582&lt;&gt;"",OFFSET($C$4,0,Z582,n+1,k),"")</f>
        <v>#N/A</v>
      </c>
      <c r="AA583" s="26" t="str">
        <f t="array" aca="1" ref="AA583" ca="1">IF(AA582&lt;&gt;"",OFFSET($C$4,0,AA582,n+1,k),"")</f>
        <v/>
      </c>
      <c r="AB583" s="26" t="str">
        <f t="array" aca="1" ref="AB583" ca="1">IF(AB582&lt;&gt;"",OFFSET($C$4,0,AB582,n+1,k),"")</f>
        <v/>
      </c>
    </row>
    <row r="584" spans="1:28" x14ac:dyDescent="0.15">
      <c r="A584" s="43" t="str">
        <f t="shared" si="18"/>
        <v/>
      </c>
      <c r="B584" s="44" t="str">
        <f>IF('Data Entry'!B584&lt;&gt;"",'Data Entry'!B584,"")</f>
        <v/>
      </c>
      <c r="C584" s="37" t="str">
        <f t="shared" si="19"/>
        <v/>
      </c>
      <c r="D584" s="44" t="str">
        <f>IF('Data Entry'!C584&lt;&gt;"",'Data Entry'!C584,"")</f>
        <v/>
      </c>
      <c r="E584" s="44" t="str">
        <f>IF('Data Entry'!D584&lt;&gt;"",'Data Entry'!D584,"")</f>
        <v/>
      </c>
      <c r="F584" s="44" t="str">
        <f>IF('Data Entry'!E584&lt;&gt;"",'Data Entry'!E584,"")</f>
        <v/>
      </c>
      <c r="G584" s="44" t="str">
        <f>IF('Data Entry'!F584&lt;&gt;"",'Data Entry'!F584,"")</f>
        <v/>
      </c>
      <c r="H584" s="44" t="str">
        <f>IF('Data Entry'!G584&lt;&gt;"",'Data Entry'!G584,"")</f>
        <v/>
      </c>
      <c r="I584" s="44" t="str">
        <f>IF('Data Entry'!H584&lt;&gt;"",'Data Entry'!H584,"")</f>
        <v/>
      </c>
      <c r="J584" s="44" t="str">
        <f>IF('Data Entry'!I584&lt;&gt;"",'Data Entry'!I584,"")</f>
        <v/>
      </c>
      <c r="K584" s="44" t="str">
        <f>IF('Data Entry'!J584&lt;&gt;"",'Data Entry'!J584,"")</f>
        <v/>
      </c>
      <c r="L584" s="44" t="str">
        <f>IF('Data Entry'!K584&lt;&gt;"",'Data Entry'!K584,"")</f>
        <v/>
      </c>
      <c r="M584" s="44" t="str">
        <f>IF('Data Entry'!L584&lt;&gt;"",'Data Entry'!L584,"")</f>
        <v/>
      </c>
      <c r="V584" s="26" t="e">
        <f t="array" aca="1" ref="V584" ca="1">IF(V583&lt;&gt;"",OFFSET($C$4,0,V583,n+1,k),"")</f>
        <v>#N/A</v>
      </c>
      <c r="W584" s="26" t="e">
        <f t="array" aca="1" ref="W584" ca="1">IF(W583&lt;&gt;"",OFFSET($C$4,0,W583,n+1,k),"")</f>
        <v>#N/A</v>
      </c>
      <c r="X584" s="26" t="e">
        <f t="array" aca="1" ref="X584" ca="1">IF(X583&lt;&gt;"",OFFSET($C$4,0,X583,n+1,k),"")</f>
        <v>#N/A</v>
      </c>
      <c r="Y584" s="26" t="e">
        <f t="array" aca="1" ref="Y584" ca="1">IF(Y583&lt;&gt;"",OFFSET($C$4,0,Y583,n+1,k),"")</f>
        <v>#N/A</v>
      </c>
      <c r="Z584" s="26" t="e">
        <f t="array" aca="1" ref="Z584" ca="1">IF(Z583&lt;&gt;"",OFFSET($C$4,0,Z583,n+1,k),"")</f>
        <v>#N/A</v>
      </c>
      <c r="AA584" s="26" t="str">
        <f t="array" aca="1" ref="AA584" ca="1">IF(AA583&lt;&gt;"",OFFSET($C$4,0,AA583,n+1,k),"")</f>
        <v/>
      </c>
      <c r="AB584" s="26" t="str">
        <f t="array" aca="1" ref="AB584" ca="1">IF(AB583&lt;&gt;"",OFFSET($C$4,0,AB583,n+1,k),"")</f>
        <v/>
      </c>
    </row>
    <row r="585" spans="1:28" x14ac:dyDescent="0.15">
      <c r="A585" s="43" t="str">
        <f t="shared" si="18"/>
        <v/>
      </c>
      <c r="B585" s="44" t="str">
        <f>IF('Data Entry'!B585&lt;&gt;"",'Data Entry'!B585,"")</f>
        <v/>
      </c>
      <c r="C585" s="37" t="str">
        <f t="shared" si="19"/>
        <v/>
      </c>
      <c r="D585" s="44" t="str">
        <f>IF('Data Entry'!C585&lt;&gt;"",'Data Entry'!C585,"")</f>
        <v/>
      </c>
      <c r="E585" s="44" t="str">
        <f>IF('Data Entry'!D585&lt;&gt;"",'Data Entry'!D585,"")</f>
        <v/>
      </c>
      <c r="F585" s="44" t="str">
        <f>IF('Data Entry'!E585&lt;&gt;"",'Data Entry'!E585,"")</f>
        <v/>
      </c>
      <c r="G585" s="44" t="str">
        <f>IF('Data Entry'!F585&lt;&gt;"",'Data Entry'!F585,"")</f>
        <v/>
      </c>
      <c r="H585" s="44" t="str">
        <f>IF('Data Entry'!G585&lt;&gt;"",'Data Entry'!G585,"")</f>
        <v/>
      </c>
      <c r="I585" s="44" t="str">
        <f>IF('Data Entry'!H585&lt;&gt;"",'Data Entry'!H585,"")</f>
        <v/>
      </c>
      <c r="J585" s="44" t="str">
        <f>IF('Data Entry'!I585&lt;&gt;"",'Data Entry'!I585,"")</f>
        <v/>
      </c>
      <c r="K585" s="44" t="str">
        <f>IF('Data Entry'!J585&lt;&gt;"",'Data Entry'!J585,"")</f>
        <v/>
      </c>
      <c r="L585" s="44" t="str">
        <f>IF('Data Entry'!K585&lt;&gt;"",'Data Entry'!K585,"")</f>
        <v/>
      </c>
      <c r="M585" s="44" t="str">
        <f>IF('Data Entry'!L585&lt;&gt;"",'Data Entry'!L585,"")</f>
        <v/>
      </c>
      <c r="V585" s="26" t="e">
        <f t="array" aca="1" ref="V585" ca="1">IF(V584&lt;&gt;"",OFFSET($C$4,0,V584,n+1,k),"")</f>
        <v>#N/A</v>
      </c>
      <c r="W585" s="26" t="e">
        <f t="array" aca="1" ref="W585" ca="1">IF(W584&lt;&gt;"",OFFSET($C$4,0,W584,n+1,k),"")</f>
        <v>#N/A</v>
      </c>
      <c r="X585" s="26" t="e">
        <f t="array" aca="1" ref="X585" ca="1">IF(X584&lt;&gt;"",OFFSET($C$4,0,X584,n+1,k),"")</f>
        <v>#N/A</v>
      </c>
      <c r="Y585" s="26" t="e">
        <f t="array" aca="1" ref="Y585" ca="1">IF(Y584&lt;&gt;"",OFFSET($C$4,0,Y584,n+1,k),"")</f>
        <v>#N/A</v>
      </c>
      <c r="Z585" s="26" t="e">
        <f t="array" aca="1" ref="Z585" ca="1">IF(Z584&lt;&gt;"",OFFSET($C$4,0,Z584,n+1,k),"")</f>
        <v>#N/A</v>
      </c>
      <c r="AA585" s="26" t="str">
        <f t="array" aca="1" ref="AA585" ca="1">IF(AA584&lt;&gt;"",OFFSET($C$4,0,AA584,n+1,k),"")</f>
        <v/>
      </c>
      <c r="AB585" s="26" t="str">
        <f t="array" aca="1" ref="AB585" ca="1">IF(AB584&lt;&gt;"",OFFSET($C$4,0,AB584,n+1,k),"")</f>
        <v/>
      </c>
    </row>
    <row r="586" spans="1:28" x14ac:dyDescent="0.15">
      <c r="A586" s="43" t="str">
        <f t="shared" si="18"/>
        <v/>
      </c>
      <c r="B586" s="44" t="str">
        <f>IF('Data Entry'!B586&lt;&gt;"",'Data Entry'!B586,"")</f>
        <v/>
      </c>
      <c r="C586" s="37" t="str">
        <f t="shared" si="19"/>
        <v/>
      </c>
      <c r="D586" s="44" t="str">
        <f>IF('Data Entry'!C586&lt;&gt;"",'Data Entry'!C586,"")</f>
        <v/>
      </c>
      <c r="E586" s="44" t="str">
        <f>IF('Data Entry'!D586&lt;&gt;"",'Data Entry'!D586,"")</f>
        <v/>
      </c>
      <c r="F586" s="44" t="str">
        <f>IF('Data Entry'!E586&lt;&gt;"",'Data Entry'!E586,"")</f>
        <v/>
      </c>
      <c r="G586" s="44" t="str">
        <f>IF('Data Entry'!F586&lt;&gt;"",'Data Entry'!F586,"")</f>
        <v/>
      </c>
      <c r="H586" s="44" t="str">
        <f>IF('Data Entry'!G586&lt;&gt;"",'Data Entry'!G586,"")</f>
        <v/>
      </c>
      <c r="I586" s="44" t="str">
        <f>IF('Data Entry'!H586&lt;&gt;"",'Data Entry'!H586,"")</f>
        <v/>
      </c>
      <c r="J586" s="44" t="str">
        <f>IF('Data Entry'!I586&lt;&gt;"",'Data Entry'!I586,"")</f>
        <v/>
      </c>
      <c r="K586" s="44" t="str">
        <f>IF('Data Entry'!J586&lt;&gt;"",'Data Entry'!J586,"")</f>
        <v/>
      </c>
      <c r="L586" s="44" t="str">
        <f>IF('Data Entry'!K586&lt;&gt;"",'Data Entry'!K586,"")</f>
        <v/>
      </c>
      <c r="M586" s="44" t="str">
        <f>IF('Data Entry'!L586&lt;&gt;"",'Data Entry'!L586,"")</f>
        <v/>
      </c>
      <c r="V586" s="26" t="e">
        <f t="array" aca="1" ref="V586" ca="1">IF(V585&lt;&gt;"",OFFSET($C$4,0,V585,n+1,k),"")</f>
        <v>#N/A</v>
      </c>
      <c r="W586" s="26" t="e">
        <f t="array" aca="1" ref="W586" ca="1">IF(W585&lt;&gt;"",OFFSET($C$4,0,W585,n+1,k),"")</f>
        <v>#N/A</v>
      </c>
      <c r="X586" s="26" t="e">
        <f t="array" aca="1" ref="X586" ca="1">IF(X585&lt;&gt;"",OFFSET($C$4,0,X585,n+1,k),"")</f>
        <v>#N/A</v>
      </c>
      <c r="Y586" s="26" t="e">
        <f t="array" aca="1" ref="Y586" ca="1">IF(Y585&lt;&gt;"",OFFSET($C$4,0,Y585,n+1,k),"")</f>
        <v>#N/A</v>
      </c>
      <c r="Z586" s="26" t="e">
        <f t="array" aca="1" ref="Z586" ca="1">IF(Z585&lt;&gt;"",OFFSET($C$4,0,Z585,n+1,k),"")</f>
        <v>#N/A</v>
      </c>
      <c r="AA586" s="26" t="str">
        <f t="array" aca="1" ref="AA586" ca="1">IF(AA585&lt;&gt;"",OFFSET($C$4,0,AA585,n+1,k),"")</f>
        <v/>
      </c>
      <c r="AB586" s="26" t="str">
        <f t="array" aca="1" ref="AB586" ca="1">IF(AB585&lt;&gt;"",OFFSET($C$4,0,AB585,n+1,k),"")</f>
        <v/>
      </c>
    </row>
    <row r="587" spans="1:28" x14ac:dyDescent="0.15">
      <c r="A587" s="43" t="str">
        <f t="shared" si="18"/>
        <v/>
      </c>
      <c r="B587" s="44" t="str">
        <f>IF('Data Entry'!B587&lt;&gt;"",'Data Entry'!B587,"")</f>
        <v/>
      </c>
      <c r="C587" s="37" t="str">
        <f t="shared" si="19"/>
        <v/>
      </c>
      <c r="D587" s="44" t="str">
        <f>IF('Data Entry'!C587&lt;&gt;"",'Data Entry'!C587,"")</f>
        <v/>
      </c>
      <c r="E587" s="44" t="str">
        <f>IF('Data Entry'!D587&lt;&gt;"",'Data Entry'!D587,"")</f>
        <v/>
      </c>
      <c r="F587" s="44" t="str">
        <f>IF('Data Entry'!E587&lt;&gt;"",'Data Entry'!E587,"")</f>
        <v/>
      </c>
      <c r="G587" s="44" t="str">
        <f>IF('Data Entry'!F587&lt;&gt;"",'Data Entry'!F587,"")</f>
        <v/>
      </c>
      <c r="H587" s="44" t="str">
        <f>IF('Data Entry'!G587&lt;&gt;"",'Data Entry'!G587,"")</f>
        <v/>
      </c>
      <c r="I587" s="44" t="str">
        <f>IF('Data Entry'!H587&lt;&gt;"",'Data Entry'!H587,"")</f>
        <v/>
      </c>
      <c r="J587" s="44" t="str">
        <f>IF('Data Entry'!I587&lt;&gt;"",'Data Entry'!I587,"")</f>
        <v/>
      </c>
      <c r="K587" s="44" t="str">
        <f>IF('Data Entry'!J587&lt;&gt;"",'Data Entry'!J587,"")</f>
        <v/>
      </c>
      <c r="L587" s="44" t="str">
        <f>IF('Data Entry'!K587&lt;&gt;"",'Data Entry'!K587,"")</f>
        <v/>
      </c>
      <c r="M587" s="44" t="str">
        <f>IF('Data Entry'!L587&lt;&gt;"",'Data Entry'!L587,"")</f>
        <v/>
      </c>
      <c r="V587" s="26" t="e">
        <f t="array" aca="1" ref="V587" ca="1">IF(V586&lt;&gt;"",OFFSET($C$4,0,V586,n+1,k),"")</f>
        <v>#N/A</v>
      </c>
      <c r="W587" s="26" t="e">
        <f t="array" aca="1" ref="W587" ca="1">IF(W586&lt;&gt;"",OFFSET($C$4,0,W586,n+1,k),"")</f>
        <v>#N/A</v>
      </c>
      <c r="X587" s="26" t="e">
        <f t="array" aca="1" ref="X587" ca="1">IF(X586&lt;&gt;"",OFFSET($C$4,0,X586,n+1,k),"")</f>
        <v>#N/A</v>
      </c>
      <c r="Y587" s="26" t="e">
        <f t="array" aca="1" ref="Y587" ca="1">IF(Y586&lt;&gt;"",OFFSET($C$4,0,Y586,n+1,k),"")</f>
        <v>#N/A</v>
      </c>
      <c r="Z587" s="26" t="e">
        <f t="array" aca="1" ref="Z587" ca="1">IF(Z586&lt;&gt;"",OFFSET($C$4,0,Z586,n+1,k),"")</f>
        <v>#N/A</v>
      </c>
      <c r="AA587" s="26" t="str">
        <f t="array" aca="1" ref="AA587" ca="1">IF(AA586&lt;&gt;"",OFFSET($C$4,0,AA586,n+1,k),"")</f>
        <v/>
      </c>
      <c r="AB587" s="26" t="str">
        <f t="array" aca="1" ref="AB587" ca="1">IF(AB586&lt;&gt;"",OFFSET($C$4,0,AB586,n+1,k),"")</f>
        <v/>
      </c>
    </row>
    <row r="588" spans="1:28" x14ac:dyDescent="0.15">
      <c r="A588" s="43" t="str">
        <f t="shared" si="18"/>
        <v/>
      </c>
      <c r="B588" s="44" t="str">
        <f>IF('Data Entry'!B588&lt;&gt;"",'Data Entry'!B588,"")</f>
        <v/>
      </c>
      <c r="C588" s="37" t="str">
        <f t="shared" si="19"/>
        <v/>
      </c>
      <c r="D588" s="44" t="str">
        <f>IF('Data Entry'!C588&lt;&gt;"",'Data Entry'!C588,"")</f>
        <v/>
      </c>
      <c r="E588" s="44" t="str">
        <f>IF('Data Entry'!D588&lt;&gt;"",'Data Entry'!D588,"")</f>
        <v/>
      </c>
      <c r="F588" s="44" t="str">
        <f>IF('Data Entry'!E588&lt;&gt;"",'Data Entry'!E588,"")</f>
        <v/>
      </c>
      <c r="G588" s="44" t="str">
        <f>IF('Data Entry'!F588&lt;&gt;"",'Data Entry'!F588,"")</f>
        <v/>
      </c>
      <c r="H588" s="44" t="str">
        <f>IF('Data Entry'!G588&lt;&gt;"",'Data Entry'!G588,"")</f>
        <v/>
      </c>
      <c r="I588" s="44" t="str">
        <f>IF('Data Entry'!H588&lt;&gt;"",'Data Entry'!H588,"")</f>
        <v/>
      </c>
      <c r="J588" s="44" t="str">
        <f>IF('Data Entry'!I588&lt;&gt;"",'Data Entry'!I588,"")</f>
        <v/>
      </c>
      <c r="K588" s="44" t="str">
        <f>IF('Data Entry'!J588&lt;&gt;"",'Data Entry'!J588,"")</f>
        <v/>
      </c>
      <c r="L588" s="44" t="str">
        <f>IF('Data Entry'!K588&lt;&gt;"",'Data Entry'!K588,"")</f>
        <v/>
      </c>
      <c r="M588" s="44" t="str">
        <f>IF('Data Entry'!L588&lt;&gt;"",'Data Entry'!L588,"")</f>
        <v/>
      </c>
      <c r="V588" s="26" t="e">
        <f t="array" aca="1" ref="V588" ca="1">IF(V587&lt;&gt;"",OFFSET($C$4,0,V587,n+1,k),"")</f>
        <v>#N/A</v>
      </c>
      <c r="W588" s="26" t="e">
        <f t="array" aca="1" ref="W588" ca="1">IF(W587&lt;&gt;"",OFFSET($C$4,0,W587,n+1,k),"")</f>
        <v>#N/A</v>
      </c>
      <c r="X588" s="26" t="e">
        <f t="array" aca="1" ref="X588" ca="1">IF(X587&lt;&gt;"",OFFSET($C$4,0,X587,n+1,k),"")</f>
        <v>#N/A</v>
      </c>
      <c r="Y588" s="26" t="e">
        <f t="array" aca="1" ref="Y588" ca="1">IF(Y587&lt;&gt;"",OFFSET($C$4,0,Y587,n+1,k),"")</f>
        <v>#N/A</v>
      </c>
      <c r="Z588" s="26" t="e">
        <f t="array" aca="1" ref="Z588" ca="1">IF(Z587&lt;&gt;"",OFFSET($C$4,0,Z587,n+1,k),"")</f>
        <v>#N/A</v>
      </c>
      <c r="AA588" s="26" t="str">
        <f t="array" aca="1" ref="AA588" ca="1">IF(AA587&lt;&gt;"",OFFSET($C$4,0,AA587,n+1,k),"")</f>
        <v/>
      </c>
      <c r="AB588" s="26" t="str">
        <f t="array" aca="1" ref="AB588" ca="1">IF(AB587&lt;&gt;"",OFFSET($C$4,0,AB587,n+1,k),"")</f>
        <v/>
      </c>
    </row>
    <row r="589" spans="1:28" x14ac:dyDescent="0.15">
      <c r="A589" s="43" t="str">
        <f t="shared" ref="A589:A652" si="20">IF(B589&lt;&gt;"",1+A588,"")</f>
        <v/>
      </c>
      <c r="B589" s="44" t="str">
        <f>IF('Data Entry'!B589&lt;&gt;"",'Data Entry'!B589,"")</f>
        <v/>
      </c>
      <c r="C589" s="37" t="str">
        <f t="shared" si="19"/>
        <v/>
      </c>
      <c r="D589" s="44" t="str">
        <f>IF('Data Entry'!C589&lt;&gt;"",'Data Entry'!C589,"")</f>
        <v/>
      </c>
      <c r="E589" s="44" t="str">
        <f>IF('Data Entry'!D589&lt;&gt;"",'Data Entry'!D589,"")</f>
        <v/>
      </c>
      <c r="F589" s="44" t="str">
        <f>IF('Data Entry'!E589&lt;&gt;"",'Data Entry'!E589,"")</f>
        <v/>
      </c>
      <c r="G589" s="44" t="str">
        <f>IF('Data Entry'!F589&lt;&gt;"",'Data Entry'!F589,"")</f>
        <v/>
      </c>
      <c r="H589" s="44" t="str">
        <f>IF('Data Entry'!G589&lt;&gt;"",'Data Entry'!G589,"")</f>
        <v/>
      </c>
      <c r="I589" s="44" t="str">
        <f>IF('Data Entry'!H589&lt;&gt;"",'Data Entry'!H589,"")</f>
        <v/>
      </c>
      <c r="J589" s="44" t="str">
        <f>IF('Data Entry'!I589&lt;&gt;"",'Data Entry'!I589,"")</f>
        <v/>
      </c>
      <c r="K589" s="44" t="str">
        <f>IF('Data Entry'!J589&lt;&gt;"",'Data Entry'!J589,"")</f>
        <v/>
      </c>
      <c r="L589" s="44" t="str">
        <f>IF('Data Entry'!K589&lt;&gt;"",'Data Entry'!K589,"")</f>
        <v/>
      </c>
      <c r="M589" s="44" t="str">
        <f>IF('Data Entry'!L589&lt;&gt;"",'Data Entry'!L589,"")</f>
        <v/>
      </c>
      <c r="V589" s="26" t="e">
        <f t="array" aca="1" ref="V589" ca="1">IF(V588&lt;&gt;"",OFFSET($C$4,0,V588,n+1,k),"")</f>
        <v>#N/A</v>
      </c>
      <c r="W589" s="26" t="e">
        <f t="array" aca="1" ref="W589" ca="1">IF(W588&lt;&gt;"",OFFSET($C$4,0,W588,n+1,k),"")</f>
        <v>#N/A</v>
      </c>
      <c r="X589" s="26" t="e">
        <f t="array" aca="1" ref="X589" ca="1">IF(X588&lt;&gt;"",OFFSET($C$4,0,X588,n+1,k),"")</f>
        <v>#N/A</v>
      </c>
      <c r="Y589" s="26" t="e">
        <f t="array" aca="1" ref="Y589" ca="1">IF(Y588&lt;&gt;"",OFFSET($C$4,0,Y588,n+1,k),"")</f>
        <v>#N/A</v>
      </c>
      <c r="Z589" s="26" t="e">
        <f t="array" aca="1" ref="Z589" ca="1">IF(Z588&lt;&gt;"",OFFSET($C$4,0,Z588,n+1,k),"")</f>
        <v>#N/A</v>
      </c>
      <c r="AA589" s="26" t="str">
        <f t="array" aca="1" ref="AA589" ca="1">IF(AA588&lt;&gt;"",OFFSET($C$4,0,AA588,n+1,k),"")</f>
        <v/>
      </c>
      <c r="AB589" s="26" t="str">
        <f t="array" aca="1" ref="AB589" ca="1">IF(AB588&lt;&gt;"",OFFSET($C$4,0,AB588,n+1,k),"")</f>
        <v/>
      </c>
    </row>
    <row r="590" spans="1:28" x14ac:dyDescent="0.15">
      <c r="A590" s="43" t="str">
        <f t="shared" si="20"/>
        <v/>
      </c>
      <c r="B590" s="44" t="str">
        <f>IF('Data Entry'!B590&lt;&gt;"",'Data Entry'!B590,"")</f>
        <v/>
      </c>
      <c r="C590" s="37" t="str">
        <f t="shared" si="19"/>
        <v/>
      </c>
      <c r="D590" s="44" t="str">
        <f>IF('Data Entry'!C590&lt;&gt;"",'Data Entry'!C590,"")</f>
        <v/>
      </c>
      <c r="E590" s="44" t="str">
        <f>IF('Data Entry'!D590&lt;&gt;"",'Data Entry'!D590,"")</f>
        <v/>
      </c>
      <c r="F590" s="44" t="str">
        <f>IF('Data Entry'!E590&lt;&gt;"",'Data Entry'!E590,"")</f>
        <v/>
      </c>
      <c r="G590" s="44" t="str">
        <f>IF('Data Entry'!F590&lt;&gt;"",'Data Entry'!F590,"")</f>
        <v/>
      </c>
      <c r="H590" s="44" t="str">
        <f>IF('Data Entry'!G590&lt;&gt;"",'Data Entry'!G590,"")</f>
        <v/>
      </c>
      <c r="I590" s="44" t="str">
        <f>IF('Data Entry'!H590&lt;&gt;"",'Data Entry'!H590,"")</f>
        <v/>
      </c>
      <c r="J590" s="44" t="str">
        <f>IF('Data Entry'!I590&lt;&gt;"",'Data Entry'!I590,"")</f>
        <v/>
      </c>
      <c r="K590" s="44" t="str">
        <f>IF('Data Entry'!J590&lt;&gt;"",'Data Entry'!J590,"")</f>
        <v/>
      </c>
      <c r="L590" s="44" t="str">
        <f>IF('Data Entry'!K590&lt;&gt;"",'Data Entry'!K590,"")</f>
        <v/>
      </c>
      <c r="M590" s="44" t="str">
        <f>IF('Data Entry'!L590&lt;&gt;"",'Data Entry'!L590,"")</f>
        <v/>
      </c>
      <c r="V590" s="26" t="e">
        <f t="array" aca="1" ref="V590" ca="1">IF(V589&lt;&gt;"",OFFSET($C$4,0,V589,n+1,k),"")</f>
        <v>#N/A</v>
      </c>
      <c r="W590" s="26" t="e">
        <f t="array" aca="1" ref="W590" ca="1">IF(W589&lt;&gt;"",OFFSET($C$4,0,W589,n+1,k),"")</f>
        <v>#N/A</v>
      </c>
      <c r="X590" s="26" t="e">
        <f t="array" aca="1" ref="X590" ca="1">IF(X589&lt;&gt;"",OFFSET($C$4,0,X589,n+1,k),"")</f>
        <v>#N/A</v>
      </c>
      <c r="Y590" s="26" t="e">
        <f t="array" aca="1" ref="Y590" ca="1">IF(Y589&lt;&gt;"",OFFSET($C$4,0,Y589,n+1,k),"")</f>
        <v>#N/A</v>
      </c>
      <c r="Z590" s="26" t="e">
        <f t="array" aca="1" ref="Z590" ca="1">IF(Z589&lt;&gt;"",OFFSET($C$4,0,Z589,n+1,k),"")</f>
        <v>#N/A</v>
      </c>
      <c r="AA590" s="26" t="str">
        <f t="array" aca="1" ref="AA590" ca="1">IF(AA589&lt;&gt;"",OFFSET($C$4,0,AA589,n+1,k),"")</f>
        <v/>
      </c>
      <c r="AB590" s="26" t="str">
        <f t="array" aca="1" ref="AB590" ca="1">IF(AB589&lt;&gt;"",OFFSET($C$4,0,AB589,n+1,k),"")</f>
        <v/>
      </c>
    </row>
    <row r="591" spans="1:28" x14ac:dyDescent="0.15">
      <c r="A591" s="43" t="str">
        <f t="shared" si="20"/>
        <v/>
      </c>
      <c r="B591" s="44" t="str">
        <f>IF('Data Entry'!B591&lt;&gt;"",'Data Entry'!B591,"")</f>
        <v/>
      </c>
      <c r="C591" s="37" t="str">
        <f t="shared" si="19"/>
        <v/>
      </c>
      <c r="D591" s="44" t="str">
        <f>IF('Data Entry'!C591&lt;&gt;"",'Data Entry'!C591,"")</f>
        <v/>
      </c>
      <c r="E591" s="44" t="str">
        <f>IF('Data Entry'!D591&lt;&gt;"",'Data Entry'!D591,"")</f>
        <v/>
      </c>
      <c r="F591" s="44" t="str">
        <f>IF('Data Entry'!E591&lt;&gt;"",'Data Entry'!E591,"")</f>
        <v/>
      </c>
      <c r="G591" s="44" t="str">
        <f>IF('Data Entry'!F591&lt;&gt;"",'Data Entry'!F591,"")</f>
        <v/>
      </c>
      <c r="H591" s="44" t="str">
        <f>IF('Data Entry'!G591&lt;&gt;"",'Data Entry'!G591,"")</f>
        <v/>
      </c>
      <c r="I591" s="44" t="str">
        <f>IF('Data Entry'!H591&lt;&gt;"",'Data Entry'!H591,"")</f>
        <v/>
      </c>
      <c r="J591" s="44" t="str">
        <f>IF('Data Entry'!I591&lt;&gt;"",'Data Entry'!I591,"")</f>
        <v/>
      </c>
      <c r="K591" s="44" t="str">
        <f>IF('Data Entry'!J591&lt;&gt;"",'Data Entry'!J591,"")</f>
        <v/>
      </c>
      <c r="L591" s="44" t="str">
        <f>IF('Data Entry'!K591&lt;&gt;"",'Data Entry'!K591,"")</f>
        <v/>
      </c>
      <c r="M591" s="44" t="str">
        <f>IF('Data Entry'!L591&lt;&gt;"",'Data Entry'!L591,"")</f>
        <v/>
      </c>
      <c r="V591" s="26" t="e">
        <f t="array" aca="1" ref="V591" ca="1">IF(V590&lt;&gt;"",OFFSET($C$4,0,V590,n+1,k),"")</f>
        <v>#N/A</v>
      </c>
      <c r="W591" s="26" t="e">
        <f t="array" aca="1" ref="W591" ca="1">IF(W590&lt;&gt;"",OFFSET($C$4,0,W590,n+1,k),"")</f>
        <v>#N/A</v>
      </c>
      <c r="X591" s="26" t="e">
        <f t="array" aca="1" ref="X591" ca="1">IF(X590&lt;&gt;"",OFFSET($C$4,0,X590,n+1,k),"")</f>
        <v>#N/A</v>
      </c>
      <c r="Y591" s="26" t="e">
        <f t="array" aca="1" ref="Y591" ca="1">IF(Y590&lt;&gt;"",OFFSET($C$4,0,Y590,n+1,k),"")</f>
        <v>#N/A</v>
      </c>
      <c r="Z591" s="26" t="e">
        <f t="array" aca="1" ref="Z591" ca="1">IF(Z590&lt;&gt;"",OFFSET($C$4,0,Z590,n+1,k),"")</f>
        <v>#N/A</v>
      </c>
      <c r="AA591" s="26" t="str">
        <f t="array" aca="1" ref="AA591" ca="1">IF(AA590&lt;&gt;"",OFFSET($C$4,0,AA590,n+1,k),"")</f>
        <v/>
      </c>
      <c r="AB591" s="26" t="str">
        <f t="array" aca="1" ref="AB591" ca="1">IF(AB590&lt;&gt;"",OFFSET($C$4,0,AB590,n+1,k),"")</f>
        <v/>
      </c>
    </row>
    <row r="592" spans="1:28" x14ac:dyDescent="0.15">
      <c r="A592" s="43" t="str">
        <f t="shared" si="20"/>
        <v/>
      </c>
      <c r="B592" s="44" t="str">
        <f>IF('Data Entry'!B592&lt;&gt;"",'Data Entry'!B592,"")</f>
        <v/>
      </c>
      <c r="C592" s="37" t="str">
        <f t="shared" si="19"/>
        <v/>
      </c>
      <c r="D592" s="44" t="str">
        <f>IF('Data Entry'!C592&lt;&gt;"",'Data Entry'!C592,"")</f>
        <v/>
      </c>
      <c r="E592" s="44" t="str">
        <f>IF('Data Entry'!D592&lt;&gt;"",'Data Entry'!D592,"")</f>
        <v/>
      </c>
      <c r="F592" s="44" t="str">
        <f>IF('Data Entry'!E592&lt;&gt;"",'Data Entry'!E592,"")</f>
        <v/>
      </c>
      <c r="G592" s="44" t="str">
        <f>IF('Data Entry'!F592&lt;&gt;"",'Data Entry'!F592,"")</f>
        <v/>
      </c>
      <c r="H592" s="44" t="str">
        <f>IF('Data Entry'!G592&lt;&gt;"",'Data Entry'!G592,"")</f>
        <v/>
      </c>
      <c r="I592" s="44" t="str">
        <f>IF('Data Entry'!H592&lt;&gt;"",'Data Entry'!H592,"")</f>
        <v/>
      </c>
      <c r="J592" s="44" t="str">
        <f>IF('Data Entry'!I592&lt;&gt;"",'Data Entry'!I592,"")</f>
        <v/>
      </c>
      <c r="K592" s="44" t="str">
        <f>IF('Data Entry'!J592&lt;&gt;"",'Data Entry'!J592,"")</f>
        <v/>
      </c>
      <c r="L592" s="44" t="str">
        <f>IF('Data Entry'!K592&lt;&gt;"",'Data Entry'!K592,"")</f>
        <v/>
      </c>
      <c r="M592" s="44" t="str">
        <f>IF('Data Entry'!L592&lt;&gt;"",'Data Entry'!L592,"")</f>
        <v/>
      </c>
      <c r="V592" s="26" t="e">
        <f t="array" aca="1" ref="V592" ca="1">IF(V591&lt;&gt;"",OFFSET($C$4,0,V591,n+1,k),"")</f>
        <v>#N/A</v>
      </c>
      <c r="W592" s="26" t="e">
        <f t="array" aca="1" ref="W592" ca="1">IF(W591&lt;&gt;"",OFFSET($C$4,0,W591,n+1,k),"")</f>
        <v>#N/A</v>
      </c>
      <c r="X592" s="26" t="e">
        <f t="array" aca="1" ref="X592" ca="1">IF(X591&lt;&gt;"",OFFSET($C$4,0,X591,n+1,k),"")</f>
        <v>#N/A</v>
      </c>
      <c r="Y592" s="26" t="e">
        <f t="array" aca="1" ref="Y592" ca="1">IF(Y591&lt;&gt;"",OFFSET($C$4,0,Y591,n+1,k),"")</f>
        <v>#N/A</v>
      </c>
      <c r="Z592" s="26" t="e">
        <f t="array" aca="1" ref="Z592" ca="1">IF(Z591&lt;&gt;"",OFFSET($C$4,0,Z591,n+1,k),"")</f>
        <v>#N/A</v>
      </c>
      <c r="AA592" s="26" t="str">
        <f t="array" aca="1" ref="AA592" ca="1">IF(AA591&lt;&gt;"",OFFSET($C$4,0,AA591,n+1,k),"")</f>
        <v/>
      </c>
      <c r="AB592" s="26" t="str">
        <f t="array" aca="1" ref="AB592" ca="1">IF(AB591&lt;&gt;"",OFFSET($C$4,0,AB591,n+1,k),"")</f>
        <v/>
      </c>
    </row>
    <row r="593" spans="1:28" x14ac:dyDescent="0.15">
      <c r="A593" s="43" t="str">
        <f t="shared" si="20"/>
        <v/>
      </c>
      <c r="B593" s="44" t="str">
        <f>IF('Data Entry'!B593&lt;&gt;"",'Data Entry'!B593,"")</f>
        <v/>
      </c>
      <c r="C593" s="37" t="str">
        <f t="shared" si="19"/>
        <v/>
      </c>
      <c r="D593" s="44" t="str">
        <f>IF('Data Entry'!C593&lt;&gt;"",'Data Entry'!C593,"")</f>
        <v/>
      </c>
      <c r="E593" s="44" t="str">
        <f>IF('Data Entry'!D593&lt;&gt;"",'Data Entry'!D593,"")</f>
        <v/>
      </c>
      <c r="F593" s="44" t="str">
        <f>IF('Data Entry'!E593&lt;&gt;"",'Data Entry'!E593,"")</f>
        <v/>
      </c>
      <c r="G593" s="44" t="str">
        <f>IF('Data Entry'!F593&lt;&gt;"",'Data Entry'!F593,"")</f>
        <v/>
      </c>
      <c r="H593" s="44" t="str">
        <f>IF('Data Entry'!G593&lt;&gt;"",'Data Entry'!G593,"")</f>
        <v/>
      </c>
      <c r="I593" s="44" t="str">
        <f>IF('Data Entry'!H593&lt;&gt;"",'Data Entry'!H593,"")</f>
        <v/>
      </c>
      <c r="J593" s="44" t="str">
        <f>IF('Data Entry'!I593&lt;&gt;"",'Data Entry'!I593,"")</f>
        <v/>
      </c>
      <c r="K593" s="44" t="str">
        <f>IF('Data Entry'!J593&lt;&gt;"",'Data Entry'!J593,"")</f>
        <v/>
      </c>
      <c r="L593" s="44" t="str">
        <f>IF('Data Entry'!K593&lt;&gt;"",'Data Entry'!K593,"")</f>
        <v/>
      </c>
      <c r="M593" s="44" t="str">
        <f>IF('Data Entry'!L593&lt;&gt;"",'Data Entry'!L593,"")</f>
        <v/>
      </c>
      <c r="V593" s="26" t="e">
        <f t="array" aca="1" ref="V593" ca="1">IF(V592&lt;&gt;"",OFFSET($C$4,0,V592,n+1,k),"")</f>
        <v>#N/A</v>
      </c>
      <c r="W593" s="26" t="e">
        <f t="array" aca="1" ref="W593" ca="1">IF(W592&lt;&gt;"",OFFSET($C$4,0,W592,n+1,k),"")</f>
        <v>#N/A</v>
      </c>
      <c r="X593" s="26" t="e">
        <f t="array" aca="1" ref="X593" ca="1">IF(X592&lt;&gt;"",OFFSET($C$4,0,X592,n+1,k),"")</f>
        <v>#N/A</v>
      </c>
      <c r="Y593" s="26" t="e">
        <f t="array" aca="1" ref="Y593" ca="1">IF(Y592&lt;&gt;"",OFFSET($C$4,0,Y592,n+1,k),"")</f>
        <v>#N/A</v>
      </c>
      <c r="Z593" s="26" t="e">
        <f t="array" aca="1" ref="Z593" ca="1">IF(Z592&lt;&gt;"",OFFSET($C$4,0,Z592,n+1,k),"")</f>
        <v>#N/A</v>
      </c>
      <c r="AA593" s="26" t="str">
        <f t="array" aca="1" ref="AA593" ca="1">IF(AA592&lt;&gt;"",OFFSET($C$4,0,AA592,n+1,k),"")</f>
        <v/>
      </c>
      <c r="AB593" s="26" t="str">
        <f t="array" aca="1" ref="AB593" ca="1">IF(AB592&lt;&gt;"",OFFSET($C$4,0,AB592,n+1,k),"")</f>
        <v/>
      </c>
    </row>
    <row r="594" spans="1:28" x14ac:dyDescent="0.15">
      <c r="A594" s="43" t="str">
        <f t="shared" si="20"/>
        <v/>
      </c>
      <c r="B594" s="44" t="str">
        <f>IF('Data Entry'!B594&lt;&gt;"",'Data Entry'!B594,"")</f>
        <v/>
      </c>
      <c r="C594" s="37" t="str">
        <f t="shared" si="19"/>
        <v/>
      </c>
      <c r="D594" s="44" t="str">
        <f>IF('Data Entry'!C594&lt;&gt;"",'Data Entry'!C594,"")</f>
        <v/>
      </c>
      <c r="E594" s="44" t="str">
        <f>IF('Data Entry'!D594&lt;&gt;"",'Data Entry'!D594,"")</f>
        <v/>
      </c>
      <c r="F594" s="44" t="str">
        <f>IF('Data Entry'!E594&lt;&gt;"",'Data Entry'!E594,"")</f>
        <v/>
      </c>
      <c r="G594" s="44" t="str">
        <f>IF('Data Entry'!F594&lt;&gt;"",'Data Entry'!F594,"")</f>
        <v/>
      </c>
      <c r="H594" s="44" t="str">
        <f>IF('Data Entry'!G594&lt;&gt;"",'Data Entry'!G594,"")</f>
        <v/>
      </c>
      <c r="I594" s="44" t="str">
        <f>IF('Data Entry'!H594&lt;&gt;"",'Data Entry'!H594,"")</f>
        <v/>
      </c>
      <c r="J594" s="44" t="str">
        <f>IF('Data Entry'!I594&lt;&gt;"",'Data Entry'!I594,"")</f>
        <v/>
      </c>
      <c r="K594" s="44" t="str">
        <f>IF('Data Entry'!J594&lt;&gt;"",'Data Entry'!J594,"")</f>
        <v/>
      </c>
      <c r="L594" s="44" t="str">
        <f>IF('Data Entry'!K594&lt;&gt;"",'Data Entry'!K594,"")</f>
        <v/>
      </c>
      <c r="M594" s="44" t="str">
        <f>IF('Data Entry'!L594&lt;&gt;"",'Data Entry'!L594,"")</f>
        <v/>
      </c>
      <c r="V594" s="26" t="e">
        <f t="array" aca="1" ref="V594" ca="1">IF(V593&lt;&gt;"",OFFSET($C$4,0,V593,n+1,k),"")</f>
        <v>#N/A</v>
      </c>
      <c r="W594" s="26" t="e">
        <f t="array" aca="1" ref="W594" ca="1">IF(W593&lt;&gt;"",OFFSET($C$4,0,W593,n+1,k),"")</f>
        <v>#N/A</v>
      </c>
      <c r="X594" s="26" t="e">
        <f t="array" aca="1" ref="X594" ca="1">IF(X593&lt;&gt;"",OFFSET($C$4,0,X593,n+1,k),"")</f>
        <v>#N/A</v>
      </c>
      <c r="Y594" s="26" t="e">
        <f t="array" aca="1" ref="Y594" ca="1">IF(Y593&lt;&gt;"",OFFSET($C$4,0,Y593,n+1,k),"")</f>
        <v>#N/A</v>
      </c>
      <c r="Z594" s="26" t="e">
        <f t="array" aca="1" ref="Z594" ca="1">IF(Z593&lt;&gt;"",OFFSET($C$4,0,Z593,n+1,k),"")</f>
        <v>#N/A</v>
      </c>
      <c r="AA594" s="26" t="str">
        <f t="array" aca="1" ref="AA594" ca="1">IF(AA593&lt;&gt;"",OFFSET($C$4,0,AA593,n+1,k),"")</f>
        <v/>
      </c>
      <c r="AB594" s="26" t="str">
        <f t="array" aca="1" ref="AB594" ca="1">IF(AB593&lt;&gt;"",OFFSET($C$4,0,AB593,n+1,k),"")</f>
        <v/>
      </c>
    </row>
    <row r="595" spans="1:28" x14ac:dyDescent="0.15">
      <c r="A595" s="43" t="str">
        <f t="shared" si="20"/>
        <v/>
      </c>
      <c r="B595" s="44" t="str">
        <f>IF('Data Entry'!B595&lt;&gt;"",'Data Entry'!B595,"")</f>
        <v/>
      </c>
      <c r="C595" s="37" t="str">
        <f t="shared" si="19"/>
        <v/>
      </c>
      <c r="D595" s="44" t="str">
        <f>IF('Data Entry'!C595&lt;&gt;"",'Data Entry'!C595,"")</f>
        <v/>
      </c>
      <c r="E595" s="44" t="str">
        <f>IF('Data Entry'!D595&lt;&gt;"",'Data Entry'!D595,"")</f>
        <v/>
      </c>
      <c r="F595" s="44" t="str">
        <f>IF('Data Entry'!E595&lt;&gt;"",'Data Entry'!E595,"")</f>
        <v/>
      </c>
      <c r="G595" s="44" t="str">
        <f>IF('Data Entry'!F595&lt;&gt;"",'Data Entry'!F595,"")</f>
        <v/>
      </c>
      <c r="H595" s="44" t="str">
        <f>IF('Data Entry'!G595&lt;&gt;"",'Data Entry'!G595,"")</f>
        <v/>
      </c>
      <c r="I595" s="44" t="str">
        <f>IF('Data Entry'!H595&lt;&gt;"",'Data Entry'!H595,"")</f>
        <v/>
      </c>
      <c r="J595" s="44" t="str">
        <f>IF('Data Entry'!I595&lt;&gt;"",'Data Entry'!I595,"")</f>
        <v/>
      </c>
      <c r="K595" s="44" t="str">
        <f>IF('Data Entry'!J595&lt;&gt;"",'Data Entry'!J595,"")</f>
        <v/>
      </c>
      <c r="L595" s="44" t="str">
        <f>IF('Data Entry'!K595&lt;&gt;"",'Data Entry'!K595,"")</f>
        <v/>
      </c>
      <c r="M595" s="44" t="str">
        <f>IF('Data Entry'!L595&lt;&gt;"",'Data Entry'!L595,"")</f>
        <v/>
      </c>
      <c r="V595" s="26" t="e">
        <f t="array" aca="1" ref="V595" ca="1">IF(V594&lt;&gt;"",OFFSET($C$4,0,V594,n+1,k),"")</f>
        <v>#N/A</v>
      </c>
      <c r="W595" s="26" t="e">
        <f t="array" aca="1" ref="W595" ca="1">IF(W594&lt;&gt;"",OFFSET($C$4,0,W594,n+1,k),"")</f>
        <v>#N/A</v>
      </c>
      <c r="X595" s="26" t="e">
        <f t="array" aca="1" ref="X595" ca="1">IF(X594&lt;&gt;"",OFFSET($C$4,0,X594,n+1,k),"")</f>
        <v>#N/A</v>
      </c>
      <c r="Y595" s="26" t="e">
        <f t="array" aca="1" ref="Y595" ca="1">IF(Y594&lt;&gt;"",OFFSET($C$4,0,Y594,n+1,k),"")</f>
        <v>#N/A</v>
      </c>
      <c r="Z595" s="26" t="e">
        <f t="array" aca="1" ref="Z595" ca="1">IF(Z594&lt;&gt;"",OFFSET($C$4,0,Z594,n+1,k),"")</f>
        <v>#N/A</v>
      </c>
      <c r="AA595" s="26" t="str">
        <f t="array" aca="1" ref="AA595" ca="1">IF(AA594&lt;&gt;"",OFFSET($C$4,0,AA594,n+1,k),"")</f>
        <v/>
      </c>
      <c r="AB595" s="26" t="str">
        <f t="array" aca="1" ref="AB595" ca="1">IF(AB594&lt;&gt;"",OFFSET($C$4,0,AB594,n+1,k),"")</f>
        <v/>
      </c>
    </row>
    <row r="596" spans="1:28" x14ac:dyDescent="0.15">
      <c r="A596" s="43" t="str">
        <f t="shared" si="20"/>
        <v/>
      </c>
      <c r="B596" s="44" t="str">
        <f>IF('Data Entry'!B596&lt;&gt;"",'Data Entry'!B596,"")</f>
        <v/>
      </c>
      <c r="C596" s="37" t="str">
        <f t="shared" si="19"/>
        <v/>
      </c>
      <c r="D596" s="44" t="str">
        <f>IF('Data Entry'!C596&lt;&gt;"",'Data Entry'!C596,"")</f>
        <v/>
      </c>
      <c r="E596" s="44" t="str">
        <f>IF('Data Entry'!D596&lt;&gt;"",'Data Entry'!D596,"")</f>
        <v/>
      </c>
      <c r="F596" s="44" t="str">
        <f>IF('Data Entry'!E596&lt;&gt;"",'Data Entry'!E596,"")</f>
        <v/>
      </c>
      <c r="G596" s="44" t="str">
        <f>IF('Data Entry'!F596&lt;&gt;"",'Data Entry'!F596,"")</f>
        <v/>
      </c>
      <c r="H596" s="44" t="str">
        <f>IF('Data Entry'!G596&lt;&gt;"",'Data Entry'!G596,"")</f>
        <v/>
      </c>
      <c r="I596" s="44" t="str">
        <f>IF('Data Entry'!H596&lt;&gt;"",'Data Entry'!H596,"")</f>
        <v/>
      </c>
      <c r="J596" s="44" t="str">
        <f>IF('Data Entry'!I596&lt;&gt;"",'Data Entry'!I596,"")</f>
        <v/>
      </c>
      <c r="K596" s="44" t="str">
        <f>IF('Data Entry'!J596&lt;&gt;"",'Data Entry'!J596,"")</f>
        <v/>
      </c>
      <c r="L596" s="44" t="str">
        <f>IF('Data Entry'!K596&lt;&gt;"",'Data Entry'!K596,"")</f>
        <v/>
      </c>
      <c r="M596" s="44" t="str">
        <f>IF('Data Entry'!L596&lt;&gt;"",'Data Entry'!L596,"")</f>
        <v/>
      </c>
      <c r="V596" s="26" t="e">
        <f t="array" aca="1" ref="V596" ca="1">IF(V595&lt;&gt;"",OFFSET($C$4,0,V595,n+1,k),"")</f>
        <v>#N/A</v>
      </c>
      <c r="W596" s="26" t="e">
        <f t="array" aca="1" ref="W596" ca="1">IF(W595&lt;&gt;"",OFFSET($C$4,0,W595,n+1,k),"")</f>
        <v>#N/A</v>
      </c>
      <c r="X596" s="26" t="e">
        <f t="array" aca="1" ref="X596" ca="1">IF(X595&lt;&gt;"",OFFSET($C$4,0,X595,n+1,k),"")</f>
        <v>#N/A</v>
      </c>
      <c r="Y596" s="26" t="e">
        <f t="array" aca="1" ref="Y596" ca="1">IF(Y595&lt;&gt;"",OFFSET($C$4,0,Y595,n+1,k),"")</f>
        <v>#N/A</v>
      </c>
      <c r="Z596" s="26" t="e">
        <f t="array" aca="1" ref="Z596" ca="1">IF(Z595&lt;&gt;"",OFFSET($C$4,0,Z595,n+1,k),"")</f>
        <v>#N/A</v>
      </c>
      <c r="AA596" s="26" t="str">
        <f t="array" aca="1" ref="AA596" ca="1">IF(AA595&lt;&gt;"",OFFSET($C$4,0,AA595,n+1,k),"")</f>
        <v/>
      </c>
      <c r="AB596" s="26" t="str">
        <f t="array" aca="1" ref="AB596" ca="1">IF(AB595&lt;&gt;"",OFFSET($C$4,0,AB595,n+1,k),"")</f>
        <v/>
      </c>
    </row>
    <row r="597" spans="1:28" x14ac:dyDescent="0.15">
      <c r="A597" s="43" t="str">
        <f t="shared" si="20"/>
        <v/>
      </c>
      <c r="B597" s="44" t="str">
        <f>IF('Data Entry'!B597&lt;&gt;"",'Data Entry'!B597,"")</f>
        <v/>
      </c>
      <c r="C597" s="37" t="str">
        <f t="shared" si="19"/>
        <v/>
      </c>
      <c r="D597" s="44" t="str">
        <f>IF('Data Entry'!C597&lt;&gt;"",'Data Entry'!C597,"")</f>
        <v/>
      </c>
      <c r="E597" s="44" t="str">
        <f>IF('Data Entry'!D597&lt;&gt;"",'Data Entry'!D597,"")</f>
        <v/>
      </c>
      <c r="F597" s="44" t="str">
        <f>IF('Data Entry'!E597&lt;&gt;"",'Data Entry'!E597,"")</f>
        <v/>
      </c>
      <c r="G597" s="44" t="str">
        <f>IF('Data Entry'!F597&lt;&gt;"",'Data Entry'!F597,"")</f>
        <v/>
      </c>
      <c r="H597" s="44" t="str">
        <f>IF('Data Entry'!G597&lt;&gt;"",'Data Entry'!G597,"")</f>
        <v/>
      </c>
      <c r="I597" s="44" t="str">
        <f>IF('Data Entry'!H597&lt;&gt;"",'Data Entry'!H597,"")</f>
        <v/>
      </c>
      <c r="J597" s="44" t="str">
        <f>IF('Data Entry'!I597&lt;&gt;"",'Data Entry'!I597,"")</f>
        <v/>
      </c>
      <c r="K597" s="44" t="str">
        <f>IF('Data Entry'!J597&lt;&gt;"",'Data Entry'!J597,"")</f>
        <v/>
      </c>
      <c r="L597" s="44" t="str">
        <f>IF('Data Entry'!K597&lt;&gt;"",'Data Entry'!K597,"")</f>
        <v/>
      </c>
      <c r="M597" s="44" t="str">
        <f>IF('Data Entry'!L597&lt;&gt;"",'Data Entry'!L597,"")</f>
        <v/>
      </c>
      <c r="V597" s="26" t="e">
        <f t="array" aca="1" ref="V597" ca="1">IF(V596&lt;&gt;"",OFFSET($C$4,0,V596,n+1,k),"")</f>
        <v>#N/A</v>
      </c>
      <c r="W597" s="26" t="e">
        <f t="array" aca="1" ref="W597" ca="1">IF(W596&lt;&gt;"",OFFSET($C$4,0,W596,n+1,k),"")</f>
        <v>#N/A</v>
      </c>
      <c r="X597" s="26" t="e">
        <f t="array" aca="1" ref="X597" ca="1">IF(X596&lt;&gt;"",OFFSET($C$4,0,X596,n+1,k),"")</f>
        <v>#N/A</v>
      </c>
      <c r="Y597" s="26" t="e">
        <f t="array" aca="1" ref="Y597" ca="1">IF(Y596&lt;&gt;"",OFFSET($C$4,0,Y596,n+1,k),"")</f>
        <v>#N/A</v>
      </c>
      <c r="Z597" s="26" t="e">
        <f t="array" aca="1" ref="Z597" ca="1">IF(Z596&lt;&gt;"",OFFSET($C$4,0,Z596,n+1,k),"")</f>
        <v>#N/A</v>
      </c>
      <c r="AA597" s="26" t="str">
        <f t="array" aca="1" ref="AA597" ca="1">IF(AA596&lt;&gt;"",OFFSET($C$4,0,AA596,n+1,k),"")</f>
        <v/>
      </c>
      <c r="AB597" s="26" t="str">
        <f t="array" aca="1" ref="AB597" ca="1">IF(AB596&lt;&gt;"",OFFSET($C$4,0,AB596,n+1,k),"")</f>
        <v/>
      </c>
    </row>
    <row r="598" spans="1:28" x14ac:dyDescent="0.15">
      <c r="A598" s="43" t="str">
        <f t="shared" si="20"/>
        <v/>
      </c>
      <c r="B598" s="44" t="str">
        <f>IF('Data Entry'!B598&lt;&gt;"",'Data Entry'!B598,"")</f>
        <v/>
      </c>
      <c r="C598" s="37" t="str">
        <f t="shared" si="19"/>
        <v/>
      </c>
      <c r="D598" s="44" t="str">
        <f>IF('Data Entry'!C598&lt;&gt;"",'Data Entry'!C598,"")</f>
        <v/>
      </c>
      <c r="E598" s="44" t="str">
        <f>IF('Data Entry'!D598&lt;&gt;"",'Data Entry'!D598,"")</f>
        <v/>
      </c>
      <c r="F598" s="44" t="str">
        <f>IF('Data Entry'!E598&lt;&gt;"",'Data Entry'!E598,"")</f>
        <v/>
      </c>
      <c r="G598" s="44" t="str">
        <f>IF('Data Entry'!F598&lt;&gt;"",'Data Entry'!F598,"")</f>
        <v/>
      </c>
      <c r="H598" s="44" t="str">
        <f>IF('Data Entry'!G598&lt;&gt;"",'Data Entry'!G598,"")</f>
        <v/>
      </c>
      <c r="I598" s="44" t="str">
        <f>IF('Data Entry'!H598&lt;&gt;"",'Data Entry'!H598,"")</f>
        <v/>
      </c>
      <c r="J598" s="44" t="str">
        <f>IF('Data Entry'!I598&lt;&gt;"",'Data Entry'!I598,"")</f>
        <v/>
      </c>
      <c r="K598" s="44" t="str">
        <f>IF('Data Entry'!J598&lt;&gt;"",'Data Entry'!J598,"")</f>
        <v/>
      </c>
      <c r="L598" s="44" t="str">
        <f>IF('Data Entry'!K598&lt;&gt;"",'Data Entry'!K598,"")</f>
        <v/>
      </c>
      <c r="M598" s="44" t="str">
        <f>IF('Data Entry'!L598&lt;&gt;"",'Data Entry'!L598,"")</f>
        <v/>
      </c>
      <c r="V598" s="26" t="e">
        <f t="array" aca="1" ref="V598" ca="1">IF(V597&lt;&gt;"",OFFSET($C$4,0,V597,n+1,k),"")</f>
        <v>#N/A</v>
      </c>
      <c r="W598" s="26" t="e">
        <f t="array" aca="1" ref="W598" ca="1">IF(W597&lt;&gt;"",OFFSET($C$4,0,W597,n+1,k),"")</f>
        <v>#N/A</v>
      </c>
      <c r="X598" s="26" t="e">
        <f t="array" aca="1" ref="X598" ca="1">IF(X597&lt;&gt;"",OFFSET($C$4,0,X597,n+1,k),"")</f>
        <v>#N/A</v>
      </c>
      <c r="Y598" s="26" t="e">
        <f t="array" aca="1" ref="Y598" ca="1">IF(Y597&lt;&gt;"",OFFSET($C$4,0,Y597,n+1,k),"")</f>
        <v>#N/A</v>
      </c>
      <c r="Z598" s="26" t="e">
        <f t="array" aca="1" ref="Z598" ca="1">IF(Z597&lt;&gt;"",OFFSET($C$4,0,Z597,n+1,k),"")</f>
        <v>#N/A</v>
      </c>
      <c r="AA598" s="26" t="str">
        <f t="array" aca="1" ref="AA598" ca="1">IF(AA597&lt;&gt;"",OFFSET($C$4,0,AA597,n+1,k),"")</f>
        <v/>
      </c>
      <c r="AB598" s="26" t="str">
        <f t="array" aca="1" ref="AB598" ca="1">IF(AB597&lt;&gt;"",OFFSET($C$4,0,AB597,n+1,k),"")</f>
        <v/>
      </c>
    </row>
    <row r="599" spans="1:28" x14ac:dyDescent="0.15">
      <c r="A599" s="43" t="str">
        <f t="shared" si="20"/>
        <v/>
      </c>
      <c r="B599" s="44" t="str">
        <f>IF('Data Entry'!B599&lt;&gt;"",'Data Entry'!B599,"")</f>
        <v/>
      </c>
      <c r="C599" s="37" t="str">
        <f t="shared" si="19"/>
        <v/>
      </c>
      <c r="D599" s="44" t="str">
        <f>IF('Data Entry'!C599&lt;&gt;"",'Data Entry'!C599,"")</f>
        <v/>
      </c>
      <c r="E599" s="44" t="str">
        <f>IF('Data Entry'!D599&lt;&gt;"",'Data Entry'!D599,"")</f>
        <v/>
      </c>
      <c r="F599" s="44" t="str">
        <f>IF('Data Entry'!E599&lt;&gt;"",'Data Entry'!E599,"")</f>
        <v/>
      </c>
      <c r="G599" s="44" t="str">
        <f>IF('Data Entry'!F599&lt;&gt;"",'Data Entry'!F599,"")</f>
        <v/>
      </c>
      <c r="H599" s="44" t="str">
        <f>IF('Data Entry'!G599&lt;&gt;"",'Data Entry'!G599,"")</f>
        <v/>
      </c>
      <c r="I599" s="44" t="str">
        <f>IF('Data Entry'!H599&lt;&gt;"",'Data Entry'!H599,"")</f>
        <v/>
      </c>
      <c r="J599" s="44" t="str">
        <f>IF('Data Entry'!I599&lt;&gt;"",'Data Entry'!I599,"")</f>
        <v/>
      </c>
      <c r="K599" s="44" t="str">
        <f>IF('Data Entry'!J599&lt;&gt;"",'Data Entry'!J599,"")</f>
        <v/>
      </c>
      <c r="L599" s="44" t="str">
        <f>IF('Data Entry'!K599&lt;&gt;"",'Data Entry'!K599,"")</f>
        <v/>
      </c>
      <c r="M599" s="44" t="str">
        <f>IF('Data Entry'!L599&lt;&gt;"",'Data Entry'!L599,"")</f>
        <v/>
      </c>
      <c r="V599" s="26" t="e">
        <f t="array" aca="1" ref="V599" ca="1">IF(V598&lt;&gt;"",OFFSET($C$4,0,V598,n+1,k),"")</f>
        <v>#N/A</v>
      </c>
      <c r="W599" s="26" t="e">
        <f t="array" aca="1" ref="W599" ca="1">IF(W598&lt;&gt;"",OFFSET($C$4,0,W598,n+1,k),"")</f>
        <v>#N/A</v>
      </c>
      <c r="X599" s="26" t="e">
        <f t="array" aca="1" ref="X599" ca="1">IF(X598&lt;&gt;"",OFFSET($C$4,0,X598,n+1,k),"")</f>
        <v>#N/A</v>
      </c>
      <c r="Y599" s="26" t="e">
        <f t="array" aca="1" ref="Y599" ca="1">IF(Y598&lt;&gt;"",OFFSET($C$4,0,Y598,n+1,k),"")</f>
        <v>#N/A</v>
      </c>
      <c r="Z599" s="26" t="e">
        <f t="array" aca="1" ref="Z599" ca="1">IF(Z598&lt;&gt;"",OFFSET($C$4,0,Z598,n+1,k),"")</f>
        <v>#N/A</v>
      </c>
      <c r="AA599" s="26" t="str">
        <f t="array" aca="1" ref="AA599" ca="1">IF(AA598&lt;&gt;"",OFFSET($C$4,0,AA598,n+1,k),"")</f>
        <v/>
      </c>
      <c r="AB599" s="26" t="str">
        <f t="array" aca="1" ref="AB599" ca="1">IF(AB598&lt;&gt;"",OFFSET($C$4,0,AB598,n+1,k),"")</f>
        <v/>
      </c>
    </row>
    <row r="600" spans="1:28" x14ac:dyDescent="0.15">
      <c r="A600" s="43" t="str">
        <f t="shared" si="20"/>
        <v/>
      </c>
      <c r="B600" s="44" t="str">
        <f>IF('Data Entry'!B600&lt;&gt;"",'Data Entry'!B600,"")</f>
        <v/>
      </c>
      <c r="C600" s="37" t="str">
        <f t="shared" si="19"/>
        <v/>
      </c>
      <c r="D600" s="44" t="str">
        <f>IF('Data Entry'!C600&lt;&gt;"",'Data Entry'!C600,"")</f>
        <v/>
      </c>
      <c r="E600" s="44" t="str">
        <f>IF('Data Entry'!D600&lt;&gt;"",'Data Entry'!D600,"")</f>
        <v/>
      </c>
      <c r="F600" s="44" t="str">
        <f>IF('Data Entry'!E600&lt;&gt;"",'Data Entry'!E600,"")</f>
        <v/>
      </c>
      <c r="G600" s="44" t="str">
        <f>IF('Data Entry'!F600&lt;&gt;"",'Data Entry'!F600,"")</f>
        <v/>
      </c>
      <c r="H600" s="44" t="str">
        <f>IF('Data Entry'!G600&lt;&gt;"",'Data Entry'!G600,"")</f>
        <v/>
      </c>
      <c r="I600" s="44" t="str">
        <f>IF('Data Entry'!H600&lt;&gt;"",'Data Entry'!H600,"")</f>
        <v/>
      </c>
      <c r="J600" s="44" t="str">
        <f>IF('Data Entry'!I600&lt;&gt;"",'Data Entry'!I600,"")</f>
        <v/>
      </c>
      <c r="K600" s="44" t="str">
        <f>IF('Data Entry'!J600&lt;&gt;"",'Data Entry'!J600,"")</f>
        <v/>
      </c>
      <c r="L600" s="44" t="str">
        <f>IF('Data Entry'!K600&lt;&gt;"",'Data Entry'!K600,"")</f>
        <v/>
      </c>
      <c r="M600" s="44" t="str">
        <f>IF('Data Entry'!L600&lt;&gt;"",'Data Entry'!L600,"")</f>
        <v/>
      </c>
      <c r="V600" s="26" t="e">
        <f t="array" aca="1" ref="V600" ca="1">IF(V599&lt;&gt;"",OFFSET($C$4,0,V599,n+1,k),"")</f>
        <v>#N/A</v>
      </c>
      <c r="W600" s="26" t="e">
        <f t="array" aca="1" ref="W600" ca="1">IF(W599&lt;&gt;"",OFFSET($C$4,0,W599,n+1,k),"")</f>
        <v>#N/A</v>
      </c>
      <c r="X600" s="26" t="e">
        <f t="array" aca="1" ref="X600" ca="1">IF(X599&lt;&gt;"",OFFSET($C$4,0,X599,n+1,k),"")</f>
        <v>#N/A</v>
      </c>
      <c r="Y600" s="26" t="e">
        <f t="array" aca="1" ref="Y600" ca="1">IF(Y599&lt;&gt;"",OFFSET($C$4,0,Y599,n+1,k),"")</f>
        <v>#N/A</v>
      </c>
      <c r="Z600" s="26" t="e">
        <f t="array" aca="1" ref="Z600" ca="1">IF(Z599&lt;&gt;"",OFFSET($C$4,0,Z599,n+1,k),"")</f>
        <v>#N/A</v>
      </c>
      <c r="AA600" s="26" t="str">
        <f t="array" aca="1" ref="AA600" ca="1">IF(AA599&lt;&gt;"",OFFSET($C$4,0,AA599,n+1,k),"")</f>
        <v/>
      </c>
      <c r="AB600" s="26" t="str">
        <f t="array" aca="1" ref="AB600" ca="1">IF(AB599&lt;&gt;"",OFFSET($C$4,0,AB599,n+1,k),"")</f>
        <v/>
      </c>
    </row>
    <row r="601" spans="1:28" x14ac:dyDescent="0.15">
      <c r="A601" s="43" t="str">
        <f t="shared" si="20"/>
        <v/>
      </c>
      <c r="B601" s="44" t="str">
        <f>IF('Data Entry'!B601&lt;&gt;"",'Data Entry'!B601,"")</f>
        <v/>
      </c>
      <c r="C601" s="37" t="str">
        <f t="shared" si="19"/>
        <v/>
      </c>
      <c r="D601" s="44" t="str">
        <f>IF('Data Entry'!C601&lt;&gt;"",'Data Entry'!C601,"")</f>
        <v/>
      </c>
      <c r="E601" s="44" t="str">
        <f>IF('Data Entry'!D601&lt;&gt;"",'Data Entry'!D601,"")</f>
        <v/>
      </c>
      <c r="F601" s="44" t="str">
        <f>IF('Data Entry'!E601&lt;&gt;"",'Data Entry'!E601,"")</f>
        <v/>
      </c>
      <c r="G601" s="44" t="str">
        <f>IF('Data Entry'!F601&lt;&gt;"",'Data Entry'!F601,"")</f>
        <v/>
      </c>
      <c r="H601" s="44" t="str">
        <f>IF('Data Entry'!G601&lt;&gt;"",'Data Entry'!G601,"")</f>
        <v/>
      </c>
      <c r="I601" s="44" t="str">
        <f>IF('Data Entry'!H601&lt;&gt;"",'Data Entry'!H601,"")</f>
        <v/>
      </c>
      <c r="J601" s="44" t="str">
        <f>IF('Data Entry'!I601&lt;&gt;"",'Data Entry'!I601,"")</f>
        <v/>
      </c>
      <c r="K601" s="44" t="str">
        <f>IF('Data Entry'!J601&lt;&gt;"",'Data Entry'!J601,"")</f>
        <v/>
      </c>
      <c r="L601" s="44" t="str">
        <f>IF('Data Entry'!K601&lt;&gt;"",'Data Entry'!K601,"")</f>
        <v/>
      </c>
      <c r="M601" s="44" t="str">
        <f>IF('Data Entry'!L601&lt;&gt;"",'Data Entry'!L601,"")</f>
        <v/>
      </c>
      <c r="V601" s="26" t="e">
        <f t="array" aca="1" ref="V601" ca="1">IF(V600&lt;&gt;"",OFFSET($C$4,0,V600,n+1,k),"")</f>
        <v>#N/A</v>
      </c>
      <c r="W601" s="26" t="e">
        <f t="array" aca="1" ref="W601" ca="1">IF(W600&lt;&gt;"",OFFSET($C$4,0,W600,n+1,k),"")</f>
        <v>#N/A</v>
      </c>
      <c r="X601" s="26" t="e">
        <f t="array" aca="1" ref="X601" ca="1">IF(X600&lt;&gt;"",OFFSET($C$4,0,X600,n+1,k),"")</f>
        <v>#N/A</v>
      </c>
      <c r="Y601" s="26" t="e">
        <f t="array" aca="1" ref="Y601" ca="1">IF(Y600&lt;&gt;"",OFFSET($C$4,0,Y600,n+1,k),"")</f>
        <v>#N/A</v>
      </c>
      <c r="Z601" s="26" t="e">
        <f t="array" aca="1" ref="Z601" ca="1">IF(Z600&lt;&gt;"",OFFSET($C$4,0,Z600,n+1,k),"")</f>
        <v>#N/A</v>
      </c>
      <c r="AA601" s="26" t="str">
        <f t="array" aca="1" ref="AA601" ca="1">IF(AA600&lt;&gt;"",OFFSET($C$4,0,AA600,n+1,k),"")</f>
        <v/>
      </c>
      <c r="AB601" s="26" t="str">
        <f t="array" aca="1" ref="AB601" ca="1">IF(AB600&lt;&gt;"",OFFSET($C$4,0,AB600,n+1,k),"")</f>
        <v/>
      </c>
    </row>
    <row r="602" spans="1:28" x14ac:dyDescent="0.15">
      <c r="A602" s="43" t="str">
        <f t="shared" si="20"/>
        <v/>
      </c>
      <c r="B602" s="44" t="str">
        <f>IF('Data Entry'!B602&lt;&gt;"",'Data Entry'!B602,"")</f>
        <v/>
      </c>
      <c r="C602" s="37" t="str">
        <f t="shared" si="19"/>
        <v/>
      </c>
      <c r="D602" s="44" t="str">
        <f>IF('Data Entry'!C602&lt;&gt;"",'Data Entry'!C602,"")</f>
        <v/>
      </c>
      <c r="E602" s="44" t="str">
        <f>IF('Data Entry'!D602&lt;&gt;"",'Data Entry'!D602,"")</f>
        <v/>
      </c>
      <c r="F602" s="44" t="str">
        <f>IF('Data Entry'!E602&lt;&gt;"",'Data Entry'!E602,"")</f>
        <v/>
      </c>
      <c r="G602" s="44" t="str">
        <f>IF('Data Entry'!F602&lt;&gt;"",'Data Entry'!F602,"")</f>
        <v/>
      </c>
      <c r="H602" s="44" t="str">
        <f>IF('Data Entry'!G602&lt;&gt;"",'Data Entry'!G602,"")</f>
        <v/>
      </c>
      <c r="I602" s="44" t="str">
        <f>IF('Data Entry'!H602&lt;&gt;"",'Data Entry'!H602,"")</f>
        <v/>
      </c>
      <c r="J602" s="44" t="str">
        <f>IF('Data Entry'!I602&lt;&gt;"",'Data Entry'!I602,"")</f>
        <v/>
      </c>
      <c r="K602" s="44" t="str">
        <f>IF('Data Entry'!J602&lt;&gt;"",'Data Entry'!J602,"")</f>
        <v/>
      </c>
      <c r="L602" s="44" t="str">
        <f>IF('Data Entry'!K602&lt;&gt;"",'Data Entry'!K602,"")</f>
        <v/>
      </c>
      <c r="M602" s="44" t="str">
        <f>IF('Data Entry'!L602&lt;&gt;"",'Data Entry'!L602,"")</f>
        <v/>
      </c>
      <c r="V602" s="26" t="e">
        <f t="array" aca="1" ref="V602" ca="1">IF(V601&lt;&gt;"",OFFSET($C$4,0,V601,n+1,k),"")</f>
        <v>#N/A</v>
      </c>
      <c r="W602" s="26" t="e">
        <f t="array" aca="1" ref="W602" ca="1">IF(W601&lt;&gt;"",OFFSET($C$4,0,W601,n+1,k),"")</f>
        <v>#N/A</v>
      </c>
      <c r="X602" s="26" t="e">
        <f t="array" aca="1" ref="X602" ca="1">IF(X601&lt;&gt;"",OFFSET($C$4,0,X601,n+1,k),"")</f>
        <v>#N/A</v>
      </c>
      <c r="Y602" s="26" t="e">
        <f t="array" aca="1" ref="Y602" ca="1">IF(Y601&lt;&gt;"",OFFSET($C$4,0,Y601,n+1,k),"")</f>
        <v>#N/A</v>
      </c>
      <c r="Z602" s="26" t="e">
        <f t="array" aca="1" ref="Z602" ca="1">IF(Z601&lt;&gt;"",OFFSET($C$4,0,Z601,n+1,k),"")</f>
        <v>#N/A</v>
      </c>
      <c r="AA602" s="26" t="str">
        <f t="array" aca="1" ref="AA602" ca="1">IF(AA601&lt;&gt;"",OFFSET($C$4,0,AA601,n+1,k),"")</f>
        <v/>
      </c>
      <c r="AB602" s="26" t="str">
        <f t="array" aca="1" ref="AB602" ca="1">IF(AB601&lt;&gt;"",OFFSET($C$4,0,AB601,n+1,k),"")</f>
        <v/>
      </c>
    </row>
    <row r="603" spans="1:28" x14ac:dyDescent="0.15">
      <c r="A603" s="43" t="str">
        <f t="shared" si="20"/>
        <v/>
      </c>
      <c r="B603" s="44" t="str">
        <f>IF('Data Entry'!B603&lt;&gt;"",'Data Entry'!B603,"")</f>
        <v/>
      </c>
      <c r="C603" s="37" t="str">
        <f t="shared" si="19"/>
        <v/>
      </c>
      <c r="D603" s="44" t="str">
        <f>IF('Data Entry'!C603&lt;&gt;"",'Data Entry'!C603,"")</f>
        <v/>
      </c>
      <c r="E603" s="44" t="str">
        <f>IF('Data Entry'!D603&lt;&gt;"",'Data Entry'!D603,"")</f>
        <v/>
      </c>
      <c r="F603" s="44" t="str">
        <f>IF('Data Entry'!E603&lt;&gt;"",'Data Entry'!E603,"")</f>
        <v/>
      </c>
      <c r="G603" s="44" t="str">
        <f>IF('Data Entry'!F603&lt;&gt;"",'Data Entry'!F603,"")</f>
        <v/>
      </c>
      <c r="H603" s="44" t="str">
        <f>IF('Data Entry'!G603&lt;&gt;"",'Data Entry'!G603,"")</f>
        <v/>
      </c>
      <c r="I603" s="44" t="str">
        <f>IF('Data Entry'!H603&lt;&gt;"",'Data Entry'!H603,"")</f>
        <v/>
      </c>
      <c r="J603" s="44" t="str">
        <f>IF('Data Entry'!I603&lt;&gt;"",'Data Entry'!I603,"")</f>
        <v/>
      </c>
      <c r="K603" s="44" t="str">
        <f>IF('Data Entry'!J603&lt;&gt;"",'Data Entry'!J603,"")</f>
        <v/>
      </c>
      <c r="L603" s="44" t="str">
        <f>IF('Data Entry'!K603&lt;&gt;"",'Data Entry'!K603,"")</f>
        <v/>
      </c>
      <c r="M603" s="44" t="str">
        <f>IF('Data Entry'!L603&lt;&gt;"",'Data Entry'!L603,"")</f>
        <v/>
      </c>
      <c r="V603" s="26" t="e">
        <f t="array" aca="1" ref="V603" ca="1">IF(V602&lt;&gt;"",OFFSET($C$4,0,V602,n+1,k),"")</f>
        <v>#N/A</v>
      </c>
      <c r="W603" s="26" t="e">
        <f t="array" aca="1" ref="W603" ca="1">IF(W602&lt;&gt;"",OFFSET($C$4,0,W602,n+1,k),"")</f>
        <v>#N/A</v>
      </c>
      <c r="X603" s="26" t="e">
        <f t="array" aca="1" ref="X603" ca="1">IF(X602&lt;&gt;"",OFFSET($C$4,0,X602,n+1,k),"")</f>
        <v>#N/A</v>
      </c>
      <c r="Y603" s="26" t="e">
        <f t="array" aca="1" ref="Y603" ca="1">IF(Y602&lt;&gt;"",OFFSET($C$4,0,Y602,n+1,k),"")</f>
        <v>#N/A</v>
      </c>
      <c r="Z603" s="26" t="e">
        <f t="array" aca="1" ref="Z603" ca="1">IF(Z602&lt;&gt;"",OFFSET($C$4,0,Z602,n+1,k),"")</f>
        <v>#N/A</v>
      </c>
      <c r="AA603" s="26" t="str">
        <f t="array" aca="1" ref="AA603" ca="1">IF(AA602&lt;&gt;"",OFFSET($C$4,0,AA602,n+1,k),"")</f>
        <v/>
      </c>
      <c r="AB603" s="26" t="str">
        <f t="array" aca="1" ref="AB603" ca="1">IF(AB602&lt;&gt;"",OFFSET($C$4,0,AB602,n+1,k),"")</f>
        <v/>
      </c>
    </row>
    <row r="604" spans="1:28" x14ac:dyDescent="0.15">
      <c r="A604" s="43" t="str">
        <f t="shared" si="20"/>
        <v/>
      </c>
      <c r="B604" s="44" t="str">
        <f>IF('Data Entry'!B604&lt;&gt;"",'Data Entry'!B604,"")</f>
        <v/>
      </c>
      <c r="C604" s="37" t="str">
        <f t="shared" si="19"/>
        <v/>
      </c>
      <c r="D604" s="44" t="str">
        <f>IF('Data Entry'!C604&lt;&gt;"",'Data Entry'!C604,"")</f>
        <v/>
      </c>
      <c r="E604" s="44" t="str">
        <f>IF('Data Entry'!D604&lt;&gt;"",'Data Entry'!D604,"")</f>
        <v/>
      </c>
      <c r="F604" s="44" t="str">
        <f>IF('Data Entry'!E604&lt;&gt;"",'Data Entry'!E604,"")</f>
        <v/>
      </c>
      <c r="G604" s="44" t="str">
        <f>IF('Data Entry'!F604&lt;&gt;"",'Data Entry'!F604,"")</f>
        <v/>
      </c>
      <c r="H604" s="44" t="str">
        <f>IF('Data Entry'!G604&lt;&gt;"",'Data Entry'!G604,"")</f>
        <v/>
      </c>
      <c r="I604" s="44" t="str">
        <f>IF('Data Entry'!H604&lt;&gt;"",'Data Entry'!H604,"")</f>
        <v/>
      </c>
      <c r="J604" s="44" t="str">
        <f>IF('Data Entry'!I604&lt;&gt;"",'Data Entry'!I604,"")</f>
        <v/>
      </c>
      <c r="K604" s="44" t="str">
        <f>IF('Data Entry'!J604&lt;&gt;"",'Data Entry'!J604,"")</f>
        <v/>
      </c>
      <c r="L604" s="44" t="str">
        <f>IF('Data Entry'!K604&lt;&gt;"",'Data Entry'!K604,"")</f>
        <v/>
      </c>
      <c r="M604" s="44" t="str">
        <f>IF('Data Entry'!L604&lt;&gt;"",'Data Entry'!L604,"")</f>
        <v/>
      </c>
      <c r="V604" s="26" t="e">
        <f t="array" aca="1" ref="V604" ca="1">IF(V603&lt;&gt;"",OFFSET($C$4,0,V603,n+1,k),"")</f>
        <v>#N/A</v>
      </c>
      <c r="W604" s="26" t="e">
        <f t="array" aca="1" ref="W604" ca="1">IF(W603&lt;&gt;"",OFFSET($C$4,0,W603,n+1,k),"")</f>
        <v>#N/A</v>
      </c>
      <c r="X604" s="26" t="e">
        <f t="array" aca="1" ref="X604" ca="1">IF(X603&lt;&gt;"",OFFSET($C$4,0,X603,n+1,k),"")</f>
        <v>#N/A</v>
      </c>
      <c r="Y604" s="26" t="e">
        <f t="array" aca="1" ref="Y604" ca="1">IF(Y603&lt;&gt;"",OFFSET($C$4,0,Y603,n+1,k),"")</f>
        <v>#N/A</v>
      </c>
      <c r="Z604" s="26" t="e">
        <f t="array" aca="1" ref="Z604" ca="1">IF(Z603&lt;&gt;"",OFFSET($C$4,0,Z603,n+1,k),"")</f>
        <v>#N/A</v>
      </c>
      <c r="AA604" s="26" t="str">
        <f t="array" aca="1" ref="AA604" ca="1">IF(AA603&lt;&gt;"",OFFSET($C$4,0,AA603,n+1,k),"")</f>
        <v/>
      </c>
      <c r="AB604" s="26" t="str">
        <f t="array" aca="1" ref="AB604" ca="1">IF(AB603&lt;&gt;"",OFFSET($C$4,0,AB603,n+1,k),"")</f>
        <v/>
      </c>
    </row>
    <row r="605" spans="1:28" x14ac:dyDescent="0.15">
      <c r="A605" s="43" t="str">
        <f t="shared" si="20"/>
        <v/>
      </c>
      <c r="B605" s="44" t="str">
        <f>IF('Data Entry'!B605&lt;&gt;"",'Data Entry'!B605,"")</f>
        <v/>
      </c>
      <c r="C605" s="37" t="str">
        <f t="shared" si="19"/>
        <v/>
      </c>
      <c r="D605" s="44" t="str">
        <f>IF('Data Entry'!C605&lt;&gt;"",'Data Entry'!C605,"")</f>
        <v/>
      </c>
      <c r="E605" s="44" t="str">
        <f>IF('Data Entry'!D605&lt;&gt;"",'Data Entry'!D605,"")</f>
        <v/>
      </c>
      <c r="F605" s="44" t="str">
        <f>IF('Data Entry'!E605&lt;&gt;"",'Data Entry'!E605,"")</f>
        <v/>
      </c>
      <c r="G605" s="44" t="str">
        <f>IF('Data Entry'!F605&lt;&gt;"",'Data Entry'!F605,"")</f>
        <v/>
      </c>
      <c r="H605" s="44" t="str">
        <f>IF('Data Entry'!G605&lt;&gt;"",'Data Entry'!G605,"")</f>
        <v/>
      </c>
      <c r="I605" s="44" t="str">
        <f>IF('Data Entry'!H605&lt;&gt;"",'Data Entry'!H605,"")</f>
        <v/>
      </c>
      <c r="J605" s="44" t="str">
        <f>IF('Data Entry'!I605&lt;&gt;"",'Data Entry'!I605,"")</f>
        <v/>
      </c>
      <c r="K605" s="44" t="str">
        <f>IF('Data Entry'!J605&lt;&gt;"",'Data Entry'!J605,"")</f>
        <v/>
      </c>
      <c r="L605" s="44" t="str">
        <f>IF('Data Entry'!K605&lt;&gt;"",'Data Entry'!K605,"")</f>
        <v/>
      </c>
      <c r="M605" s="44" t="str">
        <f>IF('Data Entry'!L605&lt;&gt;"",'Data Entry'!L605,"")</f>
        <v/>
      </c>
      <c r="V605" s="26" t="e">
        <f t="array" aca="1" ref="V605" ca="1">IF(V604&lt;&gt;"",OFFSET($C$4,0,V604,n+1,k),"")</f>
        <v>#N/A</v>
      </c>
      <c r="W605" s="26" t="e">
        <f t="array" aca="1" ref="W605" ca="1">IF(W604&lt;&gt;"",OFFSET($C$4,0,W604,n+1,k),"")</f>
        <v>#N/A</v>
      </c>
      <c r="X605" s="26" t="e">
        <f t="array" aca="1" ref="X605" ca="1">IF(X604&lt;&gt;"",OFFSET($C$4,0,X604,n+1,k),"")</f>
        <v>#N/A</v>
      </c>
      <c r="Y605" s="26" t="e">
        <f t="array" aca="1" ref="Y605" ca="1">IF(Y604&lt;&gt;"",OFFSET($C$4,0,Y604,n+1,k),"")</f>
        <v>#N/A</v>
      </c>
      <c r="Z605" s="26" t="e">
        <f t="array" aca="1" ref="Z605" ca="1">IF(Z604&lt;&gt;"",OFFSET($C$4,0,Z604,n+1,k),"")</f>
        <v>#N/A</v>
      </c>
      <c r="AA605" s="26" t="str">
        <f t="array" aca="1" ref="AA605" ca="1">IF(AA604&lt;&gt;"",OFFSET($C$4,0,AA604,n+1,k),"")</f>
        <v/>
      </c>
      <c r="AB605" s="26" t="str">
        <f t="array" aca="1" ref="AB605" ca="1">IF(AB604&lt;&gt;"",OFFSET($C$4,0,AB604,n+1,k),"")</f>
        <v/>
      </c>
    </row>
    <row r="606" spans="1:28" x14ac:dyDescent="0.15">
      <c r="A606" s="43" t="str">
        <f t="shared" si="20"/>
        <v/>
      </c>
      <c r="B606" s="44" t="str">
        <f>IF('Data Entry'!B606&lt;&gt;"",'Data Entry'!B606,"")</f>
        <v/>
      </c>
      <c r="C606" s="37" t="str">
        <f t="shared" si="19"/>
        <v/>
      </c>
      <c r="D606" s="44" t="str">
        <f>IF('Data Entry'!C606&lt;&gt;"",'Data Entry'!C606,"")</f>
        <v/>
      </c>
      <c r="E606" s="44" t="str">
        <f>IF('Data Entry'!D606&lt;&gt;"",'Data Entry'!D606,"")</f>
        <v/>
      </c>
      <c r="F606" s="44" t="str">
        <f>IF('Data Entry'!E606&lt;&gt;"",'Data Entry'!E606,"")</f>
        <v/>
      </c>
      <c r="G606" s="44" t="str">
        <f>IF('Data Entry'!F606&lt;&gt;"",'Data Entry'!F606,"")</f>
        <v/>
      </c>
      <c r="H606" s="44" t="str">
        <f>IF('Data Entry'!G606&lt;&gt;"",'Data Entry'!G606,"")</f>
        <v/>
      </c>
      <c r="I606" s="44" t="str">
        <f>IF('Data Entry'!H606&lt;&gt;"",'Data Entry'!H606,"")</f>
        <v/>
      </c>
      <c r="J606" s="44" t="str">
        <f>IF('Data Entry'!I606&lt;&gt;"",'Data Entry'!I606,"")</f>
        <v/>
      </c>
      <c r="K606" s="44" t="str">
        <f>IF('Data Entry'!J606&lt;&gt;"",'Data Entry'!J606,"")</f>
        <v/>
      </c>
      <c r="L606" s="44" t="str">
        <f>IF('Data Entry'!K606&lt;&gt;"",'Data Entry'!K606,"")</f>
        <v/>
      </c>
      <c r="M606" s="44" t="str">
        <f>IF('Data Entry'!L606&lt;&gt;"",'Data Entry'!L606,"")</f>
        <v/>
      </c>
      <c r="V606" s="26" t="e">
        <f t="array" aca="1" ref="V606" ca="1">IF(V605&lt;&gt;"",OFFSET($C$4,0,V605,n+1,k),"")</f>
        <v>#N/A</v>
      </c>
      <c r="W606" s="26" t="e">
        <f t="array" aca="1" ref="W606" ca="1">IF(W605&lt;&gt;"",OFFSET($C$4,0,W605,n+1,k),"")</f>
        <v>#N/A</v>
      </c>
      <c r="X606" s="26" t="e">
        <f t="array" aca="1" ref="X606" ca="1">IF(X605&lt;&gt;"",OFFSET($C$4,0,X605,n+1,k),"")</f>
        <v>#N/A</v>
      </c>
      <c r="Y606" s="26" t="e">
        <f t="array" aca="1" ref="Y606" ca="1">IF(Y605&lt;&gt;"",OFFSET($C$4,0,Y605,n+1,k),"")</f>
        <v>#N/A</v>
      </c>
      <c r="Z606" s="26" t="e">
        <f t="array" aca="1" ref="Z606" ca="1">IF(Z605&lt;&gt;"",OFFSET($C$4,0,Z605,n+1,k),"")</f>
        <v>#N/A</v>
      </c>
      <c r="AA606" s="26" t="str">
        <f t="array" aca="1" ref="AA606" ca="1">IF(AA605&lt;&gt;"",OFFSET($C$4,0,AA605,n+1,k),"")</f>
        <v/>
      </c>
      <c r="AB606" s="26" t="str">
        <f t="array" aca="1" ref="AB606" ca="1">IF(AB605&lt;&gt;"",OFFSET($C$4,0,AB605,n+1,k),"")</f>
        <v/>
      </c>
    </row>
    <row r="607" spans="1:28" x14ac:dyDescent="0.15">
      <c r="A607" s="43" t="str">
        <f t="shared" si="20"/>
        <v/>
      </c>
      <c r="B607" s="44" t="str">
        <f>IF('Data Entry'!B607&lt;&gt;"",'Data Entry'!B607,"")</f>
        <v/>
      </c>
      <c r="C607" s="37" t="str">
        <f t="shared" si="19"/>
        <v/>
      </c>
      <c r="D607" s="44" t="str">
        <f>IF('Data Entry'!C607&lt;&gt;"",'Data Entry'!C607,"")</f>
        <v/>
      </c>
      <c r="E607" s="44" t="str">
        <f>IF('Data Entry'!D607&lt;&gt;"",'Data Entry'!D607,"")</f>
        <v/>
      </c>
      <c r="F607" s="44" t="str">
        <f>IF('Data Entry'!E607&lt;&gt;"",'Data Entry'!E607,"")</f>
        <v/>
      </c>
      <c r="G607" s="44" t="str">
        <f>IF('Data Entry'!F607&lt;&gt;"",'Data Entry'!F607,"")</f>
        <v/>
      </c>
      <c r="H607" s="44" t="str">
        <f>IF('Data Entry'!G607&lt;&gt;"",'Data Entry'!G607,"")</f>
        <v/>
      </c>
      <c r="I607" s="44" t="str">
        <f>IF('Data Entry'!H607&lt;&gt;"",'Data Entry'!H607,"")</f>
        <v/>
      </c>
      <c r="J607" s="44" t="str">
        <f>IF('Data Entry'!I607&lt;&gt;"",'Data Entry'!I607,"")</f>
        <v/>
      </c>
      <c r="K607" s="44" t="str">
        <f>IF('Data Entry'!J607&lt;&gt;"",'Data Entry'!J607,"")</f>
        <v/>
      </c>
      <c r="L607" s="44" t="str">
        <f>IF('Data Entry'!K607&lt;&gt;"",'Data Entry'!K607,"")</f>
        <v/>
      </c>
      <c r="M607" s="44" t="str">
        <f>IF('Data Entry'!L607&lt;&gt;"",'Data Entry'!L607,"")</f>
        <v/>
      </c>
      <c r="V607" s="26" t="e">
        <f t="array" aca="1" ref="V607" ca="1">IF(V606&lt;&gt;"",OFFSET($C$4,0,V606,n+1,k),"")</f>
        <v>#N/A</v>
      </c>
      <c r="W607" s="26" t="e">
        <f t="array" aca="1" ref="W607" ca="1">IF(W606&lt;&gt;"",OFFSET($C$4,0,W606,n+1,k),"")</f>
        <v>#N/A</v>
      </c>
      <c r="X607" s="26" t="e">
        <f t="array" aca="1" ref="X607" ca="1">IF(X606&lt;&gt;"",OFFSET($C$4,0,X606,n+1,k),"")</f>
        <v>#N/A</v>
      </c>
      <c r="Y607" s="26" t="e">
        <f t="array" aca="1" ref="Y607" ca="1">IF(Y606&lt;&gt;"",OFFSET($C$4,0,Y606,n+1,k),"")</f>
        <v>#N/A</v>
      </c>
      <c r="Z607" s="26" t="e">
        <f t="array" aca="1" ref="Z607" ca="1">IF(Z606&lt;&gt;"",OFFSET($C$4,0,Z606,n+1,k),"")</f>
        <v>#N/A</v>
      </c>
      <c r="AA607" s="26" t="str">
        <f t="array" aca="1" ref="AA607" ca="1">IF(AA606&lt;&gt;"",OFFSET($C$4,0,AA606,n+1,k),"")</f>
        <v/>
      </c>
      <c r="AB607" s="26" t="str">
        <f t="array" aca="1" ref="AB607" ca="1">IF(AB606&lt;&gt;"",OFFSET($C$4,0,AB606,n+1,k),"")</f>
        <v/>
      </c>
    </row>
    <row r="608" spans="1:28" x14ac:dyDescent="0.15">
      <c r="A608" s="43" t="str">
        <f t="shared" si="20"/>
        <v/>
      </c>
      <c r="B608" s="44" t="str">
        <f>IF('Data Entry'!B608&lt;&gt;"",'Data Entry'!B608,"")</f>
        <v/>
      </c>
      <c r="C608" s="37" t="str">
        <f t="shared" si="19"/>
        <v/>
      </c>
      <c r="D608" s="44" t="str">
        <f>IF('Data Entry'!C608&lt;&gt;"",'Data Entry'!C608,"")</f>
        <v/>
      </c>
      <c r="E608" s="44" t="str">
        <f>IF('Data Entry'!D608&lt;&gt;"",'Data Entry'!D608,"")</f>
        <v/>
      </c>
      <c r="F608" s="44" t="str">
        <f>IF('Data Entry'!E608&lt;&gt;"",'Data Entry'!E608,"")</f>
        <v/>
      </c>
      <c r="G608" s="44" t="str">
        <f>IF('Data Entry'!F608&lt;&gt;"",'Data Entry'!F608,"")</f>
        <v/>
      </c>
      <c r="H608" s="44" t="str">
        <f>IF('Data Entry'!G608&lt;&gt;"",'Data Entry'!G608,"")</f>
        <v/>
      </c>
      <c r="I608" s="44" t="str">
        <f>IF('Data Entry'!H608&lt;&gt;"",'Data Entry'!H608,"")</f>
        <v/>
      </c>
      <c r="J608" s="44" t="str">
        <f>IF('Data Entry'!I608&lt;&gt;"",'Data Entry'!I608,"")</f>
        <v/>
      </c>
      <c r="K608" s="44" t="str">
        <f>IF('Data Entry'!J608&lt;&gt;"",'Data Entry'!J608,"")</f>
        <v/>
      </c>
      <c r="L608" s="44" t="str">
        <f>IF('Data Entry'!K608&lt;&gt;"",'Data Entry'!K608,"")</f>
        <v/>
      </c>
      <c r="M608" s="44" t="str">
        <f>IF('Data Entry'!L608&lt;&gt;"",'Data Entry'!L608,"")</f>
        <v/>
      </c>
      <c r="V608" s="26" t="e">
        <f t="array" aca="1" ref="V608" ca="1">IF(V607&lt;&gt;"",OFFSET($C$4,0,V607,n+1,k),"")</f>
        <v>#N/A</v>
      </c>
      <c r="W608" s="26" t="e">
        <f t="array" aca="1" ref="W608" ca="1">IF(W607&lt;&gt;"",OFFSET($C$4,0,W607,n+1,k),"")</f>
        <v>#N/A</v>
      </c>
      <c r="X608" s="26" t="e">
        <f t="array" aca="1" ref="X608" ca="1">IF(X607&lt;&gt;"",OFFSET($C$4,0,X607,n+1,k),"")</f>
        <v>#N/A</v>
      </c>
      <c r="Y608" s="26" t="e">
        <f t="array" aca="1" ref="Y608" ca="1">IF(Y607&lt;&gt;"",OFFSET($C$4,0,Y607,n+1,k),"")</f>
        <v>#N/A</v>
      </c>
      <c r="Z608" s="26" t="e">
        <f t="array" aca="1" ref="Z608" ca="1">IF(Z607&lt;&gt;"",OFFSET($C$4,0,Z607,n+1,k),"")</f>
        <v>#N/A</v>
      </c>
      <c r="AA608" s="26" t="str">
        <f t="array" aca="1" ref="AA608" ca="1">IF(AA607&lt;&gt;"",OFFSET($C$4,0,AA607,n+1,k),"")</f>
        <v/>
      </c>
      <c r="AB608" s="26" t="str">
        <f t="array" aca="1" ref="AB608" ca="1">IF(AB607&lt;&gt;"",OFFSET($C$4,0,AB607,n+1,k),"")</f>
        <v/>
      </c>
    </row>
    <row r="609" spans="1:28" x14ac:dyDescent="0.15">
      <c r="A609" s="43" t="str">
        <f t="shared" si="20"/>
        <v/>
      </c>
      <c r="B609" s="44" t="str">
        <f>IF('Data Entry'!B609&lt;&gt;"",'Data Entry'!B609,"")</f>
        <v/>
      </c>
      <c r="C609" s="37" t="str">
        <f t="shared" si="19"/>
        <v/>
      </c>
      <c r="D609" s="44" t="str">
        <f>IF('Data Entry'!C609&lt;&gt;"",'Data Entry'!C609,"")</f>
        <v/>
      </c>
      <c r="E609" s="44" t="str">
        <f>IF('Data Entry'!D609&lt;&gt;"",'Data Entry'!D609,"")</f>
        <v/>
      </c>
      <c r="F609" s="44" t="str">
        <f>IF('Data Entry'!E609&lt;&gt;"",'Data Entry'!E609,"")</f>
        <v/>
      </c>
      <c r="G609" s="44" t="str">
        <f>IF('Data Entry'!F609&lt;&gt;"",'Data Entry'!F609,"")</f>
        <v/>
      </c>
      <c r="H609" s="44" t="str">
        <f>IF('Data Entry'!G609&lt;&gt;"",'Data Entry'!G609,"")</f>
        <v/>
      </c>
      <c r="I609" s="44" t="str">
        <f>IF('Data Entry'!H609&lt;&gt;"",'Data Entry'!H609,"")</f>
        <v/>
      </c>
      <c r="J609" s="44" t="str">
        <f>IF('Data Entry'!I609&lt;&gt;"",'Data Entry'!I609,"")</f>
        <v/>
      </c>
      <c r="K609" s="44" t="str">
        <f>IF('Data Entry'!J609&lt;&gt;"",'Data Entry'!J609,"")</f>
        <v/>
      </c>
      <c r="L609" s="44" t="str">
        <f>IF('Data Entry'!K609&lt;&gt;"",'Data Entry'!K609,"")</f>
        <v/>
      </c>
      <c r="M609" s="44" t="str">
        <f>IF('Data Entry'!L609&lt;&gt;"",'Data Entry'!L609,"")</f>
        <v/>
      </c>
      <c r="V609" s="26" t="e">
        <f t="array" aca="1" ref="V609" ca="1">IF(V608&lt;&gt;"",OFFSET($C$4,0,V608,n+1,k),"")</f>
        <v>#N/A</v>
      </c>
      <c r="W609" s="26" t="e">
        <f t="array" aca="1" ref="W609" ca="1">IF(W608&lt;&gt;"",OFFSET($C$4,0,W608,n+1,k),"")</f>
        <v>#N/A</v>
      </c>
      <c r="X609" s="26" t="e">
        <f t="array" aca="1" ref="X609" ca="1">IF(X608&lt;&gt;"",OFFSET($C$4,0,X608,n+1,k),"")</f>
        <v>#N/A</v>
      </c>
      <c r="Y609" s="26" t="e">
        <f t="array" aca="1" ref="Y609" ca="1">IF(Y608&lt;&gt;"",OFFSET($C$4,0,Y608,n+1,k),"")</f>
        <v>#N/A</v>
      </c>
      <c r="Z609" s="26" t="e">
        <f t="array" aca="1" ref="Z609" ca="1">IF(Z608&lt;&gt;"",OFFSET($C$4,0,Z608,n+1,k),"")</f>
        <v>#N/A</v>
      </c>
      <c r="AA609" s="26" t="str">
        <f t="array" aca="1" ref="AA609" ca="1">IF(AA608&lt;&gt;"",OFFSET($C$4,0,AA608,n+1,k),"")</f>
        <v/>
      </c>
      <c r="AB609" s="26" t="str">
        <f t="array" aca="1" ref="AB609" ca="1">IF(AB608&lt;&gt;"",OFFSET($C$4,0,AB608,n+1,k),"")</f>
        <v/>
      </c>
    </row>
    <row r="610" spans="1:28" x14ac:dyDescent="0.15">
      <c r="A610" s="43" t="str">
        <f t="shared" si="20"/>
        <v/>
      </c>
      <c r="B610" s="44" t="str">
        <f>IF('Data Entry'!B610&lt;&gt;"",'Data Entry'!B610,"")</f>
        <v/>
      </c>
      <c r="C610" s="37" t="str">
        <f t="shared" si="19"/>
        <v/>
      </c>
      <c r="D610" s="44" t="str">
        <f>IF('Data Entry'!C610&lt;&gt;"",'Data Entry'!C610,"")</f>
        <v/>
      </c>
      <c r="E610" s="44" t="str">
        <f>IF('Data Entry'!D610&lt;&gt;"",'Data Entry'!D610,"")</f>
        <v/>
      </c>
      <c r="F610" s="44" t="str">
        <f>IF('Data Entry'!E610&lt;&gt;"",'Data Entry'!E610,"")</f>
        <v/>
      </c>
      <c r="G610" s="44" t="str">
        <f>IF('Data Entry'!F610&lt;&gt;"",'Data Entry'!F610,"")</f>
        <v/>
      </c>
      <c r="H610" s="44" t="str">
        <f>IF('Data Entry'!G610&lt;&gt;"",'Data Entry'!G610,"")</f>
        <v/>
      </c>
      <c r="I610" s="44" t="str">
        <f>IF('Data Entry'!H610&lt;&gt;"",'Data Entry'!H610,"")</f>
        <v/>
      </c>
      <c r="J610" s="44" t="str">
        <f>IF('Data Entry'!I610&lt;&gt;"",'Data Entry'!I610,"")</f>
        <v/>
      </c>
      <c r="K610" s="44" t="str">
        <f>IF('Data Entry'!J610&lt;&gt;"",'Data Entry'!J610,"")</f>
        <v/>
      </c>
      <c r="L610" s="44" t="str">
        <f>IF('Data Entry'!K610&lt;&gt;"",'Data Entry'!K610,"")</f>
        <v/>
      </c>
      <c r="M610" s="44" t="str">
        <f>IF('Data Entry'!L610&lt;&gt;"",'Data Entry'!L610,"")</f>
        <v/>
      </c>
      <c r="V610" s="26" t="e">
        <f t="array" aca="1" ref="V610" ca="1">IF(V609&lt;&gt;"",OFFSET($C$4,0,V609,n+1,k),"")</f>
        <v>#N/A</v>
      </c>
      <c r="W610" s="26" t="e">
        <f t="array" aca="1" ref="W610" ca="1">IF(W609&lt;&gt;"",OFFSET($C$4,0,W609,n+1,k),"")</f>
        <v>#N/A</v>
      </c>
      <c r="X610" s="26" t="e">
        <f t="array" aca="1" ref="X610" ca="1">IF(X609&lt;&gt;"",OFFSET($C$4,0,X609,n+1,k),"")</f>
        <v>#N/A</v>
      </c>
      <c r="Y610" s="26" t="e">
        <f t="array" aca="1" ref="Y610" ca="1">IF(Y609&lt;&gt;"",OFFSET($C$4,0,Y609,n+1,k),"")</f>
        <v>#N/A</v>
      </c>
      <c r="Z610" s="26" t="e">
        <f t="array" aca="1" ref="Z610" ca="1">IF(Z609&lt;&gt;"",OFFSET($C$4,0,Z609,n+1,k),"")</f>
        <v>#N/A</v>
      </c>
      <c r="AA610" s="26" t="str">
        <f t="array" aca="1" ref="AA610" ca="1">IF(AA609&lt;&gt;"",OFFSET($C$4,0,AA609,n+1,k),"")</f>
        <v/>
      </c>
      <c r="AB610" s="26" t="str">
        <f t="array" aca="1" ref="AB610" ca="1">IF(AB609&lt;&gt;"",OFFSET($C$4,0,AB609,n+1,k),"")</f>
        <v/>
      </c>
    </row>
    <row r="611" spans="1:28" x14ac:dyDescent="0.15">
      <c r="A611" s="43" t="str">
        <f t="shared" si="20"/>
        <v/>
      </c>
      <c r="B611" s="44" t="str">
        <f>IF('Data Entry'!B611&lt;&gt;"",'Data Entry'!B611,"")</f>
        <v/>
      </c>
      <c r="C611" s="37" t="str">
        <f t="shared" si="19"/>
        <v/>
      </c>
      <c r="D611" s="44" t="str">
        <f>IF('Data Entry'!C611&lt;&gt;"",'Data Entry'!C611,"")</f>
        <v/>
      </c>
      <c r="E611" s="44" t="str">
        <f>IF('Data Entry'!D611&lt;&gt;"",'Data Entry'!D611,"")</f>
        <v/>
      </c>
      <c r="F611" s="44" t="str">
        <f>IF('Data Entry'!E611&lt;&gt;"",'Data Entry'!E611,"")</f>
        <v/>
      </c>
      <c r="G611" s="44" t="str">
        <f>IF('Data Entry'!F611&lt;&gt;"",'Data Entry'!F611,"")</f>
        <v/>
      </c>
      <c r="H611" s="44" t="str">
        <f>IF('Data Entry'!G611&lt;&gt;"",'Data Entry'!G611,"")</f>
        <v/>
      </c>
      <c r="I611" s="44" t="str">
        <f>IF('Data Entry'!H611&lt;&gt;"",'Data Entry'!H611,"")</f>
        <v/>
      </c>
      <c r="J611" s="44" t="str">
        <f>IF('Data Entry'!I611&lt;&gt;"",'Data Entry'!I611,"")</f>
        <v/>
      </c>
      <c r="K611" s="44" t="str">
        <f>IF('Data Entry'!J611&lt;&gt;"",'Data Entry'!J611,"")</f>
        <v/>
      </c>
      <c r="L611" s="44" t="str">
        <f>IF('Data Entry'!K611&lt;&gt;"",'Data Entry'!K611,"")</f>
        <v/>
      </c>
      <c r="M611" s="44" t="str">
        <f>IF('Data Entry'!L611&lt;&gt;"",'Data Entry'!L611,"")</f>
        <v/>
      </c>
      <c r="V611" s="26" t="e">
        <f t="array" aca="1" ref="V611" ca="1">IF(V610&lt;&gt;"",OFFSET($C$4,0,V610,n+1,k),"")</f>
        <v>#N/A</v>
      </c>
      <c r="W611" s="26" t="e">
        <f t="array" aca="1" ref="W611" ca="1">IF(W610&lt;&gt;"",OFFSET($C$4,0,W610,n+1,k),"")</f>
        <v>#N/A</v>
      </c>
      <c r="X611" s="26" t="e">
        <f t="array" aca="1" ref="X611" ca="1">IF(X610&lt;&gt;"",OFFSET($C$4,0,X610,n+1,k),"")</f>
        <v>#N/A</v>
      </c>
      <c r="Y611" s="26" t="e">
        <f t="array" aca="1" ref="Y611" ca="1">IF(Y610&lt;&gt;"",OFFSET($C$4,0,Y610,n+1,k),"")</f>
        <v>#N/A</v>
      </c>
      <c r="Z611" s="26" t="e">
        <f t="array" aca="1" ref="Z611" ca="1">IF(Z610&lt;&gt;"",OFFSET($C$4,0,Z610,n+1,k),"")</f>
        <v>#N/A</v>
      </c>
      <c r="AA611" s="26" t="str">
        <f t="array" aca="1" ref="AA611" ca="1">IF(AA610&lt;&gt;"",OFFSET($C$4,0,AA610,n+1,k),"")</f>
        <v/>
      </c>
      <c r="AB611" s="26" t="str">
        <f t="array" aca="1" ref="AB611" ca="1">IF(AB610&lt;&gt;"",OFFSET($C$4,0,AB610,n+1,k),"")</f>
        <v/>
      </c>
    </row>
    <row r="612" spans="1:28" x14ac:dyDescent="0.15">
      <c r="A612" s="43" t="str">
        <f t="shared" si="20"/>
        <v/>
      </c>
      <c r="B612" s="44" t="str">
        <f>IF('Data Entry'!B612&lt;&gt;"",'Data Entry'!B612,"")</f>
        <v/>
      </c>
      <c r="C612" s="37" t="str">
        <f t="shared" si="19"/>
        <v/>
      </c>
      <c r="D612" s="44" t="str">
        <f>IF('Data Entry'!C612&lt;&gt;"",'Data Entry'!C612,"")</f>
        <v/>
      </c>
      <c r="E612" s="44" t="str">
        <f>IF('Data Entry'!D612&lt;&gt;"",'Data Entry'!D612,"")</f>
        <v/>
      </c>
      <c r="F612" s="44" t="str">
        <f>IF('Data Entry'!E612&lt;&gt;"",'Data Entry'!E612,"")</f>
        <v/>
      </c>
      <c r="G612" s="44" t="str">
        <f>IF('Data Entry'!F612&lt;&gt;"",'Data Entry'!F612,"")</f>
        <v/>
      </c>
      <c r="H612" s="44" t="str">
        <f>IF('Data Entry'!G612&lt;&gt;"",'Data Entry'!G612,"")</f>
        <v/>
      </c>
      <c r="I612" s="44" t="str">
        <f>IF('Data Entry'!H612&lt;&gt;"",'Data Entry'!H612,"")</f>
        <v/>
      </c>
      <c r="J612" s="44" t="str">
        <f>IF('Data Entry'!I612&lt;&gt;"",'Data Entry'!I612,"")</f>
        <v/>
      </c>
      <c r="K612" s="44" t="str">
        <f>IF('Data Entry'!J612&lt;&gt;"",'Data Entry'!J612,"")</f>
        <v/>
      </c>
      <c r="L612" s="44" t="str">
        <f>IF('Data Entry'!K612&lt;&gt;"",'Data Entry'!K612,"")</f>
        <v/>
      </c>
      <c r="M612" s="44" t="str">
        <f>IF('Data Entry'!L612&lt;&gt;"",'Data Entry'!L612,"")</f>
        <v/>
      </c>
      <c r="V612" s="26" t="e">
        <f t="array" aca="1" ref="V612" ca="1">IF(V611&lt;&gt;"",OFFSET($C$4,0,V611,n+1,k),"")</f>
        <v>#N/A</v>
      </c>
      <c r="W612" s="26" t="e">
        <f t="array" aca="1" ref="W612" ca="1">IF(W611&lt;&gt;"",OFFSET($C$4,0,W611,n+1,k),"")</f>
        <v>#N/A</v>
      </c>
      <c r="X612" s="26" t="e">
        <f t="array" aca="1" ref="X612" ca="1">IF(X611&lt;&gt;"",OFFSET($C$4,0,X611,n+1,k),"")</f>
        <v>#N/A</v>
      </c>
      <c r="Y612" s="26" t="e">
        <f t="array" aca="1" ref="Y612" ca="1">IF(Y611&lt;&gt;"",OFFSET($C$4,0,Y611,n+1,k),"")</f>
        <v>#N/A</v>
      </c>
      <c r="Z612" s="26" t="e">
        <f t="array" aca="1" ref="Z612" ca="1">IF(Z611&lt;&gt;"",OFFSET($C$4,0,Z611,n+1,k),"")</f>
        <v>#N/A</v>
      </c>
      <c r="AA612" s="26" t="str">
        <f t="array" aca="1" ref="AA612" ca="1">IF(AA611&lt;&gt;"",OFFSET($C$4,0,AA611,n+1,k),"")</f>
        <v/>
      </c>
      <c r="AB612" s="26" t="str">
        <f t="array" aca="1" ref="AB612" ca="1">IF(AB611&lt;&gt;"",OFFSET($C$4,0,AB611,n+1,k),"")</f>
        <v/>
      </c>
    </row>
    <row r="613" spans="1:28" x14ac:dyDescent="0.15">
      <c r="A613" s="43" t="str">
        <f t="shared" si="20"/>
        <v/>
      </c>
      <c r="B613" s="44" t="str">
        <f>IF('Data Entry'!B613&lt;&gt;"",'Data Entry'!B613,"")</f>
        <v/>
      </c>
      <c r="C613" s="37" t="str">
        <f t="shared" si="19"/>
        <v/>
      </c>
      <c r="D613" s="44" t="str">
        <f>IF('Data Entry'!C613&lt;&gt;"",'Data Entry'!C613,"")</f>
        <v/>
      </c>
      <c r="E613" s="44" t="str">
        <f>IF('Data Entry'!D613&lt;&gt;"",'Data Entry'!D613,"")</f>
        <v/>
      </c>
      <c r="F613" s="44" t="str">
        <f>IF('Data Entry'!E613&lt;&gt;"",'Data Entry'!E613,"")</f>
        <v/>
      </c>
      <c r="G613" s="44" t="str">
        <f>IF('Data Entry'!F613&lt;&gt;"",'Data Entry'!F613,"")</f>
        <v/>
      </c>
      <c r="H613" s="44" t="str">
        <f>IF('Data Entry'!G613&lt;&gt;"",'Data Entry'!G613,"")</f>
        <v/>
      </c>
      <c r="I613" s="44" t="str">
        <f>IF('Data Entry'!H613&lt;&gt;"",'Data Entry'!H613,"")</f>
        <v/>
      </c>
      <c r="J613" s="44" t="str">
        <f>IF('Data Entry'!I613&lt;&gt;"",'Data Entry'!I613,"")</f>
        <v/>
      </c>
      <c r="K613" s="44" t="str">
        <f>IF('Data Entry'!J613&lt;&gt;"",'Data Entry'!J613,"")</f>
        <v/>
      </c>
      <c r="L613" s="44" t="str">
        <f>IF('Data Entry'!K613&lt;&gt;"",'Data Entry'!K613,"")</f>
        <v/>
      </c>
      <c r="M613" s="44" t="str">
        <f>IF('Data Entry'!L613&lt;&gt;"",'Data Entry'!L613,"")</f>
        <v/>
      </c>
      <c r="V613" s="26" t="e">
        <f t="array" aca="1" ref="V613" ca="1">IF(V612&lt;&gt;"",OFFSET($C$4,0,V612,n+1,k),"")</f>
        <v>#N/A</v>
      </c>
      <c r="W613" s="26" t="e">
        <f t="array" aca="1" ref="W613" ca="1">IF(W612&lt;&gt;"",OFFSET($C$4,0,W612,n+1,k),"")</f>
        <v>#N/A</v>
      </c>
      <c r="X613" s="26" t="e">
        <f t="array" aca="1" ref="X613" ca="1">IF(X612&lt;&gt;"",OFFSET($C$4,0,X612,n+1,k),"")</f>
        <v>#N/A</v>
      </c>
      <c r="Y613" s="26" t="e">
        <f t="array" aca="1" ref="Y613" ca="1">IF(Y612&lt;&gt;"",OFFSET($C$4,0,Y612,n+1,k),"")</f>
        <v>#N/A</v>
      </c>
      <c r="Z613" s="26" t="e">
        <f t="array" aca="1" ref="Z613" ca="1">IF(Z612&lt;&gt;"",OFFSET($C$4,0,Z612,n+1,k),"")</f>
        <v>#N/A</v>
      </c>
      <c r="AA613" s="26" t="str">
        <f t="array" aca="1" ref="AA613" ca="1">IF(AA612&lt;&gt;"",OFFSET($C$4,0,AA612,n+1,k),"")</f>
        <v/>
      </c>
      <c r="AB613" s="26" t="str">
        <f t="array" aca="1" ref="AB613" ca="1">IF(AB612&lt;&gt;"",OFFSET($C$4,0,AB612,n+1,k),"")</f>
        <v/>
      </c>
    </row>
    <row r="614" spans="1:28" x14ac:dyDescent="0.15">
      <c r="A614" s="43" t="str">
        <f t="shared" si="20"/>
        <v/>
      </c>
      <c r="B614" s="44" t="str">
        <f>IF('Data Entry'!B614&lt;&gt;"",'Data Entry'!B614,"")</f>
        <v/>
      </c>
      <c r="C614" s="37" t="str">
        <f t="shared" si="19"/>
        <v/>
      </c>
      <c r="D614" s="44" t="str">
        <f>IF('Data Entry'!C614&lt;&gt;"",'Data Entry'!C614,"")</f>
        <v/>
      </c>
      <c r="E614" s="44" t="str">
        <f>IF('Data Entry'!D614&lt;&gt;"",'Data Entry'!D614,"")</f>
        <v/>
      </c>
      <c r="F614" s="44" t="str">
        <f>IF('Data Entry'!E614&lt;&gt;"",'Data Entry'!E614,"")</f>
        <v/>
      </c>
      <c r="G614" s="44" t="str">
        <f>IF('Data Entry'!F614&lt;&gt;"",'Data Entry'!F614,"")</f>
        <v/>
      </c>
      <c r="H614" s="44" t="str">
        <f>IF('Data Entry'!G614&lt;&gt;"",'Data Entry'!G614,"")</f>
        <v/>
      </c>
      <c r="I614" s="44" t="str">
        <f>IF('Data Entry'!H614&lt;&gt;"",'Data Entry'!H614,"")</f>
        <v/>
      </c>
      <c r="J614" s="44" t="str">
        <f>IF('Data Entry'!I614&lt;&gt;"",'Data Entry'!I614,"")</f>
        <v/>
      </c>
      <c r="K614" s="44" t="str">
        <f>IF('Data Entry'!J614&lt;&gt;"",'Data Entry'!J614,"")</f>
        <v/>
      </c>
      <c r="L614" s="44" t="str">
        <f>IF('Data Entry'!K614&lt;&gt;"",'Data Entry'!K614,"")</f>
        <v/>
      </c>
      <c r="M614" s="44" t="str">
        <f>IF('Data Entry'!L614&lt;&gt;"",'Data Entry'!L614,"")</f>
        <v/>
      </c>
      <c r="V614" s="26" t="e">
        <f t="array" aca="1" ref="V614" ca="1">IF(V613&lt;&gt;"",OFFSET($C$4,0,V613,n+1,k),"")</f>
        <v>#N/A</v>
      </c>
      <c r="W614" s="26" t="e">
        <f t="array" aca="1" ref="W614" ca="1">IF(W613&lt;&gt;"",OFFSET($C$4,0,W613,n+1,k),"")</f>
        <v>#N/A</v>
      </c>
      <c r="X614" s="26" t="e">
        <f t="array" aca="1" ref="X614" ca="1">IF(X613&lt;&gt;"",OFFSET($C$4,0,X613,n+1,k),"")</f>
        <v>#N/A</v>
      </c>
      <c r="Y614" s="26" t="e">
        <f t="array" aca="1" ref="Y614" ca="1">IF(Y613&lt;&gt;"",OFFSET($C$4,0,Y613,n+1,k),"")</f>
        <v>#N/A</v>
      </c>
      <c r="Z614" s="26" t="e">
        <f t="array" aca="1" ref="Z614" ca="1">IF(Z613&lt;&gt;"",OFFSET($C$4,0,Z613,n+1,k),"")</f>
        <v>#N/A</v>
      </c>
      <c r="AA614" s="26" t="str">
        <f t="array" aca="1" ref="AA614" ca="1">IF(AA613&lt;&gt;"",OFFSET($C$4,0,AA613,n+1,k),"")</f>
        <v/>
      </c>
      <c r="AB614" s="26" t="str">
        <f t="array" aca="1" ref="AB614" ca="1">IF(AB613&lt;&gt;"",OFFSET($C$4,0,AB613,n+1,k),"")</f>
        <v/>
      </c>
    </row>
    <row r="615" spans="1:28" x14ac:dyDescent="0.15">
      <c r="A615" s="43" t="str">
        <f t="shared" si="20"/>
        <v/>
      </c>
      <c r="B615" s="44" t="str">
        <f>IF('Data Entry'!B615&lt;&gt;"",'Data Entry'!B615,"")</f>
        <v/>
      </c>
      <c r="C615" s="37" t="str">
        <f t="shared" si="19"/>
        <v/>
      </c>
      <c r="D615" s="44" t="str">
        <f>IF('Data Entry'!C615&lt;&gt;"",'Data Entry'!C615,"")</f>
        <v/>
      </c>
      <c r="E615" s="44" t="str">
        <f>IF('Data Entry'!D615&lt;&gt;"",'Data Entry'!D615,"")</f>
        <v/>
      </c>
      <c r="F615" s="44" t="str">
        <f>IF('Data Entry'!E615&lt;&gt;"",'Data Entry'!E615,"")</f>
        <v/>
      </c>
      <c r="G615" s="44" t="str">
        <f>IF('Data Entry'!F615&lt;&gt;"",'Data Entry'!F615,"")</f>
        <v/>
      </c>
      <c r="H615" s="44" t="str">
        <f>IF('Data Entry'!G615&lt;&gt;"",'Data Entry'!G615,"")</f>
        <v/>
      </c>
      <c r="I615" s="44" t="str">
        <f>IF('Data Entry'!H615&lt;&gt;"",'Data Entry'!H615,"")</f>
        <v/>
      </c>
      <c r="J615" s="44" t="str">
        <f>IF('Data Entry'!I615&lt;&gt;"",'Data Entry'!I615,"")</f>
        <v/>
      </c>
      <c r="K615" s="44" t="str">
        <f>IF('Data Entry'!J615&lt;&gt;"",'Data Entry'!J615,"")</f>
        <v/>
      </c>
      <c r="L615" s="44" t="str">
        <f>IF('Data Entry'!K615&lt;&gt;"",'Data Entry'!K615,"")</f>
        <v/>
      </c>
      <c r="M615" s="44" t="str">
        <f>IF('Data Entry'!L615&lt;&gt;"",'Data Entry'!L615,"")</f>
        <v/>
      </c>
      <c r="V615" s="26" t="e">
        <f t="array" aca="1" ref="V615" ca="1">IF(V614&lt;&gt;"",OFFSET($C$4,0,V614,n+1,k),"")</f>
        <v>#N/A</v>
      </c>
      <c r="W615" s="26" t="e">
        <f t="array" aca="1" ref="W615" ca="1">IF(W614&lt;&gt;"",OFFSET($C$4,0,W614,n+1,k),"")</f>
        <v>#N/A</v>
      </c>
      <c r="X615" s="26" t="e">
        <f t="array" aca="1" ref="X615" ca="1">IF(X614&lt;&gt;"",OFFSET($C$4,0,X614,n+1,k),"")</f>
        <v>#N/A</v>
      </c>
      <c r="Y615" s="26" t="e">
        <f t="array" aca="1" ref="Y615" ca="1">IF(Y614&lt;&gt;"",OFFSET($C$4,0,Y614,n+1,k),"")</f>
        <v>#N/A</v>
      </c>
      <c r="Z615" s="26" t="e">
        <f t="array" aca="1" ref="Z615" ca="1">IF(Z614&lt;&gt;"",OFFSET($C$4,0,Z614,n+1,k),"")</f>
        <v>#N/A</v>
      </c>
      <c r="AA615" s="26" t="str">
        <f t="array" aca="1" ref="AA615" ca="1">IF(AA614&lt;&gt;"",OFFSET($C$4,0,AA614,n+1,k),"")</f>
        <v/>
      </c>
      <c r="AB615" s="26" t="str">
        <f t="array" aca="1" ref="AB615" ca="1">IF(AB614&lt;&gt;"",OFFSET($C$4,0,AB614,n+1,k),"")</f>
        <v/>
      </c>
    </row>
    <row r="616" spans="1:28" x14ac:dyDescent="0.15">
      <c r="A616" s="43" t="str">
        <f t="shared" si="20"/>
        <v/>
      </c>
      <c r="B616" s="44" t="str">
        <f>IF('Data Entry'!B616&lt;&gt;"",'Data Entry'!B616,"")</f>
        <v/>
      </c>
      <c r="C616" s="37" t="str">
        <f t="shared" si="19"/>
        <v/>
      </c>
      <c r="D616" s="44" t="str">
        <f>IF('Data Entry'!C616&lt;&gt;"",'Data Entry'!C616,"")</f>
        <v/>
      </c>
      <c r="E616" s="44" t="str">
        <f>IF('Data Entry'!D616&lt;&gt;"",'Data Entry'!D616,"")</f>
        <v/>
      </c>
      <c r="F616" s="44" t="str">
        <f>IF('Data Entry'!E616&lt;&gt;"",'Data Entry'!E616,"")</f>
        <v/>
      </c>
      <c r="G616" s="44" t="str">
        <f>IF('Data Entry'!F616&lt;&gt;"",'Data Entry'!F616,"")</f>
        <v/>
      </c>
      <c r="H616" s="44" t="str">
        <f>IF('Data Entry'!G616&lt;&gt;"",'Data Entry'!G616,"")</f>
        <v/>
      </c>
      <c r="I616" s="44" t="str">
        <f>IF('Data Entry'!H616&lt;&gt;"",'Data Entry'!H616,"")</f>
        <v/>
      </c>
      <c r="J616" s="44" t="str">
        <f>IF('Data Entry'!I616&lt;&gt;"",'Data Entry'!I616,"")</f>
        <v/>
      </c>
      <c r="K616" s="44" t="str">
        <f>IF('Data Entry'!J616&lt;&gt;"",'Data Entry'!J616,"")</f>
        <v/>
      </c>
      <c r="L616" s="44" t="str">
        <f>IF('Data Entry'!K616&lt;&gt;"",'Data Entry'!K616,"")</f>
        <v/>
      </c>
      <c r="M616" s="44" t="str">
        <f>IF('Data Entry'!L616&lt;&gt;"",'Data Entry'!L616,"")</f>
        <v/>
      </c>
      <c r="V616" s="26" t="e">
        <f t="array" aca="1" ref="V616" ca="1">IF(V615&lt;&gt;"",OFFSET($C$4,0,V615,n+1,k),"")</f>
        <v>#N/A</v>
      </c>
      <c r="W616" s="26" t="e">
        <f t="array" aca="1" ref="W616" ca="1">IF(W615&lt;&gt;"",OFFSET($C$4,0,W615,n+1,k),"")</f>
        <v>#N/A</v>
      </c>
      <c r="X616" s="26" t="e">
        <f t="array" aca="1" ref="X616" ca="1">IF(X615&lt;&gt;"",OFFSET($C$4,0,X615,n+1,k),"")</f>
        <v>#N/A</v>
      </c>
      <c r="Y616" s="26" t="e">
        <f t="array" aca="1" ref="Y616" ca="1">IF(Y615&lt;&gt;"",OFFSET($C$4,0,Y615,n+1,k),"")</f>
        <v>#N/A</v>
      </c>
      <c r="Z616" s="26" t="e">
        <f t="array" aca="1" ref="Z616" ca="1">IF(Z615&lt;&gt;"",OFFSET($C$4,0,Z615,n+1,k),"")</f>
        <v>#N/A</v>
      </c>
      <c r="AA616" s="26" t="str">
        <f t="array" aca="1" ref="AA616" ca="1">IF(AA615&lt;&gt;"",OFFSET($C$4,0,AA615,n+1,k),"")</f>
        <v/>
      </c>
      <c r="AB616" s="26" t="str">
        <f t="array" aca="1" ref="AB616" ca="1">IF(AB615&lt;&gt;"",OFFSET($C$4,0,AB615,n+1,k),"")</f>
        <v/>
      </c>
    </row>
    <row r="617" spans="1:28" x14ac:dyDescent="0.15">
      <c r="A617" s="43" t="str">
        <f t="shared" si="20"/>
        <v/>
      </c>
      <c r="B617" s="44" t="str">
        <f>IF('Data Entry'!B617&lt;&gt;"",'Data Entry'!B617,"")</f>
        <v/>
      </c>
      <c r="C617" s="37" t="str">
        <f t="shared" si="19"/>
        <v/>
      </c>
      <c r="D617" s="44" t="str">
        <f>IF('Data Entry'!C617&lt;&gt;"",'Data Entry'!C617,"")</f>
        <v/>
      </c>
      <c r="E617" s="44" t="str">
        <f>IF('Data Entry'!D617&lt;&gt;"",'Data Entry'!D617,"")</f>
        <v/>
      </c>
      <c r="F617" s="44" t="str">
        <f>IF('Data Entry'!E617&lt;&gt;"",'Data Entry'!E617,"")</f>
        <v/>
      </c>
      <c r="G617" s="44" t="str">
        <f>IF('Data Entry'!F617&lt;&gt;"",'Data Entry'!F617,"")</f>
        <v/>
      </c>
      <c r="H617" s="44" t="str">
        <f>IF('Data Entry'!G617&lt;&gt;"",'Data Entry'!G617,"")</f>
        <v/>
      </c>
      <c r="I617" s="44" t="str">
        <f>IF('Data Entry'!H617&lt;&gt;"",'Data Entry'!H617,"")</f>
        <v/>
      </c>
      <c r="J617" s="44" t="str">
        <f>IF('Data Entry'!I617&lt;&gt;"",'Data Entry'!I617,"")</f>
        <v/>
      </c>
      <c r="K617" s="44" t="str">
        <f>IF('Data Entry'!J617&lt;&gt;"",'Data Entry'!J617,"")</f>
        <v/>
      </c>
      <c r="L617" s="44" t="str">
        <f>IF('Data Entry'!K617&lt;&gt;"",'Data Entry'!K617,"")</f>
        <v/>
      </c>
      <c r="M617" s="44" t="str">
        <f>IF('Data Entry'!L617&lt;&gt;"",'Data Entry'!L617,"")</f>
        <v/>
      </c>
      <c r="V617" s="26" t="e">
        <f t="array" aca="1" ref="V617" ca="1">IF(V616&lt;&gt;"",OFFSET($C$4,0,V616,n+1,k),"")</f>
        <v>#N/A</v>
      </c>
      <c r="W617" s="26" t="e">
        <f t="array" aca="1" ref="W617" ca="1">IF(W616&lt;&gt;"",OFFSET($C$4,0,W616,n+1,k),"")</f>
        <v>#N/A</v>
      </c>
      <c r="X617" s="26" t="e">
        <f t="array" aca="1" ref="X617" ca="1">IF(X616&lt;&gt;"",OFFSET($C$4,0,X616,n+1,k),"")</f>
        <v>#N/A</v>
      </c>
      <c r="Y617" s="26" t="e">
        <f t="array" aca="1" ref="Y617" ca="1">IF(Y616&lt;&gt;"",OFFSET($C$4,0,Y616,n+1,k),"")</f>
        <v>#N/A</v>
      </c>
      <c r="Z617" s="26" t="e">
        <f t="array" aca="1" ref="Z617" ca="1">IF(Z616&lt;&gt;"",OFFSET($C$4,0,Z616,n+1,k),"")</f>
        <v>#N/A</v>
      </c>
      <c r="AA617" s="26" t="str">
        <f t="array" aca="1" ref="AA617" ca="1">IF(AA616&lt;&gt;"",OFFSET($C$4,0,AA616,n+1,k),"")</f>
        <v/>
      </c>
      <c r="AB617" s="26" t="str">
        <f t="array" aca="1" ref="AB617" ca="1">IF(AB616&lt;&gt;"",OFFSET($C$4,0,AB616,n+1,k),"")</f>
        <v/>
      </c>
    </row>
    <row r="618" spans="1:28" x14ac:dyDescent="0.15">
      <c r="A618" s="43" t="str">
        <f t="shared" si="20"/>
        <v/>
      </c>
      <c r="B618" s="44" t="str">
        <f>IF('Data Entry'!B618&lt;&gt;"",'Data Entry'!B618,"")</f>
        <v/>
      </c>
      <c r="C618" s="37" t="str">
        <f t="shared" si="19"/>
        <v/>
      </c>
      <c r="D618" s="44" t="str">
        <f>IF('Data Entry'!C618&lt;&gt;"",'Data Entry'!C618,"")</f>
        <v/>
      </c>
      <c r="E618" s="44" t="str">
        <f>IF('Data Entry'!D618&lt;&gt;"",'Data Entry'!D618,"")</f>
        <v/>
      </c>
      <c r="F618" s="44" t="str">
        <f>IF('Data Entry'!E618&lt;&gt;"",'Data Entry'!E618,"")</f>
        <v/>
      </c>
      <c r="G618" s="44" t="str">
        <f>IF('Data Entry'!F618&lt;&gt;"",'Data Entry'!F618,"")</f>
        <v/>
      </c>
      <c r="H618" s="44" t="str">
        <f>IF('Data Entry'!G618&lt;&gt;"",'Data Entry'!G618,"")</f>
        <v/>
      </c>
      <c r="I618" s="44" t="str">
        <f>IF('Data Entry'!H618&lt;&gt;"",'Data Entry'!H618,"")</f>
        <v/>
      </c>
      <c r="J618" s="44" t="str">
        <f>IF('Data Entry'!I618&lt;&gt;"",'Data Entry'!I618,"")</f>
        <v/>
      </c>
      <c r="K618" s="44" t="str">
        <f>IF('Data Entry'!J618&lt;&gt;"",'Data Entry'!J618,"")</f>
        <v/>
      </c>
      <c r="L618" s="44" t="str">
        <f>IF('Data Entry'!K618&lt;&gt;"",'Data Entry'!K618,"")</f>
        <v/>
      </c>
      <c r="M618" s="44" t="str">
        <f>IF('Data Entry'!L618&lt;&gt;"",'Data Entry'!L618,"")</f>
        <v/>
      </c>
      <c r="V618" s="26" t="e">
        <f t="array" aca="1" ref="V618" ca="1">IF(V617&lt;&gt;"",OFFSET($C$4,0,V617,n+1,k),"")</f>
        <v>#N/A</v>
      </c>
      <c r="W618" s="26" t="e">
        <f t="array" aca="1" ref="W618" ca="1">IF(W617&lt;&gt;"",OFFSET($C$4,0,W617,n+1,k),"")</f>
        <v>#N/A</v>
      </c>
      <c r="X618" s="26" t="e">
        <f t="array" aca="1" ref="X618" ca="1">IF(X617&lt;&gt;"",OFFSET($C$4,0,X617,n+1,k),"")</f>
        <v>#N/A</v>
      </c>
      <c r="Y618" s="26" t="e">
        <f t="array" aca="1" ref="Y618" ca="1">IF(Y617&lt;&gt;"",OFFSET($C$4,0,Y617,n+1,k),"")</f>
        <v>#N/A</v>
      </c>
      <c r="Z618" s="26" t="e">
        <f t="array" aca="1" ref="Z618" ca="1">IF(Z617&lt;&gt;"",OFFSET($C$4,0,Z617,n+1,k),"")</f>
        <v>#N/A</v>
      </c>
      <c r="AA618" s="26" t="str">
        <f t="array" aca="1" ref="AA618" ca="1">IF(AA617&lt;&gt;"",OFFSET($C$4,0,AA617,n+1,k),"")</f>
        <v/>
      </c>
      <c r="AB618" s="26" t="str">
        <f t="array" aca="1" ref="AB618" ca="1">IF(AB617&lt;&gt;"",OFFSET($C$4,0,AB617,n+1,k),"")</f>
        <v/>
      </c>
    </row>
    <row r="619" spans="1:28" x14ac:dyDescent="0.15">
      <c r="A619" s="43" t="str">
        <f t="shared" si="20"/>
        <v/>
      </c>
      <c r="B619" s="44" t="str">
        <f>IF('Data Entry'!B619&lt;&gt;"",'Data Entry'!B619,"")</f>
        <v/>
      </c>
      <c r="C619" s="37" t="str">
        <f t="shared" si="19"/>
        <v/>
      </c>
      <c r="D619" s="44" t="str">
        <f>IF('Data Entry'!C619&lt;&gt;"",'Data Entry'!C619,"")</f>
        <v/>
      </c>
      <c r="E619" s="44" t="str">
        <f>IF('Data Entry'!D619&lt;&gt;"",'Data Entry'!D619,"")</f>
        <v/>
      </c>
      <c r="F619" s="44" t="str">
        <f>IF('Data Entry'!E619&lt;&gt;"",'Data Entry'!E619,"")</f>
        <v/>
      </c>
      <c r="G619" s="44" t="str">
        <f>IF('Data Entry'!F619&lt;&gt;"",'Data Entry'!F619,"")</f>
        <v/>
      </c>
      <c r="H619" s="44" t="str">
        <f>IF('Data Entry'!G619&lt;&gt;"",'Data Entry'!G619,"")</f>
        <v/>
      </c>
      <c r="I619" s="44" t="str">
        <f>IF('Data Entry'!H619&lt;&gt;"",'Data Entry'!H619,"")</f>
        <v/>
      </c>
      <c r="J619" s="44" t="str">
        <f>IF('Data Entry'!I619&lt;&gt;"",'Data Entry'!I619,"")</f>
        <v/>
      </c>
      <c r="K619" s="44" t="str">
        <f>IF('Data Entry'!J619&lt;&gt;"",'Data Entry'!J619,"")</f>
        <v/>
      </c>
      <c r="L619" s="44" t="str">
        <f>IF('Data Entry'!K619&lt;&gt;"",'Data Entry'!K619,"")</f>
        <v/>
      </c>
      <c r="M619" s="44" t="str">
        <f>IF('Data Entry'!L619&lt;&gt;"",'Data Entry'!L619,"")</f>
        <v/>
      </c>
      <c r="V619" s="26" t="e">
        <f t="array" aca="1" ref="V619" ca="1">IF(V618&lt;&gt;"",OFFSET($C$4,0,V618,n+1,k),"")</f>
        <v>#N/A</v>
      </c>
      <c r="W619" s="26" t="e">
        <f t="array" aca="1" ref="W619" ca="1">IF(W618&lt;&gt;"",OFFSET($C$4,0,W618,n+1,k),"")</f>
        <v>#N/A</v>
      </c>
      <c r="X619" s="26" t="e">
        <f t="array" aca="1" ref="X619" ca="1">IF(X618&lt;&gt;"",OFFSET($C$4,0,X618,n+1,k),"")</f>
        <v>#N/A</v>
      </c>
      <c r="Y619" s="26" t="e">
        <f t="array" aca="1" ref="Y619" ca="1">IF(Y618&lt;&gt;"",OFFSET($C$4,0,Y618,n+1,k),"")</f>
        <v>#N/A</v>
      </c>
      <c r="Z619" s="26" t="e">
        <f t="array" aca="1" ref="Z619" ca="1">IF(Z618&lt;&gt;"",OFFSET($C$4,0,Z618,n+1,k),"")</f>
        <v>#N/A</v>
      </c>
      <c r="AA619" s="26" t="str">
        <f t="array" aca="1" ref="AA619" ca="1">IF(AA618&lt;&gt;"",OFFSET($C$4,0,AA618,n+1,k),"")</f>
        <v/>
      </c>
      <c r="AB619" s="26" t="str">
        <f t="array" aca="1" ref="AB619" ca="1">IF(AB618&lt;&gt;"",OFFSET($C$4,0,AB618,n+1,k),"")</f>
        <v/>
      </c>
    </row>
    <row r="620" spans="1:28" x14ac:dyDescent="0.15">
      <c r="A620" s="43" t="str">
        <f t="shared" si="20"/>
        <v/>
      </c>
      <c r="B620" s="44" t="str">
        <f>IF('Data Entry'!B620&lt;&gt;"",'Data Entry'!B620,"")</f>
        <v/>
      </c>
      <c r="C620" s="37" t="str">
        <f t="shared" si="19"/>
        <v/>
      </c>
      <c r="D620" s="44" t="str">
        <f>IF('Data Entry'!C620&lt;&gt;"",'Data Entry'!C620,"")</f>
        <v/>
      </c>
      <c r="E620" s="44" t="str">
        <f>IF('Data Entry'!D620&lt;&gt;"",'Data Entry'!D620,"")</f>
        <v/>
      </c>
      <c r="F620" s="44" t="str">
        <f>IF('Data Entry'!E620&lt;&gt;"",'Data Entry'!E620,"")</f>
        <v/>
      </c>
      <c r="G620" s="44" t="str">
        <f>IF('Data Entry'!F620&lt;&gt;"",'Data Entry'!F620,"")</f>
        <v/>
      </c>
      <c r="H620" s="44" t="str">
        <f>IF('Data Entry'!G620&lt;&gt;"",'Data Entry'!G620,"")</f>
        <v/>
      </c>
      <c r="I620" s="44" t="str">
        <f>IF('Data Entry'!H620&lt;&gt;"",'Data Entry'!H620,"")</f>
        <v/>
      </c>
      <c r="J620" s="44" t="str">
        <f>IF('Data Entry'!I620&lt;&gt;"",'Data Entry'!I620,"")</f>
        <v/>
      </c>
      <c r="K620" s="44" t="str">
        <f>IF('Data Entry'!J620&lt;&gt;"",'Data Entry'!J620,"")</f>
        <v/>
      </c>
      <c r="L620" s="44" t="str">
        <f>IF('Data Entry'!K620&lt;&gt;"",'Data Entry'!K620,"")</f>
        <v/>
      </c>
      <c r="M620" s="44" t="str">
        <f>IF('Data Entry'!L620&lt;&gt;"",'Data Entry'!L620,"")</f>
        <v/>
      </c>
      <c r="V620" s="26" t="e">
        <f t="array" aca="1" ref="V620" ca="1">IF(V619&lt;&gt;"",OFFSET($C$4,0,V619,n+1,k),"")</f>
        <v>#N/A</v>
      </c>
      <c r="W620" s="26" t="e">
        <f t="array" aca="1" ref="W620" ca="1">IF(W619&lt;&gt;"",OFFSET($C$4,0,W619,n+1,k),"")</f>
        <v>#N/A</v>
      </c>
      <c r="X620" s="26" t="e">
        <f t="array" aca="1" ref="X620" ca="1">IF(X619&lt;&gt;"",OFFSET($C$4,0,X619,n+1,k),"")</f>
        <v>#N/A</v>
      </c>
      <c r="Y620" s="26" t="e">
        <f t="array" aca="1" ref="Y620" ca="1">IF(Y619&lt;&gt;"",OFFSET($C$4,0,Y619,n+1,k),"")</f>
        <v>#N/A</v>
      </c>
      <c r="Z620" s="26" t="e">
        <f t="array" aca="1" ref="Z620" ca="1">IF(Z619&lt;&gt;"",OFFSET($C$4,0,Z619,n+1,k),"")</f>
        <v>#N/A</v>
      </c>
      <c r="AA620" s="26" t="str">
        <f t="array" aca="1" ref="AA620" ca="1">IF(AA619&lt;&gt;"",OFFSET($C$4,0,AA619,n+1,k),"")</f>
        <v/>
      </c>
      <c r="AB620" s="26" t="str">
        <f t="array" aca="1" ref="AB620" ca="1">IF(AB619&lt;&gt;"",OFFSET($C$4,0,AB619,n+1,k),"")</f>
        <v/>
      </c>
    </row>
    <row r="621" spans="1:28" x14ac:dyDescent="0.15">
      <c r="A621" s="43" t="str">
        <f t="shared" si="20"/>
        <v/>
      </c>
      <c r="B621" s="44" t="str">
        <f>IF('Data Entry'!B621&lt;&gt;"",'Data Entry'!B621,"")</f>
        <v/>
      </c>
      <c r="C621" s="37" t="str">
        <f t="shared" si="19"/>
        <v/>
      </c>
      <c r="D621" s="44" t="str">
        <f>IF('Data Entry'!C621&lt;&gt;"",'Data Entry'!C621,"")</f>
        <v/>
      </c>
      <c r="E621" s="44" t="str">
        <f>IF('Data Entry'!D621&lt;&gt;"",'Data Entry'!D621,"")</f>
        <v/>
      </c>
      <c r="F621" s="44" t="str">
        <f>IF('Data Entry'!E621&lt;&gt;"",'Data Entry'!E621,"")</f>
        <v/>
      </c>
      <c r="G621" s="44" t="str">
        <f>IF('Data Entry'!F621&lt;&gt;"",'Data Entry'!F621,"")</f>
        <v/>
      </c>
      <c r="H621" s="44" t="str">
        <f>IF('Data Entry'!G621&lt;&gt;"",'Data Entry'!G621,"")</f>
        <v/>
      </c>
      <c r="I621" s="44" t="str">
        <f>IF('Data Entry'!H621&lt;&gt;"",'Data Entry'!H621,"")</f>
        <v/>
      </c>
      <c r="J621" s="44" t="str">
        <f>IF('Data Entry'!I621&lt;&gt;"",'Data Entry'!I621,"")</f>
        <v/>
      </c>
      <c r="K621" s="44" t="str">
        <f>IF('Data Entry'!J621&lt;&gt;"",'Data Entry'!J621,"")</f>
        <v/>
      </c>
      <c r="L621" s="44" t="str">
        <f>IF('Data Entry'!K621&lt;&gt;"",'Data Entry'!K621,"")</f>
        <v/>
      </c>
      <c r="M621" s="44" t="str">
        <f>IF('Data Entry'!L621&lt;&gt;"",'Data Entry'!L621,"")</f>
        <v/>
      </c>
      <c r="V621" s="26" t="e">
        <f t="array" aca="1" ref="V621" ca="1">IF(V620&lt;&gt;"",OFFSET($C$4,0,V620,n+1,k),"")</f>
        <v>#N/A</v>
      </c>
      <c r="W621" s="26" t="e">
        <f t="array" aca="1" ref="W621" ca="1">IF(W620&lt;&gt;"",OFFSET($C$4,0,W620,n+1,k),"")</f>
        <v>#N/A</v>
      </c>
      <c r="X621" s="26" t="e">
        <f t="array" aca="1" ref="X621" ca="1">IF(X620&lt;&gt;"",OFFSET($C$4,0,X620,n+1,k),"")</f>
        <v>#N/A</v>
      </c>
      <c r="Y621" s="26" t="e">
        <f t="array" aca="1" ref="Y621" ca="1">IF(Y620&lt;&gt;"",OFFSET($C$4,0,Y620,n+1,k),"")</f>
        <v>#N/A</v>
      </c>
      <c r="Z621" s="26" t="e">
        <f t="array" aca="1" ref="Z621" ca="1">IF(Z620&lt;&gt;"",OFFSET($C$4,0,Z620,n+1,k),"")</f>
        <v>#N/A</v>
      </c>
      <c r="AA621" s="26" t="str">
        <f t="array" aca="1" ref="AA621" ca="1">IF(AA620&lt;&gt;"",OFFSET($C$4,0,AA620,n+1,k),"")</f>
        <v/>
      </c>
      <c r="AB621" s="26" t="str">
        <f t="array" aca="1" ref="AB621" ca="1">IF(AB620&lt;&gt;"",OFFSET($C$4,0,AB620,n+1,k),"")</f>
        <v/>
      </c>
    </row>
    <row r="622" spans="1:28" x14ac:dyDescent="0.15">
      <c r="A622" s="43" t="str">
        <f t="shared" si="20"/>
        <v/>
      </c>
      <c r="B622" s="44" t="str">
        <f>IF('Data Entry'!B622&lt;&gt;"",'Data Entry'!B622,"")</f>
        <v/>
      </c>
      <c r="C622" s="37" t="str">
        <f t="shared" si="19"/>
        <v/>
      </c>
      <c r="D622" s="44" t="str">
        <f>IF('Data Entry'!C622&lt;&gt;"",'Data Entry'!C622,"")</f>
        <v/>
      </c>
      <c r="E622" s="44" t="str">
        <f>IF('Data Entry'!D622&lt;&gt;"",'Data Entry'!D622,"")</f>
        <v/>
      </c>
      <c r="F622" s="44" t="str">
        <f>IF('Data Entry'!E622&lt;&gt;"",'Data Entry'!E622,"")</f>
        <v/>
      </c>
      <c r="G622" s="44" t="str">
        <f>IF('Data Entry'!F622&lt;&gt;"",'Data Entry'!F622,"")</f>
        <v/>
      </c>
      <c r="H622" s="44" t="str">
        <f>IF('Data Entry'!G622&lt;&gt;"",'Data Entry'!G622,"")</f>
        <v/>
      </c>
      <c r="I622" s="44" t="str">
        <f>IF('Data Entry'!H622&lt;&gt;"",'Data Entry'!H622,"")</f>
        <v/>
      </c>
      <c r="J622" s="44" t="str">
        <f>IF('Data Entry'!I622&lt;&gt;"",'Data Entry'!I622,"")</f>
        <v/>
      </c>
      <c r="K622" s="44" t="str">
        <f>IF('Data Entry'!J622&lt;&gt;"",'Data Entry'!J622,"")</f>
        <v/>
      </c>
      <c r="L622" s="44" t="str">
        <f>IF('Data Entry'!K622&lt;&gt;"",'Data Entry'!K622,"")</f>
        <v/>
      </c>
      <c r="M622" s="44" t="str">
        <f>IF('Data Entry'!L622&lt;&gt;"",'Data Entry'!L622,"")</f>
        <v/>
      </c>
      <c r="V622" s="26" t="e">
        <f t="array" aca="1" ref="V622" ca="1">IF(V621&lt;&gt;"",OFFSET($C$4,0,V621,n+1,k),"")</f>
        <v>#N/A</v>
      </c>
      <c r="W622" s="26" t="e">
        <f t="array" aca="1" ref="W622" ca="1">IF(W621&lt;&gt;"",OFFSET($C$4,0,W621,n+1,k),"")</f>
        <v>#N/A</v>
      </c>
      <c r="X622" s="26" t="e">
        <f t="array" aca="1" ref="X622" ca="1">IF(X621&lt;&gt;"",OFFSET($C$4,0,X621,n+1,k),"")</f>
        <v>#N/A</v>
      </c>
      <c r="Y622" s="26" t="e">
        <f t="array" aca="1" ref="Y622" ca="1">IF(Y621&lt;&gt;"",OFFSET($C$4,0,Y621,n+1,k),"")</f>
        <v>#N/A</v>
      </c>
      <c r="Z622" s="26" t="e">
        <f t="array" aca="1" ref="Z622" ca="1">IF(Z621&lt;&gt;"",OFFSET($C$4,0,Z621,n+1,k),"")</f>
        <v>#N/A</v>
      </c>
      <c r="AA622" s="26" t="str">
        <f t="array" aca="1" ref="AA622" ca="1">IF(AA621&lt;&gt;"",OFFSET($C$4,0,AA621,n+1,k),"")</f>
        <v/>
      </c>
      <c r="AB622" s="26" t="str">
        <f t="array" aca="1" ref="AB622" ca="1">IF(AB621&lt;&gt;"",OFFSET($C$4,0,AB621,n+1,k),"")</f>
        <v/>
      </c>
    </row>
    <row r="623" spans="1:28" x14ac:dyDescent="0.15">
      <c r="A623" s="43" t="str">
        <f t="shared" si="20"/>
        <v/>
      </c>
      <c r="B623" s="44" t="str">
        <f>IF('Data Entry'!B623&lt;&gt;"",'Data Entry'!B623,"")</f>
        <v/>
      </c>
      <c r="C623" s="37" t="str">
        <f t="shared" si="19"/>
        <v/>
      </c>
      <c r="D623" s="44" t="str">
        <f>IF('Data Entry'!C623&lt;&gt;"",'Data Entry'!C623,"")</f>
        <v/>
      </c>
      <c r="E623" s="44" t="str">
        <f>IF('Data Entry'!D623&lt;&gt;"",'Data Entry'!D623,"")</f>
        <v/>
      </c>
      <c r="F623" s="44" t="str">
        <f>IF('Data Entry'!E623&lt;&gt;"",'Data Entry'!E623,"")</f>
        <v/>
      </c>
      <c r="G623" s="44" t="str">
        <f>IF('Data Entry'!F623&lt;&gt;"",'Data Entry'!F623,"")</f>
        <v/>
      </c>
      <c r="H623" s="44" t="str">
        <f>IF('Data Entry'!G623&lt;&gt;"",'Data Entry'!G623,"")</f>
        <v/>
      </c>
      <c r="I623" s="44" t="str">
        <f>IF('Data Entry'!H623&lt;&gt;"",'Data Entry'!H623,"")</f>
        <v/>
      </c>
      <c r="J623" s="44" t="str">
        <f>IF('Data Entry'!I623&lt;&gt;"",'Data Entry'!I623,"")</f>
        <v/>
      </c>
      <c r="K623" s="44" t="str">
        <f>IF('Data Entry'!J623&lt;&gt;"",'Data Entry'!J623,"")</f>
        <v/>
      </c>
      <c r="L623" s="44" t="str">
        <f>IF('Data Entry'!K623&lt;&gt;"",'Data Entry'!K623,"")</f>
        <v/>
      </c>
      <c r="M623" s="44" t="str">
        <f>IF('Data Entry'!L623&lt;&gt;"",'Data Entry'!L623,"")</f>
        <v/>
      </c>
      <c r="V623" s="26" t="e">
        <f t="array" aca="1" ref="V623" ca="1">IF(V622&lt;&gt;"",OFFSET($C$4,0,V622,n+1,k),"")</f>
        <v>#N/A</v>
      </c>
      <c r="W623" s="26" t="e">
        <f t="array" aca="1" ref="W623" ca="1">IF(W622&lt;&gt;"",OFFSET($C$4,0,W622,n+1,k),"")</f>
        <v>#N/A</v>
      </c>
      <c r="X623" s="26" t="e">
        <f t="array" aca="1" ref="X623" ca="1">IF(X622&lt;&gt;"",OFFSET($C$4,0,X622,n+1,k),"")</f>
        <v>#N/A</v>
      </c>
      <c r="Y623" s="26" t="e">
        <f t="array" aca="1" ref="Y623" ca="1">IF(Y622&lt;&gt;"",OFFSET($C$4,0,Y622,n+1,k),"")</f>
        <v>#N/A</v>
      </c>
      <c r="Z623" s="26" t="e">
        <f t="array" aca="1" ref="Z623" ca="1">IF(Z622&lt;&gt;"",OFFSET($C$4,0,Z622,n+1,k),"")</f>
        <v>#N/A</v>
      </c>
      <c r="AA623" s="26" t="str">
        <f t="array" aca="1" ref="AA623" ca="1">IF(AA622&lt;&gt;"",OFFSET($C$4,0,AA622,n+1,k),"")</f>
        <v/>
      </c>
      <c r="AB623" s="26" t="str">
        <f t="array" aca="1" ref="AB623" ca="1">IF(AB622&lt;&gt;"",OFFSET($C$4,0,AB622,n+1,k),"")</f>
        <v/>
      </c>
    </row>
    <row r="624" spans="1:28" x14ac:dyDescent="0.15">
      <c r="A624" s="43" t="str">
        <f t="shared" si="20"/>
        <v/>
      </c>
      <c r="B624" s="44" t="str">
        <f>IF('Data Entry'!B624&lt;&gt;"",'Data Entry'!B624,"")</f>
        <v/>
      </c>
      <c r="C624" s="37" t="str">
        <f t="shared" si="19"/>
        <v/>
      </c>
      <c r="D624" s="44" t="str">
        <f>IF('Data Entry'!C624&lt;&gt;"",'Data Entry'!C624,"")</f>
        <v/>
      </c>
      <c r="E624" s="44" t="str">
        <f>IF('Data Entry'!D624&lt;&gt;"",'Data Entry'!D624,"")</f>
        <v/>
      </c>
      <c r="F624" s="44" t="str">
        <f>IF('Data Entry'!E624&lt;&gt;"",'Data Entry'!E624,"")</f>
        <v/>
      </c>
      <c r="G624" s="44" t="str">
        <f>IF('Data Entry'!F624&lt;&gt;"",'Data Entry'!F624,"")</f>
        <v/>
      </c>
      <c r="H624" s="44" t="str">
        <f>IF('Data Entry'!G624&lt;&gt;"",'Data Entry'!G624,"")</f>
        <v/>
      </c>
      <c r="I624" s="44" t="str">
        <f>IF('Data Entry'!H624&lt;&gt;"",'Data Entry'!H624,"")</f>
        <v/>
      </c>
      <c r="J624" s="44" t="str">
        <f>IF('Data Entry'!I624&lt;&gt;"",'Data Entry'!I624,"")</f>
        <v/>
      </c>
      <c r="K624" s="44" t="str">
        <f>IF('Data Entry'!J624&lt;&gt;"",'Data Entry'!J624,"")</f>
        <v/>
      </c>
      <c r="L624" s="44" t="str">
        <f>IF('Data Entry'!K624&lt;&gt;"",'Data Entry'!K624,"")</f>
        <v/>
      </c>
      <c r="M624" s="44" t="str">
        <f>IF('Data Entry'!L624&lt;&gt;"",'Data Entry'!L624,"")</f>
        <v/>
      </c>
      <c r="V624" s="26" t="e">
        <f t="array" aca="1" ref="V624" ca="1">IF(V623&lt;&gt;"",OFFSET($C$4,0,V623,n+1,k),"")</f>
        <v>#N/A</v>
      </c>
      <c r="W624" s="26" t="e">
        <f t="array" aca="1" ref="W624" ca="1">IF(W623&lt;&gt;"",OFFSET($C$4,0,W623,n+1,k),"")</f>
        <v>#N/A</v>
      </c>
      <c r="X624" s="26" t="e">
        <f t="array" aca="1" ref="X624" ca="1">IF(X623&lt;&gt;"",OFFSET($C$4,0,X623,n+1,k),"")</f>
        <v>#N/A</v>
      </c>
      <c r="Y624" s="26" t="e">
        <f t="array" aca="1" ref="Y624" ca="1">IF(Y623&lt;&gt;"",OFFSET($C$4,0,Y623,n+1,k),"")</f>
        <v>#N/A</v>
      </c>
      <c r="Z624" s="26" t="e">
        <f t="array" aca="1" ref="Z624" ca="1">IF(Z623&lt;&gt;"",OFFSET($C$4,0,Z623,n+1,k),"")</f>
        <v>#N/A</v>
      </c>
      <c r="AA624" s="26" t="str">
        <f t="array" aca="1" ref="AA624" ca="1">IF(AA623&lt;&gt;"",OFFSET($C$4,0,AA623,n+1,k),"")</f>
        <v/>
      </c>
      <c r="AB624" s="26" t="str">
        <f t="array" aca="1" ref="AB624" ca="1">IF(AB623&lt;&gt;"",OFFSET($C$4,0,AB623,n+1,k),"")</f>
        <v/>
      </c>
    </row>
    <row r="625" spans="1:28" x14ac:dyDescent="0.15">
      <c r="A625" s="43" t="str">
        <f t="shared" si="20"/>
        <v/>
      </c>
      <c r="B625" s="44" t="str">
        <f>IF('Data Entry'!B625&lt;&gt;"",'Data Entry'!B625,"")</f>
        <v/>
      </c>
      <c r="C625" s="37" t="str">
        <f t="shared" si="19"/>
        <v/>
      </c>
      <c r="D625" s="44" t="str">
        <f>IF('Data Entry'!C625&lt;&gt;"",'Data Entry'!C625,"")</f>
        <v/>
      </c>
      <c r="E625" s="44" t="str">
        <f>IF('Data Entry'!D625&lt;&gt;"",'Data Entry'!D625,"")</f>
        <v/>
      </c>
      <c r="F625" s="44" t="str">
        <f>IF('Data Entry'!E625&lt;&gt;"",'Data Entry'!E625,"")</f>
        <v/>
      </c>
      <c r="G625" s="44" t="str">
        <f>IF('Data Entry'!F625&lt;&gt;"",'Data Entry'!F625,"")</f>
        <v/>
      </c>
      <c r="H625" s="44" t="str">
        <f>IF('Data Entry'!G625&lt;&gt;"",'Data Entry'!G625,"")</f>
        <v/>
      </c>
      <c r="I625" s="44" t="str">
        <f>IF('Data Entry'!H625&lt;&gt;"",'Data Entry'!H625,"")</f>
        <v/>
      </c>
      <c r="J625" s="44" t="str">
        <f>IF('Data Entry'!I625&lt;&gt;"",'Data Entry'!I625,"")</f>
        <v/>
      </c>
      <c r="K625" s="44" t="str">
        <f>IF('Data Entry'!J625&lt;&gt;"",'Data Entry'!J625,"")</f>
        <v/>
      </c>
      <c r="L625" s="44" t="str">
        <f>IF('Data Entry'!K625&lt;&gt;"",'Data Entry'!K625,"")</f>
        <v/>
      </c>
      <c r="M625" s="44" t="str">
        <f>IF('Data Entry'!L625&lt;&gt;"",'Data Entry'!L625,"")</f>
        <v/>
      </c>
      <c r="V625" s="26" t="e">
        <f t="array" aca="1" ref="V625" ca="1">IF(V624&lt;&gt;"",OFFSET($C$4,0,V624,n+1,k),"")</f>
        <v>#N/A</v>
      </c>
      <c r="W625" s="26" t="e">
        <f t="array" aca="1" ref="W625" ca="1">IF(W624&lt;&gt;"",OFFSET($C$4,0,W624,n+1,k),"")</f>
        <v>#N/A</v>
      </c>
      <c r="X625" s="26" t="e">
        <f t="array" aca="1" ref="X625" ca="1">IF(X624&lt;&gt;"",OFFSET($C$4,0,X624,n+1,k),"")</f>
        <v>#N/A</v>
      </c>
      <c r="Y625" s="26" t="e">
        <f t="array" aca="1" ref="Y625" ca="1">IF(Y624&lt;&gt;"",OFFSET($C$4,0,Y624,n+1,k),"")</f>
        <v>#N/A</v>
      </c>
      <c r="Z625" s="26" t="e">
        <f t="array" aca="1" ref="Z625" ca="1">IF(Z624&lt;&gt;"",OFFSET($C$4,0,Z624,n+1,k),"")</f>
        <v>#N/A</v>
      </c>
      <c r="AA625" s="26" t="str">
        <f t="array" aca="1" ref="AA625" ca="1">IF(AA624&lt;&gt;"",OFFSET($C$4,0,AA624,n+1,k),"")</f>
        <v/>
      </c>
      <c r="AB625" s="26" t="str">
        <f t="array" aca="1" ref="AB625" ca="1">IF(AB624&lt;&gt;"",OFFSET($C$4,0,AB624,n+1,k),"")</f>
        <v/>
      </c>
    </row>
    <row r="626" spans="1:28" x14ac:dyDescent="0.15">
      <c r="A626" s="43" t="str">
        <f t="shared" si="20"/>
        <v/>
      </c>
      <c r="B626" s="44" t="str">
        <f>IF('Data Entry'!B626&lt;&gt;"",'Data Entry'!B626,"")</f>
        <v/>
      </c>
      <c r="C626" s="37" t="str">
        <f t="shared" si="19"/>
        <v/>
      </c>
      <c r="D626" s="44" t="str">
        <f>IF('Data Entry'!C626&lt;&gt;"",'Data Entry'!C626,"")</f>
        <v/>
      </c>
      <c r="E626" s="44" t="str">
        <f>IF('Data Entry'!D626&lt;&gt;"",'Data Entry'!D626,"")</f>
        <v/>
      </c>
      <c r="F626" s="44" t="str">
        <f>IF('Data Entry'!E626&lt;&gt;"",'Data Entry'!E626,"")</f>
        <v/>
      </c>
      <c r="G626" s="44" t="str">
        <f>IF('Data Entry'!F626&lt;&gt;"",'Data Entry'!F626,"")</f>
        <v/>
      </c>
      <c r="H626" s="44" t="str">
        <f>IF('Data Entry'!G626&lt;&gt;"",'Data Entry'!G626,"")</f>
        <v/>
      </c>
      <c r="I626" s="44" t="str">
        <f>IF('Data Entry'!H626&lt;&gt;"",'Data Entry'!H626,"")</f>
        <v/>
      </c>
      <c r="J626" s="44" t="str">
        <f>IF('Data Entry'!I626&lt;&gt;"",'Data Entry'!I626,"")</f>
        <v/>
      </c>
      <c r="K626" s="44" t="str">
        <f>IF('Data Entry'!J626&lt;&gt;"",'Data Entry'!J626,"")</f>
        <v/>
      </c>
      <c r="L626" s="44" t="str">
        <f>IF('Data Entry'!K626&lt;&gt;"",'Data Entry'!K626,"")</f>
        <v/>
      </c>
      <c r="M626" s="44" t="str">
        <f>IF('Data Entry'!L626&lt;&gt;"",'Data Entry'!L626,"")</f>
        <v/>
      </c>
      <c r="V626" s="26" t="e">
        <f t="array" aca="1" ref="V626" ca="1">IF(V625&lt;&gt;"",OFFSET($C$4,0,V625,n+1,k),"")</f>
        <v>#N/A</v>
      </c>
      <c r="W626" s="26" t="e">
        <f t="array" aca="1" ref="W626" ca="1">IF(W625&lt;&gt;"",OFFSET($C$4,0,W625,n+1,k),"")</f>
        <v>#N/A</v>
      </c>
      <c r="X626" s="26" t="e">
        <f t="array" aca="1" ref="X626" ca="1">IF(X625&lt;&gt;"",OFFSET($C$4,0,X625,n+1,k),"")</f>
        <v>#N/A</v>
      </c>
      <c r="Y626" s="26" t="e">
        <f t="array" aca="1" ref="Y626" ca="1">IF(Y625&lt;&gt;"",OFFSET($C$4,0,Y625,n+1,k),"")</f>
        <v>#N/A</v>
      </c>
      <c r="Z626" s="26" t="e">
        <f t="array" aca="1" ref="Z626" ca="1">IF(Z625&lt;&gt;"",OFFSET($C$4,0,Z625,n+1,k),"")</f>
        <v>#N/A</v>
      </c>
      <c r="AA626" s="26" t="str">
        <f t="array" aca="1" ref="AA626" ca="1">IF(AA625&lt;&gt;"",OFFSET($C$4,0,AA625,n+1,k),"")</f>
        <v/>
      </c>
      <c r="AB626" s="26" t="str">
        <f t="array" aca="1" ref="AB626" ca="1">IF(AB625&lt;&gt;"",OFFSET($C$4,0,AB625,n+1,k),"")</f>
        <v/>
      </c>
    </row>
    <row r="627" spans="1:28" x14ac:dyDescent="0.15">
      <c r="A627" s="43" t="str">
        <f t="shared" si="20"/>
        <v/>
      </c>
      <c r="B627" s="44" t="str">
        <f>IF('Data Entry'!B627&lt;&gt;"",'Data Entry'!B627,"")</f>
        <v/>
      </c>
      <c r="C627" s="37" t="str">
        <f t="shared" si="19"/>
        <v/>
      </c>
      <c r="D627" s="44" t="str">
        <f>IF('Data Entry'!C627&lt;&gt;"",'Data Entry'!C627,"")</f>
        <v/>
      </c>
      <c r="E627" s="44" t="str">
        <f>IF('Data Entry'!D627&lt;&gt;"",'Data Entry'!D627,"")</f>
        <v/>
      </c>
      <c r="F627" s="44" t="str">
        <f>IF('Data Entry'!E627&lt;&gt;"",'Data Entry'!E627,"")</f>
        <v/>
      </c>
      <c r="G627" s="44" t="str">
        <f>IF('Data Entry'!F627&lt;&gt;"",'Data Entry'!F627,"")</f>
        <v/>
      </c>
      <c r="H627" s="44" t="str">
        <f>IF('Data Entry'!G627&lt;&gt;"",'Data Entry'!G627,"")</f>
        <v/>
      </c>
      <c r="I627" s="44" t="str">
        <f>IF('Data Entry'!H627&lt;&gt;"",'Data Entry'!H627,"")</f>
        <v/>
      </c>
      <c r="J627" s="44" t="str">
        <f>IF('Data Entry'!I627&lt;&gt;"",'Data Entry'!I627,"")</f>
        <v/>
      </c>
      <c r="K627" s="44" t="str">
        <f>IF('Data Entry'!J627&lt;&gt;"",'Data Entry'!J627,"")</f>
        <v/>
      </c>
      <c r="L627" s="44" t="str">
        <f>IF('Data Entry'!K627&lt;&gt;"",'Data Entry'!K627,"")</f>
        <v/>
      </c>
      <c r="M627" s="44" t="str">
        <f>IF('Data Entry'!L627&lt;&gt;"",'Data Entry'!L627,"")</f>
        <v/>
      </c>
      <c r="V627" s="26" t="e">
        <f t="array" aca="1" ref="V627" ca="1">IF(V626&lt;&gt;"",OFFSET($C$4,0,V626,n+1,k),"")</f>
        <v>#N/A</v>
      </c>
      <c r="W627" s="26" t="e">
        <f t="array" aca="1" ref="W627" ca="1">IF(W626&lt;&gt;"",OFFSET($C$4,0,W626,n+1,k),"")</f>
        <v>#N/A</v>
      </c>
      <c r="X627" s="26" t="e">
        <f t="array" aca="1" ref="X627" ca="1">IF(X626&lt;&gt;"",OFFSET($C$4,0,X626,n+1,k),"")</f>
        <v>#N/A</v>
      </c>
      <c r="Y627" s="26" t="e">
        <f t="array" aca="1" ref="Y627" ca="1">IF(Y626&lt;&gt;"",OFFSET($C$4,0,Y626,n+1,k),"")</f>
        <v>#N/A</v>
      </c>
      <c r="Z627" s="26" t="e">
        <f t="array" aca="1" ref="Z627" ca="1">IF(Z626&lt;&gt;"",OFFSET($C$4,0,Z626,n+1,k),"")</f>
        <v>#N/A</v>
      </c>
      <c r="AA627" s="26" t="str">
        <f t="array" aca="1" ref="AA627" ca="1">IF(AA626&lt;&gt;"",OFFSET($C$4,0,AA626,n+1,k),"")</f>
        <v/>
      </c>
      <c r="AB627" s="26" t="str">
        <f t="array" aca="1" ref="AB627" ca="1">IF(AB626&lt;&gt;"",OFFSET($C$4,0,AB626,n+1,k),"")</f>
        <v/>
      </c>
    </row>
    <row r="628" spans="1:28" x14ac:dyDescent="0.15">
      <c r="A628" s="43" t="str">
        <f t="shared" si="20"/>
        <v/>
      </c>
      <c r="B628" s="44" t="str">
        <f>IF('Data Entry'!B628&lt;&gt;"",'Data Entry'!B628,"")</f>
        <v/>
      </c>
      <c r="C628" s="37" t="str">
        <f t="shared" si="19"/>
        <v/>
      </c>
      <c r="D628" s="44" t="str">
        <f>IF('Data Entry'!C628&lt;&gt;"",'Data Entry'!C628,"")</f>
        <v/>
      </c>
      <c r="E628" s="44" t="str">
        <f>IF('Data Entry'!D628&lt;&gt;"",'Data Entry'!D628,"")</f>
        <v/>
      </c>
      <c r="F628" s="44" t="str">
        <f>IF('Data Entry'!E628&lt;&gt;"",'Data Entry'!E628,"")</f>
        <v/>
      </c>
      <c r="G628" s="44" t="str">
        <f>IF('Data Entry'!F628&lt;&gt;"",'Data Entry'!F628,"")</f>
        <v/>
      </c>
      <c r="H628" s="44" t="str">
        <f>IF('Data Entry'!G628&lt;&gt;"",'Data Entry'!G628,"")</f>
        <v/>
      </c>
      <c r="I628" s="44" t="str">
        <f>IF('Data Entry'!H628&lt;&gt;"",'Data Entry'!H628,"")</f>
        <v/>
      </c>
      <c r="J628" s="44" t="str">
        <f>IF('Data Entry'!I628&lt;&gt;"",'Data Entry'!I628,"")</f>
        <v/>
      </c>
      <c r="K628" s="44" t="str">
        <f>IF('Data Entry'!J628&lt;&gt;"",'Data Entry'!J628,"")</f>
        <v/>
      </c>
      <c r="L628" s="44" t="str">
        <f>IF('Data Entry'!K628&lt;&gt;"",'Data Entry'!K628,"")</f>
        <v/>
      </c>
      <c r="M628" s="44" t="str">
        <f>IF('Data Entry'!L628&lt;&gt;"",'Data Entry'!L628,"")</f>
        <v/>
      </c>
      <c r="V628" s="26" t="e">
        <f t="array" aca="1" ref="V628" ca="1">IF(V627&lt;&gt;"",OFFSET($C$4,0,V627,n+1,k),"")</f>
        <v>#N/A</v>
      </c>
      <c r="W628" s="26" t="e">
        <f t="array" aca="1" ref="W628" ca="1">IF(W627&lt;&gt;"",OFFSET($C$4,0,W627,n+1,k),"")</f>
        <v>#N/A</v>
      </c>
      <c r="X628" s="26" t="e">
        <f t="array" aca="1" ref="X628" ca="1">IF(X627&lt;&gt;"",OFFSET($C$4,0,X627,n+1,k),"")</f>
        <v>#N/A</v>
      </c>
      <c r="Y628" s="26" t="e">
        <f t="array" aca="1" ref="Y628" ca="1">IF(Y627&lt;&gt;"",OFFSET($C$4,0,Y627,n+1,k),"")</f>
        <v>#N/A</v>
      </c>
      <c r="Z628" s="26" t="e">
        <f t="array" aca="1" ref="Z628" ca="1">IF(Z627&lt;&gt;"",OFFSET($C$4,0,Z627,n+1,k),"")</f>
        <v>#N/A</v>
      </c>
      <c r="AA628" s="26" t="str">
        <f t="array" aca="1" ref="AA628" ca="1">IF(AA627&lt;&gt;"",OFFSET($C$4,0,AA627,n+1,k),"")</f>
        <v/>
      </c>
      <c r="AB628" s="26" t="str">
        <f t="array" aca="1" ref="AB628" ca="1">IF(AB627&lt;&gt;"",OFFSET($C$4,0,AB627,n+1,k),"")</f>
        <v/>
      </c>
    </row>
    <row r="629" spans="1:28" x14ac:dyDescent="0.15">
      <c r="A629" s="43" t="str">
        <f t="shared" si="20"/>
        <v/>
      </c>
      <c r="B629" s="44" t="str">
        <f>IF('Data Entry'!B629&lt;&gt;"",'Data Entry'!B629,"")</f>
        <v/>
      </c>
      <c r="C629" s="37" t="str">
        <f t="shared" si="19"/>
        <v/>
      </c>
      <c r="D629" s="44" t="str">
        <f>IF('Data Entry'!C629&lt;&gt;"",'Data Entry'!C629,"")</f>
        <v/>
      </c>
      <c r="E629" s="44" t="str">
        <f>IF('Data Entry'!D629&lt;&gt;"",'Data Entry'!D629,"")</f>
        <v/>
      </c>
      <c r="F629" s="44" t="str">
        <f>IF('Data Entry'!E629&lt;&gt;"",'Data Entry'!E629,"")</f>
        <v/>
      </c>
      <c r="G629" s="44" t="str">
        <f>IF('Data Entry'!F629&lt;&gt;"",'Data Entry'!F629,"")</f>
        <v/>
      </c>
      <c r="H629" s="44" t="str">
        <f>IF('Data Entry'!G629&lt;&gt;"",'Data Entry'!G629,"")</f>
        <v/>
      </c>
      <c r="I629" s="44" t="str">
        <f>IF('Data Entry'!H629&lt;&gt;"",'Data Entry'!H629,"")</f>
        <v/>
      </c>
      <c r="J629" s="44" t="str">
        <f>IF('Data Entry'!I629&lt;&gt;"",'Data Entry'!I629,"")</f>
        <v/>
      </c>
      <c r="K629" s="44" t="str">
        <f>IF('Data Entry'!J629&lt;&gt;"",'Data Entry'!J629,"")</f>
        <v/>
      </c>
      <c r="L629" s="44" t="str">
        <f>IF('Data Entry'!K629&lt;&gt;"",'Data Entry'!K629,"")</f>
        <v/>
      </c>
      <c r="M629" s="44" t="str">
        <f>IF('Data Entry'!L629&lt;&gt;"",'Data Entry'!L629,"")</f>
        <v/>
      </c>
      <c r="V629" s="26" t="e">
        <f t="array" aca="1" ref="V629" ca="1">IF(V628&lt;&gt;"",OFFSET($C$4,0,V628,n+1,k),"")</f>
        <v>#N/A</v>
      </c>
      <c r="W629" s="26" t="e">
        <f t="array" aca="1" ref="W629" ca="1">IF(W628&lt;&gt;"",OFFSET($C$4,0,W628,n+1,k),"")</f>
        <v>#N/A</v>
      </c>
      <c r="X629" s="26" t="e">
        <f t="array" aca="1" ref="X629" ca="1">IF(X628&lt;&gt;"",OFFSET($C$4,0,X628,n+1,k),"")</f>
        <v>#N/A</v>
      </c>
      <c r="Y629" s="26" t="e">
        <f t="array" aca="1" ref="Y629" ca="1">IF(Y628&lt;&gt;"",OFFSET($C$4,0,Y628,n+1,k),"")</f>
        <v>#N/A</v>
      </c>
      <c r="Z629" s="26" t="e">
        <f t="array" aca="1" ref="Z629" ca="1">IF(Z628&lt;&gt;"",OFFSET($C$4,0,Z628,n+1,k),"")</f>
        <v>#N/A</v>
      </c>
      <c r="AA629" s="26" t="str">
        <f t="array" aca="1" ref="AA629" ca="1">IF(AA628&lt;&gt;"",OFFSET($C$4,0,AA628,n+1,k),"")</f>
        <v/>
      </c>
      <c r="AB629" s="26" t="str">
        <f t="array" aca="1" ref="AB629" ca="1">IF(AB628&lt;&gt;"",OFFSET($C$4,0,AB628,n+1,k),"")</f>
        <v/>
      </c>
    </row>
    <row r="630" spans="1:28" x14ac:dyDescent="0.15">
      <c r="A630" s="43" t="str">
        <f t="shared" si="20"/>
        <v/>
      </c>
      <c r="B630" s="44" t="str">
        <f>IF('Data Entry'!B630&lt;&gt;"",'Data Entry'!B630,"")</f>
        <v/>
      </c>
      <c r="C630" s="37" t="str">
        <f t="shared" si="19"/>
        <v/>
      </c>
      <c r="D630" s="44" t="str">
        <f>IF('Data Entry'!C630&lt;&gt;"",'Data Entry'!C630,"")</f>
        <v/>
      </c>
      <c r="E630" s="44" t="str">
        <f>IF('Data Entry'!D630&lt;&gt;"",'Data Entry'!D630,"")</f>
        <v/>
      </c>
      <c r="F630" s="44" t="str">
        <f>IF('Data Entry'!E630&lt;&gt;"",'Data Entry'!E630,"")</f>
        <v/>
      </c>
      <c r="G630" s="44" t="str">
        <f>IF('Data Entry'!F630&lt;&gt;"",'Data Entry'!F630,"")</f>
        <v/>
      </c>
      <c r="H630" s="44" t="str">
        <f>IF('Data Entry'!G630&lt;&gt;"",'Data Entry'!G630,"")</f>
        <v/>
      </c>
      <c r="I630" s="44" t="str">
        <f>IF('Data Entry'!H630&lt;&gt;"",'Data Entry'!H630,"")</f>
        <v/>
      </c>
      <c r="J630" s="44" t="str">
        <f>IF('Data Entry'!I630&lt;&gt;"",'Data Entry'!I630,"")</f>
        <v/>
      </c>
      <c r="K630" s="44" t="str">
        <f>IF('Data Entry'!J630&lt;&gt;"",'Data Entry'!J630,"")</f>
        <v/>
      </c>
      <c r="L630" s="44" t="str">
        <f>IF('Data Entry'!K630&lt;&gt;"",'Data Entry'!K630,"")</f>
        <v/>
      </c>
      <c r="M630" s="44" t="str">
        <f>IF('Data Entry'!L630&lt;&gt;"",'Data Entry'!L630,"")</f>
        <v/>
      </c>
      <c r="V630" s="26" t="e">
        <f t="array" aca="1" ref="V630" ca="1">IF(V629&lt;&gt;"",OFFSET($C$4,0,V629,n+1,k),"")</f>
        <v>#N/A</v>
      </c>
      <c r="W630" s="26" t="e">
        <f t="array" aca="1" ref="W630" ca="1">IF(W629&lt;&gt;"",OFFSET($C$4,0,W629,n+1,k),"")</f>
        <v>#N/A</v>
      </c>
      <c r="X630" s="26" t="e">
        <f t="array" aca="1" ref="X630" ca="1">IF(X629&lt;&gt;"",OFFSET($C$4,0,X629,n+1,k),"")</f>
        <v>#N/A</v>
      </c>
      <c r="Y630" s="26" t="e">
        <f t="array" aca="1" ref="Y630" ca="1">IF(Y629&lt;&gt;"",OFFSET($C$4,0,Y629,n+1,k),"")</f>
        <v>#N/A</v>
      </c>
      <c r="Z630" s="26" t="e">
        <f t="array" aca="1" ref="Z630" ca="1">IF(Z629&lt;&gt;"",OFFSET($C$4,0,Z629,n+1,k),"")</f>
        <v>#N/A</v>
      </c>
      <c r="AA630" s="26" t="str">
        <f t="array" aca="1" ref="AA630" ca="1">IF(AA629&lt;&gt;"",OFFSET($C$4,0,AA629,n+1,k),"")</f>
        <v/>
      </c>
      <c r="AB630" s="26" t="str">
        <f t="array" aca="1" ref="AB630" ca="1">IF(AB629&lt;&gt;"",OFFSET($C$4,0,AB629,n+1,k),"")</f>
        <v/>
      </c>
    </row>
    <row r="631" spans="1:28" x14ac:dyDescent="0.15">
      <c r="A631" s="43" t="str">
        <f t="shared" si="20"/>
        <v/>
      </c>
      <c r="B631" s="44" t="str">
        <f>IF('Data Entry'!B631&lt;&gt;"",'Data Entry'!B631,"")</f>
        <v/>
      </c>
      <c r="C631" s="37" t="str">
        <f t="shared" si="19"/>
        <v/>
      </c>
      <c r="D631" s="44" t="str">
        <f>IF('Data Entry'!C631&lt;&gt;"",'Data Entry'!C631,"")</f>
        <v/>
      </c>
      <c r="E631" s="44" t="str">
        <f>IF('Data Entry'!D631&lt;&gt;"",'Data Entry'!D631,"")</f>
        <v/>
      </c>
      <c r="F631" s="44" t="str">
        <f>IF('Data Entry'!E631&lt;&gt;"",'Data Entry'!E631,"")</f>
        <v/>
      </c>
      <c r="G631" s="44" t="str">
        <f>IF('Data Entry'!F631&lt;&gt;"",'Data Entry'!F631,"")</f>
        <v/>
      </c>
      <c r="H631" s="44" t="str">
        <f>IF('Data Entry'!G631&lt;&gt;"",'Data Entry'!G631,"")</f>
        <v/>
      </c>
      <c r="I631" s="44" t="str">
        <f>IF('Data Entry'!H631&lt;&gt;"",'Data Entry'!H631,"")</f>
        <v/>
      </c>
      <c r="J631" s="44" t="str">
        <f>IF('Data Entry'!I631&lt;&gt;"",'Data Entry'!I631,"")</f>
        <v/>
      </c>
      <c r="K631" s="44" t="str">
        <f>IF('Data Entry'!J631&lt;&gt;"",'Data Entry'!J631,"")</f>
        <v/>
      </c>
      <c r="L631" s="44" t="str">
        <f>IF('Data Entry'!K631&lt;&gt;"",'Data Entry'!K631,"")</f>
        <v/>
      </c>
      <c r="M631" s="44" t="str">
        <f>IF('Data Entry'!L631&lt;&gt;"",'Data Entry'!L631,"")</f>
        <v/>
      </c>
      <c r="V631" s="26" t="e">
        <f t="array" aca="1" ref="V631" ca="1">IF(V630&lt;&gt;"",OFFSET($C$4,0,V630,n+1,k),"")</f>
        <v>#N/A</v>
      </c>
      <c r="W631" s="26" t="e">
        <f t="array" aca="1" ref="W631" ca="1">IF(W630&lt;&gt;"",OFFSET($C$4,0,W630,n+1,k),"")</f>
        <v>#N/A</v>
      </c>
      <c r="X631" s="26" t="e">
        <f t="array" aca="1" ref="X631" ca="1">IF(X630&lt;&gt;"",OFFSET($C$4,0,X630,n+1,k),"")</f>
        <v>#N/A</v>
      </c>
      <c r="Y631" s="26" t="e">
        <f t="array" aca="1" ref="Y631" ca="1">IF(Y630&lt;&gt;"",OFFSET($C$4,0,Y630,n+1,k),"")</f>
        <v>#N/A</v>
      </c>
      <c r="Z631" s="26" t="e">
        <f t="array" aca="1" ref="Z631" ca="1">IF(Z630&lt;&gt;"",OFFSET($C$4,0,Z630,n+1,k),"")</f>
        <v>#N/A</v>
      </c>
      <c r="AA631" s="26" t="str">
        <f t="array" aca="1" ref="AA631" ca="1">IF(AA630&lt;&gt;"",OFFSET($C$4,0,AA630,n+1,k),"")</f>
        <v/>
      </c>
      <c r="AB631" s="26" t="str">
        <f t="array" aca="1" ref="AB631" ca="1">IF(AB630&lt;&gt;"",OFFSET($C$4,0,AB630,n+1,k),"")</f>
        <v/>
      </c>
    </row>
    <row r="632" spans="1:28" x14ac:dyDescent="0.15">
      <c r="A632" s="43" t="str">
        <f t="shared" si="20"/>
        <v/>
      </c>
      <c r="B632" s="44" t="str">
        <f>IF('Data Entry'!B632&lt;&gt;"",'Data Entry'!B632,"")</f>
        <v/>
      </c>
      <c r="C632" s="37" t="str">
        <f t="shared" si="19"/>
        <v/>
      </c>
      <c r="D632" s="44" t="str">
        <f>IF('Data Entry'!C632&lt;&gt;"",'Data Entry'!C632,"")</f>
        <v/>
      </c>
      <c r="E632" s="44" t="str">
        <f>IF('Data Entry'!D632&lt;&gt;"",'Data Entry'!D632,"")</f>
        <v/>
      </c>
      <c r="F632" s="44" t="str">
        <f>IF('Data Entry'!E632&lt;&gt;"",'Data Entry'!E632,"")</f>
        <v/>
      </c>
      <c r="G632" s="44" t="str">
        <f>IF('Data Entry'!F632&lt;&gt;"",'Data Entry'!F632,"")</f>
        <v/>
      </c>
      <c r="H632" s="44" t="str">
        <f>IF('Data Entry'!G632&lt;&gt;"",'Data Entry'!G632,"")</f>
        <v/>
      </c>
      <c r="I632" s="44" t="str">
        <f>IF('Data Entry'!H632&lt;&gt;"",'Data Entry'!H632,"")</f>
        <v/>
      </c>
      <c r="J632" s="44" t="str">
        <f>IF('Data Entry'!I632&lt;&gt;"",'Data Entry'!I632,"")</f>
        <v/>
      </c>
      <c r="K632" s="44" t="str">
        <f>IF('Data Entry'!J632&lt;&gt;"",'Data Entry'!J632,"")</f>
        <v/>
      </c>
      <c r="L632" s="44" t="str">
        <f>IF('Data Entry'!K632&lt;&gt;"",'Data Entry'!K632,"")</f>
        <v/>
      </c>
      <c r="M632" s="44" t="str">
        <f>IF('Data Entry'!L632&lt;&gt;"",'Data Entry'!L632,"")</f>
        <v/>
      </c>
      <c r="V632" s="26" t="e">
        <f t="array" aca="1" ref="V632" ca="1">IF(V631&lt;&gt;"",OFFSET($C$4,0,V631,n+1,k),"")</f>
        <v>#N/A</v>
      </c>
      <c r="W632" s="26" t="e">
        <f t="array" aca="1" ref="W632" ca="1">IF(W631&lt;&gt;"",OFFSET($C$4,0,W631,n+1,k),"")</f>
        <v>#N/A</v>
      </c>
      <c r="X632" s="26" t="e">
        <f t="array" aca="1" ref="X632" ca="1">IF(X631&lt;&gt;"",OFFSET($C$4,0,X631,n+1,k),"")</f>
        <v>#N/A</v>
      </c>
      <c r="Y632" s="26" t="e">
        <f t="array" aca="1" ref="Y632" ca="1">IF(Y631&lt;&gt;"",OFFSET($C$4,0,Y631,n+1,k),"")</f>
        <v>#N/A</v>
      </c>
      <c r="Z632" s="26" t="e">
        <f t="array" aca="1" ref="Z632" ca="1">IF(Z631&lt;&gt;"",OFFSET($C$4,0,Z631,n+1,k),"")</f>
        <v>#N/A</v>
      </c>
      <c r="AA632" s="26" t="str">
        <f t="array" aca="1" ref="AA632" ca="1">IF(AA631&lt;&gt;"",OFFSET($C$4,0,AA631,n+1,k),"")</f>
        <v/>
      </c>
      <c r="AB632" s="26" t="str">
        <f t="array" aca="1" ref="AB632" ca="1">IF(AB631&lt;&gt;"",OFFSET($C$4,0,AB631,n+1,k),"")</f>
        <v/>
      </c>
    </row>
    <row r="633" spans="1:28" x14ac:dyDescent="0.15">
      <c r="A633" s="43" t="str">
        <f t="shared" si="20"/>
        <v/>
      </c>
      <c r="B633" s="44" t="str">
        <f>IF('Data Entry'!B633&lt;&gt;"",'Data Entry'!B633,"")</f>
        <v/>
      </c>
      <c r="C633" s="37" t="str">
        <f t="shared" si="19"/>
        <v/>
      </c>
      <c r="D633" s="44" t="str">
        <f>IF('Data Entry'!C633&lt;&gt;"",'Data Entry'!C633,"")</f>
        <v/>
      </c>
      <c r="E633" s="44" t="str">
        <f>IF('Data Entry'!D633&lt;&gt;"",'Data Entry'!D633,"")</f>
        <v/>
      </c>
      <c r="F633" s="44" t="str">
        <f>IF('Data Entry'!E633&lt;&gt;"",'Data Entry'!E633,"")</f>
        <v/>
      </c>
      <c r="G633" s="44" t="str">
        <f>IF('Data Entry'!F633&lt;&gt;"",'Data Entry'!F633,"")</f>
        <v/>
      </c>
      <c r="H633" s="44" t="str">
        <f>IF('Data Entry'!G633&lt;&gt;"",'Data Entry'!G633,"")</f>
        <v/>
      </c>
      <c r="I633" s="44" t="str">
        <f>IF('Data Entry'!H633&lt;&gt;"",'Data Entry'!H633,"")</f>
        <v/>
      </c>
      <c r="J633" s="44" t="str">
        <f>IF('Data Entry'!I633&lt;&gt;"",'Data Entry'!I633,"")</f>
        <v/>
      </c>
      <c r="K633" s="44" t="str">
        <f>IF('Data Entry'!J633&lt;&gt;"",'Data Entry'!J633,"")</f>
        <v/>
      </c>
      <c r="L633" s="44" t="str">
        <f>IF('Data Entry'!K633&lt;&gt;"",'Data Entry'!K633,"")</f>
        <v/>
      </c>
      <c r="M633" s="44" t="str">
        <f>IF('Data Entry'!L633&lt;&gt;"",'Data Entry'!L633,"")</f>
        <v/>
      </c>
      <c r="V633" s="26" t="e">
        <f t="array" aca="1" ref="V633" ca="1">IF(V632&lt;&gt;"",OFFSET($C$4,0,V632,n+1,k),"")</f>
        <v>#N/A</v>
      </c>
      <c r="W633" s="26" t="e">
        <f t="array" aca="1" ref="W633" ca="1">IF(W632&lt;&gt;"",OFFSET($C$4,0,W632,n+1,k),"")</f>
        <v>#N/A</v>
      </c>
      <c r="X633" s="26" t="e">
        <f t="array" aca="1" ref="X633" ca="1">IF(X632&lt;&gt;"",OFFSET($C$4,0,X632,n+1,k),"")</f>
        <v>#N/A</v>
      </c>
      <c r="Y633" s="26" t="e">
        <f t="array" aca="1" ref="Y633" ca="1">IF(Y632&lt;&gt;"",OFFSET($C$4,0,Y632,n+1,k),"")</f>
        <v>#N/A</v>
      </c>
      <c r="Z633" s="26" t="e">
        <f t="array" aca="1" ref="Z633" ca="1">IF(Z632&lt;&gt;"",OFFSET($C$4,0,Z632,n+1,k),"")</f>
        <v>#N/A</v>
      </c>
      <c r="AA633" s="26" t="str">
        <f t="array" aca="1" ref="AA633" ca="1">IF(AA632&lt;&gt;"",OFFSET($C$4,0,AA632,n+1,k),"")</f>
        <v/>
      </c>
      <c r="AB633" s="26" t="str">
        <f t="array" aca="1" ref="AB633" ca="1">IF(AB632&lt;&gt;"",OFFSET($C$4,0,AB632,n+1,k),"")</f>
        <v/>
      </c>
    </row>
    <row r="634" spans="1:28" x14ac:dyDescent="0.15">
      <c r="A634" s="43" t="str">
        <f t="shared" si="20"/>
        <v/>
      </c>
      <c r="B634" s="44" t="str">
        <f>IF('Data Entry'!B634&lt;&gt;"",'Data Entry'!B634,"")</f>
        <v/>
      </c>
      <c r="C634" s="37" t="str">
        <f t="shared" si="19"/>
        <v/>
      </c>
      <c r="D634" s="44" t="str">
        <f>IF('Data Entry'!C634&lt;&gt;"",'Data Entry'!C634,"")</f>
        <v/>
      </c>
      <c r="E634" s="44" t="str">
        <f>IF('Data Entry'!D634&lt;&gt;"",'Data Entry'!D634,"")</f>
        <v/>
      </c>
      <c r="F634" s="44" t="str">
        <f>IF('Data Entry'!E634&lt;&gt;"",'Data Entry'!E634,"")</f>
        <v/>
      </c>
      <c r="G634" s="44" t="str">
        <f>IF('Data Entry'!F634&lt;&gt;"",'Data Entry'!F634,"")</f>
        <v/>
      </c>
      <c r="H634" s="44" t="str">
        <f>IF('Data Entry'!G634&lt;&gt;"",'Data Entry'!G634,"")</f>
        <v/>
      </c>
      <c r="I634" s="44" t="str">
        <f>IF('Data Entry'!H634&lt;&gt;"",'Data Entry'!H634,"")</f>
        <v/>
      </c>
      <c r="J634" s="44" t="str">
        <f>IF('Data Entry'!I634&lt;&gt;"",'Data Entry'!I634,"")</f>
        <v/>
      </c>
      <c r="K634" s="44" t="str">
        <f>IF('Data Entry'!J634&lt;&gt;"",'Data Entry'!J634,"")</f>
        <v/>
      </c>
      <c r="L634" s="44" t="str">
        <f>IF('Data Entry'!K634&lt;&gt;"",'Data Entry'!K634,"")</f>
        <v/>
      </c>
      <c r="M634" s="44" t="str">
        <f>IF('Data Entry'!L634&lt;&gt;"",'Data Entry'!L634,"")</f>
        <v/>
      </c>
      <c r="V634" s="26" t="e">
        <f t="array" aca="1" ref="V634" ca="1">IF(V633&lt;&gt;"",OFFSET($C$4,0,V633,n+1,k),"")</f>
        <v>#N/A</v>
      </c>
      <c r="W634" s="26" t="e">
        <f t="array" aca="1" ref="W634" ca="1">IF(W633&lt;&gt;"",OFFSET($C$4,0,W633,n+1,k),"")</f>
        <v>#N/A</v>
      </c>
      <c r="X634" s="26" t="e">
        <f t="array" aca="1" ref="X634" ca="1">IF(X633&lt;&gt;"",OFFSET($C$4,0,X633,n+1,k),"")</f>
        <v>#N/A</v>
      </c>
      <c r="Y634" s="26" t="e">
        <f t="array" aca="1" ref="Y634" ca="1">IF(Y633&lt;&gt;"",OFFSET($C$4,0,Y633,n+1,k),"")</f>
        <v>#N/A</v>
      </c>
      <c r="Z634" s="26" t="e">
        <f t="array" aca="1" ref="Z634" ca="1">IF(Z633&lt;&gt;"",OFFSET($C$4,0,Z633,n+1,k),"")</f>
        <v>#N/A</v>
      </c>
      <c r="AA634" s="26" t="str">
        <f t="array" aca="1" ref="AA634" ca="1">IF(AA633&lt;&gt;"",OFFSET($C$4,0,AA633,n+1,k),"")</f>
        <v/>
      </c>
      <c r="AB634" s="26" t="str">
        <f t="array" aca="1" ref="AB634" ca="1">IF(AB633&lt;&gt;"",OFFSET($C$4,0,AB633,n+1,k),"")</f>
        <v/>
      </c>
    </row>
    <row r="635" spans="1:28" x14ac:dyDescent="0.15">
      <c r="A635" s="43" t="str">
        <f t="shared" si="20"/>
        <v/>
      </c>
      <c r="B635" s="44" t="str">
        <f>IF('Data Entry'!B635&lt;&gt;"",'Data Entry'!B635,"")</f>
        <v/>
      </c>
      <c r="C635" s="37" t="str">
        <f t="shared" si="19"/>
        <v/>
      </c>
      <c r="D635" s="44" t="str">
        <f>IF('Data Entry'!C635&lt;&gt;"",'Data Entry'!C635,"")</f>
        <v/>
      </c>
      <c r="E635" s="44" t="str">
        <f>IF('Data Entry'!D635&lt;&gt;"",'Data Entry'!D635,"")</f>
        <v/>
      </c>
      <c r="F635" s="44" t="str">
        <f>IF('Data Entry'!E635&lt;&gt;"",'Data Entry'!E635,"")</f>
        <v/>
      </c>
      <c r="G635" s="44" t="str">
        <f>IF('Data Entry'!F635&lt;&gt;"",'Data Entry'!F635,"")</f>
        <v/>
      </c>
      <c r="H635" s="44" t="str">
        <f>IF('Data Entry'!G635&lt;&gt;"",'Data Entry'!G635,"")</f>
        <v/>
      </c>
      <c r="I635" s="44" t="str">
        <f>IF('Data Entry'!H635&lt;&gt;"",'Data Entry'!H635,"")</f>
        <v/>
      </c>
      <c r="J635" s="44" t="str">
        <f>IF('Data Entry'!I635&lt;&gt;"",'Data Entry'!I635,"")</f>
        <v/>
      </c>
      <c r="K635" s="44" t="str">
        <f>IF('Data Entry'!J635&lt;&gt;"",'Data Entry'!J635,"")</f>
        <v/>
      </c>
      <c r="L635" s="44" t="str">
        <f>IF('Data Entry'!K635&lt;&gt;"",'Data Entry'!K635,"")</f>
        <v/>
      </c>
      <c r="M635" s="44" t="str">
        <f>IF('Data Entry'!L635&lt;&gt;"",'Data Entry'!L635,"")</f>
        <v/>
      </c>
      <c r="V635" s="26" t="e">
        <f t="array" aca="1" ref="V635" ca="1">IF(V634&lt;&gt;"",OFFSET($C$4,0,V634,n+1,k),"")</f>
        <v>#N/A</v>
      </c>
      <c r="W635" s="26" t="e">
        <f t="array" aca="1" ref="W635" ca="1">IF(W634&lt;&gt;"",OFFSET($C$4,0,W634,n+1,k),"")</f>
        <v>#N/A</v>
      </c>
      <c r="X635" s="26" t="e">
        <f t="array" aca="1" ref="X635" ca="1">IF(X634&lt;&gt;"",OFFSET($C$4,0,X634,n+1,k),"")</f>
        <v>#N/A</v>
      </c>
      <c r="Y635" s="26" t="e">
        <f t="array" aca="1" ref="Y635" ca="1">IF(Y634&lt;&gt;"",OFFSET($C$4,0,Y634,n+1,k),"")</f>
        <v>#N/A</v>
      </c>
      <c r="Z635" s="26" t="e">
        <f t="array" aca="1" ref="Z635" ca="1">IF(Z634&lt;&gt;"",OFFSET($C$4,0,Z634,n+1,k),"")</f>
        <v>#N/A</v>
      </c>
      <c r="AA635" s="26" t="str">
        <f t="array" aca="1" ref="AA635" ca="1">IF(AA634&lt;&gt;"",OFFSET($C$4,0,AA634,n+1,k),"")</f>
        <v/>
      </c>
      <c r="AB635" s="26" t="str">
        <f t="array" aca="1" ref="AB635" ca="1">IF(AB634&lt;&gt;"",OFFSET($C$4,0,AB634,n+1,k),"")</f>
        <v/>
      </c>
    </row>
    <row r="636" spans="1:28" x14ac:dyDescent="0.15">
      <c r="A636" s="43" t="str">
        <f t="shared" si="20"/>
        <v/>
      </c>
      <c r="B636" s="44" t="str">
        <f>IF('Data Entry'!B636&lt;&gt;"",'Data Entry'!B636,"")</f>
        <v/>
      </c>
      <c r="C636" s="37" t="str">
        <f t="shared" si="19"/>
        <v/>
      </c>
      <c r="D636" s="44" t="str">
        <f>IF('Data Entry'!C636&lt;&gt;"",'Data Entry'!C636,"")</f>
        <v/>
      </c>
      <c r="E636" s="44" t="str">
        <f>IF('Data Entry'!D636&lt;&gt;"",'Data Entry'!D636,"")</f>
        <v/>
      </c>
      <c r="F636" s="44" t="str">
        <f>IF('Data Entry'!E636&lt;&gt;"",'Data Entry'!E636,"")</f>
        <v/>
      </c>
      <c r="G636" s="44" t="str">
        <f>IF('Data Entry'!F636&lt;&gt;"",'Data Entry'!F636,"")</f>
        <v/>
      </c>
      <c r="H636" s="44" t="str">
        <f>IF('Data Entry'!G636&lt;&gt;"",'Data Entry'!G636,"")</f>
        <v/>
      </c>
      <c r="I636" s="44" t="str">
        <f>IF('Data Entry'!H636&lt;&gt;"",'Data Entry'!H636,"")</f>
        <v/>
      </c>
      <c r="J636" s="44" t="str">
        <f>IF('Data Entry'!I636&lt;&gt;"",'Data Entry'!I636,"")</f>
        <v/>
      </c>
      <c r="K636" s="44" t="str">
        <f>IF('Data Entry'!J636&lt;&gt;"",'Data Entry'!J636,"")</f>
        <v/>
      </c>
      <c r="L636" s="44" t="str">
        <f>IF('Data Entry'!K636&lt;&gt;"",'Data Entry'!K636,"")</f>
        <v/>
      </c>
      <c r="M636" s="44" t="str">
        <f>IF('Data Entry'!L636&lt;&gt;"",'Data Entry'!L636,"")</f>
        <v/>
      </c>
      <c r="V636" s="26" t="e">
        <f t="array" aca="1" ref="V636" ca="1">IF(V635&lt;&gt;"",OFFSET($C$4,0,V635,n+1,k),"")</f>
        <v>#N/A</v>
      </c>
      <c r="W636" s="26" t="e">
        <f t="array" aca="1" ref="W636" ca="1">IF(W635&lt;&gt;"",OFFSET($C$4,0,W635,n+1,k),"")</f>
        <v>#N/A</v>
      </c>
      <c r="X636" s="26" t="e">
        <f t="array" aca="1" ref="X636" ca="1">IF(X635&lt;&gt;"",OFFSET($C$4,0,X635,n+1,k),"")</f>
        <v>#N/A</v>
      </c>
      <c r="Y636" s="26" t="e">
        <f t="array" aca="1" ref="Y636" ca="1">IF(Y635&lt;&gt;"",OFFSET($C$4,0,Y635,n+1,k),"")</f>
        <v>#N/A</v>
      </c>
      <c r="Z636" s="26" t="e">
        <f t="array" aca="1" ref="Z636" ca="1">IF(Z635&lt;&gt;"",OFFSET($C$4,0,Z635,n+1,k),"")</f>
        <v>#N/A</v>
      </c>
      <c r="AA636" s="26" t="str">
        <f t="array" aca="1" ref="AA636" ca="1">IF(AA635&lt;&gt;"",OFFSET($C$4,0,AA635,n+1,k),"")</f>
        <v/>
      </c>
      <c r="AB636" s="26" t="str">
        <f t="array" aca="1" ref="AB636" ca="1">IF(AB635&lt;&gt;"",OFFSET($C$4,0,AB635,n+1,k),"")</f>
        <v/>
      </c>
    </row>
    <row r="637" spans="1:28" x14ac:dyDescent="0.15">
      <c r="A637" s="43" t="str">
        <f t="shared" si="20"/>
        <v/>
      </c>
      <c r="B637" s="44" t="str">
        <f>IF('Data Entry'!B637&lt;&gt;"",'Data Entry'!B637,"")</f>
        <v/>
      </c>
      <c r="C637" s="37" t="str">
        <f t="shared" si="19"/>
        <v/>
      </c>
      <c r="D637" s="44" t="str">
        <f>IF('Data Entry'!C637&lt;&gt;"",'Data Entry'!C637,"")</f>
        <v/>
      </c>
      <c r="E637" s="44" t="str">
        <f>IF('Data Entry'!D637&lt;&gt;"",'Data Entry'!D637,"")</f>
        <v/>
      </c>
      <c r="F637" s="44" t="str">
        <f>IF('Data Entry'!E637&lt;&gt;"",'Data Entry'!E637,"")</f>
        <v/>
      </c>
      <c r="G637" s="44" t="str">
        <f>IF('Data Entry'!F637&lt;&gt;"",'Data Entry'!F637,"")</f>
        <v/>
      </c>
      <c r="H637" s="44" t="str">
        <f>IF('Data Entry'!G637&lt;&gt;"",'Data Entry'!G637,"")</f>
        <v/>
      </c>
      <c r="I637" s="44" t="str">
        <f>IF('Data Entry'!H637&lt;&gt;"",'Data Entry'!H637,"")</f>
        <v/>
      </c>
      <c r="J637" s="44" t="str">
        <f>IF('Data Entry'!I637&lt;&gt;"",'Data Entry'!I637,"")</f>
        <v/>
      </c>
      <c r="K637" s="44" t="str">
        <f>IF('Data Entry'!J637&lt;&gt;"",'Data Entry'!J637,"")</f>
        <v/>
      </c>
      <c r="L637" s="44" t="str">
        <f>IF('Data Entry'!K637&lt;&gt;"",'Data Entry'!K637,"")</f>
        <v/>
      </c>
      <c r="M637" s="44" t="str">
        <f>IF('Data Entry'!L637&lt;&gt;"",'Data Entry'!L637,"")</f>
        <v/>
      </c>
      <c r="V637" s="26" t="e">
        <f t="array" aca="1" ref="V637" ca="1">IF(V636&lt;&gt;"",OFFSET($C$4,0,V636,n+1,k),"")</f>
        <v>#N/A</v>
      </c>
      <c r="W637" s="26" t="e">
        <f t="array" aca="1" ref="W637" ca="1">IF(W636&lt;&gt;"",OFFSET($C$4,0,W636,n+1,k),"")</f>
        <v>#N/A</v>
      </c>
      <c r="X637" s="26" t="e">
        <f t="array" aca="1" ref="X637" ca="1">IF(X636&lt;&gt;"",OFFSET($C$4,0,X636,n+1,k),"")</f>
        <v>#N/A</v>
      </c>
      <c r="Y637" s="26" t="e">
        <f t="array" aca="1" ref="Y637" ca="1">IF(Y636&lt;&gt;"",OFFSET($C$4,0,Y636,n+1,k),"")</f>
        <v>#N/A</v>
      </c>
      <c r="Z637" s="26" t="e">
        <f t="array" aca="1" ref="Z637" ca="1">IF(Z636&lt;&gt;"",OFFSET($C$4,0,Z636,n+1,k),"")</f>
        <v>#N/A</v>
      </c>
      <c r="AA637" s="26" t="str">
        <f t="array" aca="1" ref="AA637" ca="1">IF(AA636&lt;&gt;"",OFFSET($C$4,0,AA636,n+1,k),"")</f>
        <v/>
      </c>
      <c r="AB637" s="26" t="str">
        <f t="array" aca="1" ref="AB637" ca="1">IF(AB636&lt;&gt;"",OFFSET($C$4,0,AB636,n+1,k),"")</f>
        <v/>
      </c>
    </row>
    <row r="638" spans="1:28" x14ac:dyDescent="0.15">
      <c r="A638" s="43" t="str">
        <f t="shared" si="20"/>
        <v/>
      </c>
      <c r="B638" s="44" t="str">
        <f>IF('Data Entry'!B638&lt;&gt;"",'Data Entry'!B638,"")</f>
        <v/>
      </c>
      <c r="C638" s="37" t="str">
        <f t="shared" si="19"/>
        <v/>
      </c>
      <c r="D638" s="44" t="str">
        <f>IF('Data Entry'!C638&lt;&gt;"",'Data Entry'!C638,"")</f>
        <v/>
      </c>
      <c r="E638" s="44" t="str">
        <f>IF('Data Entry'!D638&lt;&gt;"",'Data Entry'!D638,"")</f>
        <v/>
      </c>
      <c r="F638" s="44" t="str">
        <f>IF('Data Entry'!E638&lt;&gt;"",'Data Entry'!E638,"")</f>
        <v/>
      </c>
      <c r="G638" s="44" t="str">
        <f>IF('Data Entry'!F638&lt;&gt;"",'Data Entry'!F638,"")</f>
        <v/>
      </c>
      <c r="H638" s="44" t="str">
        <f>IF('Data Entry'!G638&lt;&gt;"",'Data Entry'!G638,"")</f>
        <v/>
      </c>
      <c r="I638" s="44" t="str">
        <f>IF('Data Entry'!H638&lt;&gt;"",'Data Entry'!H638,"")</f>
        <v/>
      </c>
      <c r="J638" s="44" t="str">
        <f>IF('Data Entry'!I638&lt;&gt;"",'Data Entry'!I638,"")</f>
        <v/>
      </c>
      <c r="K638" s="44" t="str">
        <f>IF('Data Entry'!J638&lt;&gt;"",'Data Entry'!J638,"")</f>
        <v/>
      </c>
      <c r="L638" s="44" t="str">
        <f>IF('Data Entry'!K638&lt;&gt;"",'Data Entry'!K638,"")</f>
        <v/>
      </c>
      <c r="M638" s="44" t="str">
        <f>IF('Data Entry'!L638&lt;&gt;"",'Data Entry'!L638,"")</f>
        <v/>
      </c>
      <c r="V638" s="26" t="e">
        <f t="array" aca="1" ref="V638" ca="1">IF(V637&lt;&gt;"",OFFSET($C$4,0,V637,n+1,k),"")</f>
        <v>#N/A</v>
      </c>
      <c r="W638" s="26" t="e">
        <f t="array" aca="1" ref="W638" ca="1">IF(W637&lt;&gt;"",OFFSET($C$4,0,W637,n+1,k),"")</f>
        <v>#N/A</v>
      </c>
      <c r="X638" s="26" t="e">
        <f t="array" aca="1" ref="X638" ca="1">IF(X637&lt;&gt;"",OFFSET($C$4,0,X637,n+1,k),"")</f>
        <v>#N/A</v>
      </c>
      <c r="Y638" s="26" t="e">
        <f t="array" aca="1" ref="Y638" ca="1">IF(Y637&lt;&gt;"",OFFSET($C$4,0,Y637,n+1,k),"")</f>
        <v>#N/A</v>
      </c>
      <c r="Z638" s="26" t="e">
        <f t="array" aca="1" ref="Z638" ca="1">IF(Z637&lt;&gt;"",OFFSET($C$4,0,Z637,n+1,k),"")</f>
        <v>#N/A</v>
      </c>
      <c r="AA638" s="26" t="str">
        <f t="array" aca="1" ref="AA638" ca="1">IF(AA637&lt;&gt;"",OFFSET($C$4,0,AA637,n+1,k),"")</f>
        <v/>
      </c>
      <c r="AB638" s="26" t="str">
        <f t="array" aca="1" ref="AB638" ca="1">IF(AB637&lt;&gt;"",OFFSET($C$4,0,AB637,n+1,k),"")</f>
        <v/>
      </c>
    </row>
    <row r="639" spans="1:28" x14ac:dyDescent="0.15">
      <c r="A639" s="43" t="str">
        <f t="shared" si="20"/>
        <v/>
      </c>
      <c r="B639" s="44" t="str">
        <f>IF('Data Entry'!B639&lt;&gt;"",'Data Entry'!B639,"")</f>
        <v/>
      </c>
      <c r="C639" s="37" t="str">
        <f t="shared" si="19"/>
        <v/>
      </c>
      <c r="D639" s="44" t="str">
        <f>IF('Data Entry'!C639&lt;&gt;"",'Data Entry'!C639,"")</f>
        <v/>
      </c>
      <c r="E639" s="44" t="str">
        <f>IF('Data Entry'!D639&lt;&gt;"",'Data Entry'!D639,"")</f>
        <v/>
      </c>
      <c r="F639" s="44" t="str">
        <f>IF('Data Entry'!E639&lt;&gt;"",'Data Entry'!E639,"")</f>
        <v/>
      </c>
      <c r="G639" s="44" t="str">
        <f>IF('Data Entry'!F639&lt;&gt;"",'Data Entry'!F639,"")</f>
        <v/>
      </c>
      <c r="H639" s="44" t="str">
        <f>IF('Data Entry'!G639&lt;&gt;"",'Data Entry'!G639,"")</f>
        <v/>
      </c>
      <c r="I639" s="44" t="str">
        <f>IF('Data Entry'!H639&lt;&gt;"",'Data Entry'!H639,"")</f>
        <v/>
      </c>
      <c r="J639" s="44" t="str">
        <f>IF('Data Entry'!I639&lt;&gt;"",'Data Entry'!I639,"")</f>
        <v/>
      </c>
      <c r="K639" s="44" t="str">
        <f>IF('Data Entry'!J639&lt;&gt;"",'Data Entry'!J639,"")</f>
        <v/>
      </c>
      <c r="L639" s="44" t="str">
        <f>IF('Data Entry'!K639&lt;&gt;"",'Data Entry'!K639,"")</f>
        <v/>
      </c>
      <c r="M639" s="44" t="str">
        <f>IF('Data Entry'!L639&lt;&gt;"",'Data Entry'!L639,"")</f>
        <v/>
      </c>
      <c r="V639" s="26" t="e">
        <f t="array" aca="1" ref="V639" ca="1">IF(V638&lt;&gt;"",OFFSET($C$4,0,V638,n+1,k),"")</f>
        <v>#N/A</v>
      </c>
      <c r="W639" s="26" t="e">
        <f t="array" aca="1" ref="W639" ca="1">IF(W638&lt;&gt;"",OFFSET($C$4,0,W638,n+1,k),"")</f>
        <v>#N/A</v>
      </c>
      <c r="X639" s="26" t="e">
        <f t="array" aca="1" ref="X639" ca="1">IF(X638&lt;&gt;"",OFFSET($C$4,0,X638,n+1,k),"")</f>
        <v>#N/A</v>
      </c>
      <c r="Y639" s="26" t="e">
        <f t="array" aca="1" ref="Y639" ca="1">IF(Y638&lt;&gt;"",OFFSET($C$4,0,Y638,n+1,k),"")</f>
        <v>#N/A</v>
      </c>
      <c r="Z639" s="26" t="e">
        <f t="array" aca="1" ref="Z639" ca="1">IF(Z638&lt;&gt;"",OFFSET($C$4,0,Z638,n+1,k),"")</f>
        <v>#N/A</v>
      </c>
      <c r="AA639" s="26" t="str">
        <f t="array" aca="1" ref="AA639" ca="1">IF(AA638&lt;&gt;"",OFFSET($C$4,0,AA638,n+1,k),"")</f>
        <v/>
      </c>
      <c r="AB639" s="26" t="str">
        <f t="array" aca="1" ref="AB639" ca="1">IF(AB638&lt;&gt;"",OFFSET($C$4,0,AB638,n+1,k),"")</f>
        <v/>
      </c>
    </row>
    <row r="640" spans="1:28" x14ac:dyDescent="0.15">
      <c r="A640" s="43" t="str">
        <f t="shared" si="20"/>
        <v/>
      </c>
      <c r="B640" s="44" t="str">
        <f>IF('Data Entry'!B640&lt;&gt;"",'Data Entry'!B640,"")</f>
        <v/>
      </c>
      <c r="C640" s="37" t="str">
        <f t="shared" si="19"/>
        <v/>
      </c>
      <c r="D640" s="44" t="str">
        <f>IF('Data Entry'!C640&lt;&gt;"",'Data Entry'!C640,"")</f>
        <v/>
      </c>
      <c r="E640" s="44" t="str">
        <f>IF('Data Entry'!D640&lt;&gt;"",'Data Entry'!D640,"")</f>
        <v/>
      </c>
      <c r="F640" s="44" t="str">
        <f>IF('Data Entry'!E640&lt;&gt;"",'Data Entry'!E640,"")</f>
        <v/>
      </c>
      <c r="G640" s="44" t="str">
        <f>IF('Data Entry'!F640&lt;&gt;"",'Data Entry'!F640,"")</f>
        <v/>
      </c>
      <c r="H640" s="44" t="str">
        <f>IF('Data Entry'!G640&lt;&gt;"",'Data Entry'!G640,"")</f>
        <v/>
      </c>
      <c r="I640" s="44" t="str">
        <f>IF('Data Entry'!H640&lt;&gt;"",'Data Entry'!H640,"")</f>
        <v/>
      </c>
      <c r="J640" s="44" t="str">
        <f>IF('Data Entry'!I640&lt;&gt;"",'Data Entry'!I640,"")</f>
        <v/>
      </c>
      <c r="K640" s="44" t="str">
        <f>IF('Data Entry'!J640&lt;&gt;"",'Data Entry'!J640,"")</f>
        <v/>
      </c>
      <c r="L640" s="44" t="str">
        <f>IF('Data Entry'!K640&lt;&gt;"",'Data Entry'!K640,"")</f>
        <v/>
      </c>
      <c r="M640" s="44" t="str">
        <f>IF('Data Entry'!L640&lt;&gt;"",'Data Entry'!L640,"")</f>
        <v/>
      </c>
      <c r="V640" s="26" t="e">
        <f t="array" aca="1" ref="V640" ca="1">IF(V639&lt;&gt;"",OFFSET($C$4,0,V639,n+1,k),"")</f>
        <v>#N/A</v>
      </c>
      <c r="W640" s="26" t="e">
        <f t="array" aca="1" ref="W640" ca="1">IF(W639&lt;&gt;"",OFFSET($C$4,0,W639,n+1,k),"")</f>
        <v>#N/A</v>
      </c>
      <c r="X640" s="26" t="e">
        <f t="array" aca="1" ref="X640" ca="1">IF(X639&lt;&gt;"",OFFSET($C$4,0,X639,n+1,k),"")</f>
        <v>#N/A</v>
      </c>
      <c r="Y640" s="26" t="e">
        <f t="array" aca="1" ref="Y640" ca="1">IF(Y639&lt;&gt;"",OFFSET($C$4,0,Y639,n+1,k),"")</f>
        <v>#N/A</v>
      </c>
      <c r="Z640" s="26" t="e">
        <f t="array" aca="1" ref="Z640" ca="1">IF(Z639&lt;&gt;"",OFFSET($C$4,0,Z639,n+1,k),"")</f>
        <v>#N/A</v>
      </c>
      <c r="AA640" s="26" t="str">
        <f t="array" aca="1" ref="AA640" ca="1">IF(AA639&lt;&gt;"",OFFSET($C$4,0,AA639,n+1,k),"")</f>
        <v/>
      </c>
      <c r="AB640" s="26" t="str">
        <f t="array" aca="1" ref="AB640" ca="1">IF(AB639&lt;&gt;"",OFFSET($C$4,0,AB639,n+1,k),"")</f>
        <v/>
      </c>
    </row>
    <row r="641" spans="1:28" x14ac:dyDescent="0.15">
      <c r="A641" s="43" t="str">
        <f t="shared" si="20"/>
        <v/>
      </c>
      <c r="B641" s="44" t="str">
        <f>IF('Data Entry'!B641&lt;&gt;"",'Data Entry'!B641,"")</f>
        <v/>
      </c>
      <c r="C641" s="37" t="str">
        <f t="shared" si="19"/>
        <v/>
      </c>
      <c r="D641" s="44" t="str">
        <f>IF('Data Entry'!C641&lt;&gt;"",'Data Entry'!C641,"")</f>
        <v/>
      </c>
      <c r="E641" s="44" t="str">
        <f>IF('Data Entry'!D641&lt;&gt;"",'Data Entry'!D641,"")</f>
        <v/>
      </c>
      <c r="F641" s="44" t="str">
        <f>IF('Data Entry'!E641&lt;&gt;"",'Data Entry'!E641,"")</f>
        <v/>
      </c>
      <c r="G641" s="44" t="str">
        <f>IF('Data Entry'!F641&lt;&gt;"",'Data Entry'!F641,"")</f>
        <v/>
      </c>
      <c r="H641" s="44" t="str">
        <f>IF('Data Entry'!G641&lt;&gt;"",'Data Entry'!G641,"")</f>
        <v/>
      </c>
      <c r="I641" s="44" t="str">
        <f>IF('Data Entry'!H641&lt;&gt;"",'Data Entry'!H641,"")</f>
        <v/>
      </c>
      <c r="J641" s="44" t="str">
        <f>IF('Data Entry'!I641&lt;&gt;"",'Data Entry'!I641,"")</f>
        <v/>
      </c>
      <c r="K641" s="44" t="str">
        <f>IF('Data Entry'!J641&lt;&gt;"",'Data Entry'!J641,"")</f>
        <v/>
      </c>
      <c r="L641" s="44" t="str">
        <f>IF('Data Entry'!K641&lt;&gt;"",'Data Entry'!K641,"")</f>
        <v/>
      </c>
      <c r="M641" s="44" t="str">
        <f>IF('Data Entry'!L641&lt;&gt;"",'Data Entry'!L641,"")</f>
        <v/>
      </c>
      <c r="V641" s="26" t="e">
        <f t="array" aca="1" ref="V641" ca="1">IF(V640&lt;&gt;"",OFFSET($C$4,0,V640,n+1,k),"")</f>
        <v>#N/A</v>
      </c>
      <c r="W641" s="26" t="e">
        <f t="array" aca="1" ref="W641" ca="1">IF(W640&lt;&gt;"",OFFSET($C$4,0,W640,n+1,k),"")</f>
        <v>#N/A</v>
      </c>
      <c r="X641" s="26" t="e">
        <f t="array" aca="1" ref="X641" ca="1">IF(X640&lt;&gt;"",OFFSET($C$4,0,X640,n+1,k),"")</f>
        <v>#N/A</v>
      </c>
      <c r="Y641" s="26" t="e">
        <f t="array" aca="1" ref="Y641" ca="1">IF(Y640&lt;&gt;"",OFFSET($C$4,0,Y640,n+1,k),"")</f>
        <v>#N/A</v>
      </c>
      <c r="Z641" s="26" t="e">
        <f t="array" aca="1" ref="Z641" ca="1">IF(Z640&lt;&gt;"",OFFSET($C$4,0,Z640,n+1,k),"")</f>
        <v>#N/A</v>
      </c>
      <c r="AA641" s="26" t="str">
        <f t="array" aca="1" ref="AA641" ca="1">IF(AA640&lt;&gt;"",OFFSET($C$4,0,AA640,n+1,k),"")</f>
        <v/>
      </c>
      <c r="AB641" s="26" t="str">
        <f t="array" aca="1" ref="AB641" ca="1">IF(AB640&lt;&gt;"",OFFSET($C$4,0,AB640,n+1,k),"")</f>
        <v/>
      </c>
    </row>
    <row r="642" spans="1:28" x14ac:dyDescent="0.15">
      <c r="A642" s="43" t="str">
        <f t="shared" si="20"/>
        <v/>
      </c>
      <c r="B642" s="44" t="str">
        <f>IF('Data Entry'!B642&lt;&gt;"",'Data Entry'!B642,"")</f>
        <v/>
      </c>
      <c r="C642" s="37" t="str">
        <f t="shared" si="19"/>
        <v/>
      </c>
      <c r="D642" s="44" t="str">
        <f>IF('Data Entry'!C642&lt;&gt;"",'Data Entry'!C642,"")</f>
        <v/>
      </c>
      <c r="E642" s="44" t="str">
        <f>IF('Data Entry'!D642&lt;&gt;"",'Data Entry'!D642,"")</f>
        <v/>
      </c>
      <c r="F642" s="44" t="str">
        <f>IF('Data Entry'!E642&lt;&gt;"",'Data Entry'!E642,"")</f>
        <v/>
      </c>
      <c r="G642" s="44" t="str">
        <f>IF('Data Entry'!F642&lt;&gt;"",'Data Entry'!F642,"")</f>
        <v/>
      </c>
      <c r="H642" s="44" t="str">
        <f>IF('Data Entry'!G642&lt;&gt;"",'Data Entry'!G642,"")</f>
        <v/>
      </c>
      <c r="I642" s="44" t="str">
        <f>IF('Data Entry'!H642&lt;&gt;"",'Data Entry'!H642,"")</f>
        <v/>
      </c>
      <c r="J642" s="44" t="str">
        <f>IF('Data Entry'!I642&lt;&gt;"",'Data Entry'!I642,"")</f>
        <v/>
      </c>
      <c r="K642" s="44" t="str">
        <f>IF('Data Entry'!J642&lt;&gt;"",'Data Entry'!J642,"")</f>
        <v/>
      </c>
      <c r="L642" s="44" t="str">
        <f>IF('Data Entry'!K642&lt;&gt;"",'Data Entry'!K642,"")</f>
        <v/>
      </c>
      <c r="M642" s="44" t="str">
        <f>IF('Data Entry'!L642&lt;&gt;"",'Data Entry'!L642,"")</f>
        <v/>
      </c>
      <c r="V642" s="26" t="e">
        <f t="array" aca="1" ref="V642" ca="1">IF(V641&lt;&gt;"",OFFSET($C$4,0,V641,n+1,k),"")</f>
        <v>#N/A</v>
      </c>
      <c r="W642" s="26" t="e">
        <f t="array" aca="1" ref="W642" ca="1">IF(W641&lt;&gt;"",OFFSET($C$4,0,W641,n+1,k),"")</f>
        <v>#N/A</v>
      </c>
      <c r="X642" s="26" t="e">
        <f t="array" aca="1" ref="X642" ca="1">IF(X641&lt;&gt;"",OFFSET($C$4,0,X641,n+1,k),"")</f>
        <v>#N/A</v>
      </c>
      <c r="Y642" s="26" t="e">
        <f t="array" aca="1" ref="Y642" ca="1">IF(Y641&lt;&gt;"",OFFSET($C$4,0,Y641,n+1,k),"")</f>
        <v>#N/A</v>
      </c>
      <c r="Z642" s="26" t="e">
        <f t="array" aca="1" ref="Z642" ca="1">IF(Z641&lt;&gt;"",OFFSET($C$4,0,Z641,n+1,k),"")</f>
        <v>#N/A</v>
      </c>
      <c r="AA642" s="26" t="str">
        <f t="array" aca="1" ref="AA642" ca="1">IF(AA641&lt;&gt;"",OFFSET($C$4,0,AA641,n+1,k),"")</f>
        <v/>
      </c>
      <c r="AB642" s="26" t="str">
        <f t="array" aca="1" ref="AB642" ca="1">IF(AB641&lt;&gt;"",OFFSET($C$4,0,AB641,n+1,k),"")</f>
        <v/>
      </c>
    </row>
    <row r="643" spans="1:28" x14ac:dyDescent="0.15">
      <c r="A643" s="43" t="str">
        <f t="shared" si="20"/>
        <v/>
      </c>
      <c r="B643" s="44" t="str">
        <f>IF('Data Entry'!B643&lt;&gt;"",'Data Entry'!B643,"")</f>
        <v/>
      </c>
      <c r="C643" s="37" t="str">
        <f t="shared" si="19"/>
        <v/>
      </c>
      <c r="D643" s="44" t="str">
        <f>IF('Data Entry'!C643&lt;&gt;"",'Data Entry'!C643,"")</f>
        <v/>
      </c>
      <c r="E643" s="44" t="str">
        <f>IF('Data Entry'!D643&lt;&gt;"",'Data Entry'!D643,"")</f>
        <v/>
      </c>
      <c r="F643" s="44" t="str">
        <f>IF('Data Entry'!E643&lt;&gt;"",'Data Entry'!E643,"")</f>
        <v/>
      </c>
      <c r="G643" s="44" t="str">
        <f>IF('Data Entry'!F643&lt;&gt;"",'Data Entry'!F643,"")</f>
        <v/>
      </c>
      <c r="H643" s="44" t="str">
        <f>IF('Data Entry'!G643&lt;&gt;"",'Data Entry'!G643,"")</f>
        <v/>
      </c>
      <c r="I643" s="44" t="str">
        <f>IF('Data Entry'!H643&lt;&gt;"",'Data Entry'!H643,"")</f>
        <v/>
      </c>
      <c r="J643" s="44" t="str">
        <f>IF('Data Entry'!I643&lt;&gt;"",'Data Entry'!I643,"")</f>
        <v/>
      </c>
      <c r="K643" s="44" t="str">
        <f>IF('Data Entry'!J643&lt;&gt;"",'Data Entry'!J643,"")</f>
        <v/>
      </c>
      <c r="L643" s="44" t="str">
        <f>IF('Data Entry'!K643&lt;&gt;"",'Data Entry'!K643,"")</f>
        <v/>
      </c>
      <c r="M643" s="44" t="str">
        <f>IF('Data Entry'!L643&lt;&gt;"",'Data Entry'!L643,"")</f>
        <v/>
      </c>
      <c r="V643" s="26" t="e">
        <f t="array" aca="1" ref="V643" ca="1">IF(V642&lt;&gt;"",OFFSET($C$4,0,V642,n+1,k),"")</f>
        <v>#N/A</v>
      </c>
      <c r="W643" s="26" t="e">
        <f t="array" aca="1" ref="W643" ca="1">IF(W642&lt;&gt;"",OFFSET($C$4,0,W642,n+1,k),"")</f>
        <v>#N/A</v>
      </c>
      <c r="X643" s="26" t="e">
        <f t="array" aca="1" ref="X643" ca="1">IF(X642&lt;&gt;"",OFFSET($C$4,0,X642,n+1,k),"")</f>
        <v>#N/A</v>
      </c>
      <c r="Y643" s="26" t="e">
        <f t="array" aca="1" ref="Y643" ca="1">IF(Y642&lt;&gt;"",OFFSET($C$4,0,Y642,n+1,k),"")</f>
        <v>#N/A</v>
      </c>
      <c r="Z643" s="26" t="e">
        <f t="array" aca="1" ref="Z643" ca="1">IF(Z642&lt;&gt;"",OFFSET($C$4,0,Z642,n+1,k),"")</f>
        <v>#N/A</v>
      </c>
      <c r="AA643" s="26" t="str">
        <f t="array" aca="1" ref="AA643" ca="1">IF(AA642&lt;&gt;"",OFFSET($C$4,0,AA642,n+1,k),"")</f>
        <v/>
      </c>
      <c r="AB643" s="26" t="str">
        <f t="array" aca="1" ref="AB643" ca="1">IF(AB642&lt;&gt;"",OFFSET($C$4,0,AB642,n+1,k),"")</f>
        <v/>
      </c>
    </row>
    <row r="644" spans="1:28" x14ac:dyDescent="0.15">
      <c r="A644" s="43" t="str">
        <f t="shared" si="20"/>
        <v/>
      </c>
      <c r="B644" s="44" t="str">
        <f>IF('Data Entry'!B644&lt;&gt;"",'Data Entry'!B644,"")</f>
        <v/>
      </c>
      <c r="C644" s="37" t="str">
        <f t="shared" si="19"/>
        <v/>
      </c>
      <c r="D644" s="44" t="str">
        <f>IF('Data Entry'!C644&lt;&gt;"",'Data Entry'!C644,"")</f>
        <v/>
      </c>
      <c r="E644" s="44" t="str">
        <f>IF('Data Entry'!D644&lt;&gt;"",'Data Entry'!D644,"")</f>
        <v/>
      </c>
      <c r="F644" s="44" t="str">
        <f>IF('Data Entry'!E644&lt;&gt;"",'Data Entry'!E644,"")</f>
        <v/>
      </c>
      <c r="G644" s="44" t="str">
        <f>IF('Data Entry'!F644&lt;&gt;"",'Data Entry'!F644,"")</f>
        <v/>
      </c>
      <c r="H644" s="44" t="str">
        <f>IF('Data Entry'!G644&lt;&gt;"",'Data Entry'!G644,"")</f>
        <v/>
      </c>
      <c r="I644" s="44" t="str">
        <f>IF('Data Entry'!H644&lt;&gt;"",'Data Entry'!H644,"")</f>
        <v/>
      </c>
      <c r="J644" s="44" t="str">
        <f>IF('Data Entry'!I644&lt;&gt;"",'Data Entry'!I644,"")</f>
        <v/>
      </c>
      <c r="K644" s="44" t="str">
        <f>IF('Data Entry'!J644&lt;&gt;"",'Data Entry'!J644,"")</f>
        <v/>
      </c>
      <c r="L644" s="44" t="str">
        <f>IF('Data Entry'!K644&lt;&gt;"",'Data Entry'!K644,"")</f>
        <v/>
      </c>
      <c r="M644" s="44" t="str">
        <f>IF('Data Entry'!L644&lt;&gt;"",'Data Entry'!L644,"")</f>
        <v/>
      </c>
      <c r="V644" s="26" t="e">
        <f t="array" aca="1" ref="V644" ca="1">IF(V643&lt;&gt;"",OFFSET($C$4,0,V643,n+1,k),"")</f>
        <v>#N/A</v>
      </c>
      <c r="W644" s="26" t="e">
        <f t="array" aca="1" ref="W644" ca="1">IF(W643&lt;&gt;"",OFFSET($C$4,0,W643,n+1,k),"")</f>
        <v>#N/A</v>
      </c>
      <c r="X644" s="26" t="e">
        <f t="array" aca="1" ref="X644" ca="1">IF(X643&lt;&gt;"",OFFSET($C$4,0,X643,n+1,k),"")</f>
        <v>#N/A</v>
      </c>
      <c r="Y644" s="26" t="e">
        <f t="array" aca="1" ref="Y644" ca="1">IF(Y643&lt;&gt;"",OFFSET($C$4,0,Y643,n+1,k),"")</f>
        <v>#N/A</v>
      </c>
      <c r="Z644" s="26" t="e">
        <f t="array" aca="1" ref="Z644" ca="1">IF(Z643&lt;&gt;"",OFFSET($C$4,0,Z643,n+1,k),"")</f>
        <v>#N/A</v>
      </c>
      <c r="AA644" s="26" t="str">
        <f t="array" aca="1" ref="AA644" ca="1">IF(AA643&lt;&gt;"",OFFSET($C$4,0,AA643,n+1,k),"")</f>
        <v/>
      </c>
      <c r="AB644" s="26" t="str">
        <f t="array" aca="1" ref="AB644" ca="1">IF(AB643&lt;&gt;"",OFFSET($C$4,0,AB643,n+1,k),"")</f>
        <v/>
      </c>
    </row>
    <row r="645" spans="1:28" x14ac:dyDescent="0.15">
      <c r="A645" s="43" t="str">
        <f t="shared" si="20"/>
        <v/>
      </c>
      <c r="B645" s="44" t="str">
        <f>IF('Data Entry'!B645&lt;&gt;"",'Data Entry'!B645,"")</f>
        <v/>
      </c>
      <c r="C645" s="37" t="str">
        <f t="shared" ref="C645:C708" si="21">IF(B645&lt;&gt;"",1,"")</f>
        <v/>
      </c>
      <c r="D645" s="44" t="str">
        <f>IF('Data Entry'!C645&lt;&gt;"",'Data Entry'!C645,"")</f>
        <v/>
      </c>
      <c r="E645" s="44" t="str">
        <f>IF('Data Entry'!D645&lt;&gt;"",'Data Entry'!D645,"")</f>
        <v/>
      </c>
      <c r="F645" s="44" t="str">
        <f>IF('Data Entry'!E645&lt;&gt;"",'Data Entry'!E645,"")</f>
        <v/>
      </c>
      <c r="G645" s="44" t="str">
        <f>IF('Data Entry'!F645&lt;&gt;"",'Data Entry'!F645,"")</f>
        <v/>
      </c>
      <c r="H645" s="44" t="str">
        <f>IF('Data Entry'!G645&lt;&gt;"",'Data Entry'!G645,"")</f>
        <v/>
      </c>
      <c r="I645" s="44" t="str">
        <f>IF('Data Entry'!H645&lt;&gt;"",'Data Entry'!H645,"")</f>
        <v/>
      </c>
      <c r="J645" s="44" t="str">
        <f>IF('Data Entry'!I645&lt;&gt;"",'Data Entry'!I645,"")</f>
        <v/>
      </c>
      <c r="K645" s="44" t="str">
        <f>IF('Data Entry'!J645&lt;&gt;"",'Data Entry'!J645,"")</f>
        <v/>
      </c>
      <c r="L645" s="44" t="str">
        <f>IF('Data Entry'!K645&lt;&gt;"",'Data Entry'!K645,"")</f>
        <v/>
      </c>
      <c r="M645" s="44" t="str">
        <f>IF('Data Entry'!L645&lt;&gt;"",'Data Entry'!L645,"")</f>
        <v/>
      </c>
      <c r="V645" s="26" t="e">
        <f t="array" aca="1" ref="V645" ca="1">IF(V644&lt;&gt;"",OFFSET($C$4,0,V644,n+1,k),"")</f>
        <v>#N/A</v>
      </c>
      <c r="W645" s="26" t="e">
        <f t="array" aca="1" ref="W645" ca="1">IF(W644&lt;&gt;"",OFFSET($C$4,0,W644,n+1,k),"")</f>
        <v>#N/A</v>
      </c>
      <c r="X645" s="26" t="e">
        <f t="array" aca="1" ref="X645" ca="1">IF(X644&lt;&gt;"",OFFSET($C$4,0,X644,n+1,k),"")</f>
        <v>#N/A</v>
      </c>
      <c r="Y645" s="26" t="e">
        <f t="array" aca="1" ref="Y645" ca="1">IF(Y644&lt;&gt;"",OFFSET($C$4,0,Y644,n+1,k),"")</f>
        <v>#N/A</v>
      </c>
      <c r="Z645" s="26" t="e">
        <f t="array" aca="1" ref="Z645" ca="1">IF(Z644&lt;&gt;"",OFFSET($C$4,0,Z644,n+1,k),"")</f>
        <v>#N/A</v>
      </c>
      <c r="AA645" s="26" t="str">
        <f t="array" aca="1" ref="AA645" ca="1">IF(AA644&lt;&gt;"",OFFSET($C$4,0,AA644,n+1,k),"")</f>
        <v/>
      </c>
      <c r="AB645" s="26" t="str">
        <f t="array" aca="1" ref="AB645" ca="1">IF(AB644&lt;&gt;"",OFFSET($C$4,0,AB644,n+1,k),"")</f>
        <v/>
      </c>
    </row>
    <row r="646" spans="1:28" x14ac:dyDescent="0.15">
      <c r="A646" s="43" t="str">
        <f t="shared" si="20"/>
        <v/>
      </c>
      <c r="B646" s="44" t="str">
        <f>IF('Data Entry'!B646&lt;&gt;"",'Data Entry'!B646,"")</f>
        <v/>
      </c>
      <c r="C646" s="37" t="str">
        <f t="shared" si="21"/>
        <v/>
      </c>
      <c r="D646" s="44" t="str">
        <f>IF('Data Entry'!C646&lt;&gt;"",'Data Entry'!C646,"")</f>
        <v/>
      </c>
      <c r="E646" s="44" t="str">
        <f>IF('Data Entry'!D646&lt;&gt;"",'Data Entry'!D646,"")</f>
        <v/>
      </c>
      <c r="F646" s="44" t="str">
        <f>IF('Data Entry'!E646&lt;&gt;"",'Data Entry'!E646,"")</f>
        <v/>
      </c>
      <c r="G646" s="44" t="str">
        <f>IF('Data Entry'!F646&lt;&gt;"",'Data Entry'!F646,"")</f>
        <v/>
      </c>
      <c r="H646" s="44" t="str">
        <f>IF('Data Entry'!G646&lt;&gt;"",'Data Entry'!G646,"")</f>
        <v/>
      </c>
      <c r="I646" s="44" t="str">
        <f>IF('Data Entry'!H646&lt;&gt;"",'Data Entry'!H646,"")</f>
        <v/>
      </c>
      <c r="J646" s="44" t="str">
        <f>IF('Data Entry'!I646&lt;&gt;"",'Data Entry'!I646,"")</f>
        <v/>
      </c>
      <c r="K646" s="44" t="str">
        <f>IF('Data Entry'!J646&lt;&gt;"",'Data Entry'!J646,"")</f>
        <v/>
      </c>
      <c r="L646" s="44" t="str">
        <f>IF('Data Entry'!K646&lt;&gt;"",'Data Entry'!K646,"")</f>
        <v/>
      </c>
      <c r="M646" s="44" t="str">
        <f>IF('Data Entry'!L646&lt;&gt;"",'Data Entry'!L646,"")</f>
        <v/>
      </c>
      <c r="V646" s="26" t="e">
        <f t="array" aca="1" ref="V646" ca="1">IF(V645&lt;&gt;"",OFFSET($C$4,0,V645,n+1,k),"")</f>
        <v>#N/A</v>
      </c>
      <c r="W646" s="26" t="e">
        <f t="array" aca="1" ref="W646" ca="1">IF(W645&lt;&gt;"",OFFSET($C$4,0,W645,n+1,k),"")</f>
        <v>#N/A</v>
      </c>
      <c r="X646" s="26" t="e">
        <f t="array" aca="1" ref="X646" ca="1">IF(X645&lt;&gt;"",OFFSET($C$4,0,X645,n+1,k),"")</f>
        <v>#N/A</v>
      </c>
      <c r="Y646" s="26" t="e">
        <f t="array" aca="1" ref="Y646" ca="1">IF(Y645&lt;&gt;"",OFFSET($C$4,0,Y645,n+1,k),"")</f>
        <v>#N/A</v>
      </c>
      <c r="Z646" s="26" t="e">
        <f t="array" aca="1" ref="Z646" ca="1">IF(Z645&lt;&gt;"",OFFSET($C$4,0,Z645,n+1,k),"")</f>
        <v>#N/A</v>
      </c>
      <c r="AA646" s="26" t="str">
        <f t="array" aca="1" ref="AA646" ca="1">IF(AA645&lt;&gt;"",OFFSET($C$4,0,AA645,n+1,k),"")</f>
        <v/>
      </c>
      <c r="AB646" s="26" t="str">
        <f t="array" aca="1" ref="AB646" ca="1">IF(AB645&lt;&gt;"",OFFSET($C$4,0,AB645,n+1,k),"")</f>
        <v/>
      </c>
    </row>
    <row r="647" spans="1:28" x14ac:dyDescent="0.15">
      <c r="A647" s="43" t="str">
        <f t="shared" si="20"/>
        <v/>
      </c>
      <c r="B647" s="44" t="str">
        <f>IF('Data Entry'!B647&lt;&gt;"",'Data Entry'!B647,"")</f>
        <v/>
      </c>
      <c r="C647" s="37" t="str">
        <f t="shared" si="21"/>
        <v/>
      </c>
      <c r="D647" s="44" t="str">
        <f>IF('Data Entry'!C647&lt;&gt;"",'Data Entry'!C647,"")</f>
        <v/>
      </c>
      <c r="E647" s="44" t="str">
        <f>IF('Data Entry'!D647&lt;&gt;"",'Data Entry'!D647,"")</f>
        <v/>
      </c>
      <c r="F647" s="44" t="str">
        <f>IF('Data Entry'!E647&lt;&gt;"",'Data Entry'!E647,"")</f>
        <v/>
      </c>
      <c r="G647" s="44" t="str">
        <f>IF('Data Entry'!F647&lt;&gt;"",'Data Entry'!F647,"")</f>
        <v/>
      </c>
      <c r="H647" s="44" t="str">
        <f>IF('Data Entry'!G647&lt;&gt;"",'Data Entry'!G647,"")</f>
        <v/>
      </c>
      <c r="I647" s="44" t="str">
        <f>IF('Data Entry'!H647&lt;&gt;"",'Data Entry'!H647,"")</f>
        <v/>
      </c>
      <c r="J647" s="44" t="str">
        <f>IF('Data Entry'!I647&lt;&gt;"",'Data Entry'!I647,"")</f>
        <v/>
      </c>
      <c r="K647" s="44" t="str">
        <f>IF('Data Entry'!J647&lt;&gt;"",'Data Entry'!J647,"")</f>
        <v/>
      </c>
      <c r="L647" s="44" t="str">
        <f>IF('Data Entry'!K647&lt;&gt;"",'Data Entry'!K647,"")</f>
        <v/>
      </c>
      <c r="M647" s="44" t="str">
        <f>IF('Data Entry'!L647&lt;&gt;"",'Data Entry'!L647,"")</f>
        <v/>
      </c>
      <c r="V647" s="26" t="e">
        <f t="array" aca="1" ref="V647" ca="1">IF(V646&lt;&gt;"",OFFSET($C$4,0,V646,n+1,k),"")</f>
        <v>#N/A</v>
      </c>
      <c r="W647" s="26" t="e">
        <f t="array" aca="1" ref="W647" ca="1">IF(W646&lt;&gt;"",OFFSET($C$4,0,W646,n+1,k),"")</f>
        <v>#N/A</v>
      </c>
      <c r="X647" s="26" t="e">
        <f t="array" aca="1" ref="X647" ca="1">IF(X646&lt;&gt;"",OFFSET($C$4,0,X646,n+1,k),"")</f>
        <v>#N/A</v>
      </c>
      <c r="Y647" s="26" t="e">
        <f t="array" aca="1" ref="Y647" ca="1">IF(Y646&lt;&gt;"",OFFSET($C$4,0,Y646,n+1,k),"")</f>
        <v>#N/A</v>
      </c>
      <c r="Z647" s="26" t="e">
        <f t="array" aca="1" ref="Z647" ca="1">IF(Z646&lt;&gt;"",OFFSET($C$4,0,Z646,n+1,k),"")</f>
        <v>#N/A</v>
      </c>
      <c r="AA647" s="26" t="str">
        <f t="array" aca="1" ref="AA647" ca="1">IF(AA646&lt;&gt;"",OFFSET($C$4,0,AA646,n+1,k),"")</f>
        <v/>
      </c>
      <c r="AB647" s="26" t="str">
        <f t="array" aca="1" ref="AB647" ca="1">IF(AB646&lt;&gt;"",OFFSET($C$4,0,AB646,n+1,k),"")</f>
        <v/>
      </c>
    </row>
    <row r="648" spans="1:28" x14ac:dyDescent="0.15">
      <c r="A648" s="43" t="str">
        <f t="shared" si="20"/>
        <v/>
      </c>
      <c r="B648" s="44" t="str">
        <f>IF('Data Entry'!B648&lt;&gt;"",'Data Entry'!B648,"")</f>
        <v/>
      </c>
      <c r="C648" s="37" t="str">
        <f t="shared" si="21"/>
        <v/>
      </c>
      <c r="D648" s="44" t="str">
        <f>IF('Data Entry'!C648&lt;&gt;"",'Data Entry'!C648,"")</f>
        <v/>
      </c>
      <c r="E648" s="44" t="str">
        <f>IF('Data Entry'!D648&lt;&gt;"",'Data Entry'!D648,"")</f>
        <v/>
      </c>
      <c r="F648" s="44" t="str">
        <f>IF('Data Entry'!E648&lt;&gt;"",'Data Entry'!E648,"")</f>
        <v/>
      </c>
      <c r="G648" s="44" t="str">
        <f>IF('Data Entry'!F648&lt;&gt;"",'Data Entry'!F648,"")</f>
        <v/>
      </c>
      <c r="H648" s="44" t="str">
        <f>IF('Data Entry'!G648&lt;&gt;"",'Data Entry'!G648,"")</f>
        <v/>
      </c>
      <c r="I648" s="44" t="str">
        <f>IF('Data Entry'!H648&lt;&gt;"",'Data Entry'!H648,"")</f>
        <v/>
      </c>
      <c r="J648" s="44" t="str">
        <f>IF('Data Entry'!I648&lt;&gt;"",'Data Entry'!I648,"")</f>
        <v/>
      </c>
      <c r="K648" s="44" t="str">
        <f>IF('Data Entry'!J648&lt;&gt;"",'Data Entry'!J648,"")</f>
        <v/>
      </c>
      <c r="L648" s="44" t="str">
        <f>IF('Data Entry'!K648&lt;&gt;"",'Data Entry'!K648,"")</f>
        <v/>
      </c>
      <c r="M648" s="44" t="str">
        <f>IF('Data Entry'!L648&lt;&gt;"",'Data Entry'!L648,"")</f>
        <v/>
      </c>
      <c r="V648" s="26" t="e">
        <f t="array" aca="1" ref="V648" ca="1">IF(V647&lt;&gt;"",OFFSET($C$4,0,V647,n+1,k),"")</f>
        <v>#N/A</v>
      </c>
      <c r="W648" s="26" t="e">
        <f t="array" aca="1" ref="W648" ca="1">IF(W647&lt;&gt;"",OFFSET($C$4,0,W647,n+1,k),"")</f>
        <v>#N/A</v>
      </c>
      <c r="X648" s="26" t="e">
        <f t="array" aca="1" ref="X648" ca="1">IF(X647&lt;&gt;"",OFFSET($C$4,0,X647,n+1,k),"")</f>
        <v>#N/A</v>
      </c>
      <c r="Y648" s="26" t="e">
        <f t="array" aca="1" ref="Y648" ca="1">IF(Y647&lt;&gt;"",OFFSET($C$4,0,Y647,n+1,k),"")</f>
        <v>#N/A</v>
      </c>
      <c r="Z648" s="26" t="e">
        <f t="array" aca="1" ref="Z648" ca="1">IF(Z647&lt;&gt;"",OFFSET($C$4,0,Z647,n+1,k),"")</f>
        <v>#N/A</v>
      </c>
      <c r="AA648" s="26" t="str">
        <f t="array" aca="1" ref="AA648" ca="1">IF(AA647&lt;&gt;"",OFFSET($C$4,0,AA647,n+1,k),"")</f>
        <v/>
      </c>
      <c r="AB648" s="26" t="str">
        <f t="array" aca="1" ref="AB648" ca="1">IF(AB647&lt;&gt;"",OFFSET($C$4,0,AB647,n+1,k),"")</f>
        <v/>
      </c>
    </row>
    <row r="649" spans="1:28" x14ac:dyDescent="0.15">
      <c r="A649" s="43" t="str">
        <f t="shared" si="20"/>
        <v/>
      </c>
      <c r="B649" s="44" t="str">
        <f>IF('Data Entry'!B649&lt;&gt;"",'Data Entry'!B649,"")</f>
        <v/>
      </c>
      <c r="C649" s="37" t="str">
        <f t="shared" si="21"/>
        <v/>
      </c>
      <c r="D649" s="44" t="str">
        <f>IF('Data Entry'!C649&lt;&gt;"",'Data Entry'!C649,"")</f>
        <v/>
      </c>
      <c r="E649" s="44" t="str">
        <f>IF('Data Entry'!D649&lt;&gt;"",'Data Entry'!D649,"")</f>
        <v/>
      </c>
      <c r="F649" s="44" t="str">
        <f>IF('Data Entry'!E649&lt;&gt;"",'Data Entry'!E649,"")</f>
        <v/>
      </c>
      <c r="G649" s="44" t="str">
        <f>IF('Data Entry'!F649&lt;&gt;"",'Data Entry'!F649,"")</f>
        <v/>
      </c>
      <c r="H649" s="44" t="str">
        <f>IF('Data Entry'!G649&lt;&gt;"",'Data Entry'!G649,"")</f>
        <v/>
      </c>
      <c r="I649" s="44" t="str">
        <f>IF('Data Entry'!H649&lt;&gt;"",'Data Entry'!H649,"")</f>
        <v/>
      </c>
      <c r="J649" s="44" t="str">
        <f>IF('Data Entry'!I649&lt;&gt;"",'Data Entry'!I649,"")</f>
        <v/>
      </c>
      <c r="K649" s="44" t="str">
        <f>IF('Data Entry'!J649&lt;&gt;"",'Data Entry'!J649,"")</f>
        <v/>
      </c>
      <c r="L649" s="44" t="str">
        <f>IF('Data Entry'!K649&lt;&gt;"",'Data Entry'!K649,"")</f>
        <v/>
      </c>
      <c r="M649" s="44" t="str">
        <f>IF('Data Entry'!L649&lt;&gt;"",'Data Entry'!L649,"")</f>
        <v/>
      </c>
      <c r="V649" s="26" t="e">
        <f t="array" aca="1" ref="V649" ca="1">IF(V648&lt;&gt;"",OFFSET($C$4,0,V648,n+1,k),"")</f>
        <v>#N/A</v>
      </c>
      <c r="W649" s="26" t="e">
        <f t="array" aca="1" ref="W649" ca="1">IF(W648&lt;&gt;"",OFFSET($C$4,0,W648,n+1,k),"")</f>
        <v>#N/A</v>
      </c>
      <c r="X649" s="26" t="e">
        <f t="array" aca="1" ref="X649" ca="1">IF(X648&lt;&gt;"",OFFSET($C$4,0,X648,n+1,k),"")</f>
        <v>#N/A</v>
      </c>
      <c r="Y649" s="26" t="e">
        <f t="array" aca="1" ref="Y649" ca="1">IF(Y648&lt;&gt;"",OFFSET($C$4,0,Y648,n+1,k),"")</f>
        <v>#N/A</v>
      </c>
      <c r="Z649" s="26" t="e">
        <f t="array" aca="1" ref="Z649" ca="1">IF(Z648&lt;&gt;"",OFFSET($C$4,0,Z648,n+1,k),"")</f>
        <v>#N/A</v>
      </c>
      <c r="AA649" s="26" t="str">
        <f t="array" aca="1" ref="AA649" ca="1">IF(AA648&lt;&gt;"",OFFSET($C$4,0,AA648,n+1,k),"")</f>
        <v/>
      </c>
      <c r="AB649" s="26" t="str">
        <f t="array" aca="1" ref="AB649" ca="1">IF(AB648&lt;&gt;"",OFFSET($C$4,0,AB648,n+1,k),"")</f>
        <v/>
      </c>
    </row>
    <row r="650" spans="1:28" x14ac:dyDescent="0.15">
      <c r="A650" s="43" t="str">
        <f t="shared" si="20"/>
        <v/>
      </c>
      <c r="B650" s="44" t="str">
        <f>IF('Data Entry'!B650&lt;&gt;"",'Data Entry'!B650,"")</f>
        <v/>
      </c>
      <c r="C650" s="37" t="str">
        <f t="shared" si="21"/>
        <v/>
      </c>
      <c r="D650" s="44" t="str">
        <f>IF('Data Entry'!C650&lt;&gt;"",'Data Entry'!C650,"")</f>
        <v/>
      </c>
      <c r="E650" s="44" t="str">
        <f>IF('Data Entry'!D650&lt;&gt;"",'Data Entry'!D650,"")</f>
        <v/>
      </c>
      <c r="F650" s="44" t="str">
        <f>IF('Data Entry'!E650&lt;&gt;"",'Data Entry'!E650,"")</f>
        <v/>
      </c>
      <c r="G650" s="44" t="str">
        <f>IF('Data Entry'!F650&lt;&gt;"",'Data Entry'!F650,"")</f>
        <v/>
      </c>
      <c r="H650" s="44" t="str">
        <f>IF('Data Entry'!G650&lt;&gt;"",'Data Entry'!G650,"")</f>
        <v/>
      </c>
      <c r="I650" s="44" t="str">
        <f>IF('Data Entry'!H650&lt;&gt;"",'Data Entry'!H650,"")</f>
        <v/>
      </c>
      <c r="J650" s="44" t="str">
        <f>IF('Data Entry'!I650&lt;&gt;"",'Data Entry'!I650,"")</f>
        <v/>
      </c>
      <c r="K650" s="44" t="str">
        <f>IF('Data Entry'!J650&lt;&gt;"",'Data Entry'!J650,"")</f>
        <v/>
      </c>
      <c r="L650" s="44" t="str">
        <f>IF('Data Entry'!K650&lt;&gt;"",'Data Entry'!K650,"")</f>
        <v/>
      </c>
      <c r="M650" s="44" t="str">
        <f>IF('Data Entry'!L650&lt;&gt;"",'Data Entry'!L650,"")</f>
        <v/>
      </c>
      <c r="V650" s="26" t="e">
        <f t="array" aca="1" ref="V650" ca="1">IF(V649&lt;&gt;"",OFFSET($C$4,0,V649,n+1,k),"")</f>
        <v>#N/A</v>
      </c>
      <c r="W650" s="26" t="e">
        <f t="array" aca="1" ref="W650" ca="1">IF(W649&lt;&gt;"",OFFSET($C$4,0,W649,n+1,k),"")</f>
        <v>#N/A</v>
      </c>
      <c r="X650" s="26" t="e">
        <f t="array" aca="1" ref="X650" ca="1">IF(X649&lt;&gt;"",OFFSET($C$4,0,X649,n+1,k),"")</f>
        <v>#N/A</v>
      </c>
      <c r="Y650" s="26" t="e">
        <f t="array" aca="1" ref="Y650" ca="1">IF(Y649&lt;&gt;"",OFFSET($C$4,0,Y649,n+1,k),"")</f>
        <v>#N/A</v>
      </c>
      <c r="Z650" s="26" t="e">
        <f t="array" aca="1" ref="Z650" ca="1">IF(Z649&lt;&gt;"",OFFSET($C$4,0,Z649,n+1,k),"")</f>
        <v>#N/A</v>
      </c>
      <c r="AA650" s="26" t="str">
        <f t="array" aca="1" ref="AA650" ca="1">IF(AA649&lt;&gt;"",OFFSET($C$4,0,AA649,n+1,k),"")</f>
        <v/>
      </c>
      <c r="AB650" s="26" t="str">
        <f t="array" aca="1" ref="AB650" ca="1">IF(AB649&lt;&gt;"",OFFSET($C$4,0,AB649,n+1,k),"")</f>
        <v/>
      </c>
    </row>
    <row r="651" spans="1:28" x14ac:dyDescent="0.15">
      <c r="A651" s="43" t="str">
        <f t="shared" si="20"/>
        <v/>
      </c>
      <c r="B651" s="44" t="str">
        <f>IF('Data Entry'!B651&lt;&gt;"",'Data Entry'!B651,"")</f>
        <v/>
      </c>
      <c r="C651" s="37" t="str">
        <f t="shared" si="21"/>
        <v/>
      </c>
      <c r="D651" s="44" t="str">
        <f>IF('Data Entry'!C651&lt;&gt;"",'Data Entry'!C651,"")</f>
        <v/>
      </c>
      <c r="E651" s="44" t="str">
        <f>IF('Data Entry'!D651&lt;&gt;"",'Data Entry'!D651,"")</f>
        <v/>
      </c>
      <c r="F651" s="44" t="str">
        <f>IF('Data Entry'!E651&lt;&gt;"",'Data Entry'!E651,"")</f>
        <v/>
      </c>
      <c r="G651" s="44" t="str">
        <f>IF('Data Entry'!F651&lt;&gt;"",'Data Entry'!F651,"")</f>
        <v/>
      </c>
      <c r="H651" s="44" t="str">
        <f>IF('Data Entry'!G651&lt;&gt;"",'Data Entry'!G651,"")</f>
        <v/>
      </c>
      <c r="I651" s="44" t="str">
        <f>IF('Data Entry'!H651&lt;&gt;"",'Data Entry'!H651,"")</f>
        <v/>
      </c>
      <c r="J651" s="44" t="str">
        <f>IF('Data Entry'!I651&lt;&gt;"",'Data Entry'!I651,"")</f>
        <v/>
      </c>
      <c r="K651" s="44" t="str">
        <f>IF('Data Entry'!J651&lt;&gt;"",'Data Entry'!J651,"")</f>
        <v/>
      </c>
      <c r="L651" s="44" t="str">
        <f>IF('Data Entry'!K651&lt;&gt;"",'Data Entry'!K651,"")</f>
        <v/>
      </c>
      <c r="M651" s="44" t="str">
        <f>IF('Data Entry'!L651&lt;&gt;"",'Data Entry'!L651,"")</f>
        <v/>
      </c>
      <c r="V651" s="26" t="e">
        <f t="array" aca="1" ref="V651" ca="1">IF(V650&lt;&gt;"",OFFSET($C$4,0,V650,n+1,k),"")</f>
        <v>#N/A</v>
      </c>
      <c r="W651" s="26" t="e">
        <f t="array" aca="1" ref="W651" ca="1">IF(W650&lt;&gt;"",OFFSET($C$4,0,W650,n+1,k),"")</f>
        <v>#N/A</v>
      </c>
      <c r="X651" s="26" t="e">
        <f t="array" aca="1" ref="X651" ca="1">IF(X650&lt;&gt;"",OFFSET($C$4,0,X650,n+1,k),"")</f>
        <v>#N/A</v>
      </c>
      <c r="Y651" s="26" t="e">
        <f t="array" aca="1" ref="Y651" ca="1">IF(Y650&lt;&gt;"",OFFSET($C$4,0,Y650,n+1,k),"")</f>
        <v>#N/A</v>
      </c>
      <c r="Z651" s="26" t="e">
        <f t="array" aca="1" ref="Z651" ca="1">IF(Z650&lt;&gt;"",OFFSET($C$4,0,Z650,n+1,k),"")</f>
        <v>#N/A</v>
      </c>
      <c r="AA651" s="26" t="str">
        <f t="array" aca="1" ref="AA651" ca="1">IF(AA650&lt;&gt;"",OFFSET($C$4,0,AA650,n+1,k),"")</f>
        <v/>
      </c>
      <c r="AB651" s="26" t="str">
        <f t="array" aca="1" ref="AB651" ca="1">IF(AB650&lt;&gt;"",OFFSET($C$4,0,AB650,n+1,k),"")</f>
        <v/>
      </c>
    </row>
    <row r="652" spans="1:28" x14ac:dyDescent="0.15">
      <c r="A652" s="43" t="str">
        <f t="shared" si="20"/>
        <v/>
      </c>
      <c r="B652" s="44" t="str">
        <f>IF('Data Entry'!B652&lt;&gt;"",'Data Entry'!B652,"")</f>
        <v/>
      </c>
      <c r="C652" s="37" t="str">
        <f t="shared" si="21"/>
        <v/>
      </c>
      <c r="D652" s="44" t="str">
        <f>IF('Data Entry'!C652&lt;&gt;"",'Data Entry'!C652,"")</f>
        <v/>
      </c>
      <c r="E652" s="44" t="str">
        <f>IF('Data Entry'!D652&lt;&gt;"",'Data Entry'!D652,"")</f>
        <v/>
      </c>
      <c r="F652" s="44" t="str">
        <f>IF('Data Entry'!E652&lt;&gt;"",'Data Entry'!E652,"")</f>
        <v/>
      </c>
      <c r="G652" s="44" t="str">
        <f>IF('Data Entry'!F652&lt;&gt;"",'Data Entry'!F652,"")</f>
        <v/>
      </c>
      <c r="H652" s="44" t="str">
        <f>IF('Data Entry'!G652&lt;&gt;"",'Data Entry'!G652,"")</f>
        <v/>
      </c>
      <c r="I652" s="44" t="str">
        <f>IF('Data Entry'!H652&lt;&gt;"",'Data Entry'!H652,"")</f>
        <v/>
      </c>
      <c r="J652" s="44" t="str">
        <f>IF('Data Entry'!I652&lt;&gt;"",'Data Entry'!I652,"")</f>
        <v/>
      </c>
      <c r="K652" s="44" t="str">
        <f>IF('Data Entry'!J652&lt;&gt;"",'Data Entry'!J652,"")</f>
        <v/>
      </c>
      <c r="L652" s="44" t="str">
        <f>IF('Data Entry'!K652&lt;&gt;"",'Data Entry'!K652,"")</f>
        <v/>
      </c>
      <c r="M652" s="44" t="str">
        <f>IF('Data Entry'!L652&lt;&gt;"",'Data Entry'!L652,"")</f>
        <v/>
      </c>
      <c r="V652" s="26" t="e">
        <f t="array" aca="1" ref="V652" ca="1">IF(V651&lt;&gt;"",OFFSET($C$4,0,V651,n+1,k),"")</f>
        <v>#N/A</v>
      </c>
      <c r="W652" s="26" t="e">
        <f t="array" aca="1" ref="W652" ca="1">IF(W651&lt;&gt;"",OFFSET($C$4,0,W651,n+1,k),"")</f>
        <v>#N/A</v>
      </c>
      <c r="X652" s="26" t="e">
        <f t="array" aca="1" ref="X652" ca="1">IF(X651&lt;&gt;"",OFFSET($C$4,0,X651,n+1,k),"")</f>
        <v>#N/A</v>
      </c>
      <c r="Y652" s="26" t="e">
        <f t="array" aca="1" ref="Y652" ca="1">IF(Y651&lt;&gt;"",OFFSET($C$4,0,Y651,n+1,k),"")</f>
        <v>#N/A</v>
      </c>
      <c r="Z652" s="26" t="e">
        <f t="array" aca="1" ref="Z652" ca="1">IF(Z651&lt;&gt;"",OFFSET($C$4,0,Z651,n+1,k),"")</f>
        <v>#N/A</v>
      </c>
      <c r="AA652" s="26" t="str">
        <f t="array" aca="1" ref="AA652" ca="1">IF(AA651&lt;&gt;"",OFFSET($C$4,0,AA651,n+1,k),"")</f>
        <v/>
      </c>
      <c r="AB652" s="26" t="str">
        <f t="array" aca="1" ref="AB652" ca="1">IF(AB651&lt;&gt;"",OFFSET($C$4,0,AB651,n+1,k),"")</f>
        <v/>
      </c>
    </row>
    <row r="653" spans="1:28" x14ac:dyDescent="0.15">
      <c r="A653" s="43" t="str">
        <f t="shared" ref="A653:A716" si="22">IF(B653&lt;&gt;"",1+A652,"")</f>
        <v/>
      </c>
      <c r="B653" s="44" t="str">
        <f>IF('Data Entry'!B653&lt;&gt;"",'Data Entry'!B653,"")</f>
        <v/>
      </c>
      <c r="C653" s="37" t="str">
        <f t="shared" si="21"/>
        <v/>
      </c>
      <c r="D653" s="44" t="str">
        <f>IF('Data Entry'!C653&lt;&gt;"",'Data Entry'!C653,"")</f>
        <v/>
      </c>
      <c r="E653" s="44" t="str">
        <f>IF('Data Entry'!D653&lt;&gt;"",'Data Entry'!D653,"")</f>
        <v/>
      </c>
      <c r="F653" s="44" t="str">
        <f>IF('Data Entry'!E653&lt;&gt;"",'Data Entry'!E653,"")</f>
        <v/>
      </c>
      <c r="G653" s="44" t="str">
        <f>IF('Data Entry'!F653&lt;&gt;"",'Data Entry'!F653,"")</f>
        <v/>
      </c>
      <c r="H653" s="44" t="str">
        <f>IF('Data Entry'!G653&lt;&gt;"",'Data Entry'!G653,"")</f>
        <v/>
      </c>
      <c r="I653" s="44" t="str">
        <f>IF('Data Entry'!H653&lt;&gt;"",'Data Entry'!H653,"")</f>
        <v/>
      </c>
      <c r="J653" s="44" t="str">
        <f>IF('Data Entry'!I653&lt;&gt;"",'Data Entry'!I653,"")</f>
        <v/>
      </c>
      <c r="K653" s="44" t="str">
        <f>IF('Data Entry'!J653&lt;&gt;"",'Data Entry'!J653,"")</f>
        <v/>
      </c>
      <c r="L653" s="44" t="str">
        <f>IF('Data Entry'!K653&lt;&gt;"",'Data Entry'!K653,"")</f>
        <v/>
      </c>
      <c r="M653" s="44" t="str">
        <f>IF('Data Entry'!L653&lt;&gt;"",'Data Entry'!L653,"")</f>
        <v/>
      </c>
      <c r="V653" s="26" t="e">
        <f t="array" aca="1" ref="V653" ca="1">IF(V652&lt;&gt;"",OFFSET($C$4,0,V652,n+1,k),"")</f>
        <v>#N/A</v>
      </c>
      <c r="W653" s="26" t="e">
        <f t="array" aca="1" ref="W653" ca="1">IF(W652&lt;&gt;"",OFFSET($C$4,0,W652,n+1,k),"")</f>
        <v>#N/A</v>
      </c>
      <c r="X653" s="26" t="e">
        <f t="array" aca="1" ref="X653" ca="1">IF(X652&lt;&gt;"",OFFSET($C$4,0,X652,n+1,k),"")</f>
        <v>#N/A</v>
      </c>
      <c r="Y653" s="26" t="e">
        <f t="array" aca="1" ref="Y653" ca="1">IF(Y652&lt;&gt;"",OFFSET($C$4,0,Y652,n+1,k),"")</f>
        <v>#N/A</v>
      </c>
      <c r="Z653" s="26" t="e">
        <f t="array" aca="1" ref="Z653" ca="1">IF(Z652&lt;&gt;"",OFFSET($C$4,0,Z652,n+1,k),"")</f>
        <v>#N/A</v>
      </c>
      <c r="AA653" s="26" t="str">
        <f t="array" aca="1" ref="AA653" ca="1">IF(AA652&lt;&gt;"",OFFSET($C$4,0,AA652,n+1,k),"")</f>
        <v/>
      </c>
      <c r="AB653" s="26" t="str">
        <f t="array" aca="1" ref="AB653" ca="1">IF(AB652&lt;&gt;"",OFFSET($C$4,0,AB652,n+1,k),"")</f>
        <v/>
      </c>
    </row>
    <row r="654" spans="1:28" x14ac:dyDescent="0.15">
      <c r="A654" s="43" t="str">
        <f t="shared" si="22"/>
        <v/>
      </c>
      <c r="B654" s="44" t="str">
        <f>IF('Data Entry'!B654&lt;&gt;"",'Data Entry'!B654,"")</f>
        <v/>
      </c>
      <c r="C654" s="37" t="str">
        <f t="shared" si="21"/>
        <v/>
      </c>
      <c r="D654" s="44" t="str">
        <f>IF('Data Entry'!C654&lt;&gt;"",'Data Entry'!C654,"")</f>
        <v/>
      </c>
      <c r="E654" s="44" t="str">
        <f>IF('Data Entry'!D654&lt;&gt;"",'Data Entry'!D654,"")</f>
        <v/>
      </c>
      <c r="F654" s="44" t="str">
        <f>IF('Data Entry'!E654&lt;&gt;"",'Data Entry'!E654,"")</f>
        <v/>
      </c>
      <c r="G654" s="44" t="str">
        <f>IF('Data Entry'!F654&lt;&gt;"",'Data Entry'!F654,"")</f>
        <v/>
      </c>
      <c r="H654" s="44" t="str">
        <f>IF('Data Entry'!G654&lt;&gt;"",'Data Entry'!G654,"")</f>
        <v/>
      </c>
      <c r="I654" s="44" t="str">
        <f>IF('Data Entry'!H654&lt;&gt;"",'Data Entry'!H654,"")</f>
        <v/>
      </c>
      <c r="J654" s="44" t="str">
        <f>IF('Data Entry'!I654&lt;&gt;"",'Data Entry'!I654,"")</f>
        <v/>
      </c>
      <c r="K654" s="44" t="str">
        <f>IF('Data Entry'!J654&lt;&gt;"",'Data Entry'!J654,"")</f>
        <v/>
      </c>
      <c r="L654" s="44" t="str">
        <f>IF('Data Entry'!K654&lt;&gt;"",'Data Entry'!K654,"")</f>
        <v/>
      </c>
      <c r="M654" s="44" t="str">
        <f>IF('Data Entry'!L654&lt;&gt;"",'Data Entry'!L654,"")</f>
        <v/>
      </c>
      <c r="V654" s="26" t="e">
        <f t="array" aca="1" ref="V654" ca="1">IF(V653&lt;&gt;"",OFFSET($C$4,0,V653,n+1,k),"")</f>
        <v>#N/A</v>
      </c>
      <c r="W654" s="26" t="e">
        <f t="array" aca="1" ref="W654" ca="1">IF(W653&lt;&gt;"",OFFSET($C$4,0,W653,n+1,k),"")</f>
        <v>#N/A</v>
      </c>
      <c r="X654" s="26" t="e">
        <f t="array" aca="1" ref="X654" ca="1">IF(X653&lt;&gt;"",OFFSET($C$4,0,X653,n+1,k),"")</f>
        <v>#N/A</v>
      </c>
      <c r="Y654" s="26" t="e">
        <f t="array" aca="1" ref="Y654" ca="1">IF(Y653&lt;&gt;"",OFFSET($C$4,0,Y653,n+1,k),"")</f>
        <v>#N/A</v>
      </c>
      <c r="Z654" s="26" t="e">
        <f t="array" aca="1" ref="Z654" ca="1">IF(Z653&lt;&gt;"",OFFSET($C$4,0,Z653,n+1,k),"")</f>
        <v>#N/A</v>
      </c>
      <c r="AA654" s="26" t="str">
        <f t="array" aca="1" ref="AA654" ca="1">IF(AA653&lt;&gt;"",OFFSET($C$4,0,AA653,n+1,k),"")</f>
        <v/>
      </c>
      <c r="AB654" s="26" t="str">
        <f t="array" aca="1" ref="AB654" ca="1">IF(AB653&lt;&gt;"",OFFSET($C$4,0,AB653,n+1,k),"")</f>
        <v/>
      </c>
    </row>
    <row r="655" spans="1:28" x14ac:dyDescent="0.15">
      <c r="A655" s="43" t="str">
        <f t="shared" si="22"/>
        <v/>
      </c>
      <c r="B655" s="44" t="str">
        <f>IF('Data Entry'!B655&lt;&gt;"",'Data Entry'!B655,"")</f>
        <v/>
      </c>
      <c r="C655" s="37" t="str">
        <f t="shared" si="21"/>
        <v/>
      </c>
      <c r="D655" s="44" t="str">
        <f>IF('Data Entry'!C655&lt;&gt;"",'Data Entry'!C655,"")</f>
        <v/>
      </c>
      <c r="E655" s="44" t="str">
        <f>IF('Data Entry'!D655&lt;&gt;"",'Data Entry'!D655,"")</f>
        <v/>
      </c>
      <c r="F655" s="44" t="str">
        <f>IF('Data Entry'!E655&lt;&gt;"",'Data Entry'!E655,"")</f>
        <v/>
      </c>
      <c r="G655" s="44" t="str">
        <f>IF('Data Entry'!F655&lt;&gt;"",'Data Entry'!F655,"")</f>
        <v/>
      </c>
      <c r="H655" s="44" t="str">
        <f>IF('Data Entry'!G655&lt;&gt;"",'Data Entry'!G655,"")</f>
        <v/>
      </c>
      <c r="I655" s="44" t="str">
        <f>IF('Data Entry'!H655&lt;&gt;"",'Data Entry'!H655,"")</f>
        <v/>
      </c>
      <c r="J655" s="44" t="str">
        <f>IF('Data Entry'!I655&lt;&gt;"",'Data Entry'!I655,"")</f>
        <v/>
      </c>
      <c r="K655" s="44" t="str">
        <f>IF('Data Entry'!J655&lt;&gt;"",'Data Entry'!J655,"")</f>
        <v/>
      </c>
      <c r="L655" s="44" t="str">
        <f>IF('Data Entry'!K655&lt;&gt;"",'Data Entry'!K655,"")</f>
        <v/>
      </c>
      <c r="M655" s="44" t="str">
        <f>IF('Data Entry'!L655&lt;&gt;"",'Data Entry'!L655,"")</f>
        <v/>
      </c>
      <c r="V655" s="26" t="e">
        <f t="array" aca="1" ref="V655" ca="1">IF(V654&lt;&gt;"",OFFSET($C$4,0,V654,n+1,k),"")</f>
        <v>#N/A</v>
      </c>
      <c r="W655" s="26" t="e">
        <f t="array" aca="1" ref="W655" ca="1">IF(W654&lt;&gt;"",OFFSET($C$4,0,W654,n+1,k),"")</f>
        <v>#N/A</v>
      </c>
      <c r="X655" s="26" t="e">
        <f t="array" aca="1" ref="X655" ca="1">IF(X654&lt;&gt;"",OFFSET($C$4,0,X654,n+1,k),"")</f>
        <v>#N/A</v>
      </c>
      <c r="Y655" s="26" t="e">
        <f t="array" aca="1" ref="Y655" ca="1">IF(Y654&lt;&gt;"",OFFSET($C$4,0,Y654,n+1,k),"")</f>
        <v>#N/A</v>
      </c>
      <c r="Z655" s="26" t="e">
        <f t="array" aca="1" ref="Z655" ca="1">IF(Z654&lt;&gt;"",OFFSET($C$4,0,Z654,n+1,k),"")</f>
        <v>#N/A</v>
      </c>
      <c r="AA655" s="26" t="str">
        <f t="array" aca="1" ref="AA655" ca="1">IF(AA654&lt;&gt;"",OFFSET($C$4,0,AA654,n+1,k),"")</f>
        <v/>
      </c>
      <c r="AB655" s="26" t="str">
        <f t="array" aca="1" ref="AB655" ca="1">IF(AB654&lt;&gt;"",OFFSET($C$4,0,AB654,n+1,k),"")</f>
        <v/>
      </c>
    </row>
    <row r="656" spans="1:28" x14ac:dyDescent="0.15">
      <c r="A656" s="43" t="str">
        <f t="shared" si="22"/>
        <v/>
      </c>
      <c r="B656" s="44" t="str">
        <f>IF('Data Entry'!B656&lt;&gt;"",'Data Entry'!B656,"")</f>
        <v/>
      </c>
      <c r="C656" s="37" t="str">
        <f t="shared" si="21"/>
        <v/>
      </c>
      <c r="D656" s="44" t="str">
        <f>IF('Data Entry'!C656&lt;&gt;"",'Data Entry'!C656,"")</f>
        <v/>
      </c>
      <c r="E656" s="44" t="str">
        <f>IF('Data Entry'!D656&lt;&gt;"",'Data Entry'!D656,"")</f>
        <v/>
      </c>
      <c r="F656" s="44" t="str">
        <f>IF('Data Entry'!E656&lt;&gt;"",'Data Entry'!E656,"")</f>
        <v/>
      </c>
      <c r="G656" s="44" t="str">
        <f>IF('Data Entry'!F656&lt;&gt;"",'Data Entry'!F656,"")</f>
        <v/>
      </c>
      <c r="H656" s="44" t="str">
        <f>IF('Data Entry'!G656&lt;&gt;"",'Data Entry'!G656,"")</f>
        <v/>
      </c>
      <c r="I656" s="44" t="str">
        <f>IF('Data Entry'!H656&lt;&gt;"",'Data Entry'!H656,"")</f>
        <v/>
      </c>
      <c r="J656" s="44" t="str">
        <f>IF('Data Entry'!I656&lt;&gt;"",'Data Entry'!I656,"")</f>
        <v/>
      </c>
      <c r="K656" s="44" t="str">
        <f>IF('Data Entry'!J656&lt;&gt;"",'Data Entry'!J656,"")</f>
        <v/>
      </c>
      <c r="L656" s="44" t="str">
        <f>IF('Data Entry'!K656&lt;&gt;"",'Data Entry'!K656,"")</f>
        <v/>
      </c>
      <c r="M656" s="44" t="str">
        <f>IF('Data Entry'!L656&lt;&gt;"",'Data Entry'!L656,"")</f>
        <v/>
      </c>
      <c r="V656" s="26" t="e">
        <f t="array" aca="1" ref="V656" ca="1">IF(V655&lt;&gt;"",OFFSET($C$4,0,V655,n+1,k),"")</f>
        <v>#N/A</v>
      </c>
      <c r="W656" s="26" t="e">
        <f t="array" aca="1" ref="W656" ca="1">IF(W655&lt;&gt;"",OFFSET($C$4,0,W655,n+1,k),"")</f>
        <v>#N/A</v>
      </c>
      <c r="X656" s="26" t="e">
        <f t="array" aca="1" ref="X656" ca="1">IF(X655&lt;&gt;"",OFFSET($C$4,0,X655,n+1,k),"")</f>
        <v>#N/A</v>
      </c>
      <c r="Y656" s="26" t="e">
        <f t="array" aca="1" ref="Y656" ca="1">IF(Y655&lt;&gt;"",OFFSET($C$4,0,Y655,n+1,k),"")</f>
        <v>#N/A</v>
      </c>
      <c r="Z656" s="26" t="e">
        <f t="array" aca="1" ref="Z656" ca="1">IF(Z655&lt;&gt;"",OFFSET($C$4,0,Z655,n+1,k),"")</f>
        <v>#N/A</v>
      </c>
      <c r="AA656" s="26" t="str">
        <f t="array" aca="1" ref="AA656" ca="1">IF(AA655&lt;&gt;"",OFFSET($C$4,0,AA655,n+1,k),"")</f>
        <v/>
      </c>
      <c r="AB656" s="26" t="str">
        <f t="array" aca="1" ref="AB656" ca="1">IF(AB655&lt;&gt;"",OFFSET($C$4,0,AB655,n+1,k),"")</f>
        <v/>
      </c>
    </row>
    <row r="657" spans="1:28" x14ac:dyDescent="0.15">
      <c r="A657" s="43" t="str">
        <f t="shared" si="22"/>
        <v/>
      </c>
      <c r="B657" s="44" t="str">
        <f>IF('Data Entry'!B657&lt;&gt;"",'Data Entry'!B657,"")</f>
        <v/>
      </c>
      <c r="C657" s="37" t="str">
        <f t="shared" si="21"/>
        <v/>
      </c>
      <c r="D657" s="44" t="str">
        <f>IF('Data Entry'!C657&lt;&gt;"",'Data Entry'!C657,"")</f>
        <v/>
      </c>
      <c r="E657" s="44" t="str">
        <f>IF('Data Entry'!D657&lt;&gt;"",'Data Entry'!D657,"")</f>
        <v/>
      </c>
      <c r="F657" s="44" t="str">
        <f>IF('Data Entry'!E657&lt;&gt;"",'Data Entry'!E657,"")</f>
        <v/>
      </c>
      <c r="G657" s="44" t="str">
        <f>IF('Data Entry'!F657&lt;&gt;"",'Data Entry'!F657,"")</f>
        <v/>
      </c>
      <c r="H657" s="44" t="str">
        <f>IF('Data Entry'!G657&lt;&gt;"",'Data Entry'!G657,"")</f>
        <v/>
      </c>
      <c r="I657" s="44" t="str">
        <f>IF('Data Entry'!H657&lt;&gt;"",'Data Entry'!H657,"")</f>
        <v/>
      </c>
      <c r="J657" s="44" t="str">
        <f>IF('Data Entry'!I657&lt;&gt;"",'Data Entry'!I657,"")</f>
        <v/>
      </c>
      <c r="K657" s="44" t="str">
        <f>IF('Data Entry'!J657&lt;&gt;"",'Data Entry'!J657,"")</f>
        <v/>
      </c>
      <c r="L657" s="44" t="str">
        <f>IF('Data Entry'!K657&lt;&gt;"",'Data Entry'!K657,"")</f>
        <v/>
      </c>
      <c r="M657" s="44" t="str">
        <f>IF('Data Entry'!L657&lt;&gt;"",'Data Entry'!L657,"")</f>
        <v/>
      </c>
      <c r="V657" s="26" t="e">
        <f t="array" aca="1" ref="V657" ca="1">IF(V656&lt;&gt;"",OFFSET($C$4,0,V656,n+1,k),"")</f>
        <v>#N/A</v>
      </c>
      <c r="W657" s="26" t="e">
        <f t="array" aca="1" ref="W657" ca="1">IF(W656&lt;&gt;"",OFFSET($C$4,0,W656,n+1,k),"")</f>
        <v>#N/A</v>
      </c>
      <c r="X657" s="26" t="e">
        <f t="array" aca="1" ref="X657" ca="1">IF(X656&lt;&gt;"",OFFSET($C$4,0,X656,n+1,k),"")</f>
        <v>#N/A</v>
      </c>
      <c r="Y657" s="26" t="e">
        <f t="array" aca="1" ref="Y657" ca="1">IF(Y656&lt;&gt;"",OFFSET($C$4,0,Y656,n+1,k),"")</f>
        <v>#N/A</v>
      </c>
      <c r="Z657" s="26" t="e">
        <f t="array" aca="1" ref="Z657" ca="1">IF(Z656&lt;&gt;"",OFFSET($C$4,0,Z656,n+1,k),"")</f>
        <v>#N/A</v>
      </c>
      <c r="AA657" s="26" t="str">
        <f t="array" aca="1" ref="AA657" ca="1">IF(AA656&lt;&gt;"",OFFSET($C$4,0,AA656,n+1,k),"")</f>
        <v/>
      </c>
      <c r="AB657" s="26" t="str">
        <f t="array" aca="1" ref="AB657" ca="1">IF(AB656&lt;&gt;"",OFFSET($C$4,0,AB656,n+1,k),"")</f>
        <v/>
      </c>
    </row>
    <row r="658" spans="1:28" x14ac:dyDescent="0.15">
      <c r="A658" s="43" t="str">
        <f t="shared" si="22"/>
        <v/>
      </c>
      <c r="B658" s="44" t="str">
        <f>IF('Data Entry'!B658&lt;&gt;"",'Data Entry'!B658,"")</f>
        <v/>
      </c>
      <c r="C658" s="37" t="str">
        <f t="shared" si="21"/>
        <v/>
      </c>
      <c r="D658" s="44" t="str">
        <f>IF('Data Entry'!C658&lt;&gt;"",'Data Entry'!C658,"")</f>
        <v/>
      </c>
      <c r="E658" s="44" t="str">
        <f>IF('Data Entry'!D658&lt;&gt;"",'Data Entry'!D658,"")</f>
        <v/>
      </c>
      <c r="F658" s="44" t="str">
        <f>IF('Data Entry'!E658&lt;&gt;"",'Data Entry'!E658,"")</f>
        <v/>
      </c>
      <c r="G658" s="44" t="str">
        <f>IF('Data Entry'!F658&lt;&gt;"",'Data Entry'!F658,"")</f>
        <v/>
      </c>
      <c r="H658" s="44" t="str">
        <f>IF('Data Entry'!G658&lt;&gt;"",'Data Entry'!G658,"")</f>
        <v/>
      </c>
      <c r="I658" s="44" t="str">
        <f>IF('Data Entry'!H658&lt;&gt;"",'Data Entry'!H658,"")</f>
        <v/>
      </c>
      <c r="J658" s="44" t="str">
        <f>IF('Data Entry'!I658&lt;&gt;"",'Data Entry'!I658,"")</f>
        <v/>
      </c>
      <c r="K658" s="44" t="str">
        <f>IF('Data Entry'!J658&lt;&gt;"",'Data Entry'!J658,"")</f>
        <v/>
      </c>
      <c r="L658" s="44" t="str">
        <f>IF('Data Entry'!K658&lt;&gt;"",'Data Entry'!K658,"")</f>
        <v/>
      </c>
      <c r="M658" s="44" t="str">
        <f>IF('Data Entry'!L658&lt;&gt;"",'Data Entry'!L658,"")</f>
        <v/>
      </c>
      <c r="V658" s="26" t="e">
        <f t="array" aca="1" ref="V658" ca="1">IF(V657&lt;&gt;"",OFFSET($C$4,0,V657,n+1,k),"")</f>
        <v>#N/A</v>
      </c>
      <c r="W658" s="26" t="e">
        <f t="array" aca="1" ref="W658" ca="1">IF(W657&lt;&gt;"",OFFSET($C$4,0,W657,n+1,k),"")</f>
        <v>#N/A</v>
      </c>
      <c r="X658" s="26" t="e">
        <f t="array" aca="1" ref="X658" ca="1">IF(X657&lt;&gt;"",OFFSET($C$4,0,X657,n+1,k),"")</f>
        <v>#N/A</v>
      </c>
      <c r="Y658" s="26" t="e">
        <f t="array" aca="1" ref="Y658" ca="1">IF(Y657&lt;&gt;"",OFFSET($C$4,0,Y657,n+1,k),"")</f>
        <v>#N/A</v>
      </c>
      <c r="Z658" s="26" t="e">
        <f t="array" aca="1" ref="Z658" ca="1">IF(Z657&lt;&gt;"",OFFSET($C$4,0,Z657,n+1,k),"")</f>
        <v>#N/A</v>
      </c>
      <c r="AA658" s="26" t="str">
        <f t="array" aca="1" ref="AA658" ca="1">IF(AA657&lt;&gt;"",OFFSET($C$4,0,AA657,n+1,k),"")</f>
        <v/>
      </c>
      <c r="AB658" s="26" t="str">
        <f t="array" aca="1" ref="AB658" ca="1">IF(AB657&lt;&gt;"",OFFSET($C$4,0,AB657,n+1,k),"")</f>
        <v/>
      </c>
    </row>
    <row r="659" spans="1:28" x14ac:dyDescent="0.15">
      <c r="A659" s="43" t="str">
        <f t="shared" si="22"/>
        <v/>
      </c>
      <c r="B659" s="44" t="str">
        <f>IF('Data Entry'!B659&lt;&gt;"",'Data Entry'!B659,"")</f>
        <v/>
      </c>
      <c r="C659" s="37" t="str">
        <f t="shared" si="21"/>
        <v/>
      </c>
      <c r="D659" s="44" t="str">
        <f>IF('Data Entry'!C659&lt;&gt;"",'Data Entry'!C659,"")</f>
        <v/>
      </c>
      <c r="E659" s="44" t="str">
        <f>IF('Data Entry'!D659&lt;&gt;"",'Data Entry'!D659,"")</f>
        <v/>
      </c>
      <c r="F659" s="44" t="str">
        <f>IF('Data Entry'!E659&lt;&gt;"",'Data Entry'!E659,"")</f>
        <v/>
      </c>
      <c r="G659" s="44" t="str">
        <f>IF('Data Entry'!F659&lt;&gt;"",'Data Entry'!F659,"")</f>
        <v/>
      </c>
      <c r="H659" s="44" t="str">
        <f>IF('Data Entry'!G659&lt;&gt;"",'Data Entry'!G659,"")</f>
        <v/>
      </c>
      <c r="I659" s="44" t="str">
        <f>IF('Data Entry'!H659&lt;&gt;"",'Data Entry'!H659,"")</f>
        <v/>
      </c>
      <c r="J659" s="44" t="str">
        <f>IF('Data Entry'!I659&lt;&gt;"",'Data Entry'!I659,"")</f>
        <v/>
      </c>
      <c r="K659" s="44" t="str">
        <f>IF('Data Entry'!J659&lt;&gt;"",'Data Entry'!J659,"")</f>
        <v/>
      </c>
      <c r="L659" s="44" t="str">
        <f>IF('Data Entry'!K659&lt;&gt;"",'Data Entry'!K659,"")</f>
        <v/>
      </c>
      <c r="M659" s="44" t="str">
        <f>IF('Data Entry'!L659&lt;&gt;"",'Data Entry'!L659,"")</f>
        <v/>
      </c>
      <c r="V659" s="26" t="e">
        <f t="array" aca="1" ref="V659" ca="1">IF(V658&lt;&gt;"",OFFSET($C$4,0,V658,n+1,k),"")</f>
        <v>#N/A</v>
      </c>
      <c r="W659" s="26" t="e">
        <f t="array" aca="1" ref="W659" ca="1">IF(W658&lt;&gt;"",OFFSET($C$4,0,W658,n+1,k),"")</f>
        <v>#N/A</v>
      </c>
      <c r="X659" s="26" t="e">
        <f t="array" aca="1" ref="X659" ca="1">IF(X658&lt;&gt;"",OFFSET($C$4,0,X658,n+1,k),"")</f>
        <v>#N/A</v>
      </c>
      <c r="Y659" s="26" t="e">
        <f t="array" aca="1" ref="Y659" ca="1">IF(Y658&lt;&gt;"",OFFSET($C$4,0,Y658,n+1,k),"")</f>
        <v>#N/A</v>
      </c>
      <c r="Z659" s="26" t="e">
        <f t="array" aca="1" ref="Z659" ca="1">IF(Z658&lt;&gt;"",OFFSET($C$4,0,Z658,n+1,k),"")</f>
        <v>#N/A</v>
      </c>
      <c r="AA659" s="26" t="str">
        <f t="array" aca="1" ref="AA659" ca="1">IF(AA658&lt;&gt;"",OFFSET($C$4,0,AA658,n+1,k),"")</f>
        <v/>
      </c>
      <c r="AB659" s="26" t="str">
        <f t="array" aca="1" ref="AB659" ca="1">IF(AB658&lt;&gt;"",OFFSET($C$4,0,AB658,n+1,k),"")</f>
        <v/>
      </c>
    </row>
    <row r="660" spans="1:28" x14ac:dyDescent="0.15">
      <c r="A660" s="43" t="str">
        <f t="shared" si="22"/>
        <v/>
      </c>
      <c r="B660" s="44" t="str">
        <f>IF('Data Entry'!B660&lt;&gt;"",'Data Entry'!B660,"")</f>
        <v/>
      </c>
      <c r="C660" s="37" t="str">
        <f t="shared" si="21"/>
        <v/>
      </c>
      <c r="D660" s="44" t="str">
        <f>IF('Data Entry'!C660&lt;&gt;"",'Data Entry'!C660,"")</f>
        <v/>
      </c>
      <c r="E660" s="44" t="str">
        <f>IF('Data Entry'!D660&lt;&gt;"",'Data Entry'!D660,"")</f>
        <v/>
      </c>
      <c r="F660" s="44" t="str">
        <f>IF('Data Entry'!E660&lt;&gt;"",'Data Entry'!E660,"")</f>
        <v/>
      </c>
      <c r="G660" s="44" t="str">
        <f>IF('Data Entry'!F660&lt;&gt;"",'Data Entry'!F660,"")</f>
        <v/>
      </c>
      <c r="H660" s="44" t="str">
        <f>IF('Data Entry'!G660&lt;&gt;"",'Data Entry'!G660,"")</f>
        <v/>
      </c>
      <c r="I660" s="44" t="str">
        <f>IF('Data Entry'!H660&lt;&gt;"",'Data Entry'!H660,"")</f>
        <v/>
      </c>
      <c r="J660" s="44" t="str">
        <f>IF('Data Entry'!I660&lt;&gt;"",'Data Entry'!I660,"")</f>
        <v/>
      </c>
      <c r="K660" s="44" t="str">
        <f>IF('Data Entry'!J660&lt;&gt;"",'Data Entry'!J660,"")</f>
        <v/>
      </c>
      <c r="L660" s="44" t="str">
        <f>IF('Data Entry'!K660&lt;&gt;"",'Data Entry'!K660,"")</f>
        <v/>
      </c>
      <c r="M660" s="44" t="str">
        <f>IF('Data Entry'!L660&lt;&gt;"",'Data Entry'!L660,"")</f>
        <v/>
      </c>
      <c r="V660" s="26" t="e">
        <f t="array" aca="1" ref="V660" ca="1">IF(V659&lt;&gt;"",OFFSET($C$4,0,V659,n+1,k),"")</f>
        <v>#N/A</v>
      </c>
      <c r="W660" s="26" t="e">
        <f t="array" aca="1" ref="W660" ca="1">IF(W659&lt;&gt;"",OFFSET($C$4,0,W659,n+1,k),"")</f>
        <v>#N/A</v>
      </c>
      <c r="X660" s="26" t="e">
        <f t="array" aca="1" ref="X660" ca="1">IF(X659&lt;&gt;"",OFFSET($C$4,0,X659,n+1,k),"")</f>
        <v>#N/A</v>
      </c>
      <c r="Y660" s="26" t="e">
        <f t="array" aca="1" ref="Y660" ca="1">IF(Y659&lt;&gt;"",OFFSET($C$4,0,Y659,n+1,k),"")</f>
        <v>#N/A</v>
      </c>
      <c r="Z660" s="26" t="e">
        <f t="array" aca="1" ref="Z660" ca="1">IF(Z659&lt;&gt;"",OFFSET($C$4,0,Z659,n+1,k),"")</f>
        <v>#N/A</v>
      </c>
      <c r="AA660" s="26" t="str">
        <f t="array" aca="1" ref="AA660" ca="1">IF(AA659&lt;&gt;"",OFFSET($C$4,0,AA659,n+1,k),"")</f>
        <v/>
      </c>
      <c r="AB660" s="26" t="str">
        <f t="array" aca="1" ref="AB660" ca="1">IF(AB659&lt;&gt;"",OFFSET($C$4,0,AB659,n+1,k),"")</f>
        <v/>
      </c>
    </row>
    <row r="661" spans="1:28" x14ac:dyDescent="0.15">
      <c r="A661" s="43" t="str">
        <f t="shared" si="22"/>
        <v/>
      </c>
      <c r="B661" s="44" t="str">
        <f>IF('Data Entry'!B661&lt;&gt;"",'Data Entry'!B661,"")</f>
        <v/>
      </c>
      <c r="C661" s="37" t="str">
        <f t="shared" si="21"/>
        <v/>
      </c>
      <c r="D661" s="44" t="str">
        <f>IF('Data Entry'!C661&lt;&gt;"",'Data Entry'!C661,"")</f>
        <v/>
      </c>
      <c r="E661" s="44" t="str">
        <f>IF('Data Entry'!D661&lt;&gt;"",'Data Entry'!D661,"")</f>
        <v/>
      </c>
      <c r="F661" s="44" t="str">
        <f>IF('Data Entry'!E661&lt;&gt;"",'Data Entry'!E661,"")</f>
        <v/>
      </c>
      <c r="G661" s="44" t="str">
        <f>IF('Data Entry'!F661&lt;&gt;"",'Data Entry'!F661,"")</f>
        <v/>
      </c>
      <c r="H661" s="44" t="str">
        <f>IF('Data Entry'!G661&lt;&gt;"",'Data Entry'!G661,"")</f>
        <v/>
      </c>
      <c r="I661" s="44" t="str">
        <f>IF('Data Entry'!H661&lt;&gt;"",'Data Entry'!H661,"")</f>
        <v/>
      </c>
      <c r="J661" s="44" t="str">
        <f>IF('Data Entry'!I661&lt;&gt;"",'Data Entry'!I661,"")</f>
        <v/>
      </c>
      <c r="K661" s="44" t="str">
        <f>IF('Data Entry'!J661&lt;&gt;"",'Data Entry'!J661,"")</f>
        <v/>
      </c>
      <c r="L661" s="44" t="str">
        <f>IF('Data Entry'!K661&lt;&gt;"",'Data Entry'!K661,"")</f>
        <v/>
      </c>
      <c r="M661" s="44" t="str">
        <f>IF('Data Entry'!L661&lt;&gt;"",'Data Entry'!L661,"")</f>
        <v/>
      </c>
      <c r="V661" s="26" t="e">
        <f t="array" aca="1" ref="V661" ca="1">IF(V660&lt;&gt;"",OFFSET($C$4,0,V660,n+1,k),"")</f>
        <v>#N/A</v>
      </c>
      <c r="W661" s="26" t="e">
        <f t="array" aca="1" ref="W661" ca="1">IF(W660&lt;&gt;"",OFFSET($C$4,0,W660,n+1,k),"")</f>
        <v>#N/A</v>
      </c>
      <c r="X661" s="26" t="e">
        <f t="array" aca="1" ref="X661" ca="1">IF(X660&lt;&gt;"",OFFSET($C$4,0,X660,n+1,k),"")</f>
        <v>#N/A</v>
      </c>
      <c r="Y661" s="26" t="e">
        <f t="array" aca="1" ref="Y661" ca="1">IF(Y660&lt;&gt;"",OFFSET($C$4,0,Y660,n+1,k),"")</f>
        <v>#N/A</v>
      </c>
      <c r="Z661" s="26" t="e">
        <f t="array" aca="1" ref="Z661" ca="1">IF(Z660&lt;&gt;"",OFFSET($C$4,0,Z660,n+1,k),"")</f>
        <v>#N/A</v>
      </c>
      <c r="AA661" s="26" t="str">
        <f t="array" aca="1" ref="AA661" ca="1">IF(AA660&lt;&gt;"",OFFSET($C$4,0,AA660,n+1,k),"")</f>
        <v/>
      </c>
      <c r="AB661" s="26" t="str">
        <f t="array" aca="1" ref="AB661" ca="1">IF(AB660&lt;&gt;"",OFFSET($C$4,0,AB660,n+1,k),"")</f>
        <v/>
      </c>
    </row>
    <row r="662" spans="1:28" x14ac:dyDescent="0.15">
      <c r="A662" s="43" t="str">
        <f t="shared" si="22"/>
        <v/>
      </c>
      <c r="B662" s="44" t="str">
        <f>IF('Data Entry'!B662&lt;&gt;"",'Data Entry'!B662,"")</f>
        <v/>
      </c>
      <c r="C662" s="37" t="str">
        <f t="shared" si="21"/>
        <v/>
      </c>
      <c r="D662" s="44" t="str">
        <f>IF('Data Entry'!C662&lt;&gt;"",'Data Entry'!C662,"")</f>
        <v/>
      </c>
      <c r="E662" s="44" t="str">
        <f>IF('Data Entry'!D662&lt;&gt;"",'Data Entry'!D662,"")</f>
        <v/>
      </c>
      <c r="F662" s="44" t="str">
        <f>IF('Data Entry'!E662&lt;&gt;"",'Data Entry'!E662,"")</f>
        <v/>
      </c>
      <c r="G662" s="44" t="str">
        <f>IF('Data Entry'!F662&lt;&gt;"",'Data Entry'!F662,"")</f>
        <v/>
      </c>
      <c r="H662" s="44" t="str">
        <f>IF('Data Entry'!G662&lt;&gt;"",'Data Entry'!G662,"")</f>
        <v/>
      </c>
      <c r="I662" s="44" t="str">
        <f>IF('Data Entry'!H662&lt;&gt;"",'Data Entry'!H662,"")</f>
        <v/>
      </c>
      <c r="J662" s="44" t="str">
        <f>IF('Data Entry'!I662&lt;&gt;"",'Data Entry'!I662,"")</f>
        <v/>
      </c>
      <c r="K662" s="44" t="str">
        <f>IF('Data Entry'!J662&lt;&gt;"",'Data Entry'!J662,"")</f>
        <v/>
      </c>
      <c r="L662" s="44" t="str">
        <f>IF('Data Entry'!K662&lt;&gt;"",'Data Entry'!K662,"")</f>
        <v/>
      </c>
      <c r="M662" s="44" t="str">
        <f>IF('Data Entry'!L662&lt;&gt;"",'Data Entry'!L662,"")</f>
        <v/>
      </c>
      <c r="V662" s="26" t="e">
        <f t="array" aca="1" ref="V662" ca="1">IF(V661&lt;&gt;"",OFFSET($C$4,0,V661,n+1,k),"")</f>
        <v>#N/A</v>
      </c>
      <c r="W662" s="26" t="e">
        <f t="array" aca="1" ref="W662" ca="1">IF(W661&lt;&gt;"",OFFSET($C$4,0,W661,n+1,k),"")</f>
        <v>#N/A</v>
      </c>
      <c r="X662" s="26" t="e">
        <f t="array" aca="1" ref="X662" ca="1">IF(X661&lt;&gt;"",OFFSET($C$4,0,X661,n+1,k),"")</f>
        <v>#N/A</v>
      </c>
      <c r="Y662" s="26" t="e">
        <f t="array" aca="1" ref="Y662" ca="1">IF(Y661&lt;&gt;"",OFFSET($C$4,0,Y661,n+1,k),"")</f>
        <v>#N/A</v>
      </c>
      <c r="Z662" s="26" t="e">
        <f t="array" aca="1" ref="Z662" ca="1">IF(Z661&lt;&gt;"",OFFSET($C$4,0,Z661,n+1,k),"")</f>
        <v>#N/A</v>
      </c>
      <c r="AA662" s="26" t="str">
        <f t="array" aca="1" ref="AA662" ca="1">IF(AA661&lt;&gt;"",OFFSET($C$4,0,AA661,n+1,k),"")</f>
        <v/>
      </c>
      <c r="AB662" s="26" t="str">
        <f t="array" aca="1" ref="AB662" ca="1">IF(AB661&lt;&gt;"",OFFSET($C$4,0,AB661,n+1,k),"")</f>
        <v/>
      </c>
    </row>
    <row r="663" spans="1:28" x14ac:dyDescent="0.15">
      <c r="A663" s="43" t="str">
        <f t="shared" si="22"/>
        <v/>
      </c>
      <c r="B663" s="44" t="str">
        <f>IF('Data Entry'!B663&lt;&gt;"",'Data Entry'!B663,"")</f>
        <v/>
      </c>
      <c r="C663" s="37" t="str">
        <f t="shared" si="21"/>
        <v/>
      </c>
      <c r="D663" s="44" t="str">
        <f>IF('Data Entry'!C663&lt;&gt;"",'Data Entry'!C663,"")</f>
        <v/>
      </c>
      <c r="E663" s="44" t="str">
        <f>IF('Data Entry'!D663&lt;&gt;"",'Data Entry'!D663,"")</f>
        <v/>
      </c>
      <c r="F663" s="44" t="str">
        <f>IF('Data Entry'!E663&lt;&gt;"",'Data Entry'!E663,"")</f>
        <v/>
      </c>
      <c r="G663" s="44" t="str">
        <f>IF('Data Entry'!F663&lt;&gt;"",'Data Entry'!F663,"")</f>
        <v/>
      </c>
      <c r="H663" s="44" t="str">
        <f>IF('Data Entry'!G663&lt;&gt;"",'Data Entry'!G663,"")</f>
        <v/>
      </c>
      <c r="I663" s="44" t="str">
        <f>IF('Data Entry'!H663&lt;&gt;"",'Data Entry'!H663,"")</f>
        <v/>
      </c>
      <c r="J663" s="44" t="str">
        <f>IF('Data Entry'!I663&lt;&gt;"",'Data Entry'!I663,"")</f>
        <v/>
      </c>
      <c r="K663" s="44" t="str">
        <f>IF('Data Entry'!J663&lt;&gt;"",'Data Entry'!J663,"")</f>
        <v/>
      </c>
      <c r="L663" s="44" t="str">
        <f>IF('Data Entry'!K663&lt;&gt;"",'Data Entry'!K663,"")</f>
        <v/>
      </c>
      <c r="M663" s="44" t="str">
        <f>IF('Data Entry'!L663&lt;&gt;"",'Data Entry'!L663,"")</f>
        <v/>
      </c>
      <c r="V663" s="26" t="e">
        <f t="array" aca="1" ref="V663" ca="1">IF(V662&lt;&gt;"",OFFSET($C$4,0,V662,n+1,k),"")</f>
        <v>#N/A</v>
      </c>
      <c r="W663" s="26" t="e">
        <f t="array" aca="1" ref="W663" ca="1">IF(W662&lt;&gt;"",OFFSET($C$4,0,W662,n+1,k),"")</f>
        <v>#N/A</v>
      </c>
      <c r="X663" s="26" t="e">
        <f t="array" aca="1" ref="X663" ca="1">IF(X662&lt;&gt;"",OFFSET($C$4,0,X662,n+1,k),"")</f>
        <v>#N/A</v>
      </c>
      <c r="Y663" s="26" t="e">
        <f t="array" aca="1" ref="Y663" ca="1">IF(Y662&lt;&gt;"",OFFSET($C$4,0,Y662,n+1,k),"")</f>
        <v>#N/A</v>
      </c>
      <c r="Z663" s="26" t="e">
        <f t="array" aca="1" ref="Z663" ca="1">IF(Z662&lt;&gt;"",OFFSET($C$4,0,Z662,n+1,k),"")</f>
        <v>#N/A</v>
      </c>
      <c r="AA663" s="26" t="str">
        <f t="array" aca="1" ref="AA663" ca="1">IF(AA662&lt;&gt;"",OFFSET($C$4,0,AA662,n+1,k),"")</f>
        <v/>
      </c>
      <c r="AB663" s="26" t="str">
        <f t="array" aca="1" ref="AB663" ca="1">IF(AB662&lt;&gt;"",OFFSET($C$4,0,AB662,n+1,k),"")</f>
        <v/>
      </c>
    </row>
    <row r="664" spans="1:28" x14ac:dyDescent="0.15">
      <c r="A664" s="43" t="str">
        <f t="shared" si="22"/>
        <v/>
      </c>
      <c r="B664" s="44" t="str">
        <f>IF('Data Entry'!B664&lt;&gt;"",'Data Entry'!B664,"")</f>
        <v/>
      </c>
      <c r="C664" s="37" t="str">
        <f t="shared" si="21"/>
        <v/>
      </c>
      <c r="D664" s="44" t="str">
        <f>IF('Data Entry'!C664&lt;&gt;"",'Data Entry'!C664,"")</f>
        <v/>
      </c>
      <c r="E664" s="44" t="str">
        <f>IF('Data Entry'!D664&lt;&gt;"",'Data Entry'!D664,"")</f>
        <v/>
      </c>
      <c r="F664" s="44" t="str">
        <f>IF('Data Entry'!E664&lt;&gt;"",'Data Entry'!E664,"")</f>
        <v/>
      </c>
      <c r="G664" s="44" t="str">
        <f>IF('Data Entry'!F664&lt;&gt;"",'Data Entry'!F664,"")</f>
        <v/>
      </c>
      <c r="H664" s="44" t="str">
        <f>IF('Data Entry'!G664&lt;&gt;"",'Data Entry'!G664,"")</f>
        <v/>
      </c>
      <c r="I664" s="44" t="str">
        <f>IF('Data Entry'!H664&lt;&gt;"",'Data Entry'!H664,"")</f>
        <v/>
      </c>
      <c r="J664" s="44" t="str">
        <f>IF('Data Entry'!I664&lt;&gt;"",'Data Entry'!I664,"")</f>
        <v/>
      </c>
      <c r="K664" s="44" t="str">
        <f>IF('Data Entry'!J664&lt;&gt;"",'Data Entry'!J664,"")</f>
        <v/>
      </c>
      <c r="L664" s="44" t="str">
        <f>IF('Data Entry'!K664&lt;&gt;"",'Data Entry'!K664,"")</f>
        <v/>
      </c>
      <c r="M664" s="44" t="str">
        <f>IF('Data Entry'!L664&lt;&gt;"",'Data Entry'!L664,"")</f>
        <v/>
      </c>
      <c r="V664" s="26" t="e">
        <f t="array" aca="1" ref="V664" ca="1">IF(V663&lt;&gt;"",OFFSET($C$4,0,V663,n+1,k),"")</f>
        <v>#N/A</v>
      </c>
      <c r="W664" s="26" t="e">
        <f t="array" aca="1" ref="W664" ca="1">IF(W663&lt;&gt;"",OFFSET($C$4,0,W663,n+1,k),"")</f>
        <v>#N/A</v>
      </c>
      <c r="X664" s="26" t="e">
        <f t="array" aca="1" ref="X664" ca="1">IF(X663&lt;&gt;"",OFFSET($C$4,0,X663,n+1,k),"")</f>
        <v>#N/A</v>
      </c>
      <c r="Y664" s="26" t="e">
        <f t="array" aca="1" ref="Y664" ca="1">IF(Y663&lt;&gt;"",OFFSET($C$4,0,Y663,n+1,k),"")</f>
        <v>#N/A</v>
      </c>
      <c r="Z664" s="26" t="e">
        <f t="array" aca="1" ref="Z664" ca="1">IF(Z663&lt;&gt;"",OFFSET($C$4,0,Z663,n+1,k),"")</f>
        <v>#N/A</v>
      </c>
      <c r="AA664" s="26" t="str">
        <f t="array" aca="1" ref="AA664" ca="1">IF(AA663&lt;&gt;"",OFFSET($C$4,0,AA663,n+1,k),"")</f>
        <v/>
      </c>
      <c r="AB664" s="26" t="str">
        <f t="array" aca="1" ref="AB664" ca="1">IF(AB663&lt;&gt;"",OFFSET($C$4,0,AB663,n+1,k),"")</f>
        <v/>
      </c>
    </row>
    <row r="665" spans="1:28" x14ac:dyDescent="0.15">
      <c r="A665" s="43" t="str">
        <f t="shared" si="22"/>
        <v/>
      </c>
      <c r="B665" s="44" t="str">
        <f>IF('Data Entry'!B665&lt;&gt;"",'Data Entry'!B665,"")</f>
        <v/>
      </c>
      <c r="C665" s="37" t="str">
        <f t="shared" si="21"/>
        <v/>
      </c>
      <c r="D665" s="44" t="str">
        <f>IF('Data Entry'!C665&lt;&gt;"",'Data Entry'!C665,"")</f>
        <v/>
      </c>
      <c r="E665" s="44" t="str">
        <f>IF('Data Entry'!D665&lt;&gt;"",'Data Entry'!D665,"")</f>
        <v/>
      </c>
      <c r="F665" s="44" t="str">
        <f>IF('Data Entry'!E665&lt;&gt;"",'Data Entry'!E665,"")</f>
        <v/>
      </c>
      <c r="G665" s="44" t="str">
        <f>IF('Data Entry'!F665&lt;&gt;"",'Data Entry'!F665,"")</f>
        <v/>
      </c>
      <c r="H665" s="44" t="str">
        <f>IF('Data Entry'!G665&lt;&gt;"",'Data Entry'!G665,"")</f>
        <v/>
      </c>
      <c r="I665" s="44" t="str">
        <f>IF('Data Entry'!H665&lt;&gt;"",'Data Entry'!H665,"")</f>
        <v/>
      </c>
      <c r="J665" s="44" t="str">
        <f>IF('Data Entry'!I665&lt;&gt;"",'Data Entry'!I665,"")</f>
        <v/>
      </c>
      <c r="K665" s="44" t="str">
        <f>IF('Data Entry'!J665&lt;&gt;"",'Data Entry'!J665,"")</f>
        <v/>
      </c>
      <c r="L665" s="44" t="str">
        <f>IF('Data Entry'!K665&lt;&gt;"",'Data Entry'!K665,"")</f>
        <v/>
      </c>
      <c r="M665" s="44" t="str">
        <f>IF('Data Entry'!L665&lt;&gt;"",'Data Entry'!L665,"")</f>
        <v/>
      </c>
      <c r="V665" s="26" t="e">
        <f t="array" aca="1" ref="V665" ca="1">IF(V664&lt;&gt;"",OFFSET($C$4,0,V664,n+1,k),"")</f>
        <v>#N/A</v>
      </c>
      <c r="W665" s="26" t="e">
        <f t="array" aca="1" ref="W665" ca="1">IF(W664&lt;&gt;"",OFFSET($C$4,0,W664,n+1,k),"")</f>
        <v>#N/A</v>
      </c>
      <c r="X665" s="26" t="e">
        <f t="array" aca="1" ref="X665" ca="1">IF(X664&lt;&gt;"",OFFSET($C$4,0,X664,n+1,k),"")</f>
        <v>#N/A</v>
      </c>
      <c r="Y665" s="26" t="e">
        <f t="array" aca="1" ref="Y665" ca="1">IF(Y664&lt;&gt;"",OFFSET($C$4,0,Y664,n+1,k),"")</f>
        <v>#N/A</v>
      </c>
      <c r="Z665" s="26" t="e">
        <f t="array" aca="1" ref="Z665" ca="1">IF(Z664&lt;&gt;"",OFFSET($C$4,0,Z664,n+1,k),"")</f>
        <v>#N/A</v>
      </c>
      <c r="AA665" s="26" t="str">
        <f t="array" aca="1" ref="AA665" ca="1">IF(AA664&lt;&gt;"",OFFSET($C$4,0,AA664,n+1,k),"")</f>
        <v/>
      </c>
      <c r="AB665" s="26" t="str">
        <f t="array" aca="1" ref="AB665" ca="1">IF(AB664&lt;&gt;"",OFFSET($C$4,0,AB664,n+1,k),"")</f>
        <v/>
      </c>
    </row>
    <row r="666" spans="1:28" x14ac:dyDescent="0.15">
      <c r="A666" s="43" t="str">
        <f t="shared" si="22"/>
        <v/>
      </c>
      <c r="B666" s="44" t="str">
        <f>IF('Data Entry'!B666&lt;&gt;"",'Data Entry'!B666,"")</f>
        <v/>
      </c>
      <c r="C666" s="37" t="str">
        <f t="shared" si="21"/>
        <v/>
      </c>
      <c r="D666" s="44" t="str">
        <f>IF('Data Entry'!C666&lt;&gt;"",'Data Entry'!C666,"")</f>
        <v/>
      </c>
      <c r="E666" s="44" t="str">
        <f>IF('Data Entry'!D666&lt;&gt;"",'Data Entry'!D666,"")</f>
        <v/>
      </c>
      <c r="F666" s="44" t="str">
        <f>IF('Data Entry'!E666&lt;&gt;"",'Data Entry'!E666,"")</f>
        <v/>
      </c>
      <c r="G666" s="44" t="str">
        <f>IF('Data Entry'!F666&lt;&gt;"",'Data Entry'!F666,"")</f>
        <v/>
      </c>
      <c r="H666" s="44" t="str">
        <f>IF('Data Entry'!G666&lt;&gt;"",'Data Entry'!G666,"")</f>
        <v/>
      </c>
      <c r="I666" s="44" t="str">
        <f>IF('Data Entry'!H666&lt;&gt;"",'Data Entry'!H666,"")</f>
        <v/>
      </c>
      <c r="J666" s="44" t="str">
        <f>IF('Data Entry'!I666&lt;&gt;"",'Data Entry'!I666,"")</f>
        <v/>
      </c>
      <c r="K666" s="44" t="str">
        <f>IF('Data Entry'!J666&lt;&gt;"",'Data Entry'!J666,"")</f>
        <v/>
      </c>
      <c r="L666" s="44" t="str">
        <f>IF('Data Entry'!K666&lt;&gt;"",'Data Entry'!K666,"")</f>
        <v/>
      </c>
      <c r="M666" s="44" t="str">
        <f>IF('Data Entry'!L666&lt;&gt;"",'Data Entry'!L666,"")</f>
        <v/>
      </c>
      <c r="V666" s="26" t="e">
        <f t="array" aca="1" ref="V666" ca="1">IF(V665&lt;&gt;"",OFFSET($C$4,0,V665,n+1,k),"")</f>
        <v>#N/A</v>
      </c>
      <c r="W666" s="26" t="e">
        <f t="array" aca="1" ref="W666" ca="1">IF(W665&lt;&gt;"",OFFSET($C$4,0,W665,n+1,k),"")</f>
        <v>#N/A</v>
      </c>
      <c r="X666" s="26" t="e">
        <f t="array" aca="1" ref="X666" ca="1">IF(X665&lt;&gt;"",OFFSET($C$4,0,X665,n+1,k),"")</f>
        <v>#N/A</v>
      </c>
      <c r="Y666" s="26" t="e">
        <f t="array" aca="1" ref="Y666" ca="1">IF(Y665&lt;&gt;"",OFFSET($C$4,0,Y665,n+1,k),"")</f>
        <v>#N/A</v>
      </c>
      <c r="Z666" s="26" t="e">
        <f t="array" aca="1" ref="Z666" ca="1">IF(Z665&lt;&gt;"",OFFSET($C$4,0,Z665,n+1,k),"")</f>
        <v>#N/A</v>
      </c>
      <c r="AA666" s="26" t="str">
        <f t="array" aca="1" ref="AA666" ca="1">IF(AA665&lt;&gt;"",OFFSET($C$4,0,AA665,n+1,k),"")</f>
        <v/>
      </c>
      <c r="AB666" s="26" t="str">
        <f t="array" aca="1" ref="AB666" ca="1">IF(AB665&lt;&gt;"",OFFSET($C$4,0,AB665,n+1,k),"")</f>
        <v/>
      </c>
    </row>
    <row r="667" spans="1:28" x14ac:dyDescent="0.15">
      <c r="A667" s="43" t="str">
        <f t="shared" si="22"/>
        <v/>
      </c>
      <c r="B667" s="44" t="str">
        <f>IF('Data Entry'!B667&lt;&gt;"",'Data Entry'!B667,"")</f>
        <v/>
      </c>
      <c r="C667" s="37" t="str">
        <f t="shared" si="21"/>
        <v/>
      </c>
      <c r="D667" s="44" t="str">
        <f>IF('Data Entry'!C667&lt;&gt;"",'Data Entry'!C667,"")</f>
        <v/>
      </c>
      <c r="E667" s="44" t="str">
        <f>IF('Data Entry'!D667&lt;&gt;"",'Data Entry'!D667,"")</f>
        <v/>
      </c>
      <c r="F667" s="44" t="str">
        <f>IF('Data Entry'!E667&lt;&gt;"",'Data Entry'!E667,"")</f>
        <v/>
      </c>
      <c r="G667" s="44" t="str">
        <f>IF('Data Entry'!F667&lt;&gt;"",'Data Entry'!F667,"")</f>
        <v/>
      </c>
      <c r="H667" s="44" t="str">
        <f>IF('Data Entry'!G667&lt;&gt;"",'Data Entry'!G667,"")</f>
        <v/>
      </c>
      <c r="I667" s="44" t="str">
        <f>IF('Data Entry'!H667&lt;&gt;"",'Data Entry'!H667,"")</f>
        <v/>
      </c>
      <c r="J667" s="44" t="str">
        <f>IF('Data Entry'!I667&lt;&gt;"",'Data Entry'!I667,"")</f>
        <v/>
      </c>
      <c r="K667" s="44" t="str">
        <f>IF('Data Entry'!J667&lt;&gt;"",'Data Entry'!J667,"")</f>
        <v/>
      </c>
      <c r="L667" s="44" t="str">
        <f>IF('Data Entry'!K667&lt;&gt;"",'Data Entry'!K667,"")</f>
        <v/>
      </c>
      <c r="M667" s="44" t="str">
        <f>IF('Data Entry'!L667&lt;&gt;"",'Data Entry'!L667,"")</f>
        <v/>
      </c>
      <c r="V667" s="26" t="e">
        <f t="array" aca="1" ref="V667" ca="1">IF(V666&lt;&gt;"",OFFSET($C$4,0,V666,n+1,k),"")</f>
        <v>#N/A</v>
      </c>
      <c r="W667" s="26" t="e">
        <f t="array" aca="1" ref="W667" ca="1">IF(W666&lt;&gt;"",OFFSET($C$4,0,W666,n+1,k),"")</f>
        <v>#N/A</v>
      </c>
      <c r="X667" s="26" t="e">
        <f t="array" aca="1" ref="X667" ca="1">IF(X666&lt;&gt;"",OFFSET($C$4,0,X666,n+1,k),"")</f>
        <v>#N/A</v>
      </c>
      <c r="Y667" s="26" t="e">
        <f t="array" aca="1" ref="Y667" ca="1">IF(Y666&lt;&gt;"",OFFSET($C$4,0,Y666,n+1,k),"")</f>
        <v>#N/A</v>
      </c>
      <c r="Z667" s="26" t="e">
        <f t="array" aca="1" ref="Z667" ca="1">IF(Z666&lt;&gt;"",OFFSET($C$4,0,Z666,n+1,k),"")</f>
        <v>#N/A</v>
      </c>
      <c r="AA667" s="26" t="str">
        <f t="array" aca="1" ref="AA667" ca="1">IF(AA666&lt;&gt;"",OFFSET($C$4,0,AA666,n+1,k),"")</f>
        <v/>
      </c>
      <c r="AB667" s="26" t="str">
        <f t="array" aca="1" ref="AB667" ca="1">IF(AB666&lt;&gt;"",OFFSET($C$4,0,AB666,n+1,k),"")</f>
        <v/>
      </c>
    </row>
    <row r="668" spans="1:28" x14ac:dyDescent="0.15">
      <c r="A668" s="43" t="str">
        <f t="shared" si="22"/>
        <v/>
      </c>
      <c r="B668" s="44" t="str">
        <f>IF('Data Entry'!B668&lt;&gt;"",'Data Entry'!B668,"")</f>
        <v/>
      </c>
      <c r="C668" s="37" t="str">
        <f t="shared" si="21"/>
        <v/>
      </c>
      <c r="D668" s="44" t="str">
        <f>IF('Data Entry'!C668&lt;&gt;"",'Data Entry'!C668,"")</f>
        <v/>
      </c>
      <c r="E668" s="44" t="str">
        <f>IF('Data Entry'!D668&lt;&gt;"",'Data Entry'!D668,"")</f>
        <v/>
      </c>
      <c r="F668" s="44" t="str">
        <f>IF('Data Entry'!E668&lt;&gt;"",'Data Entry'!E668,"")</f>
        <v/>
      </c>
      <c r="G668" s="44" t="str">
        <f>IF('Data Entry'!F668&lt;&gt;"",'Data Entry'!F668,"")</f>
        <v/>
      </c>
      <c r="H668" s="44" t="str">
        <f>IF('Data Entry'!G668&lt;&gt;"",'Data Entry'!G668,"")</f>
        <v/>
      </c>
      <c r="I668" s="44" t="str">
        <f>IF('Data Entry'!H668&lt;&gt;"",'Data Entry'!H668,"")</f>
        <v/>
      </c>
      <c r="J668" s="44" t="str">
        <f>IF('Data Entry'!I668&lt;&gt;"",'Data Entry'!I668,"")</f>
        <v/>
      </c>
      <c r="K668" s="44" t="str">
        <f>IF('Data Entry'!J668&lt;&gt;"",'Data Entry'!J668,"")</f>
        <v/>
      </c>
      <c r="L668" s="44" t="str">
        <f>IF('Data Entry'!K668&lt;&gt;"",'Data Entry'!K668,"")</f>
        <v/>
      </c>
      <c r="M668" s="44" t="str">
        <f>IF('Data Entry'!L668&lt;&gt;"",'Data Entry'!L668,"")</f>
        <v/>
      </c>
      <c r="V668" s="26" t="e">
        <f t="array" aca="1" ref="V668" ca="1">IF(V667&lt;&gt;"",OFFSET($C$4,0,V667,n+1,k),"")</f>
        <v>#N/A</v>
      </c>
      <c r="W668" s="26" t="e">
        <f t="array" aca="1" ref="W668" ca="1">IF(W667&lt;&gt;"",OFFSET($C$4,0,W667,n+1,k),"")</f>
        <v>#N/A</v>
      </c>
      <c r="X668" s="26" t="e">
        <f t="array" aca="1" ref="X668" ca="1">IF(X667&lt;&gt;"",OFFSET($C$4,0,X667,n+1,k),"")</f>
        <v>#N/A</v>
      </c>
      <c r="Y668" s="26" t="e">
        <f t="array" aca="1" ref="Y668" ca="1">IF(Y667&lt;&gt;"",OFFSET($C$4,0,Y667,n+1,k),"")</f>
        <v>#N/A</v>
      </c>
      <c r="Z668" s="26" t="e">
        <f t="array" aca="1" ref="Z668" ca="1">IF(Z667&lt;&gt;"",OFFSET($C$4,0,Z667,n+1,k),"")</f>
        <v>#N/A</v>
      </c>
      <c r="AA668" s="26" t="str">
        <f t="array" aca="1" ref="AA668" ca="1">IF(AA667&lt;&gt;"",OFFSET($C$4,0,AA667,n+1,k),"")</f>
        <v/>
      </c>
      <c r="AB668" s="26" t="str">
        <f t="array" aca="1" ref="AB668" ca="1">IF(AB667&lt;&gt;"",OFFSET($C$4,0,AB667,n+1,k),"")</f>
        <v/>
      </c>
    </row>
    <row r="669" spans="1:28" x14ac:dyDescent="0.15">
      <c r="A669" s="43" t="str">
        <f t="shared" si="22"/>
        <v/>
      </c>
      <c r="B669" s="44" t="str">
        <f>IF('Data Entry'!B669&lt;&gt;"",'Data Entry'!B669,"")</f>
        <v/>
      </c>
      <c r="C669" s="37" t="str">
        <f t="shared" si="21"/>
        <v/>
      </c>
      <c r="D669" s="44" t="str">
        <f>IF('Data Entry'!C669&lt;&gt;"",'Data Entry'!C669,"")</f>
        <v/>
      </c>
      <c r="E669" s="44" t="str">
        <f>IF('Data Entry'!D669&lt;&gt;"",'Data Entry'!D669,"")</f>
        <v/>
      </c>
      <c r="F669" s="44" t="str">
        <f>IF('Data Entry'!E669&lt;&gt;"",'Data Entry'!E669,"")</f>
        <v/>
      </c>
      <c r="G669" s="44" t="str">
        <f>IF('Data Entry'!F669&lt;&gt;"",'Data Entry'!F669,"")</f>
        <v/>
      </c>
      <c r="H669" s="44" t="str">
        <f>IF('Data Entry'!G669&lt;&gt;"",'Data Entry'!G669,"")</f>
        <v/>
      </c>
      <c r="I669" s="44" t="str">
        <f>IF('Data Entry'!H669&lt;&gt;"",'Data Entry'!H669,"")</f>
        <v/>
      </c>
      <c r="J669" s="44" t="str">
        <f>IF('Data Entry'!I669&lt;&gt;"",'Data Entry'!I669,"")</f>
        <v/>
      </c>
      <c r="K669" s="44" t="str">
        <f>IF('Data Entry'!J669&lt;&gt;"",'Data Entry'!J669,"")</f>
        <v/>
      </c>
      <c r="L669" s="44" t="str">
        <f>IF('Data Entry'!K669&lt;&gt;"",'Data Entry'!K669,"")</f>
        <v/>
      </c>
      <c r="M669" s="44" t="str">
        <f>IF('Data Entry'!L669&lt;&gt;"",'Data Entry'!L669,"")</f>
        <v/>
      </c>
      <c r="V669" s="26" t="e">
        <f t="array" aca="1" ref="V669" ca="1">IF(V668&lt;&gt;"",OFFSET($C$4,0,V668,n+1,k),"")</f>
        <v>#N/A</v>
      </c>
      <c r="W669" s="26" t="e">
        <f t="array" aca="1" ref="W669" ca="1">IF(W668&lt;&gt;"",OFFSET($C$4,0,W668,n+1,k),"")</f>
        <v>#N/A</v>
      </c>
      <c r="X669" s="26" t="e">
        <f t="array" aca="1" ref="X669" ca="1">IF(X668&lt;&gt;"",OFFSET($C$4,0,X668,n+1,k),"")</f>
        <v>#N/A</v>
      </c>
      <c r="Y669" s="26" t="e">
        <f t="array" aca="1" ref="Y669" ca="1">IF(Y668&lt;&gt;"",OFFSET($C$4,0,Y668,n+1,k),"")</f>
        <v>#N/A</v>
      </c>
      <c r="Z669" s="26" t="e">
        <f t="array" aca="1" ref="Z669" ca="1">IF(Z668&lt;&gt;"",OFFSET($C$4,0,Z668,n+1,k),"")</f>
        <v>#N/A</v>
      </c>
      <c r="AA669" s="26" t="str">
        <f t="array" aca="1" ref="AA669" ca="1">IF(AA668&lt;&gt;"",OFFSET($C$4,0,AA668,n+1,k),"")</f>
        <v/>
      </c>
      <c r="AB669" s="26" t="str">
        <f t="array" aca="1" ref="AB669" ca="1">IF(AB668&lt;&gt;"",OFFSET($C$4,0,AB668,n+1,k),"")</f>
        <v/>
      </c>
    </row>
    <row r="670" spans="1:28" x14ac:dyDescent="0.15">
      <c r="A670" s="43" t="str">
        <f t="shared" si="22"/>
        <v/>
      </c>
      <c r="B670" s="44" t="str">
        <f>IF('Data Entry'!B670&lt;&gt;"",'Data Entry'!B670,"")</f>
        <v/>
      </c>
      <c r="C670" s="37" t="str">
        <f t="shared" si="21"/>
        <v/>
      </c>
      <c r="D670" s="44" t="str">
        <f>IF('Data Entry'!C670&lt;&gt;"",'Data Entry'!C670,"")</f>
        <v/>
      </c>
      <c r="E670" s="44" t="str">
        <f>IF('Data Entry'!D670&lt;&gt;"",'Data Entry'!D670,"")</f>
        <v/>
      </c>
      <c r="F670" s="44" t="str">
        <f>IF('Data Entry'!E670&lt;&gt;"",'Data Entry'!E670,"")</f>
        <v/>
      </c>
      <c r="G670" s="44" t="str">
        <f>IF('Data Entry'!F670&lt;&gt;"",'Data Entry'!F670,"")</f>
        <v/>
      </c>
      <c r="H670" s="44" t="str">
        <f>IF('Data Entry'!G670&lt;&gt;"",'Data Entry'!G670,"")</f>
        <v/>
      </c>
      <c r="I670" s="44" t="str">
        <f>IF('Data Entry'!H670&lt;&gt;"",'Data Entry'!H670,"")</f>
        <v/>
      </c>
      <c r="J670" s="44" t="str">
        <f>IF('Data Entry'!I670&lt;&gt;"",'Data Entry'!I670,"")</f>
        <v/>
      </c>
      <c r="K670" s="44" t="str">
        <f>IF('Data Entry'!J670&lt;&gt;"",'Data Entry'!J670,"")</f>
        <v/>
      </c>
      <c r="L670" s="44" t="str">
        <f>IF('Data Entry'!K670&lt;&gt;"",'Data Entry'!K670,"")</f>
        <v/>
      </c>
      <c r="M670" s="44" t="str">
        <f>IF('Data Entry'!L670&lt;&gt;"",'Data Entry'!L670,"")</f>
        <v/>
      </c>
      <c r="V670" s="26" t="e">
        <f t="array" aca="1" ref="V670" ca="1">IF(V669&lt;&gt;"",OFFSET($C$4,0,V669,n+1,k),"")</f>
        <v>#N/A</v>
      </c>
      <c r="W670" s="26" t="e">
        <f t="array" aca="1" ref="W670" ca="1">IF(W669&lt;&gt;"",OFFSET($C$4,0,W669,n+1,k),"")</f>
        <v>#N/A</v>
      </c>
      <c r="X670" s="26" t="e">
        <f t="array" aca="1" ref="X670" ca="1">IF(X669&lt;&gt;"",OFFSET($C$4,0,X669,n+1,k),"")</f>
        <v>#N/A</v>
      </c>
      <c r="Y670" s="26" t="e">
        <f t="array" aca="1" ref="Y670" ca="1">IF(Y669&lt;&gt;"",OFFSET($C$4,0,Y669,n+1,k),"")</f>
        <v>#N/A</v>
      </c>
      <c r="Z670" s="26" t="e">
        <f t="array" aca="1" ref="Z670" ca="1">IF(Z669&lt;&gt;"",OFFSET($C$4,0,Z669,n+1,k),"")</f>
        <v>#N/A</v>
      </c>
      <c r="AA670" s="26" t="str">
        <f t="array" aca="1" ref="AA670" ca="1">IF(AA669&lt;&gt;"",OFFSET($C$4,0,AA669,n+1,k),"")</f>
        <v/>
      </c>
      <c r="AB670" s="26" t="str">
        <f t="array" aca="1" ref="AB670" ca="1">IF(AB669&lt;&gt;"",OFFSET($C$4,0,AB669,n+1,k),"")</f>
        <v/>
      </c>
    </row>
    <row r="671" spans="1:28" x14ac:dyDescent="0.15">
      <c r="A671" s="43" t="str">
        <f t="shared" si="22"/>
        <v/>
      </c>
      <c r="B671" s="44" t="str">
        <f>IF('Data Entry'!B671&lt;&gt;"",'Data Entry'!B671,"")</f>
        <v/>
      </c>
      <c r="C671" s="37" t="str">
        <f t="shared" si="21"/>
        <v/>
      </c>
      <c r="D671" s="44" t="str">
        <f>IF('Data Entry'!C671&lt;&gt;"",'Data Entry'!C671,"")</f>
        <v/>
      </c>
      <c r="E671" s="44" t="str">
        <f>IF('Data Entry'!D671&lt;&gt;"",'Data Entry'!D671,"")</f>
        <v/>
      </c>
      <c r="F671" s="44" t="str">
        <f>IF('Data Entry'!E671&lt;&gt;"",'Data Entry'!E671,"")</f>
        <v/>
      </c>
      <c r="G671" s="44" t="str">
        <f>IF('Data Entry'!F671&lt;&gt;"",'Data Entry'!F671,"")</f>
        <v/>
      </c>
      <c r="H671" s="44" t="str">
        <f>IF('Data Entry'!G671&lt;&gt;"",'Data Entry'!G671,"")</f>
        <v/>
      </c>
      <c r="I671" s="44" t="str">
        <f>IF('Data Entry'!H671&lt;&gt;"",'Data Entry'!H671,"")</f>
        <v/>
      </c>
      <c r="J671" s="44" t="str">
        <f>IF('Data Entry'!I671&lt;&gt;"",'Data Entry'!I671,"")</f>
        <v/>
      </c>
      <c r="K671" s="44" t="str">
        <f>IF('Data Entry'!J671&lt;&gt;"",'Data Entry'!J671,"")</f>
        <v/>
      </c>
      <c r="L671" s="44" t="str">
        <f>IF('Data Entry'!K671&lt;&gt;"",'Data Entry'!K671,"")</f>
        <v/>
      </c>
      <c r="M671" s="44" t="str">
        <f>IF('Data Entry'!L671&lt;&gt;"",'Data Entry'!L671,"")</f>
        <v/>
      </c>
      <c r="V671" s="26" t="e">
        <f t="array" aca="1" ref="V671" ca="1">IF(V670&lt;&gt;"",OFFSET($C$4,0,V670,n+1,k),"")</f>
        <v>#N/A</v>
      </c>
      <c r="W671" s="26" t="e">
        <f t="array" aca="1" ref="W671" ca="1">IF(W670&lt;&gt;"",OFFSET($C$4,0,W670,n+1,k),"")</f>
        <v>#N/A</v>
      </c>
      <c r="X671" s="26" t="e">
        <f t="array" aca="1" ref="X671" ca="1">IF(X670&lt;&gt;"",OFFSET($C$4,0,X670,n+1,k),"")</f>
        <v>#N/A</v>
      </c>
      <c r="Y671" s="26" t="e">
        <f t="array" aca="1" ref="Y671" ca="1">IF(Y670&lt;&gt;"",OFFSET($C$4,0,Y670,n+1,k),"")</f>
        <v>#N/A</v>
      </c>
      <c r="Z671" s="26" t="e">
        <f t="array" aca="1" ref="Z671" ca="1">IF(Z670&lt;&gt;"",OFFSET($C$4,0,Z670,n+1,k),"")</f>
        <v>#N/A</v>
      </c>
      <c r="AA671" s="26" t="str">
        <f t="array" aca="1" ref="AA671" ca="1">IF(AA670&lt;&gt;"",OFFSET($C$4,0,AA670,n+1,k),"")</f>
        <v/>
      </c>
      <c r="AB671" s="26" t="str">
        <f t="array" aca="1" ref="AB671" ca="1">IF(AB670&lt;&gt;"",OFFSET($C$4,0,AB670,n+1,k),"")</f>
        <v/>
      </c>
    </row>
    <row r="672" spans="1:28" x14ac:dyDescent="0.15">
      <c r="A672" s="43" t="str">
        <f t="shared" si="22"/>
        <v/>
      </c>
      <c r="B672" s="44" t="str">
        <f>IF('Data Entry'!B672&lt;&gt;"",'Data Entry'!B672,"")</f>
        <v/>
      </c>
      <c r="C672" s="37" t="str">
        <f t="shared" si="21"/>
        <v/>
      </c>
      <c r="D672" s="44" t="str">
        <f>IF('Data Entry'!C672&lt;&gt;"",'Data Entry'!C672,"")</f>
        <v/>
      </c>
      <c r="E672" s="44" t="str">
        <f>IF('Data Entry'!D672&lt;&gt;"",'Data Entry'!D672,"")</f>
        <v/>
      </c>
      <c r="F672" s="44" t="str">
        <f>IF('Data Entry'!E672&lt;&gt;"",'Data Entry'!E672,"")</f>
        <v/>
      </c>
      <c r="G672" s="44" t="str">
        <f>IF('Data Entry'!F672&lt;&gt;"",'Data Entry'!F672,"")</f>
        <v/>
      </c>
      <c r="H672" s="44" t="str">
        <f>IF('Data Entry'!G672&lt;&gt;"",'Data Entry'!G672,"")</f>
        <v/>
      </c>
      <c r="I672" s="44" t="str">
        <f>IF('Data Entry'!H672&lt;&gt;"",'Data Entry'!H672,"")</f>
        <v/>
      </c>
      <c r="J672" s="44" t="str">
        <f>IF('Data Entry'!I672&lt;&gt;"",'Data Entry'!I672,"")</f>
        <v/>
      </c>
      <c r="K672" s="44" t="str">
        <f>IF('Data Entry'!J672&lt;&gt;"",'Data Entry'!J672,"")</f>
        <v/>
      </c>
      <c r="L672" s="44" t="str">
        <f>IF('Data Entry'!K672&lt;&gt;"",'Data Entry'!K672,"")</f>
        <v/>
      </c>
      <c r="M672" s="44" t="str">
        <f>IF('Data Entry'!L672&lt;&gt;"",'Data Entry'!L672,"")</f>
        <v/>
      </c>
      <c r="V672" s="26" t="e">
        <f t="array" aca="1" ref="V672" ca="1">IF(V671&lt;&gt;"",OFFSET($C$4,0,V671,n+1,k),"")</f>
        <v>#N/A</v>
      </c>
      <c r="W672" s="26" t="e">
        <f t="array" aca="1" ref="W672" ca="1">IF(W671&lt;&gt;"",OFFSET($C$4,0,W671,n+1,k),"")</f>
        <v>#N/A</v>
      </c>
      <c r="X672" s="26" t="e">
        <f t="array" aca="1" ref="X672" ca="1">IF(X671&lt;&gt;"",OFFSET($C$4,0,X671,n+1,k),"")</f>
        <v>#N/A</v>
      </c>
      <c r="Y672" s="26" t="e">
        <f t="array" aca="1" ref="Y672" ca="1">IF(Y671&lt;&gt;"",OFFSET($C$4,0,Y671,n+1,k),"")</f>
        <v>#N/A</v>
      </c>
      <c r="Z672" s="26" t="e">
        <f t="array" aca="1" ref="Z672" ca="1">IF(Z671&lt;&gt;"",OFFSET($C$4,0,Z671,n+1,k),"")</f>
        <v>#N/A</v>
      </c>
      <c r="AA672" s="26" t="str">
        <f t="array" aca="1" ref="AA672" ca="1">IF(AA671&lt;&gt;"",OFFSET($C$4,0,AA671,n+1,k),"")</f>
        <v/>
      </c>
      <c r="AB672" s="26" t="str">
        <f t="array" aca="1" ref="AB672" ca="1">IF(AB671&lt;&gt;"",OFFSET($C$4,0,AB671,n+1,k),"")</f>
        <v/>
      </c>
    </row>
    <row r="673" spans="1:28" x14ac:dyDescent="0.15">
      <c r="A673" s="43" t="str">
        <f t="shared" si="22"/>
        <v/>
      </c>
      <c r="B673" s="44" t="str">
        <f>IF('Data Entry'!B673&lt;&gt;"",'Data Entry'!B673,"")</f>
        <v/>
      </c>
      <c r="C673" s="37" t="str">
        <f t="shared" si="21"/>
        <v/>
      </c>
      <c r="D673" s="44" t="str">
        <f>IF('Data Entry'!C673&lt;&gt;"",'Data Entry'!C673,"")</f>
        <v/>
      </c>
      <c r="E673" s="44" t="str">
        <f>IF('Data Entry'!D673&lt;&gt;"",'Data Entry'!D673,"")</f>
        <v/>
      </c>
      <c r="F673" s="44" t="str">
        <f>IF('Data Entry'!E673&lt;&gt;"",'Data Entry'!E673,"")</f>
        <v/>
      </c>
      <c r="G673" s="44" t="str">
        <f>IF('Data Entry'!F673&lt;&gt;"",'Data Entry'!F673,"")</f>
        <v/>
      </c>
      <c r="H673" s="44" t="str">
        <f>IF('Data Entry'!G673&lt;&gt;"",'Data Entry'!G673,"")</f>
        <v/>
      </c>
      <c r="I673" s="44" t="str">
        <f>IF('Data Entry'!H673&lt;&gt;"",'Data Entry'!H673,"")</f>
        <v/>
      </c>
      <c r="J673" s="44" t="str">
        <f>IF('Data Entry'!I673&lt;&gt;"",'Data Entry'!I673,"")</f>
        <v/>
      </c>
      <c r="K673" s="44" t="str">
        <f>IF('Data Entry'!J673&lt;&gt;"",'Data Entry'!J673,"")</f>
        <v/>
      </c>
      <c r="L673" s="44" t="str">
        <f>IF('Data Entry'!K673&lt;&gt;"",'Data Entry'!K673,"")</f>
        <v/>
      </c>
      <c r="M673" s="44" t="str">
        <f>IF('Data Entry'!L673&lt;&gt;"",'Data Entry'!L673,"")</f>
        <v/>
      </c>
      <c r="V673" s="26" t="e">
        <f t="array" aca="1" ref="V673" ca="1">IF(V672&lt;&gt;"",OFFSET($C$4,0,V672,n+1,k),"")</f>
        <v>#N/A</v>
      </c>
      <c r="W673" s="26" t="e">
        <f t="array" aca="1" ref="W673" ca="1">IF(W672&lt;&gt;"",OFFSET($C$4,0,W672,n+1,k),"")</f>
        <v>#N/A</v>
      </c>
      <c r="X673" s="26" t="e">
        <f t="array" aca="1" ref="X673" ca="1">IF(X672&lt;&gt;"",OFFSET($C$4,0,X672,n+1,k),"")</f>
        <v>#N/A</v>
      </c>
      <c r="Y673" s="26" t="e">
        <f t="array" aca="1" ref="Y673" ca="1">IF(Y672&lt;&gt;"",OFFSET($C$4,0,Y672,n+1,k),"")</f>
        <v>#N/A</v>
      </c>
      <c r="Z673" s="26" t="e">
        <f t="array" aca="1" ref="Z673" ca="1">IF(Z672&lt;&gt;"",OFFSET($C$4,0,Z672,n+1,k),"")</f>
        <v>#N/A</v>
      </c>
      <c r="AA673" s="26" t="str">
        <f t="array" aca="1" ref="AA673" ca="1">IF(AA672&lt;&gt;"",OFFSET($C$4,0,AA672,n+1,k),"")</f>
        <v/>
      </c>
      <c r="AB673" s="26" t="str">
        <f t="array" aca="1" ref="AB673" ca="1">IF(AB672&lt;&gt;"",OFFSET($C$4,0,AB672,n+1,k),"")</f>
        <v/>
      </c>
    </row>
    <row r="674" spans="1:28" x14ac:dyDescent="0.15">
      <c r="A674" s="43" t="str">
        <f t="shared" si="22"/>
        <v/>
      </c>
      <c r="B674" s="44" t="str">
        <f>IF('Data Entry'!B674&lt;&gt;"",'Data Entry'!B674,"")</f>
        <v/>
      </c>
      <c r="C674" s="37" t="str">
        <f t="shared" si="21"/>
        <v/>
      </c>
      <c r="D674" s="44" t="str">
        <f>IF('Data Entry'!C674&lt;&gt;"",'Data Entry'!C674,"")</f>
        <v/>
      </c>
      <c r="E674" s="44" t="str">
        <f>IF('Data Entry'!D674&lt;&gt;"",'Data Entry'!D674,"")</f>
        <v/>
      </c>
      <c r="F674" s="44" t="str">
        <f>IF('Data Entry'!E674&lt;&gt;"",'Data Entry'!E674,"")</f>
        <v/>
      </c>
      <c r="G674" s="44" t="str">
        <f>IF('Data Entry'!F674&lt;&gt;"",'Data Entry'!F674,"")</f>
        <v/>
      </c>
      <c r="H674" s="44" t="str">
        <f>IF('Data Entry'!G674&lt;&gt;"",'Data Entry'!G674,"")</f>
        <v/>
      </c>
      <c r="I674" s="44" t="str">
        <f>IF('Data Entry'!H674&lt;&gt;"",'Data Entry'!H674,"")</f>
        <v/>
      </c>
      <c r="J674" s="44" t="str">
        <f>IF('Data Entry'!I674&lt;&gt;"",'Data Entry'!I674,"")</f>
        <v/>
      </c>
      <c r="K674" s="44" t="str">
        <f>IF('Data Entry'!J674&lt;&gt;"",'Data Entry'!J674,"")</f>
        <v/>
      </c>
      <c r="L674" s="44" t="str">
        <f>IF('Data Entry'!K674&lt;&gt;"",'Data Entry'!K674,"")</f>
        <v/>
      </c>
      <c r="M674" s="44" t="str">
        <f>IF('Data Entry'!L674&lt;&gt;"",'Data Entry'!L674,"")</f>
        <v/>
      </c>
      <c r="V674" s="26" t="e">
        <f t="array" aca="1" ref="V674" ca="1">IF(V673&lt;&gt;"",OFFSET($C$4,0,V673,n+1,k),"")</f>
        <v>#N/A</v>
      </c>
      <c r="W674" s="26" t="e">
        <f t="array" aca="1" ref="W674" ca="1">IF(W673&lt;&gt;"",OFFSET($C$4,0,W673,n+1,k),"")</f>
        <v>#N/A</v>
      </c>
      <c r="X674" s="26" t="e">
        <f t="array" aca="1" ref="X674" ca="1">IF(X673&lt;&gt;"",OFFSET($C$4,0,X673,n+1,k),"")</f>
        <v>#N/A</v>
      </c>
      <c r="Y674" s="26" t="e">
        <f t="array" aca="1" ref="Y674" ca="1">IF(Y673&lt;&gt;"",OFFSET($C$4,0,Y673,n+1,k),"")</f>
        <v>#N/A</v>
      </c>
      <c r="Z674" s="26" t="e">
        <f t="array" aca="1" ref="Z674" ca="1">IF(Z673&lt;&gt;"",OFFSET($C$4,0,Z673,n+1,k),"")</f>
        <v>#N/A</v>
      </c>
      <c r="AA674" s="26" t="str">
        <f t="array" aca="1" ref="AA674" ca="1">IF(AA673&lt;&gt;"",OFFSET($C$4,0,AA673,n+1,k),"")</f>
        <v/>
      </c>
      <c r="AB674" s="26" t="str">
        <f t="array" aca="1" ref="AB674" ca="1">IF(AB673&lt;&gt;"",OFFSET($C$4,0,AB673,n+1,k),"")</f>
        <v/>
      </c>
    </row>
    <row r="675" spans="1:28" x14ac:dyDescent="0.15">
      <c r="A675" s="43" t="str">
        <f t="shared" si="22"/>
        <v/>
      </c>
      <c r="B675" s="44" t="str">
        <f>IF('Data Entry'!B675&lt;&gt;"",'Data Entry'!B675,"")</f>
        <v/>
      </c>
      <c r="C675" s="37" t="str">
        <f t="shared" si="21"/>
        <v/>
      </c>
      <c r="D675" s="44" t="str">
        <f>IF('Data Entry'!C675&lt;&gt;"",'Data Entry'!C675,"")</f>
        <v/>
      </c>
      <c r="E675" s="44" t="str">
        <f>IF('Data Entry'!D675&lt;&gt;"",'Data Entry'!D675,"")</f>
        <v/>
      </c>
      <c r="F675" s="44" t="str">
        <f>IF('Data Entry'!E675&lt;&gt;"",'Data Entry'!E675,"")</f>
        <v/>
      </c>
      <c r="G675" s="44" t="str">
        <f>IF('Data Entry'!F675&lt;&gt;"",'Data Entry'!F675,"")</f>
        <v/>
      </c>
      <c r="H675" s="44" t="str">
        <f>IF('Data Entry'!G675&lt;&gt;"",'Data Entry'!G675,"")</f>
        <v/>
      </c>
      <c r="I675" s="44" t="str">
        <f>IF('Data Entry'!H675&lt;&gt;"",'Data Entry'!H675,"")</f>
        <v/>
      </c>
      <c r="J675" s="44" t="str">
        <f>IF('Data Entry'!I675&lt;&gt;"",'Data Entry'!I675,"")</f>
        <v/>
      </c>
      <c r="K675" s="44" t="str">
        <f>IF('Data Entry'!J675&lt;&gt;"",'Data Entry'!J675,"")</f>
        <v/>
      </c>
      <c r="L675" s="44" t="str">
        <f>IF('Data Entry'!K675&lt;&gt;"",'Data Entry'!K675,"")</f>
        <v/>
      </c>
      <c r="M675" s="44" t="str">
        <f>IF('Data Entry'!L675&lt;&gt;"",'Data Entry'!L675,"")</f>
        <v/>
      </c>
      <c r="V675" s="26" t="e">
        <f t="array" aca="1" ref="V675" ca="1">IF(V674&lt;&gt;"",OFFSET($C$4,0,V674,n+1,k),"")</f>
        <v>#N/A</v>
      </c>
      <c r="W675" s="26" t="e">
        <f t="array" aca="1" ref="W675" ca="1">IF(W674&lt;&gt;"",OFFSET($C$4,0,W674,n+1,k),"")</f>
        <v>#N/A</v>
      </c>
      <c r="X675" s="26" t="e">
        <f t="array" aca="1" ref="X675" ca="1">IF(X674&lt;&gt;"",OFFSET($C$4,0,X674,n+1,k),"")</f>
        <v>#N/A</v>
      </c>
      <c r="Y675" s="26" t="e">
        <f t="array" aca="1" ref="Y675" ca="1">IF(Y674&lt;&gt;"",OFFSET($C$4,0,Y674,n+1,k),"")</f>
        <v>#N/A</v>
      </c>
      <c r="Z675" s="26" t="e">
        <f t="array" aca="1" ref="Z675" ca="1">IF(Z674&lt;&gt;"",OFFSET($C$4,0,Z674,n+1,k),"")</f>
        <v>#N/A</v>
      </c>
      <c r="AA675" s="26" t="str">
        <f t="array" aca="1" ref="AA675" ca="1">IF(AA674&lt;&gt;"",OFFSET($C$4,0,AA674,n+1,k),"")</f>
        <v/>
      </c>
      <c r="AB675" s="26" t="str">
        <f t="array" aca="1" ref="AB675" ca="1">IF(AB674&lt;&gt;"",OFFSET($C$4,0,AB674,n+1,k),"")</f>
        <v/>
      </c>
    </row>
    <row r="676" spans="1:28" x14ac:dyDescent="0.15">
      <c r="A676" s="43" t="str">
        <f t="shared" si="22"/>
        <v/>
      </c>
      <c r="B676" s="44" t="str">
        <f>IF('Data Entry'!B676&lt;&gt;"",'Data Entry'!B676,"")</f>
        <v/>
      </c>
      <c r="C676" s="37" t="str">
        <f t="shared" si="21"/>
        <v/>
      </c>
      <c r="D676" s="44" t="str">
        <f>IF('Data Entry'!C676&lt;&gt;"",'Data Entry'!C676,"")</f>
        <v/>
      </c>
      <c r="E676" s="44" t="str">
        <f>IF('Data Entry'!D676&lt;&gt;"",'Data Entry'!D676,"")</f>
        <v/>
      </c>
      <c r="F676" s="44" t="str">
        <f>IF('Data Entry'!E676&lt;&gt;"",'Data Entry'!E676,"")</f>
        <v/>
      </c>
      <c r="G676" s="44" t="str">
        <f>IF('Data Entry'!F676&lt;&gt;"",'Data Entry'!F676,"")</f>
        <v/>
      </c>
      <c r="H676" s="44" t="str">
        <f>IF('Data Entry'!G676&lt;&gt;"",'Data Entry'!G676,"")</f>
        <v/>
      </c>
      <c r="I676" s="44" t="str">
        <f>IF('Data Entry'!H676&lt;&gt;"",'Data Entry'!H676,"")</f>
        <v/>
      </c>
      <c r="J676" s="44" t="str">
        <f>IF('Data Entry'!I676&lt;&gt;"",'Data Entry'!I676,"")</f>
        <v/>
      </c>
      <c r="K676" s="44" t="str">
        <f>IF('Data Entry'!J676&lt;&gt;"",'Data Entry'!J676,"")</f>
        <v/>
      </c>
      <c r="L676" s="44" t="str">
        <f>IF('Data Entry'!K676&lt;&gt;"",'Data Entry'!K676,"")</f>
        <v/>
      </c>
      <c r="M676" s="44" t="str">
        <f>IF('Data Entry'!L676&lt;&gt;"",'Data Entry'!L676,"")</f>
        <v/>
      </c>
      <c r="V676" s="26" t="e">
        <f t="array" aca="1" ref="V676" ca="1">IF(V675&lt;&gt;"",OFFSET($C$4,0,V675,n+1,k),"")</f>
        <v>#N/A</v>
      </c>
      <c r="W676" s="26" t="e">
        <f t="array" aca="1" ref="W676" ca="1">IF(W675&lt;&gt;"",OFFSET($C$4,0,W675,n+1,k),"")</f>
        <v>#N/A</v>
      </c>
      <c r="X676" s="26" t="e">
        <f t="array" aca="1" ref="X676" ca="1">IF(X675&lt;&gt;"",OFFSET($C$4,0,X675,n+1,k),"")</f>
        <v>#N/A</v>
      </c>
      <c r="Y676" s="26" t="e">
        <f t="array" aca="1" ref="Y676" ca="1">IF(Y675&lt;&gt;"",OFFSET($C$4,0,Y675,n+1,k),"")</f>
        <v>#N/A</v>
      </c>
      <c r="Z676" s="26" t="e">
        <f t="array" aca="1" ref="Z676" ca="1">IF(Z675&lt;&gt;"",OFFSET($C$4,0,Z675,n+1,k),"")</f>
        <v>#N/A</v>
      </c>
      <c r="AA676" s="26" t="str">
        <f t="array" aca="1" ref="AA676" ca="1">IF(AA675&lt;&gt;"",OFFSET($C$4,0,AA675,n+1,k),"")</f>
        <v/>
      </c>
      <c r="AB676" s="26" t="str">
        <f t="array" aca="1" ref="AB676" ca="1">IF(AB675&lt;&gt;"",OFFSET($C$4,0,AB675,n+1,k),"")</f>
        <v/>
      </c>
    </row>
    <row r="677" spans="1:28" x14ac:dyDescent="0.15">
      <c r="A677" s="43" t="str">
        <f t="shared" si="22"/>
        <v/>
      </c>
      <c r="B677" s="44" t="str">
        <f>IF('Data Entry'!B677&lt;&gt;"",'Data Entry'!B677,"")</f>
        <v/>
      </c>
      <c r="C677" s="37" t="str">
        <f t="shared" si="21"/>
        <v/>
      </c>
      <c r="D677" s="44" t="str">
        <f>IF('Data Entry'!C677&lt;&gt;"",'Data Entry'!C677,"")</f>
        <v/>
      </c>
      <c r="E677" s="44" t="str">
        <f>IF('Data Entry'!D677&lt;&gt;"",'Data Entry'!D677,"")</f>
        <v/>
      </c>
      <c r="F677" s="44" t="str">
        <f>IF('Data Entry'!E677&lt;&gt;"",'Data Entry'!E677,"")</f>
        <v/>
      </c>
      <c r="G677" s="44" t="str">
        <f>IF('Data Entry'!F677&lt;&gt;"",'Data Entry'!F677,"")</f>
        <v/>
      </c>
      <c r="H677" s="44" t="str">
        <f>IF('Data Entry'!G677&lt;&gt;"",'Data Entry'!G677,"")</f>
        <v/>
      </c>
      <c r="I677" s="44" t="str">
        <f>IF('Data Entry'!H677&lt;&gt;"",'Data Entry'!H677,"")</f>
        <v/>
      </c>
      <c r="J677" s="44" t="str">
        <f>IF('Data Entry'!I677&lt;&gt;"",'Data Entry'!I677,"")</f>
        <v/>
      </c>
      <c r="K677" s="44" t="str">
        <f>IF('Data Entry'!J677&lt;&gt;"",'Data Entry'!J677,"")</f>
        <v/>
      </c>
      <c r="L677" s="44" t="str">
        <f>IF('Data Entry'!K677&lt;&gt;"",'Data Entry'!K677,"")</f>
        <v/>
      </c>
      <c r="M677" s="44" t="str">
        <f>IF('Data Entry'!L677&lt;&gt;"",'Data Entry'!L677,"")</f>
        <v/>
      </c>
      <c r="V677" s="26" t="e">
        <f t="array" aca="1" ref="V677" ca="1">IF(V676&lt;&gt;"",OFFSET($C$4,0,V676,n+1,k),"")</f>
        <v>#N/A</v>
      </c>
      <c r="W677" s="26" t="e">
        <f t="array" aca="1" ref="W677" ca="1">IF(W676&lt;&gt;"",OFFSET($C$4,0,W676,n+1,k),"")</f>
        <v>#N/A</v>
      </c>
      <c r="X677" s="26" t="e">
        <f t="array" aca="1" ref="X677" ca="1">IF(X676&lt;&gt;"",OFFSET($C$4,0,X676,n+1,k),"")</f>
        <v>#N/A</v>
      </c>
      <c r="Y677" s="26" t="e">
        <f t="array" aca="1" ref="Y677" ca="1">IF(Y676&lt;&gt;"",OFFSET($C$4,0,Y676,n+1,k),"")</f>
        <v>#N/A</v>
      </c>
      <c r="Z677" s="26" t="e">
        <f t="array" aca="1" ref="Z677" ca="1">IF(Z676&lt;&gt;"",OFFSET($C$4,0,Z676,n+1,k),"")</f>
        <v>#N/A</v>
      </c>
      <c r="AA677" s="26" t="str">
        <f t="array" aca="1" ref="AA677" ca="1">IF(AA676&lt;&gt;"",OFFSET($C$4,0,AA676,n+1,k),"")</f>
        <v/>
      </c>
      <c r="AB677" s="26" t="str">
        <f t="array" aca="1" ref="AB677" ca="1">IF(AB676&lt;&gt;"",OFFSET($C$4,0,AB676,n+1,k),"")</f>
        <v/>
      </c>
    </row>
    <row r="678" spans="1:28" x14ac:dyDescent="0.15">
      <c r="A678" s="43" t="str">
        <f t="shared" si="22"/>
        <v/>
      </c>
      <c r="B678" s="44" t="str">
        <f>IF('Data Entry'!B678&lt;&gt;"",'Data Entry'!B678,"")</f>
        <v/>
      </c>
      <c r="C678" s="37" t="str">
        <f t="shared" si="21"/>
        <v/>
      </c>
      <c r="D678" s="44" t="str">
        <f>IF('Data Entry'!C678&lt;&gt;"",'Data Entry'!C678,"")</f>
        <v/>
      </c>
      <c r="E678" s="44" t="str">
        <f>IF('Data Entry'!D678&lt;&gt;"",'Data Entry'!D678,"")</f>
        <v/>
      </c>
      <c r="F678" s="44" t="str">
        <f>IF('Data Entry'!E678&lt;&gt;"",'Data Entry'!E678,"")</f>
        <v/>
      </c>
      <c r="G678" s="44" t="str">
        <f>IF('Data Entry'!F678&lt;&gt;"",'Data Entry'!F678,"")</f>
        <v/>
      </c>
      <c r="H678" s="44" t="str">
        <f>IF('Data Entry'!G678&lt;&gt;"",'Data Entry'!G678,"")</f>
        <v/>
      </c>
      <c r="I678" s="44" t="str">
        <f>IF('Data Entry'!H678&lt;&gt;"",'Data Entry'!H678,"")</f>
        <v/>
      </c>
      <c r="J678" s="44" t="str">
        <f>IF('Data Entry'!I678&lt;&gt;"",'Data Entry'!I678,"")</f>
        <v/>
      </c>
      <c r="K678" s="44" t="str">
        <f>IF('Data Entry'!J678&lt;&gt;"",'Data Entry'!J678,"")</f>
        <v/>
      </c>
      <c r="L678" s="44" t="str">
        <f>IF('Data Entry'!K678&lt;&gt;"",'Data Entry'!K678,"")</f>
        <v/>
      </c>
      <c r="M678" s="44" t="str">
        <f>IF('Data Entry'!L678&lt;&gt;"",'Data Entry'!L678,"")</f>
        <v/>
      </c>
      <c r="V678" s="26" t="e">
        <f t="array" aca="1" ref="V678" ca="1">IF(V677&lt;&gt;"",OFFSET($C$4,0,V677,n+1,k),"")</f>
        <v>#N/A</v>
      </c>
      <c r="W678" s="26" t="e">
        <f t="array" aca="1" ref="W678" ca="1">IF(W677&lt;&gt;"",OFFSET($C$4,0,W677,n+1,k),"")</f>
        <v>#N/A</v>
      </c>
      <c r="X678" s="26" t="e">
        <f t="array" aca="1" ref="X678" ca="1">IF(X677&lt;&gt;"",OFFSET($C$4,0,X677,n+1,k),"")</f>
        <v>#N/A</v>
      </c>
      <c r="Y678" s="26" t="e">
        <f t="array" aca="1" ref="Y678" ca="1">IF(Y677&lt;&gt;"",OFFSET($C$4,0,Y677,n+1,k),"")</f>
        <v>#N/A</v>
      </c>
      <c r="Z678" s="26" t="e">
        <f t="array" aca="1" ref="Z678" ca="1">IF(Z677&lt;&gt;"",OFFSET($C$4,0,Z677,n+1,k),"")</f>
        <v>#N/A</v>
      </c>
      <c r="AA678" s="26" t="str">
        <f t="array" aca="1" ref="AA678" ca="1">IF(AA677&lt;&gt;"",OFFSET($C$4,0,AA677,n+1,k),"")</f>
        <v/>
      </c>
      <c r="AB678" s="26" t="str">
        <f t="array" aca="1" ref="AB678" ca="1">IF(AB677&lt;&gt;"",OFFSET($C$4,0,AB677,n+1,k),"")</f>
        <v/>
      </c>
    </row>
    <row r="679" spans="1:28" x14ac:dyDescent="0.15">
      <c r="A679" s="43" t="str">
        <f t="shared" si="22"/>
        <v/>
      </c>
      <c r="B679" s="44" t="str">
        <f>IF('Data Entry'!B679&lt;&gt;"",'Data Entry'!B679,"")</f>
        <v/>
      </c>
      <c r="C679" s="37" t="str">
        <f t="shared" si="21"/>
        <v/>
      </c>
      <c r="D679" s="44" t="str">
        <f>IF('Data Entry'!C679&lt;&gt;"",'Data Entry'!C679,"")</f>
        <v/>
      </c>
      <c r="E679" s="44" t="str">
        <f>IF('Data Entry'!D679&lt;&gt;"",'Data Entry'!D679,"")</f>
        <v/>
      </c>
      <c r="F679" s="44" t="str">
        <f>IF('Data Entry'!E679&lt;&gt;"",'Data Entry'!E679,"")</f>
        <v/>
      </c>
      <c r="G679" s="44" t="str">
        <f>IF('Data Entry'!F679&lt;&gt;"",'Data Entry'!F679,"")</f>
        <v/>
      </c>
      <c r="H679" s="44" t="str">
        <f>IF('Data Entry'!G679&lt;&gt;"",'Data Entry'!G679,"")</f>
        <v/>
      </c>
      <c r="I679" s="44" t="str">
        <f>IF('Data Entry'!H679&lt;&gt;"",'Data Entry'!H679,"")</f>
        <v/>
      </c>
      <c r="J679" s="44" t="str">
        <f>IF('Data Entry'!I679&lt;&gt;"",'Data Entry'!I679,"")</f>
        <v/>
      </c>
      <c r="K679" s="44" t="str">
        <f>IF('Data Entry'!J679&lt;&gt;"",'Data Entry'!J679,"")</f>
        <v/>
      </c>
      <c r="L679" s="44" t="str">
        <f>IF('Data Entry'!K679&lt;&gt;"",'Data Entry'!K679,"")</f>
        <v/>
      </c>
      <c r="M679" s="44" t="str">
        <f>IF('Data Entry'!L679&lt;&gt;"",'Data Entry'!L679,"")</f>
        <v/>
      </c>
      <c r="V679" s="26" t="e">
        <f t="array" aca="1" ref="V679" ca="1">IF(V678&lt;&gt;"",OFFSET($C$4,0,V678,n+1,k),"")</f>
        <v>#N/A</v>
      </c>
      <c r="W679" s="26" t="e">
        <f t="array" aca="1" ref="W679" ca="1">IF(W678&lt;&gt;"",OFFSET($C$4,0,W678,n+1,k),"")</f>
        <v>#N/A</v>
      </c>
      <c r="X679" s="26" t="e">
        <f t="array" aca="1" ref="X679" ca="1">IF(X678&lt;&gt;"",OFFSET($C$4,0,X678,n+1,k),"")</f>
        <v>#N/A</v>
      </c>
      <c r="Y679" s="26" t="e">
        <f t="array" aca="1" ref="Y679" ca="1">IF(Y678&lt;&gt;"",OFFSET($C$4,0,Y678,n+1,k),"")</f>
        <v>#N/A</v>
      </c>
      <c r="Z679" s="26" t="e">
        <f t="array" aca="1" ref="Z679" ca="1">IF(Z678&lt;&gt;"",OFFSET($C$4,0,Z678,n+1,k),"")</f>
        <v>#N/A</v>
      </c>
      <c r="AA679" s="26" t="str">
        <f t="array" aca="1" ref="AA679" ca="1">IF(AA678&lt;&gt;"",OFFSET($C$4,0,AA678,n+1,k),"")</f>
        <v/>
      </c>
      <c r="AB679" s="26" t="str">
        <f t="array" aca="1" ref="AB679" ca="1">IF(AB678&lt;&gt;"",OFFSET($C$4,0,AB678,n+1,k),"")</f>
        <v/>
      </c>
    </row>
    <row r="680" spans="1:28" x14ac:dyDescent="0.15">
      <c r="A680" s="43" t="str">
        <f t="shared" si="22"/>
        <v/>
      </c>
      <c r="B680" s="44" t="str">
        <f>IF('Data Entry'!B680&lt;&gt;"",'Data Entry'!B680,"")</f>
        <v/>
      </c>
      <c r="C680" s="37" t="str">
        <f t="shared" si="21"/>
        <v/>
      </c>
      <c r="D680" s="44" t="str">
        <f>IF('Data Entry'!C680&lt;&gt;"",'Data Entry'!C680,"")</f>
        <v/>
      </c>
      <c r="E680" s="44" t="str">
        <f>IF('Data Entry'!D680&lt;&gt;"",'Data Entry'!D680,"")</f>
        <v/>
      </c>
      <c r="F680" s="44" t="str">
        <f>IF('Data Entry'!E680&lt;&gt;"",'Data Entry'!E680,"")</f>
        <v/>
      </c>
      <c r="G680" s="44" t="str">
        <f>IF('Data Entry'!F680&lt;&gt;"",'Data Entry'!F680,"")</f>
        <v/>
      </c>
      <c r="H680" s="44" t="str">
        <f>IF('Data Entry'!G680&lt;&gt;"",'Data Entry'!G680,"")</f>
        <v/>
      </c>
      <c r="I680" s="44" t="str">
        <f>IF('Data Entry'!H680&lt;&gt;"",'Data Entry'!H680,"")</f>
        <v/>
      </c>
      <c r="J680" s="44" t="str">
        <f>IF('Data Entry'!I680&lt;&gt;"",'Data Entry'!I680,"")</f>
        <v/>
      </c>
      <c r="K680" s="44" t="str">
        <f>IF('Data Entry'!J680&lt;&gt;"",'Data Entry'!J680,"")</f>
        <v/>
      </c>
      <c r="L680" s="44" t="str">
        <f>IF('Data Entry'!K680&lt;&gt;"",'Data Entry'!K680,"")</f>
        <v/>
      </c>
      <c r="M680" s="44" t="str">
        <f>IF('Data Entry'!L680&lt;&gt;"",'Data Entry'!L680,"")</f>
        <v/>
      </c>
      <c r="V680" s="26" t="e">
        <f t="array" aca="1" ref="V680" ca="1">IF(V679&lt;&gt;"",OFFSET($C$4,0,V679,n+1,k),"")</f>
        <v>#N/A</v>
      </c>
      <c r="W680" s="26" t="e">
        <f t="array" aca="1" ref="W680" ca="1">IF(W679&lt;&gt;"",OFFSET($C$4,0,W679,n+1,k),"")</f>
        <v>#N/A</v>
      </c>
      <c r="X680" s="26" t="e">
        <f t="array" aca="1" ref="X680" ca="1">IF(X679&lt;&gt;"",OFFSET($C$4,0,X679,n+1,k),"")</f>
        <v>#N/A</v>
      </c>
      <c r="Y680" s="26" t="e">
        <f t="array" aca="1" ref="Y680" ca="1">IF(Y679&lt;&gt;"",OFFSET($C$4,0,Y679,n+1,k),"")</f>
        <v>#N/A</v>
      </c>
      <c r="Z680" s="26" t="e">
        <f t="array" aca="1" ref="Z680" ca="1">IF(Z679&lt;&gt;"",OFFSET($C$4,0,Z679,n+1,k),"")</f>
        <v>#N/A</v>
      </c>
      <c r="AA680" s="26" t="str">
        <f t="array" aca="1" ref="AA680" ca="1">IF(AA679&lt;&gt;"",OFFSET($C$4,0,AA679,n+1,k),"")</f>
        <v/>
      </c>
      <c r="AB680" s="26" t="str">
        <f t="array" aca="1" ref="AB680" ca="1">IF(AB679&lt;&gt;"",OFFSET($C$4,0,AB679,n+1,k),"")</f>
        <v/>
      </c>
    </row>
    <row r="681" spans="1:28" x14ac:dyDescent="0.15">
      <c r="A681" s="43" t="str">
        <f t="shared" si="22"/>
        <v/>
      </c>
      <c r="B681" s="44" t="str">
        <f>IF('Data Entry'!B681&lt;&gt;"",'Data Entry'!B681,"")</f>
        <v/>
      </c>
      <c r="C681" s="37" t="str">
        <f t="shared" si="21"/>
        <v/>
      </c>
      <c r="D681" s="44" t="str">
        <f>IF('Data Entry'!C681&lt;&gt;"",'Data Entry'!C681,"")</f>
        <v/>
      </c>
      <c r="E681" s="44" t="str">
        <f>IF('Data Entry'!D681&lt;&gt;"",'Data Entry'!D681,"")</f>
        <v/>
      </c>
      <c r="F681" s="44" t="str">
        <f>IF('Data Entry'!E681&lt;&gt;"",'Data Entry'!E681,"")</f>
        <v/>
      </c>
      <c r="G681" s="44" t="str">
        <f>IF('Data Entry'!F681&lt;&gt;"",'Data Entry'!F681,"")</f>
        <v/>
      </c>
      <c r="H681" s="44" t="str">
        <f>IF('Data Entry'!G681&lt;&gt;"",'Data Entry'!G681,"")</f>
        <v/>
      </c>
      <c r="I681" s="44" t="str">
        <f>IF('Data Entry'!H681&lt;&gt;"",'Data Entry'!H681,"")</f>
        <v/>
      </c>
      <c r="J681" s="44" t="str">
        <f>IF('Data Entry'!I681&lt;&gt;"",'Data Entry'!I681,"")</f>
        <v/>
      </c>
      <c r="K681" s="44" t="str">
        <f>IF('Data Entry'!J681&lt;&gt;"",'Data Entry'!J681,"")</f>
        <v/>
      </c>
      <c r="L681" s="44" t="str">
        <f>IF('Data Entry'!K681&lt;&gt;"",'Data Entry'!K681,"")</f>
        <v/>
      </c>
      <c r="M681" s="44" t="str">
        <f>IF('Data Entry'!L681&lt;&gt;"",'Data Entry'!L681,"")</f>
        <v/>
      </c>
      <c r="V681" s="26" t="e">
        <f t="array" aca="1" ref="V681" ca="1">IF(V680&lt;&gt;"",OFFSET($C$4,0,V680,n+1,k),"")</f>
        <v>#N/A</v>
      </c>
      <c r="W681" s="26" t="e">
        <f t="array" aca="1" ref="W681" ca="1">IF(W680&lt;&gt;"",OFFSET($C$4,0,W680,n+1,k),"")</f>
        <v>#N/A</v>
      </c>
      <c r="X681" s="26" t="e">
        <f t="array" aca="1" ref="X681" ca="1">IF(X680&lt;&gt;"",OFFSET($C$4,0,X680,n+1,k),"")</f>
        <v>#N/A</v>
      </c>
      <c r="Y681" s="26" t="e">
        <f t="array" aca="1" ref="Y681" ca="1">IF(Y680&lt;&gt;"",OFFSET($C$4,0,Y680,n+1,k),"")</f>
        <v>#N/A</v>
      </c>
      <c r="Z681" s="26" t="e">
        <f t="array" aca="1" ref="Z681" ca="1">IF(Z680&lt;&gt;"",OFFSET($C$4,0,Z680,n+1,k),"")</f>
        <v>#N/A</v>
      </c>
      <c r="AA681" s="26" t="str">
        <f t="array" aca="1" ref="AA681" ca="1">IF(AA680&lt;&gt;"",OFFSET($C$4,0,AA680,n+1,k),"")</f>
        <v/>
      </c>
      <c r="AB681" s="26" t="str">
        <f t="array" aca="1" ref="AB681" ca="1">IF(AB680&lt;&gt;"",OFFSET($C$4,0,AB680,n+1,k),"")</f>
        <v/>
      </c>
    </row>
    <row r="682" spans="1:28" x14ac:dyDescent="0.15">
      <c r="A682" s="43" t="str">
        <f t="shared" si="22"/>
        <v/>
      </c>
      <c r="B682" s="44" t="str">
        <f>IF('Data Entry'!B682&lt;&gt;"",'Data Entry'!B682,"")</f>
        <v/>
      </c>
      <c r="C682" s="37" t="str">
        <f t="shared" si="21"/>
        <v/>
      </c>
      <c r="D682" s="44" t="str">
        <f>IF('Data Entry'!C682&lt;&gt;"",'Data Entry'!C682,"")</f>
        <v/>
      </c>
      <c r="E682" s="44" t="str">
        <f>IF('Data Entry'!D682&lt;&gt;"",'Data Entry'!D682,"")</f>
        <v/>
      </c>
      <c r="F682" s="44" t="str">
        <f>IF('Data Entry'!E682&lt;&gt;"",'Data Entry'!E682,"")</f>
        <v/>
      </c>
      <c r="G682" s="44" t="str">
        <f>IF('Data Entry'!F682&lt;&gt;"",'Data Entry'!F682,"")</f>
        <v/>
      </c>
      <c r="H682" s="44" t="str">
        <f>IF('Data Entry'!G682&lt;&gt;"",'Data Entry'!G682,"")</f>
        <v/>
      </c>
      <c r="I682" s="44" t="str">
        <f>IF('Data Entry'!H682&lt;&gt;"",'Data Entry'!H682,"")</f>
        <v/>
      </c>
      <c r="J682" s="44" t="str">
        <f>IF('Data Entry'!I682&lt;&gt;"",'Data Entry'!I682,"")</f>
        <v/>
      </c>
      <c r="K682" s="44" t="str">
        <f>IF('Data Entry'!J682&lt;&gt;"",'Data Entry'!J682,"")</f>
        <v/>
      </c>
      <c r="L682" s="44" t="str">
        <f>IF('Data Entry'!K682&lt;&gt;"",'Data Entry'!K682,"")</f>
        <v/>
      </c>
      <c r="M682" s="44" t="str">
        <f>IF('Data Entry'!L682&lt;&gt;"",'Data Entry'!L682,"")</f>
        <v/>
      </c>
      <c r="V682" s="26" t="e">
        <f t="array" aca="1" ref="V682" ca="1">IF(V681&lt;&gt;"",OFFSET($C$4,0,V681,n+1,k),"")</f>
        <v>#N/A</v>
      </c>
      <c r="W682" s="26" t="e">
        <f t="array" aca="1" ref="W682" ca="1">IF(W681&lt;&gt;"",OFFSET($C$4,0,W681,n+1,k),"")</f>
        <v>#N/A</v>
      </c>
      <c r="X682" s="26" t="e">
        <f t="array" aca="1" ref="X682" ca="1">IF(X681&lt;&gt;"",OFFSET($C$4,0,X681,n+1,k),"")</f>
        <v>#N/A</v>
      </c>
      <c r="Y682" s="26" t="e">
        <f t="array" aca="1" ref="Y682" ca="1">IF(Y681&lt;&gt;"",OFFSET($C$4,0,Y681,n+1,k),"")</f>
        <v>#N/A</v>
      </c>
      <c r="Z682" s="26" t="e">
        <f t="array" aca="1" ref="Z682" ca="1">IF(Z681&lt;&gt;"",OFFSET($C$4,0,Z681,n+1,k),"")</f>
        <v>#N/A</v>
      </c>
      <c r="AA682" s="26" t="str">
        <f t="array" aca="1" ref="AA682" ca="1">IF(AA681&lt;&gt;"",OFFSET($C$4,0,AA681,n+1,k),"")</f>
        <v/>
      </c>
      <c r="AB682" s="26" t="str">
        <f t="array" aca="1" ref="AB682" ca="1">IF(AB681&lt;&gt;"",OFFSET($C$4,0,AB681,n+1,k),"")</f>
        <v/>
      </c>
    </row>
    <row r="683" spans="1:28" x14ac:dyDescent="0.15">
      <c r="A683" s="43" t="str">
        <f t="shared" si="22"/>
        <v/>
      </c>
      <c r="B683" s="44" t="str">
        <f>IF('Data Entry'!B683&lt;&gt;"",'Data Entry'!B683,"")</f>
        <v/>
      </c>
      <c r="C683" s="37" t="str">
        <f t="shared" si="21"/>
        <v/>
      </c>
      <c r="D683" s="44" t="str">
        <f>IF('Data Entry'!C683&lt;&gt;"",'Data Entry'!C683,"")</f>
        <v/>
      </c>
      <c r="E683" s="44" t="str">
        <f>IF('Data Entry'!D683&lt;&gt;"",'Data Entry'!D683,"")</f>
        <v/>
      </c>
      <c r="F683" s="44" t="str">
        <f>IF('Data Entry'!E683&lt;&gt;"",'Data Entry'!E683,"")</f>
        <v/>
      </c>
      <c r="G683" s="44" t="str">
        <f>IF('Data Entry'!F683&lt;&gt;"",'Data Entry'!F683,"")</f>
        <v/>
      </c>
      <c r="H683" s="44" t="str">
        <f>IF('Data Entry'!G683&lt;&gt;"",'Data Entry'!G683,"")</f>
        <v/>
      </c>
      <c r="I683" s="44" t="str">
        <f>IF('Data Entry'!H683&lt;&gt;"",'Data Entry'!H683,"")</f>
        <v/>
      </c>
      <c r="J683" s="44" t="str">
        <f>IF('Data Entry'!I683&lt;&gt;"",'Data Entry'!I683,"")</f>
        <v/>
      </c>
      <c r="K683" s="44" t="str">
        <f>IF('Data Entry'!J683&lt;&gt;"",'Data Entry'!J683,"")</f>
        <v/>
      </c>
      <c r="L683" s="44" t="str">
        <f>IF('Data Entry'!K683&lt;&gt;"",'Data Entry'!K683,"")</f>
        <v/>
      </c>
      <c r="M683" s="44" t="str">
        <f>IF('Data Entry'!L683&lt;&gt;"",'Data Entry'!L683,"")</f>
        <v/>
      </c>
      <c r="V683" s="26" t="e">
        <f t="array" aca="1" ref="V683" ca="1">IF(V682&lt;&gt;"",OFFSET($C$4,0,V682,n+1,k),"")</f>
        <v>#N/A</v>
      </c>
      <c r="W683" s="26" t="e">
        <f t="array" aca="1" ref="W683" ca="1">IF(W682&lt;&gt;"",OFFSET($C$4,0,W682,n+1,k),"")</f>
        <v>#N/A</v>
      </c>
      <c r="X683" s="26" t="e">
        <f t="array" aca="1" ref="X683" ca="1">IF(X682&lt;&gt;"",OFFSET($C$4,0,X682,n+1,k),"")</f>
        <v>#N/A</v>
      </c>
      <c r="Y683" s="26" t="e">
        <f t="array" aca="1" ref="Y683" ca="1">IF(Y682&lt;&gt;"",OFFSET($C$4,0,Y682,n+1,k),"")</f>
        <v>#N/A</v>
      </c>
      <c r="Z683" s="26" t="e">
        <f t="array" aca="1" ref="Z683" ca="1">IF(Z682&lt;&gt;"",OFFSET($C$4,0,Z682,n+1,k),"")</f>
        <v>#N/A</v>
      </c>
      <c r="AA683" s="26" t="str">
        <f t="array" aca="1" ref="AA683" ca="1">IF(AA682&lt;&gt;"",OFFSET($C$4,0,AA682,n+1,k),"")</f>
        <v/>
      </c>
      <c r="AB683" s="26" t="str">
        <f t="array" aca="1" ref="AB683" ca="1">IF(AB682&lt;&gt;"",OFFSET($C$4,0,AB682,n+1,k),"")</f>
        <v/>
      </c>
    </row>
    <row r="684" spans="1:28" x14ac:dyDescent="0.15">
      <c r="A684" s="43" t="str">
        <f t="shared" si="22"/>
        <v/>
      </c>
      <c r="B684" s="44" t="str">
        <f>IF('Data Entry'!B684&lt;&gt;"",'Data Entry'!B684,"")</f>
        <v/>
      </c>
      <c r="C684" s="37" t="str">
        <f t="shared" si="21"/>
        <v/>
      </c>
      <c r="D684" s="44" t="str">
        <f>IF('Data Entry'!C684&lt;&gt;"",'Data Entry'!C684,"")</f>
        <v/>
      </c>
      <c r="E684" s="44" t="str">
        <f>IF('Data Entry'!D684&lt;&gt;"",'Data Entry'!D684,"")</f>
        <v/>
      </c>
      <c r="F684" s="44" t="str">
        <f>IF('Data Entry'!E684&lt;&gt;"",'Data Entry'!E684,"")</f>
        <v/>
      </c>
      <c r="G684" s="44" t="str">
        <f>IF('Data Entry'!F684&lt;&gt;"",'Data Entry'!F684,"")</f>
        <v/>
      </c>
      <c r="H684" s="44" t="str">
        <f>IF('Data Entry'!G684&lt;&gt;"",'Data Entry'!G684,"")</f>
        <v/>
      </c>
      <c r="I684" s="44" t="str">
        <f>IF('Data Entry'!H684&lt;&gt;"",'Data Entry'!H684,"")</f>
        <v/>
      </c>
      <c r="J684" s="44" t="str">
        <f>IF('Data Entry'!I684&lt;&gt;"",'Data Entry'!I684,"")</f>
        <v/>
      </c>
      <c r="K684" s="44" t="str">
        <f>IF('Data Entry'!J684&lt;&gt;"",'Data Entry'!J684,"")</f>
        <v/>
      </c>
      <c r="L684" s="44" t="str">
        <f>IF('Data Entry'!K684&lt;&gt;"",'Data Entry'!K684,"")</f>
        <v/>
      </c>
      <c r="M684" s="44" t="str">
        <f>IF('Data Entry'!L684&lt;&gt;"",'Data Entry'!L684,"")</f>
        <v/>
      </c>
      <c r="V684" s="26" t="e">
        <f t="array" aca="1" ref="V684" ca="1">IF(V683&lt;&gt;"",OFFSET($C$4,0,V683,n+1,k),"")</f>
        <v>#N/A</v>
      </c>
      <c r="W684" s="26" t="e">
        <f t="array" aca="1" ref="W684" ca="1">IF(W683&lt;&gt;"",OFFSET($C$4,0,W683,n+1,k),"")</f>
        <v>#N/A</v>
      </c>
      <c r="X684" s="26" t="e">
        <f t="array" aca="1" ref="X684" ca="1">IF(X683&lt;&gt;"",OFFSET($C$4,0,X683,n+1,k),"")</f>
        <v>#N/A</v>
      </c>
      <c r="Y684" s="26" t="e">
        <f t="array" aca="1" ref="Y684" ca="1">IF(Y683&lt;&gt;"",OFFSET($C$4,0,Y683,n+1,k),"")</f>
        <v>#N/A</v>
      </c>
      <c r="Z684" s="26" t="e">
        <f t="array" aca="1" ref="Z684" ca="1">IF(Z683&lt;&gt;"",OFFSET($C$4,0,Z683,n+1,k),"")</f>
        <v>#N/A</v>
      </c>
      <c r="AA684" s="26" t="str">
        <f t="array" aca="1" ref="AA684" ca="1">IF(AA683&lt;&gt;"",OFFSET($C$4,0,AA683,n+1,k),"")</f>
        <v/>
      </c>
      <c r="AB684" s="26" t="str">
        <f t="array" aca="1" ref="AB684" ca="1">IF(AB683&lt;&gt;"",OFFSET($C$4,0,AB683,n+1,k),"")</f>
        <v/>
      </c>
    </row>
    <row r="685" spans="1:28" x14ac:dyDescent="0.15">
      <c r="A685" s="43" t="str">
        <f t="shared" si="22"/>
        <v/>
      </c>
      <c r="B685" s="44" t="str">
        <f>IF('Data Entry'!B685&lt;&gt;"",'Data Entry'!B685,"")</f>
        <v/>
      </c>
      <c r="C685" s="37" t="str">
        <f t="shared" si="21"/>
        <v/>
      </c>
      <c r="D685" s="44" t="str">
        <f>IF('Data Entry'!C685&lt;&gt;"",'Data Entry'!C685,"")</f>
        <v/>
      </c>
      <c r="E685" s="44" t="str">
        <f>IF('Data Entry'!D685&lt;&gt;"",'Data Entry'!D685,"")</f>
        <v/>
      </c>
      <c r="F685" s="44" t="str">
        <f>IF('Data Entry'!E685&lt;&gt;"",'Data Entry'!E685,"")</f>
        <v/>
      </c>
      <c r="G685" s="44" t="str">
        <f>IF('Data Entry'!F685&lt;&gt;"",'Data Entry'!F685,"")</f>
        <v/>
      </c>
      <c r="H685" s="44" t="str">
        <f>IF('Data Entry'!G685&lt;&gt;"",'Data Entry'!G685,"")</f>
        <v/>
      </c>
      <c r="I685" s="44" t="str">
        <f>IF('Data Entry'!H685&lt;&gt;"",'Data Entry'!H685,"")</f>
        <v/>
      </c>
      <c r="J685" s="44" t="str">
        <f>IF('Data Entry'!I685&lt;&gt;"",'Data Entry'!I685,"")</f>
        <v/>
      </c>
      <c r="K685" s="44" t="str">
        <f>IF('Data Entry'!J685&lt;&gt;"",'Data Entry'!J685,"")</f>
        <v/>
      </c>
      <c r="L685" s="44" t="str">
        <f>IF('Data Entry'!K685&lt;&gt;"",'Data Entry'!K685,"")</f>
        <v/>
      </c>
      <c r="M685" s="44" t="str">
        <f>IF('Data Entry'!L685&lt;&gt;"",'Data Entry'!L685,"")</f>
        <v/>
      </c>
      <c r="V685" s="26" t="e">
        <f t="array" aca="1" ref="V685" ca="1">IF(V684&lt;&gt;"",OFFSET($C$4,0,V684,n+1,k),"")</f>
        <v>#N/A</v>
      </c>
      <c r="W685" s="26" t="e">
        <f t="array" aca="1" ref="W685" ca="1">IF(W684&lt;&gt;"",OFFSET($C$4,0,W684,n+1,k),"")</f>
        <v>#N/A</v>
      </c>
      <c r="X685" s="26" t="e">
        <f t="array" aca="1" ref="X685" ca="1">IF(X684&lt;&gt;"",OFFSET($C$4,0,X684,n+1,k),"")</f>
        <v>#N/A</v>
      </c>
      <c r="Y685" s="26" t="e">
        <f t="array" aca="1" ref="Y685" ca="1">IF(Y684&lt;&gt;"",OFFSET($C$4,0,Y684,n+1,k),"")</f>
        <v>#N/A</v>
      </c>
      <c r="Z685" s="26" t="e">
        <f t="array" aca="1" ref="Z685" ca="1">IF(Z684&lt;&gt;"",OFFSET($C$4,0,Z684,n+1,k),"")</f>
        <v>#N/A</v>
      </c>
      <c r="AA685" s="26" t="str">
        <f t="array" aca="1" ref="AA685" ca="1">IF(AA684&lt;&gt;"",OFFSET($C$4,0,AA684,n+1,k),"")</f>
        <v/>
      </c>
      <c r="AB685" s="26" t="str">
        <f t="array" aca="1" ref="AB685" ca="1">IF(AB684&lt;&gt;"",OFFSET($C$4,0,AB684,n+1,k),"")</f>
        <v/>
      </c>
    </row>
    <row r="686" spans="1:28" x14ac:dyDescent="0.15">
      <c r="A686" s="43" t="str">
        <f t="shared" si="22"/>
        <v/>
      </c>
      <c r="B686" s="44" t="str">
        <f>IF('Data Entry'!B686&lt;&gt;"",'Data Entry'!B686,"")</f>
        <v/>
      </c>
      <c r="C686" s="37" t="str">
        <f t="shared" si="21"/>
        <v/>
      </c>
      <c r="D686" s="44" t="str">
        <f>IF('Data Entry'!C686&lt;&gt;"",'Data Entry'!C686,"")</f>
        <v/>
      </c>
      <c r="E686" s="44" t="str">
        <f>IF('Data Entry'!D686&lt;&gt;"",'Data Entry'!D686,"")</f>
        <v/>
      </c>
      <c r="F686" s="44" t="str">
        <f>IF('Data Entry'!E686&lt;&gt;"",'Data Entry'!E686,"")</f>
        <v/>
      </c>
      <c r="G686" s="44" t="str">
        <f>IF('Data Entry'!F686&lt;&gt;"",'Data Entry'!F686,"")</f>
        <v/>
      </c>
      <c r="H686" s="44" t="str">
        <f>IF('Data Entry'!G686&lt;&gt;"",'Data Entry'!G686,"")</f>
        <v/>
      </c>
      <c r="I686" s="44" t="str">
        <f>IF('Data Entry'!H686&lt;&gt;"",'Data Entry'!H686,"")</f>
        <v/>
      </c>
      <c r="J686" s="44" t="str">
        <f>IF('Data Entry'!I686&lt;&gt;"",'Data Entry'!I686,"")</f>
        <v/>
      </c>
      <c r="K686" s="44" t="str">
        <f>IF('Data Entry'!J686&lt;&gt;"",'Data Entry'!J686,"")</f>
        <v/>
      </c>
      <c r="L686" s="44" t="str">
        <f>IF('Data Entry'!K686&lt;&gt;"",'Data Entry'!K686,"")</f>
        <v/>
      </c>
      <c r="M686" s="44" t="str">
        <f>IF('Data Entry'!L686&lt;&gt;"",'Data Entry'!L686,"")</f>
        <v/>
      </c>
      <c r="V686" s="26" t="e">
        <f t="array" aca="1" ref="V686" ca="1">IF(V685&lt;&gt;"",OFFSET($C$4,0,V685,n+1,k),"")</f>
        <v>#N/A</v>
      </c>
      <c r="W686" s="26" t="e">
        <f t="array" aca="1" ref="W686" ca="1">IF(W685&lt;&gt;"",OFFSET($C$4,0,W685,n+1,k),"")</f>
        <v>#N/A</v>
      </c>
      <c r="X686" s="26" t="e">
        <f t="array" aca="1" ref="X686" ca="1">IF(X685&lt;&gt;"",OFFSET($C$4,0,X685,n+1,k),"")</f>
        <v>#N/A</v>
      </c>
      <c r="Y686" s="26" t="e">
        <f t="array" aca="1" ref="Y686" ca="1">IF(Y685&lt;&gt;"",OFFSET($C$4,0,Y685,n+1,k),"")</f>
        <v>#N/A</v>
      </c>
      <c r="Z686" s="26" t="e">
        <f t="array" aca="1" ref="Z686" ca="1">IF(Z685&lt;&gt;"",OFFSET($C$4,0,Z685,n+1,k),"")</f>
        <v>#N/A</v>
      </c>
      <c r="AA686" s="26" t="str">
        <f t="array" aca="1" ref="AA686" ca="1">IF(AA685&lt;&gt;"",OFFSET($C$4,0,AA685,n+1,k),"")</f>
        <v/>
      </c>
      <c r="AB686" s="26" t="str">
        <f t="array" aca="1" ref="AB686" ca="1">IF(AB685&lt;&gt;"",OFFSET($C$4,0,AB685,n+1,k),"")</f>
        <v/>
      </c>
    </row>
    <row r="687" spans="1:28" x14ac:dyDescent="0.15">
      <c r="A687" s="43" t="str">
        <f t="shared" si="22"/>
        <v/>
      </c>
      <c r="B687" s="44" t="str">
        <f>IF('Data Entry'!B687&lt;&gt;"",'Data Entry'!B687,"")</f>
        <v/>
      </c>
      <c r="C687" s="37" t="str">
        <f t="shared" si="21"/>
        <v/>
      </c>
      <c r="D687" s="44" t="str">
        <f>IF('Data Entry'!C687&lt;&gt;"",'Data Entry'!C687,"")</f>
        <v/>
      </c>
      <c r="E687" s="44" t="str">
        <f>IF('Data Entry'!D687&lt;&gt;"",'Data Entry'!D687,"")</f>
        <v/>
      </c>
      <c r="F687" s="44" t="str">
        <f>IF('Data Entry'!E687&lt;&gt;"",'Data Entry'!E687,"")</f>
        <v/>
      </c>
      <c r="G687" s="44" t="str">
        <f>IF('Data Entry'!F687&lt;&gt;"",'Data Entry'!F687,"")</f>
        <v/>
      </c>
      <c r="H687" s="44" t="str">
        <f>IF('Data Entry'!G687&lt;&gt;"",'Data Entry'!G687,"")</f>
        <v/>
      </c>
      <c r="I687" s="44" t="str">
        <f>IF('Data Entry'!H687&lt;&gt;"",'Data Entry'!H687,"")</f>
        <v/>
      </c>
      <c r="J687" s="44" t="str">
        <f>IF('Data Entry'!I687&lt;&gt;"",'Data Entry'!I687,"")</f>
        <v/>
      </c>
      <c r="K687" s="44" t="str">
        <f>IF('Data Entry'!J687&lt;&gt;"",'Data Entry'!J687,"")</f>
        <v/>
      </c>
      <c r="L687" s="44" t="str">
        <f>IF('Data Entry'!K687&lt;&gt;"",'Data Entry'!K687,"")</f>
        <v/>
      </c>
      <c r="M687" s="44" t="str">
        <f>IF('Data Entry'!L687&lt;&gt;"",'Data Entry'!L687,"")</f>
        <v/>
      </c>
      <c r="V687" s="26" t="e">
        <f t="array" aca="1" ref="V687" ca="1">IF(V686&lt;&gt;"",OFFSET($C$4,0,V686,n+1,k),"")</f>
        <v>#N/A</v>
      </c>
      <c r="W687" s="26" t="e">
        <f t="array" aca="1" ref="W687" ca="1">IF(W686&lt;&gt;"",OFFSET($C$4,0,W686,n+1,k),"")</f>
        <v>#N/A</v>
      </c>
      <c r="X687" s="26" t="e">
        <f t="array" aca="1" ref="X687" ca="1">IF(X686&lt;&gt;"",OFFSET($C$4,0,X686,n+1,k),"")</f>
        <v>#N/A</v>
      </c>
      <c r="Y687" s="26" t="e">
        <f t="array" aca="1" ref="Y687" ca="1">IF(Y686&lt;&gt;"",OFFSET($C$4,0,Y686,n+1,k),"")</f>
        <v>#N/A</v>
      </c>
      <c r="Z687" s="26" t="e">
        <f t="array" aca="1" ref="Z687" ca="1">IF(Z686&lt;&gt;"",OFFSET($C$4,0,Z686,n+1,k),"")</f>
        <v>#N/A</v>
      </c>
      <c r="AA687" s="26" t="str">
        <f t="array" aca="1" ref="AA687" ca="1">IF(AA686&lt;&gt;"",OFFSET($C$4,0,AA686,n+1,k),"")</f>
        <v/>
      </c>
      <c r="AB687" s="26" t="str">
        <f t="array" aca="1" ref="AB687" ca="1">IF(AB686&lt;&gt;"",OFFSET($C$4,0,AB686,n+1,k),"")</f>
        <v/>
      </c>
    </row>
    <row r="688" spans="1:28" x14ac:dyDescent="0.15">
      <c r="A688" s="43" t="str">
        <f t="shared" si="22"/>
        <v/>
      </c>
      <c r="B688" s="44" t="str">
        <f>IF('Data Entry'!B688&lt;&gt;"",'Data Entry'!B688,"")</f>
        <v/>
      </c>
      <c r="C688" s="37" t="str">
        <f t="shared" si="21"/>
        <v/>
      </c>
      <c r="D688" s="44" t="str">
        <f>IF('Data Entry'!C688&lt;&gt;"",'Data Entry'!C688,"")</f>
        <v/>
      </c>
      <c r="E688" s="44" t="str">
        <f>IF('Data Entry'!D688&lt;&gt;"",'Data Entry'!D688,"")</f>
        <v/>
      </c>
      <c r="F688" s="44" t="str">
        <f>IF('Data Entry'!E688&lt;&gt;"",'Data Entry'!E688,"")</f>
        <v/>
      </c>
      <c r="G688" s="44" t="str">
        <f>IF('Data Entry'!F688&lt;&gt;"",'Data Entry'!F688,"")</f>
        <v/>
      </c>
      <c r="H688" s="44" t="str">
        <f>IF('Data Entry'!G688&lt;&gt;"",'Data Entry'!G688,"")</f>
        <v/>
      </c>
      <c r="I688" s="44" t="str">
        <f>IF('Data Entry'!H688&lt;&gt;"",'Data Entry'!H688,"")</f>
        <v/>
      </c>
      <c r="J688" s="44" t="str">
        <f>IF('Data Entry'!I688&lt;&gt;"",'Data Entry'!I688,"")</f>
        <v/>
      </c>
      <c r="K688" s="44" t="str">
        <f>IF('Data Entry'!J688&lt;&gt;"",'Data Entry'!J688,"")</f>
        <v/>
      </c>
      <c r="L688" s="44" t="str">
        <f>IF('Data Entry'!K688&lt;&gt;"",'Data Entry'!K688,"")</f>
        <v/>
      </c>
      <c r="M688" s="44" t="str">
        <f>IF('Data Entry'!L688&lt;&gt;"",'Data Entry'!L688,"")</f>
        <v/>
      </c>
      <c r="V688" s="26" t="e">
        <f t="array" aca="1" ref="V688" ca="1">IF(V687&lt;&gt;"",OFFSET($C$4,0,V687,n+1,k),"")</f>
        <v>#N/A</v>
      </c>
      <c r="W688" s="26" t="e">
        <f t="array" aca="1" ref="W688" ca="1">IF(W687&lt;&gt;"",OFFSET($C$4,0,W687,n+1,k),"")</f>
        <v>#N/A</v>
      </c>
      <c r="X688" s="26" t="e">
        <f t="array" aca="1" ref="X688" ca="1">IF(X687&lt;&gt;"",OFFSET($C$4,0,X687,n+1,k),"")</f>
        <v>#N/A</v>
      </c>
      <c r="Y688" s="26" t="e">
        <f t="array" aca="1" ref="Y688" ca="1">IF(Y687&lt;&gt;"",OFFSET($C$4,0,Y687,n+1,k),"")</f>
        <v>#N/A</v>
      </c>
      <c r="Z688" s="26" t="e">
        <f t="array" aca="1" ref="Z688" ca="1">IF(Z687&lt;&gt;"",OFFSET($C$4,0,Z687,n+1,k),"")</f>
        <v>#N/A</v>
      </c>
      <c r="AA688" s="26" t="str">
        <f t="array" aca="1" ref="AA688" ca="1">IF(AA687&lt;&gt;"",OFFSET($C$4,0,AA687,n+1,k),"")</f>
        <v/>
      </c>
      <c r="AB688" s="26" t="str">
        <f t="array" aca="1" ref="AB688" ca="1">IF(AB687&lt;&gt;"",OFFSET($C$4,0,AB687,n+1,k),"")</f>
        <v/>
      </c>
    </row>
    <row r="689" spans="1:28" x14ac:dyDescent="0.15">
      <c r="A689" s="43" t="str">
        <f t="shared" si="22"/>
        <v/>
      </c>
      <c r="B689" s="44" t="str">
        <f>IF('Data Entry'!B689&lt;&gt;"",'Data Entry'!B689,"")</f>
        <v/>
      </c>
      <c r="C689" s="37" t="str">
        <f t="shared" si="21"/>
        <v/>
      </c>
      <c r="D689" s="44" t="str">
        <f>IF('Data Entry'!C689&lt;&gt;"",'Data Entry'!C689,"")</f>
        <v/>
      </c>
      <c r="E689" s="44" t="str">
        <f>IF('Data Entry'!D689&lt;&gt;"",'Data Entry'!D689,"")</f>
        <v/>
      </c>
      <c r="F689" s="44" t="str">
        <f>IF('Data Entry'!E689&lt;&gt;"",'Data Entry'!E689,"")</f>
        <v/>
      </c>
      <c r="G689" s="44" t="str">
        <f>IF('Data Entry'!F689&lt;&gt;"",'Data Entry'!F689,"")</f>
        <v/>
      </c>
      <c r="H689" s="44" t="str">
        <f>IF('Data Entry'!G689&lt;&gt;"",'Data Entry'!G689,"")</f>
        <v/>
      </c>
      <c r="I689" s="44" t="str">
        <f>IF('Data Entry'!H689&lt;&gt;"",'Data Entry'!H689,"")</f>
        <v/>
      </c>
      <c r="J689" s="44" t="str">
        <f>IF('Data Entry'!I689&lt;&gt;"",'Data Entry'!I689,"")</f>
        <v/>
      </c>
      <c r="K689" s="44" t="str">
        <f>IF('Data Entry'!J689&lt;&gt;"",'Data Entry'!J689,"")</f>
        <v/>
      </c>
      <c r="L689" s="44" t="str">
        <f>IF('Data Entry'!K689&lt;&gt;"",'Data Entry'!K689,"")</f>
        <v/>
      </c>
      <c r="M689" s="44" t="str">
        <f>IF('Data Entry'!L689&lt;&gt;"",'Data Entry'!L689,"")</f>
        <v/>
      </c>
      <c r="V689" s="26" t="e">
        <f t="array" aca="1" ref="V689" ca="1">IF(V688&lt;&gt;"",OFFSET($C$4,0,V688,n+1,k),"")</f>
        <v>#N/A</v>
      </c>
      <c r="W689" s="26" t="e">
        <f t="array" aca="1" ref="W689" ca="1">IF(W688&lt;&gt;"",OFFSET($C$4,0,W688,n+1,k),"")</f>
        <v>#N/A</v>
      </c>
      <c r="X689" s="26" t="e">
        <f t="array" aca="1" ref="X689" ca="1">IF(X688&lt;&gt;"",OFFSET($C$4,0,X688,n+1,k),"")</f>
        <v>#N/A</v>
      </c>
      <c r="Y689" s="26" t="e">
        <f t="array" aca="1" ref="Y689" ca="1">IF(Y688&lt;&gt;"",OFFSET($C$4,0,Y688,n+1,k),"")</f>
        <v>#N/A</v>
      </c>
      <c r="Z689" s="26" t="e">
        <f t="array" aca="1" ref="Z689" ca="1">IF(Z688&lt;&gt;"",OFFSET($C$4,0,Z688,n+1,k),"")</f>
        <v>#N/A</v>
      </c>
      <c r="AA689" s="26" t="str">
        <f t="array" aca="1" ref="AA689" ca="1">IF(AA688&lt;&gt;"",OFFSET($C$4,0,AA688,n+1,k),"")</f>
        <v/>
      </c>
      <c r="AB689" s="26" t="str">
        <f t="array" aca="1" ref="AB689" ca="1">IF(AB688&lt;&gt;"",OFFSET($C$4,0,AB688,n+1,k),"")</f>
        <v/>
      </c>
    </row>
    <row r="690" spans="1:28" x14ac:dyDescent="0.15">
      <c r="A690" s="43" t="str">
        <f t="shared" si="22"/>
        <v/>
      </c>
      <c r="B690" s="44" t="str">
        <f>IF('Data Entry'!B690&lt;&gt;"",'Data Entry'!B690,"")</f>
        <v/>
      </c>
      <c r="C690" s="37" t="str">
        <f t="shared" si="21"/>
        <v/>
      </c>
      <c r="D690" s="44" t="str">
        <f>IF('Data Entry'!C690&lt;&gt;"",'Data Entry'!C690,"")</f>
        <v/>
      </c>
      <c r="E690" s="44" t="str">
        <f>IF('Data Entry'!D690&lt;&gt;"",'Data Entry'!D690,"")</f>
        <v/>
      </c>
      <c r="F690" s="44" t="str">
        <f>IF('Data Entry'!E690&lt;&gt;"",'Data Entry'!E690,"")</f>
        <v/>
      </c>
      <c r="G690" s="44" t="str">
        <f>IF('Data Entry'!F690&lt;&gt;"",'Data Entry'!F690,"")</f>
        <v/>
      </c>
      <c r="H690" s="44" t="str">
        <f>IF('Data Entry'!G690&lt;&gt;"",'Data Entry'!G690,"")</f>
        <v/>
      </c>
      <c r="I690" s="44" t="str">
        <f>IF('Data Entry'!H690&lt;&gt;"",'Data Entry'!H690,"")</f>
        <v/>
      </c>
      <c r="J690" s="44" t="str">
        <f>IF('Data Entry'!I690&lt;&gt;"",'Data Entry'!I690,"")</f>
        <v/>
      </c>
      <c r="K690" s="44" t="str">
        <f>IF('Data Entry'!J690&lt;&gt;"",'Data Entry'!J690,"")</f>
        <v/>
      </c>
      <c r="L690" s="44" t="str">
        <f>IF('Data Entry'!K690&lt;&gt;"",'Data Entry'!K690,"")</f>
        <v/>
      </c>
      <c r="M690" s="44" t="str">
        <f>IF('Data Entry'!L690&lt;&gt;"",'Data Entry'!L690,"")</f>
        <v/>
      </c>
      <c r="V690" s="26" t="e">
        <f t="array" aca="1" ref="V690" ca="1">IF(V689&lt;&gt;"",OFFSET($C$4,0,V689,n+1,k),"")</f>
        <v>#N/A</v>
      </c>
      <c r="W690" s="26" t="e">
        <f t="array" aca="1" ref="W690" ca="1">IF(W689&lt;&gt;"",OFFSET($C$4,0,W689,n+1,k),"")</f>
        <v>#N/A</v>
      </c>
      <c r="X690" s="26" t="e">
        <f t="array" aca="1" ref="X690" ca="1">IF(X689&lt;&gt;"",OFFSET($C$4,0,X689,n+1,k),"")</f>
        <v>#N/A</v>
      </c>
      <c r="Y690" s="26" t="e">
        <f t="array" aca="1" ref="Y690" ca="1">IF(Y689&lt;&gt;"",OFFSET($C$4,0,Y689,n+1,k),"")</f>
        <v>#N/A</v>
      </c>
      <c r="Z690" s="26" t="e">
        <f t="array" aca="1" ref="Z690" ca="1">IF(Z689&lt;&gt;"",OFFSET($C$4,0,Z689,n+1,k),"")</f>
        <v>#N/A</v>
      </c>
      <c r="AA690" s="26" t="str">
        <f t="array" aca="1" ref="AA690" ca="1">IF(AA689&lt;&gt;"",OFFSET($C$4,0,AA689,n+1,k),"")</f>
        <v/>
      </c>
      <c r="AB690" s="26" t="str">
        <f t="array" aca="1" ref="AB690" ca="1">IF(AB689&lt;&gt;"",OFFSET($C$4,0,AB689,n+1,k),"")</f>
        <v/>
      </c>
    </row>
    <row r="691" spans="1:28" x14ac:dyDescent="0.15">
      <c r="A691" s="43" t="str">
        <f t="shared" si="22"/>
        <v/>
      </c>
      <c r="B691" s="44" t="str">
        <f>IF('Data Entry'!B691&lt;&gt;"",'Data Entry'!B691,"")</f>
        <v/>
      </c>
      <c r="C691" s="37" t="str">
        <f t="shared" si="21"/>
        <v/>
      </c>
      <c r="D691" s="44" t="str">
        <f>IF('Data Entry'!C691&lt;&gt;"",'Data Entry'!C691,"")</f>
        <v/>
      </c>
      <c r="E691" s="44" t="str">
        <f>IF('Data Entry'!D691&lt;&gt;"",'Data Entry'!D691,"")</f>
        <v/>
      </c>
      <c r="F691" s="44" t="str">
        <f>IF('Data Entry'!E691&lt;&gt;"",'Data Entry'!E691,"")</f>
        <v/>
      </c>
      <c r="G691" s="44" t="str">
        <f>IF('Data Entry'!F691&lt;&gt;"",'Data Entry'!F691,"")</f>
        <v/>
      </c>
      <c r="H691" s="44" t="str">
        <f>IF('Data Entry'!G691&lt;&gt;"",'Data Entry'!G691,"")</f>
        <v/>
      </c>
      <c r="I691" s="44" t="str">
        <f>IF('Data Entry'!H691&lt;&gt;"",'Data Entry'!H691,"")</f>
        <v/>
      </c>
      <c r="J691" s="44" t="str">
        <f>IF('Data Entry'!I691&lt;&gt;"",'Data Entry'!I691,"")</f>
        <v/>
      </c>
      <c r="K691" s="44" t="str">
        <f>IF('Data Entry'!J691&lt;&gt;"",'Data Entry'!J691,"")</f>
        <v/>
      </c>
      <c r="L691" s="44" t="str">
        <f>IF('Data Entry'!K691&lt;&gt;"",'Data Entry'!K691,"")</f>
        <v/>
      </c>
      <c r="M691" s="44" t="str">
        <f>IF('Data Entry'!L691&lt;&gt;"",'Data Entry'!L691,"")</f>
        <v/>
      </c>
      <c r="V691" s="26" t="e">
        <f t="array" aca="1" ref="V691" ca="1">IF(V690&lt;&gt;"",OFFSET($C$4,0,V690,n+1,k),"")</f>
        <v>#N/A</v>
      </c>
      <c r="W691" s="26" t="e">
        <f t="array" aca="1" ref="W691" ca="1">IF(W690&lt;&gt;"",OFFSET($C$4,0,W690,n+1,k),"")</f>
        <v>#N/A</v>
      </c>
      <c r="X691" s="26" t="e">
        <f t="array" aca="1" ref="X691" ca="1">IF(X690&lt;&gt;"",OFFSET($C$4,0,X690,n+1,k),"")</f>
        <v>#N/A</v>
      </c>
      <c r="Y691" s="26" t="e">
        <f t="array" aca="1" ref="Y691" ca="1">IF(Y690&lt;&gt;"",OFFSET($C$4,0,Y690,n+1,k),"")</f>
        <v>#N/A</v>
      </c>
      <c r="Z691" s="26" t="e">
        <f t="array" aca="1" ref="Z691" ca="1">IF(Z690&lt;&gt;"",OFFSET($C$4,0,Z690,n+1,k),"")</f>
        <v>#N/A</v>
      </c>
      <c r="AA691" s="26" t="str">
        <f t="array" aca="1" ref="AA691" ca="1">IF(AA690&lt;&gt;"",OFFSET($C$4,0,AA690,n+1,k),"")</f>
        <v/>
      </c>
      <c r="AB691" s="26" t="str">
        <f t="array" aca="1" ref="AB691" ca="1">IF(AB690&lt;&gt;"",OFFSET($C$4,0,AB690,n+1,k),"")</f>
        <v/>
      </c>
    </row>
    <row r="692" spans="1:28" x14ac:dyDescent="0.15">
      <c r="A692" s="43" t="str">
        <f t="shared" si="22"/>
        <v/>
      </c>
      <c r="B692" s="44" t="str">
        <f>IF('Data Entry'!B692&lt;&gt;"",'Data Entry'!B692,"")</f>
        <v/>
      </c>
      <c r="C692" s="37" t="str">
        <f t="shared" si="21"/>
        <v/>
      </c>
      <c r="D692" s="44" t="str">
        <f>IF('Data Entry'!C692&lt;&gt;"",'Data Entry'!C692,"")</f>
        <v/>
      </c>
      <c r="E692" s="44" t="str">
        <f>IF('Data Entry'!D692&lt;&gt;"",'Data Entry'!D692,"")</f>
        <v/>
      </c>
      <c r="F692" s="44" t="str">
        <f>IF('Data Entry'!E692&lt;&gt;"",'Data Entry'!E692,"")</f>
        <v/>
      </c>
      <c r="G692" s="44" t="str">
        <f>IF('Data Entry'!F692&lt;&gt;"",'Data Entry'!F692,"")</f>
        <v/>
      </c>
      <c r="H692" s="44" t="str">
        <f>IF('Data Entry'!G692&lt;&gt;"",'Data Entry'!G692,"")</f>
        <v/>
      </c>
      <c r="I692" s="44" t="str">
        <f>IF('Data Entry'!H692&lt;&gt;"",'Data Entry'!H692,"")</f>
        <v/>
      </c>
      <c r="J692" s="44" t="str">
        <f>IF('Data Entry'!I692&lt;&gt;"",'Data Entry'!I692,"")</f>
        <v/>
      </c>
      <c r="K692" s="44" t="str">
        <f>IF('Data Entry'!J692&lt;&gt;"",'Data Entry'!J692,"")</f>
        <v/>
      </c>
      <c r="L692" s="44" t="str">
        <f>IF('Data Entry'!K692&lt;&gt;"",'Data Entry'!K692,"")</f>
        <v/>
      </c>
      <c r="M692" s="44" t="str">
        <f>IF('Data Entry'!L692&lt;&gt;"",'Data Entry'!L692,"")</f>
        <v/>
      </c>
      <c r="V692" s="26" t="e">
        <f t="array" aca="1" ref="V692" ca="1">IF(V691&lt;&gt;"",OFFSET($C$4,0,V691,n+1,k),"")</f>
        <v>#N/A</v>
      </c>
      <c r="W692" s="26" t="e">
        <f t="array" aca="1" ref="W692" ca="1">IF(W691&lt;&gt;"",OFFSET($C$4,0,W691,n+1,k),"")</f>
        <v>#N/A</v>
      </c>
      <c r="X692" s="26" t="e">
        <f t="array" aca="1" ref="X692" ca="1">IF(X691&lt;&gt;"",OFFSET($C$4,0,X691,n+1,k),"")</f>
        <v>#N/A</v>
      </c>
      <c r="Y692" s="26" t="e">
        <f t="array" aca="1" ref="Y692" ca="1">IF(Y691&lt;&gt;"",OFFSET($C$4,0,Y691,n+1,k),"")</f>
        <v>#N/A</v>
      </c>
      <c r="Z692" s="26" t="e">
        <f t="array" aca="1" ref="Z692" ca="1">IF(Z691&lt;&gt;"",OFFSET($C$4,0,Z691,n+1,k),"")</f>
        <v>#N/A</v>
      </c>
      <c r="AA692" s="26" t="str">
        <f t="array" aca="1" ref="AA692" ca="1">IF(AA691&lt;&gt;"",OFFSET($C$4,0,AA691,n+1,k),"")</f>
        <v/>
      </c>
      <c r="AB692" s="26" t="str">
        <f t="array" aca="1" ref="AB692" ca="1">IF(AB691&lt;&gt;"",OFFSET($C$4,0,AB691,n+1,k),"")</f>
        <v/>
      </c>
    </row>
    <row r="693" spans="1:28" x14ac:dyDescent="0.15">
      <c r="A693" s="43" t="str">
        <f t="shared" si="22"/>
        <v/>
      </c>
      <c r="B693" s="44" t="str">
        <f>IF('Data Entry'!B693&lt;&gt;"",'Data Entry'!B693,"")</f>
        <v/>
      </c>
      <c r="C693" s="37" t="str">
        <f t="shared" si="21"/>
        <v/>
      </c>
      <c r="D693" s="44" t="str">
        <f>IF('Data Entry'!C693&lt;&gt;"",'Data Entry'!C693,"")</f>
        <v/>
      </c>
      <c r="E693" s="44" t="str">
        <f>IF('Data Entry'!D693&lt;&gt;"",'Data Entry'!D693,"")</f>
        <v/>
      </c>
      <c r="F693" s="44" t="str">
        <f>IF('Data Entry'!E693&lt;&gt;"",'Data Entry'!E693,"")</f>
        <v/>
      </c>
      <c r="G693" s="44" t="str">
        <f>IF('Data Entry'!F693&lt;&gt;"",'Data Entry'!F693,"")</f>
        <v/>
      </c>
      <c r="H693" s="44" t="str">
        <f>IF('Data Entry'!G693&lt;&gt;"",'Data Entry'!G693,"")</f>
        <v/>
      </c>
      <c r="I693" s="44" t="str">
        <f>IF('Data Entry'!H693&lt;&gt;"",'Data Entry'!H693,"")</f>
        <v/>
      </c>
      <c r="J693" s="44" t="str">
        <f>IF('Data Entry'!I693&lt;&gt;"",'Data Entry'!I693,"")</f>
        <v/>
      </c>
      <c r="K693" s="44" t="str">
        <f>IF('Data Entry'!J693&lt;&gt;"",'Data Entry'!J693,"")</f>
        <v/>
      </c>
      <c r="L693" s="44" t="str">
        <f>IF('Data Entry'!K693&lt;&gt;"",'Data Entry'!K693,"")</f>
        <v/>
      </c>
      <c r="M693" s="44" t="str">
        <f>IF('Data Entry'!L693&lt;&gt;"",'Data Entry'!L693,"")</f>
        <v/>
      </c>
      <c r="V693" s="26" t="e">
        <f t="array" aca="1" ref="V693" ca="1">IF(V692&lt;&gt;"",OFFSET($C$4,0,V692,n+1,k),"")</f>
        <v>#N/A</v>
      </c>
      <c r="W693" s="26" t="e">
        <f t="array" aca="1" ref="W693" ca="1">IF(W692&lt;&gt;"",OFFSET($C$4,0,W692,n+1,k),"")</f>
        <v>#N/A</v>
      </c>
      <c r="X693" s="26" t="e">
        <f t="array" aca="1" ref="X693" ca="1">IF(X692&lt;&gt;"",OFFSET($C$4,0,X692,n+1,k),"")</f>
        <v>#N/A</v>
      </c>
      <c r="Y693" s="26" t="e">
        <f t="array" aca="1" ref="Y693" ca="1">IF(Y692&lt;&gt;"",OFFSET($C$4,0,Y692,n+1,k),"")</f>
        <v>#N/A</v>
      </c>
      <c r="Z693" s="26" t="e">
        <f t="array" aca="1" ref="Z693" ca="1">IF(Z692&lt;&gt;"",OFFSET($C$4,0,Z692,n+1,k),"")</f>
        <v>#N/A</v>
      </c>
      <c r="AA693" s="26" t="str">
        <f t="array" aca="1" ref="AA693" ca="1">IF(AA692&lt;&gt;"",OFFSET($C$4,0,AA692,n+1,k),"")</f>
        <v/>
      </c>
      <c r="AB693" s="26" t="str">
        <f t="array" aca="1" ref="AB693" ca="1">IF(AB692&lt;&gt;"",OFFSET($C$4,0,AB692,n+1,k),"")</f>
        <v/>
      </c>
    </row>
    <row r="694" spans="1:28" x14ac:dyDescent="0.15">
      <c r="A694" s="43" t="str">
        <f t="shared" si="22"/>
        <v/>
      </c>
      <c r="B694" s="44" t="str">
        <f>IF('Data Entry'!B694&lt;&gt;"",'Data Entry'!B694,"")</f>
        <v/>
      </c>
      <c r="C694" s="37" t="str">
        <f t="shared" si="21"/>
        <v/>
      </c>
      <c r="D694" s="44" t="str">
        <f>IF('Data Entry'!C694&lt;&gt;"",'Data Entry'!C694,"")</f>
        <v/>
      </c>
      <c r="E694" s="44" t="str">
        <f>IF('Data Entry'!D694&lt;&gt;"",'Data Entry'!D694,"")</f>
        <v/>
      </c>
      <c r="F694" s="44" t="str">
        <f>IF('Data Entry'!E694&lt;&gt;"",'Data Entry'!E694,"")</f>
        <v/>
      </c>
      <c r="G694" s="44" t="str">
        <f>IF('Data Entry'!F694&lt;&gt;"",'Data Entry'!F694,"")</f>
        <v/>
      </c>
      <c r="H694" s="44" t="str">
        <f>IF('Data Entry'!G694&lt;&gt;"",'Data Entry'!G694,"")</f>
        <v/>
      </c>
      <c r="I694" s="44" t="str">
        <f>IF('Data Entry'!H694&lt;&gt;"",'Data Entry'!H694,"")</f>
        <v/>
      </c>
      <c r="J694" s="44" t="str">
        <f>IF('Data Entry'!I694&lt;&gt;"",'Data Entry'!I694,"")</f>
        <v/>
      </c>
      <c r="K694" s="44" t="str">
        <f>IF('Data Entry'!J694&lt;&gt;"",'Data Entry'!J694,"")</f>
        <v/>
      </c>
      <c r="L694" s="44" t="str">
        <f>IF('Data Entry'!K694&lt;&gt;"",'Data Entry'!K694,"")</f>
        <v/>
      </c>
      <c r="M694" s="44" t="str">
        <f>IF('Data Entry'!L694&lt;&gt;"",'Data Entry'!L694,"")</f>
        <v/>
      </c>
      <c r="V694" s="26" t="e">
        <f t="array" aca="1" ref="V694" ca="1">IF(V693&lt;&gt;"",OFFSET($C$4,0,V693,n+1,k),"")</f>
        <v>#N/A</v>
      </c>
      <c r="W694" s="26" t="e">
        <f t="array" aca="1" ref="W694" ca="1">IF(W693&lt;&gt;"",OFFSET($C$4,0,W693,n+1,k),"")</f>
        <v>#N/A</v>
      </c>
      <c r="X694" s="26" t="e">
        <f t="array" aca="1" ref="X694" ca="1">IF(X693&lt;&gt;"",OFFSET($C$4,0,X693,n+1,k),"")</f>
        <v>#N/A</v>
      </c>
      <c r="Y694" s="26" t="e">
        <f t="array" aca="1" ref="Y694" ca="1">IF(Y693&lt;&gt;"",OFFSET($C$4,0,Y693,n+1,k),"")</f>
        <v>#N/A</v>
      </c>
      <c r="Z694" s="26" t="e">
        <f t="array" aca="1" ref="Z694" ca="1">IF(Z693&lt;&gt;"",OFFSET($C$4,0,Z693,n+1,k),"")</f>
        <v>#N/A</v>
      </c>
      <c r="AA694" s="26" t="str">
        <f t="array" aca="1" ref="AA694" ca="1">IF(AA693&lt;&gt;"",OFFSET($C$4,0,AA693,n+1,k),"")</f>
        <v/>
      </c>
      <c r="AB694" s="26" t="str">
        <f t="array" aca="1" ref="AB694" ca="1">IF(AB693&lt;&gt;"",OFFSET($C$4,0,AB693,n+1,k),"")</f>
        <v/>
      </c>
    </row>
    <row r="695" spans="1:28" x14ac:dyDescent="0.15">
      <c r="A695" s="43" t="str">
        <f t="shared" si="22"/>
        <v/>
      </c>
      <c r="B695" s="44" t="str">
        <f>IF('Data Entry'!B695&lt;&gt;"",'Data Entry'!B695,"")</f>
        <v/>
      </c>
      <c r="C695" s="37" t="str">
        <f t="shared" si="21"/>
        <v/>
      </c>
      <c r="D695" s="44" t="str">
        <f>IF('Data Entry'!C695&lt;&gt;"",'Data Entry'!C695,"")</f>
        <v/>
      </c>
      <c r="E695" s="44" t="str">
        <f>IF('Data Entry'!D695&lt;&gt;"",'Data Entry'!D695,"")</f>
        <v/>
      </c>
      <c r="F695" s="44" t="str">
        <f>IF('Data Entry'!E695&lt;&gt;"",'Data Entry'!E695,"")</f>
        <v/>
      </c>
      <c r="G695" s="44" t="str">
        <f>IF('Data Entry'!F695&lt;&gt;"",'Data Entry'!F695,"")</f>
        <v/>
      </c>
      <c r="H695" s="44" t="str">
        <f>IF('Data Entry'!G695&lt;&gt;"",'Data Entry'!G695,"")</f>
        <v/>
      </c>
      <c r="I695" s="44" t="str">
        <f>IF('Data Entry'!H695&lt;&gt;"",'Data Entry'!H695,"")</f>
        <v/>
      </c>
      <c r="J695" s="44" t="str">
        <f>IF('Data Entry'!I695&lt;&gt;"",'Data Entry'!I695,"")</f>
        <v/>
      </c>
      <c r="K695" s="44" t="str">
        <f>IF('Data Entry'!J695&lt;&gt;"",'Data Entry'!J695,"")</f>
        <v/>
      </c>
      <c r="L695" s="44" t="str">
        <f>IF('Data Entry'!K695&lt;&gt;"",'Data Entry'!K695,"")</f>
        <v/>
      </c>
      <c r="M695" s="44" t="str">
        <f>IF('Data Entry'!L695&lt;&gt;"",'Data Entry'!L695,"")</f>
        <v/>
      </c>
      <c r="V695" s="26" t="e">
        <f t="array" aca="1" ref="V695" ca="1">IF(V694&lt;&gt;"",OFFSET($C$4,0,V694,n+1,k),"")</f>
        <v>#N/A</v>
      </c>
      <c r="W695" s="26" t="e">
        <f t="array" aca="1" ref="W695" ca="1">IF(W694&lt;&gt;"",OFFSET($C$4,0,W694,n+1,k),"")</f>
        <v>#N/A</v>
      </c>
      <c r="X695" s="26" t="e">
        <f t="array" aca="1" ref="X695" ca="1">IF(X694&lt;&gt;"",OFFSET($C$4,0,X694,n+1,k),"")</f>
        <v>#N/A</v>
      </c>
      <c r="Y695" s="26" t="e">
        <f t="array" aca="1" ref="Y695" ca="1">IF(Y694&lt;&gt;"",OFFSET($C$4,0,Y694,n+1,k),"")</f>
        <v>#N/A</v>
      </c>
      <c r="Z695" s="26" t="e">
        <f t="array" aca="1" ref="Z695" ca="1">IF(Z694&lt;&gt;"",OFFSET($C$4,0,Z694,n+1,k),"")</f>
        <v>#N/A</v>
      </c>
      <c r="AA695" s="26" t="str">
        <f t="array" aca="1" ref="AA695" ca="1">IF(AA694&lt;&gt;"",OFFSET($C$4,0,AA694,n+1,k),"")</f>
        <v/>
      </c>
      <c r="AB695" s="26" t="str">
        <f t="array" aca="1" ref="AB695" ca="1">IF(AB694&lt;&gt;"",OFFSET($C$4,0,AB694,n+1,k),"")</f>
        <v/>
      </c>
    </row>
    <row r="696" spans="1:28" x14ac:dyDescent="0.15">
      <c r="A696" s="43" t="str">
        <f t="shared" si="22"/>
        <v/>
      </c>
      <c r="B696" s="44" t="str">
        <f>IF('Data Entry'!B696&lt;&gt;"",'Data Entry'!B696,"")</f>
        <v/>
      </c>
      <c r="C696" s="37" t="str">
        <f t="shared" si="21"/>
        <v/>
      </c>
      <c r="D696" s="44" t="str">
        <f>IF('Data Entry'!C696&lt;&gt;"",'Data Entry'!C696,"")</f>
        <v/>
      </c>
      <c r="E696" s="44" t="str">
        <f>IF('Data Entry'!D696&lt;&gt;"",'Data Entry'!D696,"")</f>
        <v/>
      </c>
      <c r="F696" s="44" t="str">
        <f>IF('Data Entry'!E696&lt;&gt;"",'Data Entry'!E696,"")</f>
        <v/>
      </c>
      <c r="G696" s="44" t="str">
        <f>IF('Data Entry'!F696&lt;&gt;"",'Data Entry'!F696,"")</f>
        <v/>
      </c>
      <c r="H696" s="44" t="str">
        <f>IF('Data Entry'!G696&lt;&gt;"",'Data Entry'!G696,"")</f>
        <v/>
      </c>
      <c r="I696" s="44" t="str">
        <f>IF('Data Entry'!H696&lt;&gt;"",'Data Entry'!H696,"")</f>
        <v/>
      </c>
      <c r="J696" s="44" t="str">
        <f>IF('Data Entry'!I696&lt;&gt;"",'Data Entry'!I696,"")</f>
        <v/>
      </c>
      <c r="K696" s="44" t="str">
        <f>IF('Data Entry'!J696&lt;&gt;"",'Data Entry'!J696,"")</f>
        <v/>
      </c>
      <c r="L696" s="44" t="str">
        <f>IF('Data Entry'!K696&lt;&gt;"",'Data Entry'!K696,"")</f>
        <v/>
      </c>
      <c r="M696" s="44" t="str">
        <f>IF('Data Entry'!L696&lt;&gt;"",'Data Entry'!L696,"")</f>
        <v/>
      </c>
      <c r="V696" s="26" t="e">
        <f t="array" aca="1" ref="V696" ca="1">IF(V695&lt;&gt;"",OFFSET($C$4,0,V695,n+1,k),"")</f>
        <v>#N/A</v>
      </c>
      <c r="W696" s="26" t="e">
        <f t="array" aca="1" ref="W696" ca="1">IF(W695&lt;&gt;"",OFFSET($C$4,0,W695,n+1,k),"")</f>
        <v>#N/A</v>
      </c>
      <c r="X696" s="26" t="e">
        <f t="array" aca="1" ref="X696" ca="1">IF(X695&lt;&gt;"",OFFSET($C$4,0,X695,n+1,k),"")</f>
        <v>#N/A</v>
      </c>
      <c r="Y696" s="26" t="e">
        <f t="array" aca="1" ref="Y696" ca="1">IF(Y695&lt;&gt;"",OFFSET($C$4,0,Y695,n+1,k),"")</f>
        <v>#N/A</v>
      </c>
      <c r="Z696" s="26" t="e">
        <f t="array" aca="1" ref="Z696" ca="1">IF(Z695&lt;&gt;"",OFFSET($C$4,0,Z695,n+1,k),"")</f>
        <v>#N/A</v>
      </c>
      <c r="AA696" s="26" t="str">
        <f t="array" aca="1" ref="AA696" ca="1">IF(AA695&lt;&gt;"",OFFSET($C$4,0,AA695,n+1,k),"")</f>
        <v/>
      </c>
      <c r="AB696" s="26" t="str">
        <f t="array" aca="1" ref="AB696" ca="1">IF(AB695&lt;&gt;"",OFFSET($C$4,0,AB695,n+1,k),"")</f>
        <v/>
      </c>
    </row>
    <row r="697" spans="1:28" x14ac:dyDescent="0.15">
      <c r="A697" s="43" t="str">
        <f t="shared" si="22"/>
        <v/>
      </c>
      <c r="B697" s="44" t="str">
        <f>IF('Data Entry'!B697&lt;&gt;"",'Data Entry'!B697,"")</f>
        <v/>
      </c>
      <c r="C697" s="37" t="str">
        <f t="shared" si="21"/>
        <v/>
      </c>
      <c r="D697" s="44" t="str">
        <f>IF('Data Entry'!C697&lt;&gt;"",'Data Entry'!C697,"")</f>
        <v/>
      </c>
      <c r="E697" s="44" t="str">
        <f>IF('Data Entry'!D697&lt;&gt;"",'Data Entry'!D697,"")</f>
        <v/>
      </c>
      <c r="F697" s="44" t="str">
        <f>IF('Data Entry'!E697&lt;&gt;"",'Data Entry'!E697,"")</f>
        <v/>
      </c>
      <c r="G697" s="44" t="str">
        <f>IF('Data Entry'!F697&lt;&gt;"",'Data Entry'!F697,"")</f>
        <v/>
      </c>
      <c r="H697" s="44" t="str">
        <f>IF('Data Entry'!G697&lt;&gt;"",'Data Entry'!G697,"")</f>
        <v/>
      </c>
      <c r="I697" s="44" t="str">
        <f>IF('Data Entry'!H697&lt;&gt;"",'Data Entry'!H697,"")</f>
        <v/>
      </c>
      <c r="J697" s="44" t="str">
        <f>IF('Data Entry'!I697&lt;&gt;"",'Data Entry'!I697,"")</f>
        <v/>
      </c>
      <c r="K697" s="44" t="str">
        <f>IF('Data Entry'!J697&lt;&gt;"",'Data Entry'!J697,"")</f>
        <v/>
      </c>
      <c r="L697" s="44" t="str">
        <f>IF('Data Entry'!K697&lt;&gt;"",'Data Entry'!K697,"")</f>
        <v/>
      </c>
      <c r="M697" s="44" t="str">
        <f>IF('Data Entry'!L697&lt;&gt;"",'Data Entry'!L697,"")</f>
        <v/>
      </c>
      <c r="V697" s="26" t="e">
        <f t="array" aca="1" ref="V697" ca="1">IF(V696&lt;&gt;"",OFFSET($C$4,0,V696,n+1,k),"")</f>
        <v>#N/A</v>
      </c>
      <c r="W697" s="26" t="e">
        <f t="array" aca="1" ref="W697" ca="1">IF(W696&lt;&gt;"",OFFSET($C$4,0,W696,n+1,k),"")</f>
        <v>#N/A</v>
      </c>
      <c r="X697" s="26" t="e">
        <f t="array" aca="1" ref="X697" ca="1">IF(X696&lt;&gt;"",OFFSET($C$4,0,X696,n+1,k),"")</f>
        <v>#N/A</v>
      </c>
      <c r="Y697" s="26" t="e">
        <f t="array" aca="1" ref="Y697" ca="1">IF(Y696&lt;&gt;"",OFFSET($C$4,0,Y696,n+1,k),"")</f>
        <v>#N/A</v>
      </c>
      <c r="Z697" s="26" t="e">
        <f t="array" aca="1" ref="Z697" ca="1">IF(Z696&lt;&gt;"",OFFSET($C$4,0,Z696,n+1,k),"")</f>
        <v>#N/A</v>
      </c>
      <c r="AA697" s="26" t="str">
        <f t="array" aca="1" ref="AA697" ca="1">IF(AA696&lt;&gt;"",OFFSET($C$4,0,AA696,n+1,k),"")</f>
        <v/>
      </c>
      <c r="AB697" s="26" t="str">
        <f t="array" aca="1" ref="AB697" ca="1">IF(AB696&lt;&gt;"",OFFSET($C$4,0,AB696,n+1,k),"")</f>
        <v/>
      </c>
    </row>
    <row r="698" spans="1:28" x14ac:dyDescent="0.15">
      <c r="A698" s="43" t="str">
        <f t="shared" si="22"/>
        <v/>
      </c>
      <c r="B698" s="44" t="str">
        <f>IF('Data Entry'!B698&lt;&gt;"",'Data Entry'!B698,"")</f>
        <v/>
      </c>
      <c r="C698" s="37" t="str">
        <f t="shared" si="21"/>
        <v/>
      </c>
      <c r="D698" s="44" t="str">
        <f>IF('Data Entry'!C698&lt;&gt;"",'Data Entry'!C698,"")</f>
        <v/>
      </c>
      <c r="E698" s="44" t="str">
        <f>IF('Data Entry'!D698&lt;&gt;"",'Data Entry'!D698,"")</f>
        <v/>
      </c>
      <c r="F698" s="44" t="str">
        <f>IF('Data Entry'!E698&lt;&gt;"",'Data Entry'!E698,"")</f>
        <v/>
      </c>
      <c r="G698" s="44" t="str">
        <f>IF('Data Entry'!F698&lt;&gt;"",'Data Entry'!F698,"")</f>
        <v/>
      </c>
      <c r="H698" s="44" t="str">
        <f>IF('Data Entry'!G698&lt;&gt;"",'Data Entry'!G698,"")</f>
        <v/>
      </c>
      <c r="I698" s="44" t="str">
        <f>IF('Data Entry'!H698&lt;&gt;"",'Data Entry'!H698,"")</f>
        <v/>
      </c>
      <c r="J698" s="44" t="str">
        <f>IF('Data Entry'!I698&lt;&gt;"",'Data Entry'!I698,"")</f>
        <v/>
      </c>
      <c r="K698" s="44" t="str">
        <f>IF('Data Entry'!J698&lt;&gt;"",'Data Entry'!J698,"")</f>
        <v/>
      </c>
      <c r="L698" s="44" t="str">
        <f>IF('Data Entry'!K698&lt;&gt;"",'Data Entry'!K698,"")</f>
        <v/>
      </c>
      <c r="M698" s="44" t="str">
        <f>IF('Data Entry'!L698&lt;&gt;"",'Data Entry'!L698,"")</f>
        <v/>
      </c>
      <c r="V698" s="26" t="e">
        <f t="array" aca="1" ref="V698" ca="1">IF(V697&lt;&gt;"",OFFSET($C$4,0,V697,n+1,k),"")</f>
        <v>#N/A</v>
      </c>
      <c r="W698" s="26" t="e">
        <f t="array" aca="1" ref="W698" ca="1">IF(W697&lt;&gt;"",OFFSET($C$4,0,W697,n+1,k),"")</f>
        <v>#N/A</v>
      </c>
      <c r="X698" s="26" t="e">
        <f t="array" aca="1" ref="X698" ca="1">IF(X697&lt;&gt;"",OFFSET($C$4,0,X697,n+1,k),"")</f>
        <v>#N/A</v>
      </c>
      <c r="Y698" s="26" t="e">
        <f t="array" aca="1" ref="Y698" ca="1">IF(Y697&lt;&gt;"",OFFSET($C$4,0,Y697,n+1,k),"")</f>
        <v>#N/A</v>
      </c>
      <c r="Z698" s="26" t="e">
        <f t="array" aca="1" ref="Z698" ca="1">IF(Z697&lt;&gt;"",OFFSET($C$4,0,Z697,n+1,k),"")</f>
        <v>#N/A</v>
      </c>
      <c r="AA698" s="26" t="str">
        <f t="array" aca="1" ref="AA698" ca="1">IF(AA697&lt;&gt;"",OFFSET($C$4,0,AA697,n+1,k),"")</f>
        <v/>
      </c>
      <c r="AB698" s="26" t="str">
        <f t="array" aca="1" ref="AB698" ca="1">IF(AB697&lt;&gt;"",OFFSET($C$4,0,AB697,n+1,k),"")</f>
        <v/>
      </c>
    </row>
    <row r="699" spans="1:28" x14ac:dyDescent="0.15">
      <c r="A699" s="43" t="str">
        <f t="shared" si="22"/>
        <v/>
      </c>
      <c r="B699" s="44" t="str">
        <f>IF('Data Entry'!B699&lt;&gt;"",'Data Entry'!B699,"")</f>
        <v/>
      </c>
      <c r="C699" s="37" t="str">
        <f t="shared" si="21"/>
        <v/>
      </c>
      <c r="D699" s="44" t="str">
        <f>IF('Data Entry'!C699&lt;&gt;"",'Data Entry'!C699,"")</f>
        <v/>
      </c>
      <c r="E699" s="44" t="str">
        <f>IF('Data Entry'!D699&lt;&gt;"",'Data Entry'!D699,"")</f>
        <v/>
      </c>
      <c r="F699" s="44" t="str">
        <f>IF('Data Entry'!E699&lt;&gt;"",'Data Entry'!E699,"")</f>
        <v/>
      </c>
      <c r="G699" s="44" t="str">
        <f>IF('Data Entry'!F699&lt;&gt;"",'Data Entry'!F699,"")</f>
        <v/>
      </c>
      <c r="H699" s="44" t="str">
        <f>IF('Data Entry'!G699&lt;&gt;"",'Data Entry'!G699,"")</f>
        <v/>
      </c>
      <c r="I699" s="44" t="str">
        <f>IF('Data Entry'!H699&lt;&gt;"",'Data Entry'!H699,"")</f>
        <v/>
      </c>
      <c r="J699" s="44" t="str">
        <f>IF('Data Entry'!I699&lt;&gt;"",'Data Entry'!I699,"")</f>
        <v/>
      </c>
      <c r="K699" s="44" t="str">
        <f>IF('Data Entry'!J699&lt;&gt;"",'Data Entry'!J699,"")</f>
        <v/>
      </c>
      <c r="L699" s="44" t="str">
        <f>IF('Data Entry'!K699&lt;&gt;"",'Data Entry'!K699,"")</f>
        <v/>
      </c>
      <c r="M699" s="44" t="str">
        <f>IF('Data Entry'!L699&lt;&gt;"",'Data Entry'!L699,"")</f>
        <v/>
      </c>
      <c r="V699" s="26" t="e">
        <f t="array" aca="1" ref="V699" ca="1">IF(V698&lt;&gt;"",OFFSET($C$4,0,V698,n+1,k),"")</f>
        <v>#N/A</v>
      </c>
      <c r="W699" s="26" t="e">
        <f t="array" aca="1" ref="W699" ca="1">IF(W698&lt;&gt;"",OFFSET($C$4,0,W698,n+1,k),"")</f>
        <v>#N/A</v>
      </c>
      <c r="X699" s="26" t="e">
        <f t="array" aca="1" ref="X699" ca="1">IF(X698&lt;&gt;"",OFFSET($C$4,0,X698,n+1,k),"")</f>
        <v>#N/A</v>
      </c>
      <c r="Y699" s="26" t="e">
        <f t="array" aca="1" ref="Y699" ca="1">IF(Y698&lt;&gt;"",OFFSET($C$4,0,Y698,n+1,k),"")</f>
        <v>#N/A</v>
      </c>
      <c r="Z699" s="26" t="e">
        <f t="array" aca="1" ref="Z699" ca="1">IF(Z698&lt;&gt;"",OFFSET($C$4,0,Z698,n+1,k),"")</f>
        <v>#N/A</v>
      </c>
      <c r="AA699" s="26" t="str">
        <f t="array" aca="1" ref="AA699" ca="1">IF(AA698&lt;&gt;"",OFFSET($C$4,0,AA698,n+1,k),"")</f>
        <v/>
      </c>
      <c r="AB699" s="26" t="str">
        <f t="array" aca="1" ref="AB699" ca="1">IF(AB698&lt;&gt;"",OFFSET($C$4,0,AB698,n+1,k),"")</f>
        <v/>
      </c>
    </row>
    <row r="700" spans="1:28" x14ac:dyDescent="0.15">
      <c r="A700" s="43" t="str">
        <f t="shared" si="22"/>
        <v/>
      </c>
      <c r="B700" s="44" t="str">
        <f>IF('Data Entry'!B700&lt;&gt;"",'Data Entry'!B700,"")</f>
        <v/>
      </c>
      <c r="C700" s="37" t="str">
        <f t="shared" si="21"/>
        <v/>
      </c>
      <c r="D700" s="44" t="str">
        <f>IF('Data Entry'!C700&lt;&gt;"",'Data Entry'!C700,"")</f>
        <v/>
      </c>
      <c r="E700" s="44" t="str">
        <f>IF('Data Entry'!D700&lt;&gt;"",'Data Entry'!D700,"")</f>
        <v/>
      </c>
      <c r="F700" s="44" t="str">
        <f>IF('Data Entry'!E700&lt;&gt;"",'Data Entry'!E700,"")</f>
        <v/>
      </c>
      <c r="G700" s="44" t="str">
        <f>IF('Data Entry'!F700&lt;&gt;"",'Data Entry'!F700,"")</f>
        <v/>
      </c>
      <c r="H700" s="44" t="str">
        <f>IF('Data Entry'!G700&lt;&gt;"",'Data Entry'!G700,"")</f>
        <v/>
      </c>
      <c r="I700" s="44" t="str">
        <f>IF('Data Entry'!H700&lt;&gt;"",'Data Entry'!H700,"")</f>
        <v/>
      </c>
      <c r="J700" s="44" t="str">
        <f>IF('Data Entry'!I700&lt;&gt;"",'Data Entry'!I700,"")</f>
        <v/>
      </c>
      <c r="K700" s="44" t="str">
        <f>IF('Data Entry'!J700&lt;&gt;"",'Data Entry'!J700,"")</f>
        <v/>
      </c>
      <c r="L700" s="44" t="str">
        <f>IF('Data Entry'!K700&lt;&gt;"",'Data Entry'!K700,"")</f>
        <v/>
      </c>
      <c r="M700" s="44" t="str">
        <f>IF('Data Entry'!L700&lt;&gt;"",'Data Entry'!L700,"")</f>
        <v/>
      </c>
      <c r="V700" s="26" t="e">
        <f t="array" aca="1" ref="V700" ca="1">IF(V699&lt;&gt;"",OFFSET($C$4,0,V699,n+1,k),"")</f>
        <v>#N/A</v>
      </c>
      <c r="W700" s="26" t="e">
        <f t="array" aca="1" ref="W700" ca="1">IF(W699&lt;&gt;"",OFFSET($C$4,0,W699,n+1,k),"")</f>
        <v>#N/A</v>
      </c>
      <c r="X700" s="26" t="e">
        <f t="array" aca="1" ref="X700" ca="1">IF(X699&lt;&gt;"",OFFSET($C$4,0,X699,n+1,k),"")</f>
        <v>#N/A</v>
      </c>
      <c r="Y700" s="26" t="e">
        <f t="array" aca="1" ref="Y700" ca="1">IF(Y699&lt;&gt;"",OFFSET($C$4,0,Y699,n+1,k),"")</f>
        <v>#N/A</v>
      </c>
      <c r="Z700" s="26" t="e">
        <f t="array" aca="1" ref="Z700" ca="1">IF(Z699&lt;&gt;"",OFFSET($C$4,0,Z699,n+1,k),"")</f>
        <v>#N/A</v>
      </c>
      <c r="AA700" s="26" t="str">
        <f t="array" aca="1" ref="AA700" ca="1">IF(AA699&lt;&gt;"",OFFSET($C$4,0,AA699,n+1,k),"")</f>
        <v/>
      </c>
      <c r="AB700" s="26" t="str">
        <f t="array" aca="1" ref="AB700" ca="1">IF(AB699&lt;&gt;"",OFFSET($C$4,0,AB699,n+1,k),"")</f>
        <v/>
      </c>
    </row>
    <row r="701" spans="1:28" x14ac:dyDescent="0.15">
      <c r="A701" s="43" t="str">
        <f t="shared" si="22"/>
        <v/>
      </c>
      <c r="B701" s="44" t="str">
        <f>IF('Data Entry'!B701&lt;&gt;"",'Data Entry'!B701,"")</f>
        <v/>
      </c>
      <c r="C701" s="37" t="str">
        <f t="shared" si="21"/>
        <v/>
      </c>
      <c r="D701" s="44" t="str">
        <f>IF('Data Entry'!C701&lt;&gt;"",'Data Entry'!C701,"")</f>
        <v/>
      </c>
      <c r="E701" s="44" t="str">
        <f>IF('Data Entry'!D701&lt;&gt;"",'Data Entry'!D701,"")</f>
        <v/>
      </c>
      <c r="F701" s="44" t="str">
        <f>IF('Data Entry'!E701&lt;&gt;"",'Data Entry'!E701,"")</f>
        <v/>
      </c>
      <c r="G701" s="44" t="str">
        <f>IF('Data Entry'!F701&lt;&gt;"",'Data Entry'!F701,"")</f>
        <v/>
      </c>
      <c r="H701" s="44" t="str">
        <f>IF('Data Entry'!G701&lt;&gt;"",'Data Entry'!G701,"")</f>
        <v/>
      </c>
      <c r="I701" s="44" t="str">
        <f>IF('Data Entry'!H701&lt;&gt;"",'Data Entry'!H701,"")</f>
        <v/>
      </c>
      <c r="J701" s="44" t="str">
        <f>IF('Data Entry'!I701&lt;&gt;"",'Data Entry'!I701,"")</f>
        <v/>
      </c>
      <c r="K701" s="44" t="str">
        <f>IF('Data Entry'!J701&lt;&gt;"",'Data Entry'!J701,"")</f>
        <v/>
      </c>
      <c r="L701" s="44" t="str">
        <f>IF('Data Entry'!K701&lt;&gt;"",'Data Entry'!K701,"")</f>
        <v/>
      </c>
      <c r="M701" s="44" t="str">
        <f>IF('Data Entry'!L701&lt;&gt;"",'Data Entry'!L701,"")</f>
        <v/>
      </c>
      <c r="V701" s="26" t="e">
        <f t="array" aca="1" ref="V701" ca="1">IF(V700&lt;&gt;"",OFFSET($C$4,0,V700,n+1,k),"")</f>
        <v>#N/A</v>
      </c>
      <c r="W701" s="26" t="e">
        <f t="array" aca="1" ref="W701" ca="1">IF(W700&lt;&gt;"",OFFSET($C$4,0,W700,n+1,k),"")</f>
        <v>#N/A</v>
      </c>
      <c r="X701" s="26" t="e">
        <f t="array" aca="1" ref="X701" ca="1">IF(X700&lt;&gt;"",OFFSET($C$4,0,X700,n+1,k),"")</f>
        <v>#N/A</v>
      </c>
      <c r="Y701" s="26" t="e">
        <f t="array" aca="1" ref="Y701" ca="1">IF(Y700&lt;&gt;"",OFFSET($C$4,0,Y700,n+1,k),"")</f>
        <v>#N/A</v>
      </c>
      <c r="Z701" s="26" t="e">
        <f t="array" aca="1" ref="Z701" ca="1">IF(Z700&lt;&gt;"",OFFSET($C$4,0,Z700,n+1,k),"")</f>
        <v>#N/A</v>
      </c>
      <c r="AA701" s="26" t="str">
        <f t="array" aca="1" ref="AA701" ca="1">IF(AA700&lt;&gt;"",OFFSET($C$4,0,AA700,n+1,k),"")</f>
        <v/>
      </c>
      <c r="AB701" s="26" t="str">
        <f t="array" aca="1" ref="AB701" ca="1">IF(AB700&lt;&gt;"",OFFSET($C$4,0,AB700,n+1,k),"")</f>
        <v/>
      </c>
    </row>
    <row r="702" spans="1:28" x14ac:dyDescent="0.15">
      <c r="A702" s="43" t="str">
        <f t="shared" si="22"/>
        <v/>
      </c>
      <c r="B702" s="44" t="str">
        <f>IF('Data Entry'!B702&lt;&gt;"",'Data Entry'!B702,"")</f>
        <v/>
      </c>
      <c r="C702" s="37" t="str">
        <f t="shared" si="21"/>
        <v/>
      </c>
      <c r="D702" s="44" t="str">
        <f>IF('Data Entry'!C702&lt;&gt;"",'Data Entry'!C702,"")</f>
        <v/>
      </c>
      <c r="E702" s="44" t="str">
        <f>IF('Data Entry'!D702&lt;&gt;"",'Data Entry'!D702,"")</f>
        <v/>
      </c>
      <c r="F702" s="44" t="str">
        <f>IF('Data Entry'!E702&lt;&gt;"",'Data Entry'!E702,"")</f>
        <v/>
      </c>
      <c r="G702" s="44" t="str">
        <f>IF('Data Entry'!F702&lt;&gt;"",'Data Entry'!F702,"")</f>
        <v/>
      </c>
      <c r="H702" s="44" t="str">
        <f>IF('Data Entry'!G702&lt;&gt;"",'Data Entry'!G702,"")</f>
        <v/>
      </c>
      <c r="I702" s="44" t="str">
        <f>IF('Data Entry'!H702&lt;&gt;"",'Data Entry'!H702,"")</f>
        <v/>
      </c>
      <c r="J702" s="44" t="str">
        <f>IF('Data Entry'!I702&lt;&gt;"",'Data Entry'!I702,"")</f>
        <v/>
      </c>
      <c r="K702" s="44" t="str">
        <f>IF('Data Entry'!J702&lt;&gt;"",'Data Entry'!J702,"")</f>
        <v/>
      </c>
      <c r="L702" s="44" t="str">
        <f>IF('Data Entry'!K702&lt;&gt;"",'Data Entry'!K702,"")</f>
        <v/>
      </c>
      <c r="M702" s="44" t="str">
        <f>IF('Data Entry'!L702&lt;&gt;"",'Data Entry'!L702,"")</f>
        <v/>
      </c>
      <c r="V702" s="26" t="e">
        <f t="array" aca="1" ref="V702" ca="1">IF(V701&lt;&gt;"",OFFSET($C$4,0,V701,n+1,k),"")</f>
        <v>#N/A</v>
      </c>
      <c r="W702" s="26" t="e">
        <f t="array" aca="1" ref="W702" ca="1">IF(W701&lt;&gt;"",OFFSET($C$4,0,W701,n+1,k),"")</f>
        <v>#N/A</v>
      </c>
      <c r="X702" s="26" t="e">
        <f t="array" aca="1" ref="X702" ca="1">IF(X701&lt;&gt;"",OFFSET($C$4,0,X701,n+1,k),"")</f>
        <v>#N/A</v>
      </c>
      <c r="Y702" s="26" t="e">
        <f t="array" aca="1" ref="Y702" ca="1">IF(Y701&lt;&gt;"",OFFSET($C$4,0,Y701,n+1,k),"")</f>
        <v>#N/A</v>
      </c>
      <c r="Z702" s="26" t="e">
        <f t="array" aca="1" ref="Z702" ca="1">IF(Z701&lt;&gt;"",OFFSET($C$4,0,Z701,n+1,k),"")</f>
        <v>#N/A</v>
      </c>
      <c r="AA702" s="26" t="str">
        <f t="array" aca="1" ref="AA702" ca="1">IF(AA701&lt;&gt;"",OFFSET($C$4,0,AA701,n+1,k),"")</f>
        <v/>
      </c>
      <c r="AB702" s="26" t="str">
        <f t="array" aca="1" ref="AB702" ca="1">IF(AB701&lt;&gt;"",OFFSET($C$4,0,AB701,n+1,k),"")</f>
        <v/>
      </c>
    </row>
    <row r="703" spans="1:28" x14ac:dyDescent="0.15">
      <c r="A703" s="43" t="str">
        <f t="shared" si="22"/>
        <v/>
      </c>
      <c r="B703" s="44" t="str">
        <f>IF('Data Entry'!B703&lt;&gt;"",'Data Entry'!B703,"")</f>
        <v/>
      </c>
      <c r="C703" s="37" t="str">
        <f t="shared" si="21"/>
        <v/>
      </c>
      <c r="D703" s="44" t="str">
        <f>IF('Data Entry'!C703&lt;&gt;"",'Data Entry'!C703,"")</f>
        <v/>
      </c>
      <c r="E703" s="44" t="str">
        <f>IF('Data Entry'!D703&lt;&gt;"",'Data Entry'!D703,"")</f>
        <v/>
      </c>
      <c r="F703" s="44" t="str">
        <f>IF('Data Entry'!E703&lt;&gt;"",'Data Entry'!E703,"")</f>
        <v/>
      </c>
      <c r="G703" s="44" t="str">
        <f>IF('Data Entry'!F703&lt;&gt;"",'Data Entry'!F703,"")</f>
        <v/>
      </c>
      <c r="H703" s="44" t="str">
        <f>IF('Data Entry'!G703&lt;&gt;"",'Data Entry'!G703,"")</f>
        <v/>
      </c>
      <c r="I703" s="44" t="str">
        <f>IF('Data Entry'!H703&lt;&gt;"",'Data Entry'!H703,"")</f>
        <v/>
      </c>
      <c r="J703" s="44" t="str">
        <f>IF('Data Entry'!I703&lt;&gt;"",'Data Entry'!I703,"")</f>
        <v/>
      </c>
      <c r="K703" s="44" t="str">
        <f>IF('Data Entry'!J703&lt;&gt;"",'Data Entry'!J703,"")</f>
        <v/>
      </c>
      <c r="L703" s="44" t="str">
        <f>IF('Data Entry'!K703&lt;&gt;"",'Data Entry'!K703,"")</f>
        <v/>
      </c>
      <c r="M703" s="44" t="str">
        <f>IF('Data Entry'!L703&lt;&gt;"",'Data Entry'!L703,"")</f>
        <v/>
      </c>
      <c r="V703" s="26" t="e">
        <f t="array" aca="1" ref="V703" ca="1">IF(V702&lt;&gt;"",OFFSET($C$4,0,V702,n+1,k),"")</f>
        <v>#N/A</v>
      </c>
      <c r="W703" s="26" t="e">
        <f t="array" aca="1" ref="W703" ca="1">IF(W702&lt;&gt;"",OFFSET($C$4,0,W702,n+1,k),"")</f>
        <v>#N/A</v>
      </c>
      <c r="X703" s="26" t="e">
        <f t="array" aca="1" ref="X703" ca="1">IF(X702&lt;&gt;"",OFFSET($C$4,0,X702,n+1,k),"")</f>
        <v>#N/A</v>
      </c>
      <c r="Y703" s="26" t="e">
        <f t="array" aca="1" ref="Y703" ca="1">IF(Y702&lt;&gt;"",OFFSET($C$4,0,Y702,n+1,k),"")</f>
        <v>#N/A</v>
      </c>
      <c r="Z703" s="26" t="e">
        <f t="array" aca="1" ref="Z703" ca="1">IF(Z702&lt;&gt;"",OFFSET($C$4,0,Z702,n+1,k),"")</f>
        <v>#N/A</v>
      </c>
      <c r="AA703" s="26" t="str">
        <f t="array" aca="1" ref="AA703" ca="1">IF(AA702&lt;&gt;"",OFFSET($C$4,0,AA702,n+1,k),"")</f>
        <v/>
      </c>
      <c r="AB703" s="26" t="str">
        <f t="array" aca="1" ref="AB703" ca="1">IF(AB702&lt;&gt;"",OFFSET($C$4,0,AB702,n+1,k),"")</f>
        <v/>
      </c>
    </row>
    <row r="704" spans="1:28" x14ac:dyDescent="0.15">
      <c r="A704" s="43" t="str">
        <f t="shared" si="22"/>
        <v/>
      </c>
      <c r="B704" s="44" t="str">
        <f>IF('Data Entry'!B704&lt;&gt;"",'Data Entry'!B704,"")</f>
        <v/>
      </c>
      <c r="C704" s="37" t="str">
        <f t="shared" si="21"/>
        <v/>
      </c>
      <c r="D704" s="44" t="str">
        <f>IF('Data Entry'!C704&lt;&gt;"",'Data Entry'!C704,"")</f>
        <v/>
      </c>
      <c r="E704" s="44" t="str">
        <f>IF('Data Entry'!D704&lt;&gt;"",'Data Entry'!D704,"")</f>
        <v/>
      </c>
      <c r="F704" s="44" t="str">
        <f>IF('Data Entry'!E704&lt;&gt;"",'Data Entry'!E704,"")</f>
        <v/>
      </c>
      <c r="G704" s="44" t="str">
        <f>IF('Data Entry'!F704&lt;&gt;"",'Data Entry'!F704,"")</f>
        <v/>
      </c>
      <c r="H704" s="44" t="str">
        <f>IF('Data Entry'!G704&lt;&gt;"",'Data Entry'!G704,"")</f>
        <v/>
      </c>
      <c r="I704" s="44" t="str">
        <f>IF('Data Entry'!H704&lt;&gt;"",'Data Entry'!H704,"")</f>
        <v/>
      </c>
      <c r="J704" s="44" t="str">
        <f>IF('Data Entry'!I704&lt;&gt;"",'Data Entry'!I704,"")</f>
        <v/>
      </c>
      <c r="K704" s="44" t="str">
        <f>IF('Data Entry'!J704&lt;&gt;"",'Data Entry'!J704,"")</f>
        <v/>
      </c>
      <c r="L704" s="44" t="str">
        <f>IF('Data Entry'!K704&lt;&gt;"",'Data Entry'!K704,"")</f>
        <v/>
      </c>
      <c r="M704" s="44" t="str">
        <f>IF('Data Entry'!L704&lt;&gt;"",'Data Entry'!L704,"")</f>
        <v/>
      </c>
      <c r="V704" s="26" t="e">
        <f t="array" aca="1" ref="V704" ca="1">IF(V703&lt;&gt;"",OFFSET($C$4,0,V703,n+1,k),"")</f>
        <v>#N/A</v>
      </c>
      <c r="W704" s="26" t="e">
        <f t="array" aca="1" ref="W704" ca="1">IF(W703&lt;&gt;"",OFFSET($C$4,0,W703,n+1,k),"")</f>
        <v>#N/A</v>
      </c>
      <c r="X704" s="26" t="e">
        <f t="array" aca="1" ref="X704" ca="1">IF(X703&lt;&gt;"",OFFSET($C$4,0,X703,n+1,k),"")</f>
        <v>#N/A</v>
      </c>
      <c r="Y704" s="26" t="e">
        <f t="array" aca="1" ref="Y704" ca="1">IF(Y703&lt;&gt;"",OFFSET($C$4,0,Y703,n+1,k),"")</f>
        <v>#N/A</v>
      </c>
      <c r="Z704" s="26" t="e">
        <f t="array" aca="1" ref="Z704" ca="1">IF(Z703&lt;&gt;"",OFFSET($C$4,0,Z703,n+1,k),"")</f>
        <v>#N/A</v>
      </c>
      <c r="AA704" s="26" t="str">
        <f t="array" aca="1" ref="AA704" ca="1">IF(AA703&lt;&gt;"",OFFSET($C$4,0,AA703,n+1,k),"")</f>
        <v/>
      </c>
      <c r="AB704" s="26" t="str">
        <f t="array" aca="1" ref="AB704" ca="1">IF(AB703&lt;&gt;"",OFFSET($C$4,0,AB703,n+1,k),"")</f>
        <v/>
      </c>
    </row>
    <row r="705" spans="1:28" x14ac:dyDescent="0.15">
      <c r="A705" s="43" t="str">
        <f t="shared" si="22"/>
        <v/>
      </c>
      <c r="B705" s="44" t="str">
        <f>IF('Data Entry'!B705&lt;&gt;"",'Data Entry'!B705,"")</f>
        <v/>
      </c>
      <c r="C705" s="37" t="str">
        <f t="shared" si="21"/>
        <v/>
      </c>
      <c r="D705" s="44" t="str">
        <f>IF('Data Entry'!C705&lt;&gt;"",'Data Entry'!C705,"")</f>
        <v/>
      </c>
      <c r="E705" s="44" t="str">
        <f>IF('Data Entry'!D705&lt;&gt;"",'Data Entry'!D705,"")</f>
        <v/>
      </c>
      <c r="F705" s="44" t="str">
        <f>IF('Data Entry'!E705&lt;&gt;"",'Data Entry'!E705,"")</f>
        <v/>
      </c>
      <c r="G705" s="44" t="str">
        <f>IF('Data Entry'!F705&lt;&gt;"",'Data Entry'!F705,"")</f>
        <v/>
      </c>
      <c r="H705" s="44" t="str">
        <f>IF('Data Entry'!G705&lt;&gt;"",'Data Entry'!G705,"")</f>
        <v/>
      </c>
      <c r="I705" s="44" t="str">
        <f>IF('Data Entry'!H705&lt;&gt;"",'Data Entry'!H705,"")</f>
        <v/>
      </c>
      <c r="J705" s="44" t="str">
        <f>IF('Data Entry'!I705&lt;&gt;"",'Data Entry'!I705,"")</f>
        <v/>
      </c>
      <c r="K705" s="44" t="str">
        <f>IF('Data Entry'!J705&lt;&gt;"",'Data Entry'!J705,"")</f>
        <v/>
      </c>
      <c r="L705" s="44" t="str">
        <f>IF('Data Entry'!K705&lt;&gt;"",'Data Entry'!K705,"")</f>
        <v/>
      </c>
      <c r="M705" s="44" t="str">
        <f>IF('Data Entry'!L705&lt;&gt;"",'Data Entry'!L705,"")</f>
        <v/>
      </c>
      <c r="V705" s="26" t="e">
        <f t="array" aca="1" ref="V705" ca="1">IF(V704&lt;&gt;"",OFFSET($C$4,0,V704,n+1,k),"")</f>
        <v>#N/A</v>
      </c>
      <c r="W705" s="26" t="e">
        <f t="array" aca="1" ref="W705" ca="1">IF(W704&lt;&gt;"",OFFSET($C$4,0,W704,n+1,k),"")</f>
        <v>#N/A</v>
      </c>
      <c r="X705" s="26" t="e">
        <f t="array" aca="1" ref="X705" ca="1">IF(X704&lt;&gt;"",OFFSET($C$4,0,X704,n+1,k),"")</f>
        <v>#N/A</v>
      </c>
      <c r="Y705" s="26" t="e">
        <f t="array" aca="1" ref="Y705" ca="1">IF(Y704&lt;&gt;"",OFFSET($C$4,0,Y704,n+1,k),"")</f>
        <v>#N/A</v>
      </c>
      <c r="Z705" s="26" t="e">
        <f t="array" aca="1" ref="Z705" ca="1">IF(Z704&lt;&gt;"",OFFSET($C$4,0,Z704,n+1,k),"")</f>
        <v>#N/A</v>
      </c>
      <c r="AA705" s="26" t="str">
        <f t="array" aca="1" ref="AA705" ca="1">IF(AA704&lt;&gt;"",OFFSET($C$4,0,AA704,n+1,k),"")</f>
        <v/>
      </c>
      <c r="AB705" s="26" t="str">
        <f t="array" aca="1" ref="AB705" ca="1">IF(AB704&lt;&gt;"",OFFSET($C$4,0,AB704,n+1,k),"")</f>
        <v/>
      </c>
    </row>
    <row r="706" spans="1:28" x14ac:dyDescent="0.15">
      <c r="A706" s="43" t="str">
        <f t="shared" si="22"/>
        <v/>
      </c>
      <c r="B706" s="44" t="str">
        <f>IF('Data Entry'!B706&lt;&gt;"",'Data Entry'!B706,"")</f>
        <v/>
      </c>
      <c r="C706" s="37" t="str">
        <f t="shared" si="21"/>
        <v/>
      </c>
      <c r="D706" s="44" t="str">
        <f>IF('Data Entry'!C706&lt;&gt;"",'Data Entry'!C706,"")</f>
        <v/>
      </c>
      <c r="E706" s="44" t="str">
        <f>IF('Data Entry'!D706&lt;&gt;"",'Data Entry'!D706,"")</f>
        <v/>
      </c>
      <c r="F706" s="44" t="str">
        <f>IF('Data Entry'!E706&lt;&gt;"",'Data Entry'!E706,"")</f>
        <v/>
      </c>
      <c r="G706" s="44" t="str">
        <f>IF('Data Entry'!F706&lt;&gt;"",'Data Entry'!F706,"")</f>
        <v/>
      </c>
      <c r="H706" s="44" t="str">
        <f>IF('Data Entry'!G706&lt;&gt;"",'Data Entry'!G706,"")</f>
        <v/>
      </c>
      <c r="I706" s="44" t="str">
        <f>IF('Data Entry'!H706&lt;&gt;"",'Data Entry'!H706,"")</f>
        <v/>
      </c>
      <c r="J706" s="44" t="str">
        <f>IF('Data Entry'!I706&lt;&gt;"",'Data Entry'!I706,"")</f>
        <v/>
      </c>
      <c r="K706" s="44" t="str">
        <f>IF('Data Entry'!J706&lt;&gt;"",'Data Entry'!J706,"")</f>
        <v/>
      </c>
      <c r="L706" s="44" t="str">
        <f>IF('Data Entry'!K706&lt;&gt;"",'Data Entry'!K706,"")</f>
        <v/>
      </c>
      <c r="M706" s="44" t="str">
        <f>IF('Data Entry'!L706&lt;&gt;"",'Data Entry'!L706,"")</f>
        <v/>
      </c>
      <c r="V706" s="26" t="e">
        <f t="array" aca="1" ref="V706" ca="1">IF(V705&lt;&gt;"",OFFSET($C$4,0,V705,n+1,k),"")</f>
        <v>#N/A</v>
      </c>
      <c r="W706" s="26" t="e">
        <f t="array" aca="1" ref="W706" ca="1">IF(W705&lt;&gt;"",OFFSET($C$4,0,W705,n+1,k),"")</f>
        <v>#N/A</v>
      </c>
      <c r="X706" s="26" t="e">
        <f t="array" aca="1" ref="X706" ca="1">IF(X705&lt;&gt;"",OFFSET($C$4,0,X705,n+1,k),"")</f>
        <v>#N/A</v>
      </c>
      <c r="Y706" s="26" t="e">
        <f t="array" aca="1" ref="Y706" ca="1">IF(Y705&lt;&gt;"",OFFSET($C$4,0,Y705,n+1,k),"")</f>
        <v>#N/A</v>
      </c>
      <c r="Z706" s="26" t="e">
        <f t="array" aca="1" ref="Z706" ca="1">IF(Z705&lt;&gt;"",OFFSET($C$4,0,Z705,n+1,k),"")</f>
        <v>#N/A</v>
      </c>
      <c r="AA706" s="26" t="str">
        <f t="array" aca="1" ref="AA706" ca="1">IF(AA705&lt;&gt;"",OFFSET($C$4,0,AA705,n+1,k),"")</f>
        <v/>
      </c>
      <c r="AB706" s="26" t="str">
        <f t="array" aca="1" ref="AB706" ca="1">IF(AB705&lt;&gt;"",OFFSET($C$4,0,AB705,n+1,k),"")</f>
        <v/>
      </c>
    </row>
    <row r="707" spans="1:28" x14ac:dyDescent="0.15">
      <c r="A707" s="43" t="str">
        <f t="shared" si="22"/>
        <v/>
      </c>
      <c r="B707" s="44" t="str">
        <f>IF('Data Entry'!B707&lt;&gt;"",'Data Entry'!B707,"")</f>
        <v/>
      </c>
      <c r="C707" s="37" t="str">
        <f t="shared" si="21"/>
        <v/>
      </c>
      <c r="D707" s="44" t="str">
        <f>IF('Data Entry'!C707&lt;&gt;"",'Data Entry'!C707,"")</f>
        <v/>
      </c>
      <c r="E707" s="44" t="str">
        <f>IF('Data Entry'!D707&lt;&gt;"",'Data Entry'!D707,"")</f>
        <v/>
      </c>
      <c r="F707" s="44" t="str">
        <f>IF('Data Entry'!E707&lt;&gt;"",'Data Entry'!E707,"")</f>
        <v/>
      </c>
      <c r="G707" s="44" t="str">
        <f>IF('Data Entry'!F707&lt;&gt;"",'Data Entry'!F707,"")</f>
        <v/>
      </c>
      <c r="H707" s="44" t="str">
        <f>IF('Data Entry'!G707&lt;&gt;"",'Data Entry'!G707,"")</f>
        <v/>
      </c>
      <c r="I707" s="44" t="str">
        <f>IF('Data Entry'!H707&lt;&gt;"",'Data Entry'!H707,"")</f>
        <v/>
      </c>
      <c r="J707" s="44" t="str">
        <f>IF('Data Entry'!I707&lt;&gt;"",'Data Entry'!I707,"")</f>
        <v/>
      </c>
      <c r="K707" s="44" t="str">
        <f>IF('Data Entry'!J707&lt;&gt;"",'Data Entry'!J707,"")</f>
        <v/>
      </c>
      <c r="L707" s="44" t="str">
        <f>IF('Data Entry'!K707&lt;&gt;"",'Data Entry'!K707,"")</f>
        <v/>
      </c>
      <c r="M707" s="44" t="str">
        <f>IF('Data Entry'!L707&lt;&gt;"",'Data Entry'!L707,"")</f>
        <v/>
      </c>
      <c r="V707" s="26" t="e">
        <f t="array" aca="1" ref="V707" ca="1">IF(V706&lt;&gt;"",OFFSET($C$4,0,V706,n+1,k),"")</f>
        <v>#N/A</v>
      </c>
      <c r="W707" s="26" t="e">
        <f t="array" aca="1" ref="W707" ca="1">IF(W706&lt;&gt;"",OFFSET($C$4,0,W706,n+1,k),"")</f>
        <v>#N/A</v>
      </c>
      <c r="X707" s="26" t="e">
        <f t="array" aca="1" ref="X707" ca="1">IF(X706&lt;&gt;"",OFFSET($C$4,0,X706,n+1,k),"")</f>
        <v>#N/A</v>
      </c>
      <c r="Y707" s="26" t="e">
        <f t="array" aca="1" ref="Y707" ca="1">IF(Y706&lt;&gt;"",OFFSET($C$4,0,Y706,n+1,k),"")</f>
        <v>#N/A</v>
      </c>
      <c r="Z707" s="26" t="e">
        <f t="array" aca="1" ref="Z707" ca="1">IF(Z706&lt;&gt;"",OFFSET($C$4,0,Z706,n+1,k),"")</f>
        <v>#N/A</v>
      </c>
      <c r="AA707" s="26" t="str">
        <f t="array" aca="1" ref="AA707" ca="1">IF(AA706&lt;&gt;"",OFFSET($C$4,0,AA706,n+1,k),"")</f>
        <v/>
      </c>
      <c r="AB707" s="26" t="str">
        <f t="array" aca="1" ref="AB707" ca="1">IF(AB706&lt;&gt;"",OFFSET($C$4,0,AB706,n+1,k),"")</f>
        <v/>
      </c>
    </row>
    <row r="708" spans="1:28" x14ac:dyDescent="0.15">
      <c r="A708" s="43" t="str">
        <f t="shared" si="22"/>
        <v/>
      </c>
      <c r="B708" s="44" t="str">
        <f>IF('Data Entry'!B708&lt;&gt;"",'Data Entry'!B708,"")</f>
        <v/>
      </c>
      <c r="C708" s="37" t="str">
        <f t="shared" si="21"/>
        <v/>
      </c>
      <c r="D708" s="44" t="str">
        <f>IF('Data Entry'!C708&lt;&gt;"",'Data Entry'!C708,"")</f>
        <v/>
      </c>
      <c r="E708" s="44" t="str">
        <f>IF('Data Entry'!D708&lt;&gt;"",'Data Entry'!D708,"")</f>
        <v/>
      </c>
      <c r="F708" s="44" t="str">
        <f>IF('Data Entry'!E708&lt;&gt;"",'Data Entry'!E708,"")</f>
        <v/>
      </c>
      <c r="G708" s="44" t="str">
        <f>IF('Data Entry'!F708&lt;&gt;"",'Data Entry'!F708,"")</f>
        <v/>
      </c>
      <c r="H708" s="44" t="str">
        <f>IF('Data Entry'!G708&lt;&gt;"",'Data Entry'!G708,"")</f>
        <v/>
      </c>
      <c r="I708" s="44" t="str">
        <f>IF('Data Entry'!H708&lt;&gt;"",'Data Entry'!H708,"")</f>
        <v/>
      </c>
      <c r="J708" s="44" t="str">
        <f>IF('Data Entry'!I708&lt;&gt;"",'Data Entry'!I708,"")</f>
        <v/>
      </c>
      <c r="K708" s="44" t="str">
        <f>IF('Data Entry'!J708&lt;&gt;"",'Data Entry'!J708,"")</f>
        <v/>
      </c>
      <c r="L708" s="44" t="str">
        <f>IF('Data Entry'!K708&lt;&gt;"",'Data Entry'!K708,"")</f>
        <v/>
      </c>
      <c r="M708" s="44" t="str">
        <f>IF('Data Entry'!L708&lt;&gt;"",'Data Entry'!L708,"")</f>
        <v/>
      </c>
      <c r="V708" s="26" t="e">
        <f t="array" aca="1" ref="V708" ca="1">IF(V707&lt;&gt;"",OFFSET($C$4,0,V707,n+1,k),"")</f>
        <v>#N/A</v>
      </c>
      <c r="W708" s="26" t="e">
        <f t="array" aca="1" ref="W708" ca="1">IF(W707&lt;&gt;"",OFFSET($C$4,0,W707,n+1,k),"")</f>
        <v>#N/A</v>
      </c>
      <c r="X708" s="26" t="e">
        <f t="array" aca="1" ref="X708" ca="1">IF(X707&lt;&gt;"",OFFSET($C$4,0,X707,n+1,k),"")</f>
        <v>#N/A</v>
      </c>
      <c r="Y708" s="26" t="e">
        <f t="array" aca="1" ref="Y708" ca="1">IF(Y707&lt;&gt;"",OFFSET($C$4,0,Y707,n+1,k),"")</f>
        <v>#N/A</v>
      </c>
      <c r="Z708" s="26" t="e">
        <f t="array" aca="1" ref="Z708" ca="1">IF(Z707&lt;&gt;"",OFFSET($C$4,0,Z707,n+1,k),"")</f>
        <v>#N/A</v>
      </c>
      <c r="AA708" s="26" t="str">
        <f t="array" aca="1" ref="AA708" ca="1">IF(AA707&lt;&gt;"",OFFSET($C$4,0,AA707,n+1,k),"")</f>
        <v/>
      </c>
      <c r="AB708" s="26" t="str">
        <f t="array" aca="1" ref="AB708" ca="1">IF(AB707&lt;&gt;"",OFFSET($C$4,0,AB707,n+1,k),"")</f>
        <v/>
      </c>
    </row>
    <row r="709" spans="1:28" x14ac:dyDescent="0.15">
      <c r="A709" s="43" t="str">
        <f t="shared" si="22"/>
        <v/>
      </c>
      <c r="B709" s="44" t="str">
        <f>IF('Data Entry'!B709&lt;&gt;"",'Data Entry'!B709,"")</f>
        <v/>
      </c>
      <c r="C709" s="37" t="str">
        <f t="shared" ref="C709:C772" si="23">IF(B709&lt;&gt;"",1,"")</f>
        <v/>
      </c>
      <c r="D709" s="44" t="str">
        <f>IF('Data Entry'!C709&lt;&gt;"",'Data Entry'!C709,"")</f>
        <v/>
      </c>
      <c r="E709" s="44" t="str">
        <f>IF('Data Entry'!D709&lt;&gt;"",'Data Entry'!D709,"")</f>
        <v/>
      </c>
      <c r="F709" s="44" t="str">
        <f>IF('Data Entry'!E709&lt;&gt;"",'Data Entry'!E709,"")</f>
        <v/>
      </c>
      <c r="G709" s="44" t="str">
        <f>IF('Data Entry'!F709&lt;&gt;"",'Data Entry'!F709,"")</f>
        <v/>
      </c>
      <c r="H709" s="44" t="str">
        <f>IF('Data Entry'!G709&lt;&gt;"",'Data Entry'!G709,"")</f>
        <v/>
      </c>
      <c r="I709" s="44" t="str">
        <f>IF('Data Entry'!H709&lt;&gt;"",'Data Entry'!H709,"")</f>
        <v/>
      </c>
      <c r="J709" s="44" t="str">
        <f>IF('Data Entry'!I709&lt;&gt;"",'Data Entry'!I709,"")</f>
        <v/>
      </c>
      <c r="K709" s="44" t="str">
        <f>IF('Data Entry'!J709&lt;&gt;"",'Data Entry'!J709,"")</f>
        <v/>
      </c>
      <c r="L709" s="44" t="str">
        <f>IF('Data Entry'!K709&lt;&gt;"",'Data Entry'!K709,"")</f>
        <v/>
      </c>
      <c r="M709" s="44" t="str">
        <f>IF('Data Entry'!L709&lt;&gt;"",'Data Entry'!L709,"")</f>
        <v/>
      </c>
      <c r="V709" s="26" t="e">
        <f t="array" aca="1" ref="V709" ca="1">IF(V708&lt;&gt;"",OFFSET($C$4,0,V708,n+1,k),"")</f>
        <v>#N/A</v>
      </c>
      <c r="W709" s="26" t="e">
        <f t="array" aca="1" ref="W709" ca="1">IF(W708&lt;&gt;"",OFFSET($C$4,0,W708,n+1,k),"")</f>
        <v>#N/A</v>
      </c>
      <c r="X709" s="26" t="e">
        <f t="array" aca="1" ref="X709" ca="1">IF(X708&lt;&gt;"",OFFSET($C$4,0,X708,n+1,k),"")</f>
        <v>#N/A</v>
      </c>
      <c r="Y709" s="26" t="e">
        <f t="array" aca="1" ref="Y709" ca="1">IF(Y708&lt;&gt;"",OFFSET($C$4,0,Y708,n+1,k),"")</f>
        <v>#N/A</v>
      </c>
      <c r="Z709" s="26" t="e">
        <f t="array" aca="1" ref="Z709" ca="1">IF(Z708&lt;&gt;"",OFFSET($C$4,0,Z708,n+1,k),"")</f>
        <v>#N/A</v>
      </c>
      <c r="AA709" s="26" t="str">
        <f t="array" aca="1" ref="AA709" ca="1">IF(AA708&lt;&gt;"",OFFSET($C$4,0,AA708,n+1,k),"")</f>
        <v/>
      </c>
      <c r="AB709" s="26" t="str">
        <f t="array" aca="1" ref="AB709" ca="1">IF(AB708&lt;&gt;"",OFFSET($C$4,0,AB708,n+1,k),"")</f>
        <v/>
      </c>
    </row>
    <row r="710" spans="1:28" x14ac:dyDescent="0.15">
      <c r="A710" s="43" t="str">
        <f t="shared" si="22"/>
        <v/>
      </c>
      <c r="B710" s="44" t="str">
        <f>IF('Data Entry'!B710&lt;&gt;"",'Data Entry'!B710,"")</f>
        <v/>
      </c>
      <c r="C710" s="37" t="str">
        <f t="shared" si="23"/>
        <v/>
      </c>
      <c r="D710" s="44" t="str">
        <f>IF('Data Entry'!C710&lt;&gt;"",'Data Entry'!C710,"")</f>
        <v/>
      </c>
      <c r="E710" s="44" t="str">
        <f>IF('Data Entry'!D710&lt;&gt;"",'Data Entry'!D710,"")</f>
        <v/>
      </c>
      <c r="F710" s="44" t="str">
        <f>IF('Data Entry'!E710&lt;&gt;"",'Data Entry'!E710,"")</f>
        <v/>
      </c>
      <c r="G710" s="44" t="str">
        <f>IF('Data Entry'!F710&lt;&gt;"",'Data Entry'!F710,"")</f>
        <v/>
      </c>
      <c r="H710" s="44" t="str">
        <f>IF('Data Entry'!G710&lt;&gt;"",'Data Entry'!G710,"")</f>
        <v/>
      </c>
      <c r="I710" s="44" t="str">
        <f>IF('Data Entry'!H710&lt;&gt;"",'Data Entry'!H710,"")</f>
        <v/>
      </c>
      <c r="J710" s="44" t="str">
        <f>IF('Data Entry'!I710&lt;&gt;"",'Data Entry'!I710,"")</f>
        <v/>
      </c>
      <c r="K710" s="44" t="str">
        <f>IF('Data Entry'!J710&lt;&gt;"",'Data Entry'!J710,"")</f>
        <v/>
      </c>
      <c r="L710" s="44" t="str">
        <f>IF('Data Entry'!K710&lt;&gt;"",'Data Entry'!K710,"")</f>
        <v/>
      </c>
      <c r="M710" s="44" t="str">
        <f>IF('Data Entry'!L710&lt;&gt;"",'Data Entry'!L710,"")</f>
        <v/>
      </c>
      <c r="V710" s="26" t="e">
        <f t="array" aca="1" ref="V710" ca="1">IF(V709&lt;&gt;"",OFFSET($C$4,0,V709,n+1,k),"")</f>
        <v>#N/A</v>
      </c>
      <c r="W710" s="26" t="e">
        <f t="array" aca="1" ref="W710" ca="1">IF(W709&lt;&gt;"",OFFSET($C$4,0,W709,n+1,k),"")</f>
        <v>#N/A</v>
      </c>
      <c r="X710" s="26" t="e">
        <f t="array" aca="1" ref="X710" ca="1">IF(X709&lt;&gt;"",OFFSET($C$4,0,X709,n+1,k),"")</f>
        <v>#N/A</v>
      </c>
      <c r="Y710" s="26" t="e">
        <f t="array" aca="1" ref="Y710" ca="1">IF(Y709&lt;&gt;"",OFFSET($C$4,0,Y709,n+1,k),"")</f>
        <v>#N/A</v>
      </c>
      <c r="Z710" s="26" t="e">
        <f t="array" aca="1" ref="Z710" ca="1">IF(Z709&lt;&gt;"",OFFSET($C$4,0,Z709,n+1,k),"")</f>
        <v>#N/A</v>
      </c>
      <c r="AA710" s="26" t="str">
        <f t="array" aca="1" ref="AA710" ca="1">IF(AA709&lt;&gt;"",OFFSET($C$4,0,AA709,n+1,k),"")</f>
        <v/>
      </c>
      <c r="AB710" s="26" t="str">
        <f t="array" aca="1" ref="AB710" ca="1">IF(AB709&lt;&gt;"",OFFSET($C$4,0,AB709,n+1,k),"")</f>
        <v/>
      </c>
    </row>
    <row r="711" spans="1:28" x14ac:dyDescent="0.15">
      <c r="A711" s="43" t="str">
        <f t="shared" si="22"/>
        <v/>
      </c>
      <c r="B711" s="44" t="str">
        <f>IF('Data Entry'!B711&lt;&gt;"",'Data Entry'!B711,"")</f>
        <v/>
      </c>
      <c r="C711" s="37" t="str">
        <f t="shared" si="23"/>
        <v/>
      </c>
      <c r="D711" s="44" t="str">
        <f>IF('Data Entry'!C711&lt;&gt;"",'Data Entry'!C711,"")</f>
        <v/>
      </c>
      <c r="E711" s="44" t="str">
        <f>IF('Data Entry'!D711&lt;&gt;"",'Data Entry'!D711,"")</f>
        <v/>
      </c>
      <c r="F711" s="44" t="str">
        <f>IF('Data Entry'!E711&lt;&gt;"",'Data Entry'!E711,"")</f>
        <v/>
      </c>
      <c r="G711" s="44" t="str">
        <f>IF('Data Entry'!F711&lt;&gt;"",'Data Entry'!F711,"")</f>
        <v/>
      </c>
      <c r="H711" s="44" t="str">
        <f>IF('Data Entry'!G711&lt;&gt;"",'Data Entry'!G711,"")</f>
        <v/>
      </c>
      <c r="I711" s="44" t="str">
        <f>IF('Data Entry'!H711&lt;&gt;"",'Data Entry'!H711,"")</f>
        <v/>
      </c>
      <c r="J711" s="44" t="str">
        <f>IF('Data Entry'!I711&lt;&gt;"",'Data Entry'!I711,"")</f>
        <v/>
      </c>
      <c r="K711" s="44" t="str">
        <f>IF('Data Entry'!J711&lt;&gt;"",'Data Entry'!J711,"")</f>
        <v/>
      </c>
      <c r="L711" s="44" t="str">
        <f>IF('Data Entry'!K711&lt;&gt;"",'Data Entry'!K711,"")</f>
        <v/>
      </c>
      <c r="M711" s="44" t="str">
        <f>IF('Data Entry'!L711&lt;&gt;"",'Data Entry'!L711,"")</f>
        <v/>
      </c>
      <c r="V711" s="26" t="e">
        <f t="array" aca="1" ref="V711" ca="1">IF(V710&lt;&gt;"",OFFSET($C$4,0,V710,n+1,k),"")</f>
        <v>#N/A</v>
      </c>
      <c r="W711" s="26" t="e">
        <f t="array" aca="1" ref="W711" ca="1">IF(W710&lt;&gt;"",OFFSET($C$4,0,W710,n+1,k),"")</f>
        <v>#N/A</v>
      </c>
      <c r="X711" s="26" t="e">
        <f t="array" aca="1" ref="X711" ca="1">IF(X710&lt;&gt;"",OFFSET($C$4,0,X710,n+1,k),"")</f>
        <v>#N/A</v>
      </c>
      <c r="Y711" s="26" t="e">
        <f t="array" aca="1" ref="Y711" ca="1">IF(Y710&lt;&gt;"",OFFSET($C$4,0,Y710,n+1,k),"")</f>
        <v>#N/A</v>
      </c>
      <c r="Z711" s="26" t="e">
        <f t="array" aca="1" ref="Z711" ca="1">IF(Z710&lt;&gt;"",OFFSET($C$4,0,Z710,n+1,k),"")</f>
        <v>#N/A</v>
      </c>
      <c r="AA711" s="26" t="str">
        <f t="array" aca="1" ref="AA711" ca="1">IF(AA710&lt;&gt;"",OFFSET($C$4,0,AA710,n+1,k),"")</f>
        <v/>
      </c>
      <c r="AB711" s="26" t="str">
        <f t="array" aca="1" ref="AB711" ca="1">IF(AB710&lt;&gt;"",OFFSET($C$4,0,AB710,n+1,k),"")</f>
        <v/>
      </c>
    </row>
    <row r="712" spans="1:28" x14ac:dyDescent="0.15">
      <c r="A712" s="43" t="str">
        <f t="shared" si="22"/>
        <v/>
      </c>
      <c r="B712" s="44" t="str">
        <f>IF('Data Entry'!B712&lt;&gt;"",'Data Entry'!B712,"")</f>
        <v/>
      </c>
      <c r="C712" s="37" t="str">
        <f t="shared" si="23"/>
        <v/>
      </c>
      <c r="D712" s="44" t="str">
        <f>IF('Data Entry'!C712&lt;&gt;"",'Data Entry'!C712,"")</f>
        <v/>
      </c>
      <c r="E712" s="44" t="str">
        <f>IF('Data Entry'!D712&lt;&gt;"",'Data Entry'!D712,"")</f>
        <v/>
      </c>
      <c r="F712" s="44" t="str">
        <f>IF('Data Entry'!E712&lt;&gt;"",'Data Entry'!E712,"")</f>
        <v/>
      </c>
      <c r="G712" s="44" t="str">
        <f>IF('Data Entry'!F712&lt;&gt;"",'Data Entry'!F712,"")</f>
        <v/>
      </c>
      <c r="H712" s="44" t="str">
        <f>IF('Data Entry'!G712&lt;&gt;"",'Data Entry'!G712,"")</f>
        <v/>
      </c>
      <c r="I712" s="44" t="str">
        <f>IF('Data Entry'!H712&lt;&gt;"",'Data Entry'!H712,"")</f>
        <v/>
      </c>
      <c r="J712" s="44" t="str">
        <f>IF('Data Entry'!I712&lt;&gt;"",'Data Entry'!I712,"")</f>
        <v/>
      </c>
      <c r="K712" s="44" t="str">
        <f>IF('Data Entry'!J712&lt;&gt;"",'Data Entry'!J712,"")</f>
        <v/>
      </c>
      <c r="L712" s="44" t="str">
        <f>IF('Data Entry'!K712&lt;&gt;"",'Data Entry'!K712,"")</f>
        <v/>
      </c>
      <c r="M712" s="44" t="str">
        <f>IF('Data Entry'!L712&lt;&gt;"",'Data Entry'!L712,"")</f>
        <v/>
      </c>
      <c r="V712" s="26" t="e">
        <f t="array" aca="1" ref="V712" ca="1">IF(V711&lt;&gt;"",OFFSET($C$4,0,V711,n+1,k),"")</f>
        <v>#N/A</v>
      </c>
      <c r="W712" s="26" t="e">
        <f t="array" aca="1" ref="W712" ca="1">IF(W711&lt;&gt;"",OFFSET($C$4,0,W711,n+1,k),"")</f>
        <v>#N/A</v>
      </c>
      <c r="X712" s="26" t="e">
        <f t="array" aca="1" ref="X712" ca="1">IF(X711&lt;&gt;"",OFFSET($C$4,0,X711,n+1,k),"")</f>
        <v>#N/A</v>
      </c>
      <c r="Y712" s="26" t="e">
        <f t="array" aca="1" ref="Y712" ca="1">IF(Y711&lt;&gt;"",OFFSET($C$4,0,Y711,n+1,k),"")</f>
        <v>#N/A</v>
      </c>
      <c r="Z712" s="26" t="e">
        <f t="array" aca="1" ref="Z712" ca="1">IF(Z711&lt;&gt;"",OFFSET($C$4,0,Z711,n+1,k),"")</f>
        <v>#N/A</v>
      </c>
      <c r="AA712" s="26" t="str">
        <f t="array" aca="1" ref="AA712" ca="1">IF(AA711&lt;&gt;"",OFFSET($C$4,0,AA711,n+1,k),"")</f>
        <v/>
      </c>
      <c r="AB712" s="26" t="str">
        <f t="array" aca="1" ref="AB712" ca="1">IF(AB711&lt;&gt;"",OFFSET($C$4,0,AB711,n+1,k),"")</f>
        <v/>
      </c>
    </row>
    <row r="713" spans="1:28" x14ac:dyDescent="0.15">
      <c r="A713" s="43" t="str">
        <f t="shared" si="22"/>
        <v/>
      </c>
      <c r="B713" s="44" t="str">
        <f>IF('Data Entry'!B713&lt;&gt;"",'Data Entry'!B713,"")</f>
        <v/>
      </c>
      <c r="C713" s="37" t="str">
        <f t="shared" si="23"/>
        <v/>
      </c>
      <c r="D713" s="44" t="str">
        <f>IF('Data Entry'!C713&lt;&gt;"",'Data Entry'!C713,"")</f>
        <v/>
      </c>
      <c r="E713" s="44" t="str">
        <f>IF('Data Entry'!D713&lt;&gt;"",'Data Entry'!D713,"")</f>
        <v/>
      </c>
      <c r="F713" s="44" t="str">
        <f>IF('Data Entry'!E713&lt;&gt;"",'Data Entry'!E713,"")</f>
        <v/>
      </c>
      <c r="G713" s="44" t="str">
        <f>IF('Data Entry'!F713&lt;&gt;"",'Data Entry'!F713,"")</f>
        <v/>
      </c>
      <c r="H713" s="44" t="str">
        <f>IF('Data Entry'!G713&lt;&gt;"",'Data Entry'!G713,"")</f>
        <v/>
      </c>
      <c r="I713" s="44" t="str">
        <f>IF('Data Entry'!H713&lt;&gt;"",'Data Entry'!H713,"")</f>
        <v/>
      </c>
      <c r="J713" s="44" t="str">
        <f>IF('Data Entry'!I713&lt;&gt;"",'Data Entry'!I713,"")</f>
        <v/>
      </c>
      <c r="K713" s="44" t="str">
        <f>IF('Data Entry'!J713&lt;&gt;"",'Data Entry'!J713,"")</f>
        <v/>
      </c>
      <c r="L713" s="44" t="str">
        <f>IF('Data Entry'!K713&lt;&gt;"",'Data Entry'!K713,"")</f>
        <v/>
      </c>
      <c r="M713" s="44" t="str">
        <f>IF('Data Entry'!L713&lt;&gt;"",'Data Entry'!L713,"")</f>
        <v/>
      </c>
      <c r="V713" s="26" t="e">
        <f t="array" aca="1" ref="V713" ca="1">IF(V712&lt;&gt;"",OFFSET($C$4,0,V712,n+1,k),"")</f>
        <v>#N/A</v>
      </c>
      <c r="W713" s="26" t="e">
        <f t="array" aca="1" ref="W713" ca="1">IF(W712&lt;&gt;"",OFFSET($C$4,0,W712,n+1,k),"")</f>
        <v>#N/A</v>
      </c>
      <c r="X713" s="26" t="e">
        <f t="array" aca="1" ref="X713" ca="1">IF(X712&lt;&gt;"",OFFSET($C$4,0,X712,n+1,k),"")</f>
        <v>#N/A</v>
      </c>
      <c r="Y713" s="26" t="e">
        <f t="array" aca="1" ref="Y713" ca="1">IF(Y712&lt;&gt;"",OFFSET($C$4,0,Y712,n+1,k),"")</f>
        <v>#N/A</v>
      </c>
      <c r="Z713" s="26" t="e">
        <f t="array" aca="1" ref="Z713" ca="1">IF(Z712&lt;&gt;"",OFFSET($C$4,0,Z712,n+1,k),"")</f>
        <v>#N/A</v>
      </c>
      <c r="AA713" s="26" t="str">
        <f t="array" aca="1" ref="AA713" ca="1">IF(AA712&lt;&gt;"",OFFSET($C$4,0,AA712,n+1,k),"")</f>
        <v/>
      </c>
      <c r="AB713" s="26" t="str">
        <f t="array" aca="1" ref="AB713" ca="1">IF(AB712&lt;&gt;"",OFFSET($C$4,0,AB712,n+1,k),"")</f>
        <v/>
      </c>
    </row>
    <row r="714" spans="1:28" x14ac:dyDescent="0.15">
      <c r="A714" s="43" t="str">
        <f t="shared" si="22"/>
        <v/>
      </c>
      <c r="B714" s="44" t="str">
        <f>IF('Data Entry'!B714&lt;&gt;"",'Data Entry'!B714,"")</f>
        <v/>
      </c>
      <c r="C714" s="37" t="str">
        <f t="shared" si="23"/>
        <v/>
      </c>
      <c r="D714" s="44" t="str">
        <f>IF('Data Entry'!C714&lt;&gt;"",'Data Entry'!C714,"")</f>
        <v/>
      </c>
      <c r="E714" s="44" t="str">
        <f>IF('Data Entry'!D714&lt;&gt;"",'Data Entry'!D714,"")</f>
        <v/>
      </c>
      <c r="F714" s="44" t="str">
        <f>IF('Data Entry'!E714&lt;&gt;"",'Data Entry'!E714,"")</f>
        <v/>
      </c>
      <c r="G714" s="44" t="str">
        <f>IF('Data Entry'!F714&lt;&gt;"",'Data Entry'!F714,"")</f>
        <v/>
      </c>
      <c r="H714" s="44" t="str">
        <f>IF('Data Entry'!G714&lt;&gt;"",'Data Entry'!G714,"")</f>
        <v/>
      </c>
      <c r="I714" s="44" t="str">
        <f>IF('Data Entry'!H714&lt;&gt;"",'Data Entry'!H714,"")</f>
        <v/>
      </c>
      <c r="J714" s="44" t="str">
        <f>IF('Data Entry'!I714&lt;&gt;"",'Data Entry'!I714,"")</f>
        <v/>
      </c>
      <c r="K714" s="44" t="str">
        <f>IF('Data Entry'!J714&lt;&gt;"",'Data Entry'!J714,"")</f>
        <v/>
      </c>
      <c r="L714" s="44" t="str">
        <f>IF('Data Entry'!K714&lt;&gt;"",'Data Entry'!K714,"")</f>
        <v/>
      </c>
      <c r="M714" s="44" t="str">
        <f>IF('Data Entry'!L714&lt;&gt;"",'Data Entry'!L714,"")</f>
        <v/>
      </c>
      <c r="V714" s="26" t="e">
        <f t="array" aca="1" ref="V714" ca="1">IF(V713&lt;&gt;"",OFFSET($C$4,0,V713,n+1,k),"")</f>
        <v>#N/A</v>
      </c>
      <c r="W714" s="26" t="e">
        <f t="array" aca="1" ref="W714" ca="1">IF(W713&lt;&gt;"",OFFSET($C$4,0,W713,n+1,k),"")</f>
        <v>#N/A</v>
      </c>
      <c r="X714" s="26" t="e">
        <f t="array" aca="1" ref="X714" ca="1">IF(X713&lt;&gt;"",OFFSET($C$4,0,X713,n+1,k),"")</f>
        <v>#N/A</v>
      </c>
      <c r="Y714" s="26" t="e">
        <f t="array" aca="1" ref="Y714" ca="1">IF(Y713&lt;&gt;"",OFFSET($C$4,0,Y713,n+1,k),"")</f>
        <v>#N/A</v>
      </c>
      <c r="Z714" s="26" t="e">
        <f t="array" aca="1" ref="Z714" ca="1">IF(Z713&lt;&gt;"",OFFSET($C$4,0,Z713,n+1,k),"")</f>
        <v>#N/A</v>
      </c>
      <c r="AA714" s="26" t="str">
        <f t="array" aca="1" ref="AA714" ca="1">IF(AA713&lt;&gt;"",OFFSET($C$4,0,AA713,n+1,k),"")</f>
        <v/>
      </c>
      <c r="AB714" s="26" t="str">
        <f t="array" aca="1" ref="AB714" ca="1">IF(AB713&lt;&gt;"",OFFSET($C$4,0,AB713,n+1,k),"")</f>
        <v/>
      </c>
    </row>
    <row r="715" spans="1:28" x14ac:dyDescent="0.15">
      <c r="A715" s="43" t="str">
        <f t="shared" si="22"/>
        <v/>
      </c>
      <c r="B715" s="44" t="str">
        <f>IF('Data Entry'!B715&lt;&gt;"",'Data Entry'!B715,"")</f>
        <v/>
      </c>
      <c r="C715" s="37" t="str">
        <f t="shared" si="23"/>
        <v/>
      </c>
      <c r="D715" s="44" t="str">
        <f>IF('Data Entry'!C715&lt;&gt;"",'Data Entry'!C715,"")</f>
        <v/>
      </c>
      <c r="E715" s="44" t="str">
        <f>IF('Data Entry'!D715&lt;&gt;"",'Data Entry'!D715,"")</f>
        <v/>
      </c>
      <c r="F715" s="44" t="str">
        <f>IF('Data Entry'!E715&lt;&gt;"",'Data Entry'!E715,"")</f>
        <v/>
      </c>
      <c r="G715" s="44" t="str">
        <f>IF('Data Entry'!F715&lt;&gt;"",'Data Entry'!F715,"")</f>
        <v/>
      </c>
      <c r="H715" s="44" t="str">
        <f>IF('Data Entry'!G715&lt;&gt;"",'Data Entry'!G715,"")</f>
        <v/>
      </c>
      <c r="I715" s="44" t="str">
        <f>IF('Data Entry'!H715&lt;&gt;"",'Data Entry'!H715,"")</f>
        <v/>
      </c>
      <c r="J715" s="44" t="str">
        <f>IF('Data Entry'!I715&lt;&gt;"",'Data Entry'!I715,"")</f>
        <v/>
      </c>
      <c r="K715" s="44" t="str">
        <f>IF('Data Entry'!J715&lt;&gt;"",'Data Entry'!J715,"")</f>
        <v/>
      </c>
      <c r="L715" s="44" t="str">
        <f>IF('Data Entry'!K715&lt;&gt;"",'Data Entry'!K715,"")</f>
        <v/>
      </c>
      <c r="M715" s="44" t="str">
        <f>IF('Data Entry'!L715&lt;&gt;"",'Data Entry'!L715,"")</f>
        <v/>
      </c>
      <c r="V715" s="26" t="e">
        <f t="array" aca="1" ref="V715" ca="1">IF(V714&lt;&gt;"",OFFSET($C$4,0,V714,n+1,k),"")</f>
        <v>#N/A</v>
      </c>
      <c r="W715" s="26" t="e">
        <f t="array" aca="1" ref="W715" ca="1">IF(W714&lt;&gt;"",OFFSET($C$4,0,W714,n+1,k),"")</f>
        <v>#N/A</v>
      </c>
      <c r="X715" s="26" t="e">
        <f t="array" aca="1" ref="X715" ca="1">IF(X714&lt;&gt;"",OFFSET($C$4,0,X714,n+1,k),"")</f>
        <v>#N/A</v>
      </c>
      <c r="Y715" s="26" t="e">
        <f t="array" aca="1" ref="Y715" ca="1">IF(Y714&lt;&gt;"",OFFSET($C$4,0,Y714,n+1,k),"")</f>
        <v>#N/A</v>
      </c>
      <c r="Z715" s="26" t="e">
        <f t="array" aca="1" ref="Z715" ca="1">IF(Z714&lt;&gt;"",OFFSET($C$4,0,Z714,n+1,k),"")</f>
        <v>#N/A</v>
      </c>
      <c r="AA715" s="26" t="str">
        <f t="array" aca="1" ref="AA715" ca="1">IF(AA714&lt;&gt;"",OFFSET($C$4,0,AA714,n+1,k),"")</f>
        <v/>
      </c>
      <c r="AB715" s="26" t="str">
        <f t="array" aca="1" ref="AB715" ca="1">IF(AB714&lt;&gt;"",OFFSET($C$4,0,AB714,n+1,k),"")</f>
        <v/>
      </c>
    </row>
    <row r="716" spans="1:28" x14ac:dyDescent="0.15">
      <c r="A716" s="43" t="str">
        <f t="shared" si="22"/>
        <v/>
      </c>
      <c r="B716" s="44" t="str">
        <f>IF('Data Entry'!B716&lt;&gt;"",'Data Entry'!B716,"")</f>
        <v/>
      </c>
      <c r="C716" s="37" t="str">
        <f t="shared" si="23"/>
        <v/>
      </c>
      <c r="D716" s="44" t="str">
        <f>IF('Data Entry'!C716&lt;&gt;"",'Data Entry'!C716,"")</f>
        <v/>
      </c>
      <c r="E716" s="44" t="str">
        <f>IF('Data Entry'!D716&lt;&gt;"",'Data Entry'!D716,"")</f>
        <v/>
      </c>
      <c r="F716" s="44" t="str">
        <f>IF('Data Entry'!E716&lt;&gt;"",'Data Entry'!E716,"")</f>
        <v/>
      </c>
      <c r="G716" s="44" t="str">
        <f>IF('Data Entry'!F716&lt;&gt;"",'Data Entry'!F716,"")</f>
        <v/>
      </c>
      <c r="H716" s="44" t="str">
        <f>IF('Data Entry'!G716&lt;&gt;"",'Data Entry'!G716,"")</f>
        <v/>
      </c>
      <c r="I716" s="44" t="str">
        <f>IF('Data Entry'!H716&lt;&gt;"",'Data Entry'!H716,"")</f>
        <v/>
      </c>
      <c r="J716" s="44" t="str">
        <f>IF('Data Entry'!I716&lt;&gt;"",'Data Entry'!I716,"")</f>
        <v/>
      </c>
      <c r="K716" s="44" t="str">
        <f>IF('Data Entry'!J716&lt;&gt;"",'Data Entry'!J716,"")</f>
        <v/>
      </c>
      <c r="L716" s="44" t="str">
        <f>IF('Data Entry'!K716&lt;&gt;"",'Data Entry'!K716,"")</f>
        <v/>
      </c>
      <c r="M716" s="44" t="str">
        <f>IF('Data Entry'!L716&lt;&gt;"",'Data Entry'!L716,"")</f>
        <v/>
      </c>
      <c r="V716" s="26" t="e">
        <f t="array" aca="1" ref="V716" ca="1">IF(V715&lt;&gt;"",OFFSET($C$4,0,V715,n+1,k),"")</f>
        <v>#N/A</v>
      </c>
      <c r="W716" s="26" t="e">
        <f t="array" aca="1" ref="W716" ca="1">IF(W715&lt;&gt;"",OFFSET($C$4,0,W715,n+1,k),"")</f>
        <v>#N/A</v>
      </c>
      <c r="X716" s="26" t="e">
        <f t="array" aca="1" ref="X716" ca="1">IF(X715&lt;&gt;"",OFFSET($C$4,0,X715,n+1,k),"")</f>
        <v>#N/A</v>
      </c>
      <c r="Y716" s="26" t="e">
        <f t="array" aca="1" ref="Y716" ca="1">IF(Y715&lt;&gt;"",OFFSET($C$4,0,Y715,n+1,k),"")</f>
        <v>#N/A</v>
      </c>
      <c r="Z716" s="26" t="e">
        <f t="array" aca="1" ref="Z716" ca="1">IF(Z715&lt;&gt;"",OFFSET($C$4,0,Z715,n+1,k),"")</f>
        <v>#N/A</v>
      </c>
      <c r="AA716" s="26" t="str">
        <f t="array" aca="1" ref="AA716" ca="1">IF(AA715&lt;&gt;"",OFFSET($C$4,0,AA715,n+1,k),"")</f>
        <v/>
      </c>
      <c r="AB716" s="26" t="str">
        <f t="array" aca="1" ref="AB716" ca="1">IF(AB715&lt;&gt;"",OFFSET($C$4,0,AB715,n+1,k),"")</f>
        <v/>
      </c>
    </row>
    <row r="717" spans="1:28" x14ac:dyDescent="0.15">
      <c r="A717" s="43" t="str">
        <f t="shared" ref="A717:A780" si="24">IF(B717&lt;&gt;"",1+A716,"")</f>
        <v/>
      </c>
      <c r="B717" s="44" t="str">
        <f>IF('Data Entry'!B717&lt;&gt;"",'Data Entry'!B717,"")</f>
        <v/>
      </c>
      <c r="C717" s="37" t="str">
        <f t="shared" si="23"/>
        <v/>
      </c>
      <c r="D717" s="44" t="str">
        <f>IF('Data Entry'!C717&lt;&gt;"",'Data Entry'!C717,"")</f>
        <v/>
      </c>
      <c r="E717" s="44" t="str">
        <f>IF('Data Entry'!D717&lt;&gt;"",'Data Entry'!D717,"")</f>
        <v/>
      </c>
      <c r="F717" s="44" t="str">
        <f>IF('Data Entry'!E717&lt;&gt;"",'Data Entry'!E717,"")</f>
        <v/>
      </c>
      <c r="G717" s="44" t="str">
        <f>IF('Data Entry'!F717&lt;&gt;"",'Data Entry'!F717,"")</f>
        <v/>
      </c>
      <c r="H717" s="44" t="str">
        <f>IF('Data Entry'!G717&lt;&gt;"",'Data Entry'!G717,"")</f>
        <v/>
      </c>
      <c r="I717" s="44" t="str">
        <f>IF('Data Entry'!H717&lt;&gt;"",'Data Entry'!H717,"")</f>
        <v/>
      </c>
      <c r="J717" s="44" t="str">
        <f>IF('Data Entry'!I717&lt;&gt;"",'Data Entry'!I717,"")</f>
        <v/>
      </c>
      <c r="K717" s="44" t="str">
        <f>IF('Data Entry'!J717&lt;&gt;"",'Data Entry'!J717,"")</f>
        <v/>
      </c>
      <c r="L717" s="44" t="str">
        <f>IF('Data Entry'!K717&lt;&gt;"",'Data Entry'!K717,"")</f>
        <v/>
      </c>
      <c r="M717" s="44" t="str">
        <f>IF('Data Entry'!L717&lt;&gt;"",'Data Entry'!L717,"")</f>
        <v/>
      </c>
      <c r="V717" s="26" t="e">
        <f t="array" aca="1" ref="V717" ca="1">IF(V716&lt;&gt;"",OFFSET($C$4,0,V716,n+1,k),"")</f>
        <v>#N/A</v>
      </c>
      <c r="W717" s="26" t="e">
        <f t="array" aca="1" ref="W717" ca="1">IF(W716&lt;&gt;"",OFFSET($C$4,0,W716,n+1,k),"")</f>
        <v>#N/A</v>
      </c>
      <c r="X717" s="26" t="e">
        <f t="array" aca="1" ref="X717" ca="1">IF(X716&lt;&gt;"",OFFSET($C$4,0,X716,n+1,k),"")</f>
        <v>#N/A</v>
      </c>
      <c r="Y717" s="26" t="e">
        <f t="array" aca="1" ref="Y717" ca="1">IF(Y716&lt;&gt;"",OFFSET($C$4,0,Y716,n+1,k),"")</f>
        <v>#N/A</v>
      </c>
      <c r="Z717" s="26" t="e">
        <f t="array" aca="1" ref="Z717" ca="1">IF(Z716&lt;&gt;"",OFFSET($C$4,0,Z716,n+1,k),"")</f>
        <v>#N/A</v>
      </c>
      <c r="AA717" s="26" t="str">
        <f t="array" aca="1" ref="AA717" ca="1">IF(AA716&lt;&gt;"",OFFSET($C$4,0,AA716,n+1,k),"")</f>
        <v/>
      </c>
      <c r="AB717" s="26" t="str">
        <f t="array" aca="1" ref="AB717" ca="1">IF(AB716&lt;&gt;"",OFFSET($C$4,0,AB716,n+1,k),"")</f>
        <v/>
      </c>
    </row>
    <row r="718" spans="1:28" x14ac:dyDescent="0.15">
      <c r="A718" s="43" t="str">
        <f t="shared" si="24"/>
        <v/>
      </c>
      <c r="B718" s="44" t="str">
        <f>IF('Data Entry'!B718&lt;&gt;"",'Data Entry'!B718,"")</f>
        <v/>
      </c>
      <c r="C718" s="37" t="str">
        <f t="shared" si="23"/>
        <v/>
      </c>
      <c r="D718" s="44" t="str">
        <f>IF('Data Entry'!C718&lt;&gt;"",'Data Entry'!C718,"")</f>
        <v/>
      </c>
      <c r="E718" s="44" t="str">
        <f>IF('Data Entry'!D718&lt;&gt;"",'Data Entry'!D718,"")</f>
        <v/>
      </c>
      <c r="F718" s="44" t="str">
        <f>IF('Data Entry'!E718&lt;&gt;"",'Data Entry'!E718,"")</f>
        <v/>
      </c>
      <c r="G718" s="44" t="str">
        <f>IF('Data Entry'!F718&lt;&gt;"",'Data Entry'!F718,"")</f>
        <v/>
      </c>
      <c r="H718" s="44" t="str">
        <f>IF('Data Entry'!G718&lt;&gt;"",'Data Entry'!G718,"")</f>
        <v/>
      </c>
      <c r="I718" s="44" t="str">
        <f>IF('Data Entry'!H718&lt;&gt;"",'Data Entry'!H718,"")</f>
        <v/>
      </c>
      <c r="J718" s="44" t="str">
        <f>IF('Data Entry'!I718&lt;&gt;"",'Data Entry'!I718,"")</f>
        <v/>
      </c>
      <c r="K718" s="44" t="str">
        <f>IF('Data Entry'!J718&lt;&gt;"",'Data Entry'!J718,"")</f>
        <v/>
      </c>
      <c r="L718" s="44" t="str">
        <f>IF('Data Entry'!K718&lt;&gt;"",'Data Entry'!K718,"")</f>
        <v/>
      </c>
      <c r="M718" s="44" t="str">
        <f>IF('Data Entry'!L718&lt;&gt;"",'Data Entry'!L718,"")</f>
        <v/>
      </c>
      <c r="V718" s="26" t="e">
        <f t="array" aca="1" ref="V718" ca="1">IF(V717&lt;&gt;"",OFFSET($C$4,0,V717,n+1,k),"")</f>
        <v>#N/A</v>
      </c>
      <c r="W718" s="26" t="e">
        <f t="array" aca="1" ref="W718" ca="1">IF(W717&lt;&gt;"",OFFSET($C$4,0,W717,n+1,k),"")</f>
        <v>#N/A</v>
      </c>
      <c r="X718" s="26" t="e">
        <f t="array" aca="1" ref="X718" ca="1">IF(X717&lt;&gt;"",OFFSET($C$4,0,X717,n+1,k),"")</f>
        <v>#N/A</v>
      </c>
      <c r="Y718" s="26" t="e">
        <f t="array" aca="1" ref="Y718" ca="1">IF(Y717&lt;&gt;"",OFFSET($C$4,0,Y717,n+1,k),"")</f>
        <v>#N/A</v>
      </c>
      <c r="Z718" s="26" t="e">
        <f t="array" aca="1" ref="Z718" ca="1">IF(Z717&lt;&gt;"",OFFSET($C$4,0,Z717,n+1,k),"")</f>
        <v>#N/A</v>
      </c>
      <c r="AA718" s="26" t="str">
        <f t="array" aca="1" ref="AA718" ca="1">IF(AA717&lt;&gt;"",OFFSET($C$4,0,AA717,n+1,k),"")</f>
        <v/>
      </c>
      <c r="AB718" s="26" t="str">
        <f t="array" aca="1" ref="AB718" ca="1">IF(AB717&lt;&gt;"",OFFSET($C$4,0,AB717,n+1,k),"")</f>
        <v/>
      </c>
    </row>
    <row r="719" spans="1:28" x14ac:dyDescent="0.15">
      <c r="A719" s="43" t="str">
        <f t="shared" si="24"/>
        <v/>
      </c>
      <c r="B719" s="44" t="str">
        <f>IF('Data Entry'!B719&lt;&gt;"",'Data Entry'!B719,"")</f>
        <v/>
      </c>
      <c r="C719" s="37" t="str">
        <f t="shared" si="23"/>
        <v/>
      </c>
      <c r="D719" s="44" t="str">
        <f>IF('Data Entry'!C719&lt;&gt;"",'Data Entry'!C719,"")</f>
        <v/>
      </c>
      <c r="E719" s="44" t="str">
        <f>IF('Data Entry'!D719&lt;&gt;"",'Data Entry'!D719,"")</f>
        <v/>
      </c>
      <c r="F719" s="44" t="str">
        <f>IF('Data Entry'!E719&lt;&gt;"",'Data Entry'!E719,"")</f>
        <v/>
      </c>
      <c r="G719" s="44" t="str">
        <f>IF('Data Entry'!F719&lt;&gt;"",'Data Entry'!F719,"")</f>
        <v/>
      </c>
      <c r="H719" s="44" t="str">
        <f>IF('Data Entry'!G719&lt;&gt;"",'Data Entry'!G719,"")</f>
        <v/>
      </c>
      <c r="I719" s="44" t="str">
        <f>IF('Data Entry'!H719&lt;&gt;"",'Data Entry'!H719,"")</f>
        <v/>
      </c>
      <c r="J719" s="44" t="str">
        <f>IF('Data Entry'!I719&lt;&gt;"",'Data Entry'!I719,"")</f>
        <v/>
      </c>
      <c r="K719" s="44" t="str">
        <f>IF('Data Entry'!J719&lt;&gt;"",'Data Entry'!J719,"")</f>
        <v/>
      </c>
      <c r="L719" s="44" t="str">
        <f>IF('Data Entry'!K719&lt;&gt;"",'Data Entry'!K719,"")</f>
        <v/>
      </c>
      <c r="M719" s="44" t="str">
        <f>IF('Data Entry'!L719&lt;&gt;"",'Data Entry'!L719,"")</f>
        <v/>
      </c>
      <c r="V719" s="26" t="e">
        <f t="array" aca="1" ref="V719" ca="1">IF(V718&lt;&gt;"",OFFSET($C$4,0,V718,n+1,k),"")</f>
        <v>#N/A</v>
      </c>
      <c r="W719" s="26" t="e">
        <f t="array" aca="1" ref="W719" ca="1">IF(W718&lt;&gt;"",OFFSET($C$4,0,W718,n+1,k),"")</f>
        <v>#N/A</v>
      </c>
      <c r="X719" s="26" t="e">
        <f t="array" aca="1" ref="X719" ca="1">IF(X718&lt;&gt;"",OFFSET($C$4,0,X718,n+1,k),"")</f>
        <v>#N/A</v>
      </c>
      <c r="Y719" s="26" t="e">
        <f t="array" aca="1" ref="Y719" ca="1">IF(Y718&lt;&gt;"",OFFSET($C$4,0,Y718,n+1,k),"")</f>
        <v>#N/A</v>
      </c>
      <c r="Z719" s="26" t="e">
        <f t="array" aca="1" ref="Z719" ca="1">IF(Z718&lt;&gt;"",OFFSET($C$4,0,Z718,n+1,k),"")</f>
        <v>#N/A</v>
      </c>
      <c r="AA719" s="26" t="str">
        <f t="array" aca="1" ref="AA719" ca="1">IF(AA718&lt;&gt;"",OFFSET($C$4,0,AA718,n+1,k),"")</f>
        <v/>
      </c>
      <c r="AB719" s="26" t="str">
        <f t="array" aca="1" ref="AB719" ca="1">IF(AB718&lt;&gt;"",OFFSET($C$4,0,AB718,n+1,k),"")</f>
        <v/>
      </c>
    </row>
    <row r="720" spans="1:28" x14ac:dyDescent="0.15">
      <c r="A720" s="43" t="str">
        <f t="shared" si="24"/>
        <v/>
      </c>
      <c r="B720" s="44" t="str">
        <f>IF('Data Entry'!B720&lt;&gt;"",'Data Entry'!B720,"")</f>
        <v/>
      </c>
      <c r="C720" s="37" t="str">
        <f t="shared" si="23"/>
        <v/>
      </c>
      <c r="D720" s="44" t="str">
        <f>IF('Data Entry'!C720&lt;&gt;"",'Data Entry'!C720,"")</f>
        <v/>
      </c>
      <c r="E720" s="44" t="str">
        <f>IF('Data Entry'!D720&lt;&gt;"",'Data Entry'!D720,"")</f>
        <v/>
      </c>
      <c r="F720" s="44" t="str">
        <f>IF('Data Entry'!E720&lt;&gt;"",'Data Entry'!E720,"")</f>
        <v/>
      </c>
      <c r="G720" s="44" t="str">
        <f>IF('Data Entry'!F720&lt;&gt;"",'Data Entry'!F720,"")</f>
        <v/>
      </c>
      <c r="H720" s="44" t="str">
        <f>IF('Data Entry'!G720&lt;&gt;"",'Data Entry'!G720,"")</f>
        <v/>
      </c>
      <c r="I720" s="44" t="str">
        <f>IF('Data Entry'!H720&lt;&gt;"",'Data Entry'!H720,"")</f>
        <v/>
      </c>
      <c r="J720" s="44" t="str">
        <f>IF('Data Entry'!I720&lt;&gt;"",'Data Entry'!I720,"")</f>
        <v/>
      </c>
      <c r="K720" s="44" t="str">
        <f>IF('Data Entry'!J720&lt;&gt;"",'Data Entry'!J720,"")</f>
        <v/>
      </c>
      <c r="L720" s="44" t="str">
        <f>IF('Data Entry'!K720&lt;&gt;"",'Data Entry'!K720,"")</f>
        <v/>
      </c>
      <c r="M720" s="44" t="str">
        <f>IF('Data Entry'!L720&lt;&gt;"",'Data Entry'!L720,"")</f>
        <v/>
      </c>
      <c r="V720" s="26" t="e">
        <f t="array" aca="1" ref="V720" ca="1">IF(V719&lt;&gt;"",OFFSET($C$4,0,V719,n+1,k),"")</f>
        <v>#N/A</v>
      </c>
      <c r="W720" s="26" t="e">
        <f t="array" aca="1" ref="W720" ca="1">IF(W719&lt;&gt;"",OFFSET($C$4,0,W719,n+1,k),"")</f>
        <v>#N/A</v>
      </c>
      <c r="X720" s="26" t="e">
        <f t="array" aca="1" ref="X720" ca="1">IF(X719&lt;&gt;"",OFFSET($C$4,0,X719,n+1,k),"")</f>
        <v>#N/A</v>
      </c>
      <c r="Y720" s="26" t="e">
        <f t="array" aca="1" ref="Y720" ca="1">IF(Y719&lt;&gt;"",OFFSET($C$4,0,Y719,n+1,k),"")</f>
        <v>#N/A</v>
      </c>
      <c r="Z720" s="26" t="e">
        <f t="array" aca="1" ref="Z720" ca="1">IF(Z719&lt;&gt;"",OFFSET($C$4,0,Z719,n+1,k),"")</f>
        <v>#N/A</v>
      </c>
      <c r="AA720" s="26" t="str">
        <f t="array" aca="1" ref="AA720" ca="1">IF(AA719&lt;&gt;"",OFFSET($C$4,0,AA719,n+1,k),"")</f>
        <v/>
      </c>
      <c r="AB720" s="26" t="str">
        <f t="array" aca="1" ref="AB720" ca="1">IF(AB719&lt;&gt;"",OFFSET($C$4,0,AB719,n+1,k),"")</f>
        <v/>
      </c>
    </row>
    <row r="721" spans="1:28" x14ac:dyDescent="0.15">
      <c r="A721" s="43" t="str">
        <f t="shared" si="24"/>
        <v/>
      </c>
      <c r="B721" s="44" t="str">
        <f>IF('Data Entry'!B721&lt;&gt;"",'Data Entry'!B721,"")</f>
        <v/>
      </c>
      <c r="C721" s="37" t="str">
        <f t="shared" si="23"/>
        <v/>
      </c>
      <c r="D721" s="44" t="str">
        <f>IF('Data Entry'!C721&lt;&gt;"",'Data Entry'!C721,"")</f>
        <v/>
      </c>
      <c r="E721" s="44" t="str">
        <f>IF('Data Entry'!D721&lt;&gt;"",'Data Entry'!D721,"")</f>
        <v/>
      </c>
      <c r="F721" s="44" t="str">
        <f>IF('Data Entry'!E721&lt;&gt;"",'Data Entry'!E721,"")</f>
        <v/>
      </c>
      <c r="G721" s="44" t="str">
        <f>IF('Data Entry'!F721&lt;&gt;"",'Data Entry'!F721,"")</f>
        <v/>
      </c>
      <c r="H721" s="44" t="str">
        <f>IF('Data Entry'!G721&lt;&gt;"",'Data Entry'!G721,"")</f>
        <v/>
      </c>
      <c r="I721" s="44" t="str">
        <f>IF('Data Entry'!H721&lt;&gt;"",'Data Entry'!H721,"")</f>
        <v/>
      </c>
      <c r="J721" s="44" t="str">
        <f>IF('Data Entry'!I721&lt;&gt;"",'Data Entry'!I721,"")</f>
        <v/>
      </c>
      <c r="K721" s="44" t="str">
        <f>IF('Data Entry'!J721&lt;&gt;"",'Data Entry'!J721,"")</f>
        <v/>
      </c>
      <c r="L721" s="44" t="str">
        <f>IF('Data Entry'!K721&lt;&gt;"",'Data Entry'!K721,"")</f>
        <v/>
      </c>
      <c r="M721" s="44" t="str">
        <f>IF('Data Entry'!L721&lt;&gt;"",'Data Entry'!L721,"")</f>
        <v/>
      </c>
      <c r="V721" s="26" t="e">
        <f t="array" aca="1" ref="V721" ca="1">IF(V720&lt;&gt;"",OFFSET($C$4,0,V720,n+1,k),"")</f>
        <v>#N/A</v>
      </c>
      <c r="W721" s="26" t="e">
        <f t="array" aca="1" ref="W721" ca="1">IF(W720&lt;&gt;"",OFFSET($C$4,0,W720,n+1,k),"")</f>
        <v>#N/A</v>
      </c>
      <c r="X721" s="26" t="e">
        <f t="array" aca="1" ref="X721" ca="1">IF(X720&lt;&gt;"",OFFSET($C$4,0,X720,n+1,k),"")</f>
        <v>#N/A</v>
      </c>
      <c r="Y721" s="26" t="e">
        <f t="array" aca="1" ref="Y721" ca="1">IF(Y720&lt;&gt;"",OFFSET($C$4,0,Y720,n+1,k),"")</f>
        <v>#N/A</v>
      </c>
      <c r="Z721" s="26" t="e">
        <f t="array" aca="1" ref="Z721" ca="1">IF(Z720&lt;&gt;"",OFFSET($C$4,0,Z720,n+1,k),"")</f>
        <v>#N/A</v>
      </c>
      <c r="AA721" s="26" t="str">
        <f t="array" aca="1" ref="AA721" ca="1">IF(AA720&lt;&gt;"",OFFSET($C$4,0,AA720,n+1,k),"")</f>
        <v/>
      </c>
      <c r="AB721" s="26" t="str">
        <f t="array" aca="1" ref="AB721" ca="1">IF(AB720&lt;&gt;"",OFFSET($C$4,0,AB720,n+1,k),"")</f>
        <v/>
      </c>
    </row>
    <row r="722" spans="1:28" x14ac:dyDescent="0.15">
      <c r="A722" s="43" t="str">
        <f t="shared" si="24"/>
        <v/>
      </c>
      <c r="B722" s="44" t="str">
        <f>IF('Data Entry'!B722&lt;&gt;"",'Data Entry'!B722,"")</f>
        <v/>
      </c>
      <c r="C722" s="37" t="str">
        <f t="shared" si="23"/>
        <v/>
      </c>
      <c r="D722" s="44" t="str">
        <f>IF('Data Entry'!C722&lt;&gt;"",'Data Entry'!C722,"")</f>
        <v/>
      </c>
      <c r="E722" s="44" t="str">
        <f>IF('Data Entry'!D722&lt;&gt;"",'Data Entry'!D722,"")</f>
        <v/>
      </c>
      <c r="F722" s="44" t="str">
        <f>IF('Data Entry'!E722&lt;&gt;"",'Data Entry'!E722,"")</f>
        <v/>
      </c>
      <c r="G722" s="44" t="str">
        <f>IF('Data Entry'!F722&lt;&gt;"",'Data Entry'!F722,"")</f>
        <v/>
      </c>
      <c r="H722" s="44" t="str">
        <f>IF('Data Entry'!G722&lt;&gt;"",'Data Entry'!G722,"")</f>
        <v/>
      </c>
      <c r="I722" s="44" t="str">
        <f>IF('Data Entry'!H722&lt;&gt;"",'Data Entry'!H722,"")</f>
        <v/>
      </c>
      <c r="J722" s="44" t="str">
        <f>IF('Data Entry'!I722&lt;&gt;"",'Data Entry'!I722,"")</f>
        <v/>
      </c>
      <c r="K722" s="44" t="str">
        <f>IF('Data Entry'!J722&lt;&gt;"",'Data Entry'!J722,"")</f>
        <v/>
      </c>
      <c r="L722" s="44" t="str">
        <f>IF('Data Entry'!K722&lt;&gt;"",'Data Entry'!K722,"")</f>
        <v/>
      </c>
      <c r="M722" s="44" t="str">
        <f>IF('Data Entry'!L722&lt;&gt;"",'Data Entry'!L722,"")</f>
        <v/>
      </c>
      <c r="V722" s="26" t="e">
        <f t="array" aca="1" ref="V722" ca="1">IF(V721&lt;&gt;"",OFFSET($C$4,0,V721,n+1,k),"")</f>
        <v>#N/A</v>
      </c>
      <c r="W722" s="26" t="e">
        <f t="array" aca="1" ref="W722" ca="1">IF(W721&lt;&gt;"",OFFSET($C$4,0,W721,n+1,k),"")</f>
        <v>#N/A</v>
      </c>
      <c r="X722" s="26" t="e">
        <f t="array" aca="1" ref="X722" ca="1">IF(X721&lt;&gt;"",OFFSET($C$4,0,X721,n+1,k),"")</f>
        <v>#N/A</v>
      </c>
      <c r="Y722" s="26" t="e">
        <f t="array" aca="1" ref="Y722" ca="1">IF(Y721&lt;&gt;"",OFFSET($C$4,0,Y721,n+1,k),"")</f>
        <v>#N/A</v>
      </c>
      <c r="Z722" s="26" t="e">
        <f t="array" aca="1" ref="Z722" ca="1">IF(Z721&lt;&gt;"",OFFSET($C$4,0,Z721,n+1,k),"")</f>
        <v>#N/A</v>
      </c>
      <c r="AA722" s="26" t="str">
        <f t="array" aca="1" ref="AA722" ca="1">IF(AA721&lt;&gt;"",OFFSET($C$4,0,AA721,n+1,k),"")</f>
        <v/>
      </c>
      <c r="AB722" s="26" t="str">
        <f t="array" aca="1" ref="AB722" ca="1">IF(AB721&lt;&gt;"",OFFSET($C$4,0,AB721,n+1,k),"")</f>
        <v/>
      </c>
    </row>
    <row r="723" spans="1:28" x14ac:dyDescent="0.15">
      <c r="A723" s="43" t="str">
        <f t="shared" si="24"/>
        <v/>
      </c>
      <c r="B723" s="44" t="str">
        <f>IF('Data Entry'!B723&lt;&gt;"",'Data Entry'!B723,"")</f>
        <v/>
      </c>
      <c r="C723" s="37" t="str">
        <f t="shared" si="23"/>
        <v/>
      </c>
      <c r="D723" s="44" t="str">
        <f>IF('Data Entry'!C723&lt;&gt;"",'Data Entry'!C723,"")</f>
        <v/>
      </c>
      <c r="E723" s="44" t="str">
        <f>IF('Data Entry'!D723&lt;&gt;"",'Data Entry'!D723,"")</f>
        <v/>
      </c>
      <c r="F723" s="44" t="str">
        <f>IF('Data Entry'!E723&lt;&gt;"",'Data Entry'!E723,"")</f>
        <v/>
      </c>
      <c r="G723" s="44" t="str">
        <f>IF('Data Entry'!F723&lt;&gt;"",'Data Entry'!F723,"")</f>
        <v/>
      </c>
      <c r="H723" s="44" t="str">
        <f>IF('Data Entry'!G723&lt;&gt;"",'Data Entry'!G723,"")</f>
        <v/>
      </c>
      <c r="I723" s="44" t="str">
        <f>IF('Data Entry'!H723&lt;&gt;"",'Data Entry'!H723,"")</f>
        <v/>
      </c>
      <c r="J723" s="44" t="str">
        <f>IF('Data Entry'!I723&lt;&gt;"",'Data Entry'!I723,"")</f>
        <v/>
      </c>
      <c r="K723" s="44" t="str">
        <f>IF('Data Entry'!J723&lt;&gt;"",'Data Entry'!J723,"")</f>
        <v/>
      </c>
      <c r="L723" s="44" t="str">
        <f>IF('Data Entry'!K723&lt;&gt;"",'Data Entry'!K723,"")</f>
        <v/>
      </c>
      <c r="M723" s="44" t="str">
        <f>IF('Data Entry'!L723&lt;&gt;"",'Data Entry'!L723,"")</f>
        <v/>
      </c>
      <c r="V723" s="26" t="e">
        <f t="array" aca="1" ref="V723" ca="1">IF(V722&lt;&gt;"",OFFSET($C$4,0,V722,n+1,k),"")</f>
        <v>#N/A</v>
      </c>
      <c r="W723" s="26" t="e">
        <f t="array" aca="1" ref="W723" ca="1">IF(W722&lt;&gt;"",OFFSET($C$4,0,W722,n+1,k),"")</f>
        <v>#N/A</v>
      </c>
      <c r="X723" s="26" t="e">
        <f t="array" aca="1" ref="X723" ca="1">IF(X722&lt;&gt;"",OFFSET($C$4,0,X722,n+1,k),"")</f>
        <v>#N/A</v>
      </c>
      <c r="Y723" s="26" t="e">
        <f t="array" aca="1" ref="Y723" ca="1">IF(Y722&lt;&gt;"",OFFSET($C$4,0,Y722,n+1,k),"")</f>
        <v>#N/A</v>
      </c>
      <c r="Z723" s="26" t="e">
        <f t="array" aca="1" ref="Z723" ca="1">IF(Z722&lt;&gt;"",OFFSET($C$4,0,Z722,n+1,k),"")</f>
        <v>#N/A</v>
      </c>
      <c r="AA723" s="26" t="str">
        <f t="array" aca="1" ref="AA723" ca="1">IF(AA722&lt;&gt;"",OFFSET($C$4,0,AA722,n+1,k),"")</f>
        <v/>
      </c>
      <c r="AB723" s="26" t="str">
        <f t="array" aca="1" ref="AB723" ca="1">IF(AB722&lt;&gt;"",OFFSET($C$4,0,AB722,n+1,k),"")</f>
        <v/>
      </c>
    </row>
    <row r="724" spans="1:28" x14ac:dyDescent="0.15">
      <c r="A724" s="43" t="str">
        <f t="shared" si="24"/>
        <v/>
      </c>
      <c r="B724" s="44" t="str">
        <f>IF('Data Entry'!B724&lt;&gt;"",'Data Entry'!B724,"")</f>
        <v/>
      </c>
      <c r="C724" s="37" t="str">
        <f t="shared" si="23"/>
        <v/>
      </c>
      <c r="D724" s="44" t="str">
        <f>IF('Data Entry'!C724&lt;&gt;"",'Data Entry'!C724,"")</f>
        <v/>
      </c>
      <c r="E724" s="44" t="str">
        <f>IF('Data Entry'!D724&lt;&gt;"",'Data Entry'!D724,"")</f>
        <v/>
      </c>
      <c r="F724" s="44" t="str">
        <f>IF('Data Entry'!E724&lt;&gt;"",'Data Entry'!E724,"")</f>
        <v/>
      </c>
      <c r="G724" s="44" t="str">
        <f>IF('Data Entry'!F724&lt;&gt;"",'Data Entry'!F724,"")</f>
        <v/>
      </c>
      <c r="H724" s="44" t="str">
        <f>IF('Data Entry'!G724&lt;&gt;"",'Data Entry'!G724,"")</f>
        <v/>
      </c>
      <c r="I724" s="44" t="str">
        <f>IF('Data Entry'!H724&lt;&gt;"",'Data Entry'!H724,"")</f>
        <v/>
      </c>
      <c r="J724" s="44" t="str">
        <f>IF('Data Entry'!I724&lt;&gt;"",'Data Entry'!I724,"")</f>
        <v/>
      </c>
      <c r="K724" s="44" t="str">
        <f>IF('Data Entry'!J724&lt;&gt;"",'Data Entry'!J724,"")</f>
        <v/>
      </c>
      <c r="L724" s="44" t="str">
        <f>IF('Data Entry'!K724&lt;&gt;"",'Data Entry'!K724,"")</f>
        <v/>
      </c>
      <c r="M724" s="44" t="str">
        <f>IF('Data Entry'!L724&lt;&gt;"",'Data Entry'!L724,"")</f>
        <v/>
      </c>
      <c r="V724" s="26" t="e">
        <f t="array" aca="1" ref="V724" ca="1">IF(V723&lt;&gt;"",OFFSET($C$4,0,V723,n+1,k),"")</f>
        <v>#N/A</v>
      </c>
      <c r="W724" s="26" t="e">
        <f t="array" aca="1" ref="W724" ca="1">IF(W723&lt;&gt;"",OFFSET($C$4,0,W723,n+1,k),"")</f>
        <v>#N/A</v>
      </c>
      <c r="X724" s="26" t="e">
        <f t="array" aca="1" ref="X724" ca="1">IF(X723&lt;&gt;"",OFFSET($C$4,0,X723,n+1,k),"")</f>
        <v>#N/A</v>
      </c>
      <c r="Y724" s="26" t="e">
        <f t="array" aca="1" ref="Y724" ca="1">IF(Y723&lt;&gt;"",OFFSET($C$4,0,Y723,n+1,k),"")</f>
        <v>#N/A</v>
      </c>
      <c r="Z724" s="26" t="e">
        <f t="array" aca="1" ref="Z724" ca="1">IF(Z723&lt;&gt;"",OFFSET($C$4,0,Z723,n+1,k),"")</f>
        <v>#N/A</v>
      </c>
      <c r="AA724" s="26" t="str">
        <f t="array" aca="1" ref="AA724" ca="1">IF(AA723&lt;&gt;"",OFFSET($C$4,0,AA723,n+1,k),"")</f>
        <v/>
      </c>
      <c r="AB724" s="26" t="str">
        <f t="array" aca="1" ref="AB724" ca="1">IF(AB723&lt;&gt;"",OFFSET($C$4,0,AB723,n+1,k),"")</f>
        <v/>
      </c>
    </row>
    <row r="725" spans="1:28" x14ac:dyDescent="0.15">
      <c r="A725" s="43" t="str">
        <f t="shared" si="24"/>
        <v/>
      </c>
      <c r="B725" s="44" t="str">
        <f>IF('Data Entry'!B725&lt;&gt;"",'Data Entry'!B725,"")</f>
        <v/>
      </c>
      <c r="C725" s="37" t="str">
        <f t="shared" si="23"/>
        <v/>
      </c>
      <c r="D725" s="44" t="str">
        <f>IF('Data Entry'!C725&lt;&gt;"",'Data Entry'!C725,"")</f>
        <v/>
      </c>
      <c r="E725" s="44" t="str">
        <f>IF('Data Entry'!D725&lt;&gt;"",'Data Entry'!D725,"")</f>
        <v/>
      </c>
      <c r="F725" s="44" t="str">
        <f>IF('Data Entry'!E725&lt;&gt;"",'Data Entry'!E725,"")</f>
        <v/>
      </c>
      <c r="G725" s="44" t="str">
        <f>IF('Data Entry'!F725&lt;&gt;"",'Data Entry'!F725,"")</f>
        <v/>
      </c>
      <c r="H725" s="44" t="str">
        <f>IF('Data Entry'!G725&lt;&gt;"",'Data Entry'!G725,"")</f>
        <v/>
      </c>
      <c r="I725" s="44" t="str">
        <f>IF('Data Entry'!H725&lt;&gt;"",'Data Entry'!H725,"")</f>
        <v/>
      </c>
      <c r="J725" s="44" t="str">
        <f>IF('Data Entry'!I725&lt;&gt;"",'Data Entry'!I725,"")</f>
        <v/>
      </c>
      <c r="K725" s="44" t="str">
        <f>IF('Data Entry'!J725&lt;&gt;"",'Data Entry'!J725,"")</f>
        <v/>
      </c>
      <c r="L725" s="44" t="str">
        <f>IF('Data Entry'!K725&lt;&gt;"",'Data Entry'!K725,"")</f>
        <v/>
      </c>
      <c r="M725" s="44" t="str">
        <f>IF('Data Entry'!L725&lt;&gt;"",'Data Entry'!L725,"")</f>
        <v/>
      </c>
      <c r="V725" s="26" t="e">
        <f t="array" aca="1" ref="V725" ca="1">IF(V724&lt;&gt;"",OFFSET($C$4,0,V724,n+1,k),"")</f>
        <v>#N/A</v>
      </c>
      <c r="W725" s="26" t="e">
        <f t="array" aca="1" ref="W725" ca="1">IF(W724&lt;&gt;"",OFFSET($C$4,0,W724,n+1,k),"")</f>
        <v>#N/A</v>
      </c>
      <c r="X725" s="26" t="e">
        <f t="array" aca="1" ref="X725" ca="1">IF(X724&lt;&gt;"",OFFSET($C$4,0,X724,n+1,k),"")</f>
        <v>#N/A</v>
      </c>
      <c r="Y725" s="26" t="e">
        <f t="array" aca="1" ref="Y725" ca="1">IF(Y724&lt;&gt;"",OFFSET($C$4,0,Y724,n+1,k),"")</f>
        <v>#N/A</v>
      </c>
      <c r="Z725" s="26" t="e">
        <f t="array" aca="1" ref="Z725" ca="1">IF(Z724&lt;&gt;"",OFFSET($C$4,0,Z724,n+1,k),"")</f>
        <v>#N/A</v>
      </c>
      <c r="AA725" s="26" t="str">
        <f t="array" aca="1" ref="AA725" ca="1">IF(AA724&lt;&gt;"",OFFSET($C$4,0,AA724,n+1,k),"")</f>
        <v/>
      </c>
      <c r="AB725" s="26" t="str">
        <f t="array" aca="1" ref="AB725" ca="1">IF(AB724&lt;&gt;"",OFFSET($C$4,0,AB724,n+1,k),"")</f>
        <v/>
      </c>
    </row>
    <row r="726" spans="1:28" x14ac:dyDescent="0.15">
      <c r="A726" s="43" t="str">
        <f t="shared" si="24"/>
        <v/>
      </c>
      <c r="B726" s="44" t="str">
        <f>IF('Data Entry'!B726&lt;&gt;"",'Data Entry'!B726,"")</f>
        <v/>
      </c>
      <c r="C726" s="37" t="str">
        <f t="shared" si="23"/>
        <v/>
      </c>
      <c r="D726" s="44" t="str">
        <f>IF('Data Entry'!C726&lt;&gt;"",'Data Entry'!C726,"")</f>
        <v/>
      </c>
      <c r="E726" s="44" t="str">
        <f>IF('Data Entry'!D726&lt;&gt;"",'Data Entry'!D726,"")</f>
        <v/>
      </c>
      <c r="F726" s="44" t="str">
        <f>IF('Data Entry'!E726&lt;&gt;"",'Data Entry'!E726,"")</f>
        <v/>
      </c>
      <c r="G726" s="44" t="str">
        <f>IF('Data Entry'!F726&lt;&gt;"",'Data Entry'!F726,"")</f>
        <v/>
      </c>
      <c r="H726" s="44" t="str">
        <f>IF('Data Entry'!G726&lt;&gt;"",'Data Entry'!G726,"")</f>
        <v/>
      </c>
      <c r="I726" s="44" t="str">
        <f>IF('Data Entry'!H726&lt;&gt;"",'Data Entry'!H726,"")</f>
        <v/>
      </c>
      <c r="J726" s="44" t="str">
        <f>IF('Data Entry'!I726&lt;&gt;"",'Data Entry'!I726,"")</f>
        <v/>
      </c>
      <c r="K726" s="44" t="str">
        <f>IF('Data Entry'!J726&lt;&gt;"",'Data Entry'!J726,"")</f>
        <v/>
      </c>
      <c r="L726" s="44" t="str">
        <f>IF('Data Entry'!K726&lt;&gt;"",'Data Entry'!K726,"")</f>
        <v/>
      </c>
      <c r="M726" s="44" t="str">
        <f>IF('Data Entry'!L726&lt;&gt;"",'Data Entry'!L726,"")</f>
        <v/>
      </c>
      <c r="V726" s="26" t="e">
        <f t="array" aca="1" ref="V726" ca="1">IF(V725&lt;&gt;"",OFFSET($C$4,0,V725,n+1,k),"")</f>
        <v>#N/A</v>
      </c>
      <c r="W726" s="26" t="e">
        <f t="array" aca="1" ref="W726" ca="1">IF(W725&lt;&gt;"",OFFSET($C$4,0,W725,n+1,k),"")</f>
        <v>#N/A</v>
      </c>
      <c r="X726" s="26" t="e">
        <f t="array" aca="1" ref="X726" ca="1">IF(X725&lt;&gt;"",OFFSET($C$4,0,X725,n+1,k),"")</f>
        <v>#N/A</v>
      </c>
      <c r="Y726" s="26" t="e">
        <f t="array" aca="1" ref="Y726" ca="1">IF(Y725&lt;&gt;"",OFFSET($C$4,0,Y725,n+1,k),"")</f>
        <v>#N/A</v>
      </c>
      <c r="Z726" s="26" t="e">
        <f t="array" aca="1" ref="Z726" ca="1">IF(Z725&lt;&gt;"",OFFSET($C$4,0,Z725,n+1,k),"")</f>
        <v>#N/A</v>
      </c>
      <c r="AA726" s="26" t="str">
        <f t="array" aca="1" ref="AA726" ca="1">IF(AA725&lt;&gt;"",OFFSET($C$4,0,AA725,n+1,k),"")</f>
        <v/>
      </c>
      <c r="AB726" s="26" t="str">
        <f t="array" aca="1" ref="AB726" ca="1">IF(AB725&lt;&gt;"",OFFSET($C$4,0,AB725,n+1,k),"")</f>
        <v/>
      </c>
    </row>
    <row r="727" spans="1:28" x14ac:dyDescent="0.15">
      <c r="A727" s="43" t="str">
        <f t="shared" si="24"/>
        <v/>
      </c>
      <c r="B727" s="44" t="str">
        <f>IF('Data Entry'!B727&lt;&gt;"",'Data Entry'!B727,"")</f>
        <v/>
      </c>
      <c r="C727" s="37" t="str">
        <f t="shared" si="23"/>
        <v/>
      </c>
      <c r="D727" s="44" t="str">
        <f>IF('Data Entry'!C727&lt;&gt;"",'Data Entry'!C727,"")</f>
        <v/>
      </c>
      <c r="E727" s="44" t="str">
        <f>IF('Data Entry'!D727&lt;&gt;"",'Data Entry'!D727,"")</f>
        <v/>
      </c>
      <c r="F727" s="44" t="str">
        <f>IF('Data Entry'!E727&lt;&gt;"",'Data Entry'!E727,"")</f>
        <v/>
      </c>
      <c r="G727" s="44" t="str">
        <f>IF('Data Entry'!F727&lt;&gt;"",'Data Entry'!F727,"")</f>
        <v/>
      </c>
      <c r="H727" s="44" t="str">
        <f>IF('Data Entry'!G727&lt;&gt;"",'Data Entry'!G727,"")</f>
        <v/>
      </c>
      <c r="I727" s="44" t="str">
        <f>IF('Data Entry'!H727&lt;&gt;"",'Data Entry'!H727,"")</f>
        <v/>
      </c>
      <c r="J727" s="44" t="str">
        <f>IF('Data Entry'!I727&lt;&gt;"",'Data Entry'!I727,"")</f>
        <v/>
      </c>
      <c r="K727" s="44" t="str">
        <f>IF('Data Entry'!J727&lt;&gt;"",'Data Entry'!J727,"")</f>
        <v/>
      </c>
      <c r="L727" s="44" t="str">
        <f>IF('Data Entry'!K727&lt;&gt;"",'Data Entry'!K727,"")</f>
        <v/>
      </c>
      <c r="M727" s="44" t="str">
        <f>IF('Data Entry'!L727&lt;&gt;"",'Data Entry'!L727,"")</f>
        <v/>
      </c>
      <c r="V727" s="26" t="e">
        <f t="array" aca="1" ref="V727" ca="1">IF(V726&lt;&gt;"",OFFSET($C$4,0,V726,n+1,k),"")</f>
        <v>#N/A</v>
      </c>
      <c r="W727" s="26" t="e">
        <f t="array" aca="1" ref="W727" ca="1">IF(W726&lt;&gt;"",OFFSET($C$4,0,W726,n+1,k),"")</f>
        <v>#N/A</v>
      </c>
      <c r="X727" s="26" t="e">
        <f t="array" aca="1" ref="X727" ca="1">IF(X726&lt;&gt;"",OFFSET($C$4,0,X726,n+1,k),"")</f>
        <v>#N/A</v>
      </c>
      <c r="Y727" s="26" t="e">
        <f t="array" aca="1" ref="Y727" ca="1">IF(Y726&lt;&gt;"",OFFSET($C$4,0,Y726,n+1,k),"")</f>
        <v>#N/A</v>
      </c>
      <c r="Z727" s="26" t="e">
        <f t="array" aca="1" ref="Z727" ca="1">IF(Z726&lt;&gt;"",OFFSET($C$4,0,Z726,n+1,k),"")</f>
        <v>#N/A</v>
      </c>
      <c r="AA727" s="26" t="str">
        <f t="array" aca="1" ref="AA727" ca="1">IF(AA726&lt;&gt;"",OFFSET($C$4,0,AA726,n+1,k),"")</f>
        <v/>
      </c>
      <c r="AB727" s="26" t="str">
        <f t="array" aca="1" ref="AB727" ca="1">IF(AB726&lt;&gt;"",OFFSET($C$4,0,AB726,n+1,k),"")</f>
        <v/>
      </c>
    </row>
    <row r="728" spans="1:28" x14ac:dyDescent="0.15">
      <c r="A728" s="43" t="str">
        <f t="shared" si="24"/>
        <v/>
      </c>
      <c r="B728" s="44" t="str">
        <f>IF('Data Entry'!B728&lt;&gt;"",'Data Entry'!B728,"")</f>
        <v/>
      </c>
      <c r="C728" s="37" t="str">
        <f t="shared" si="23"/>
        <v/>
      </c>
      <c r="D728" s="44" t="str">
        <f>IF('Data Entry'!C728&lt;&gt;"",'Data Entry'!C728,"")</f>
        <v/>
      </c>
      <c r="E728" s="44" t="str">
        <f>IF('Data Entry'!D728&lt;&gt;"",'Data Entry'!D728,"")</f>
        <v/>
      </c>
      <c r="F728" s="44" t="str">
        <f>IF('Data Entry'!E728&lt;&gt;"",'Data Entry'!E728,"")</f>
        <v/>
      </c>
      <c r="G728" s="44" t="str">
        <f>IF('Data Entry'!F728&lt;&gt;"",'Data Entry'!F728,"")</f>
        <v/>
      </c>
      <c r="H728" s="44" t="str">
        <f>IF('Data Entry'!G728&lt;&gt;"",'Data Entry'!G728,"")</f>
        <v/>
      </c>
      <c r="I728" s="44" t="str">
        <f>IF('Data Entry'!H728&lt;&gt;"",'Data Entry'!H728,"")</f>
        <v/>
      </c>
      <c r="J728" s="44" t="str">
        <f>IF('Data Entry'!I728&lt;&gt;"",'Data Entry'!I728,"")</f>
        <v/>
      </c>
      <c r="K728" s="44" t="str">
        <f>IF('Data Entry'!J728&lt;&gt;"",'Data Entry'!J728,"")</f>
        <v/>
      </c>
      <c r="L728" s="44" t="str">
        <f>IF('Data Entry'!K728&lt;&gt;"",'Data Entry'!K728,"")</f>
        <v/>
      </c>
      <c r="M728" s="44" t="str">
        <f>IF('Data Entry'!L728&lt;&gt;"",'Data Entry'!L728,"")</f>
        <v/>
      </c>
      <c r="V728" s="26" t="e">
        <f t="array" aca="1" ref="V728" ca="1">IF(V727&lt;&gt;"",OFFSET($C$4,0,V727,n+1,k),"")</f>
        <v>#N/A</v>
      </c>
      <c r="W728" s="26" t="e">
        <f t="array" aca="1" ref="W728" ca="1">IF(W727&lt;&gt;"",OFFSET($C$4,0,W727,n+1,k),"")</f>
        <v>#N/A</v>
      </c>
      <c r="X728" s="26" t="e">
        <f t="array" aca="1" ref="X728" ca="1">IF(X727&lt;&gt;"",OFFSET($C$4,0,X727,n+1,k),"")</f>
        <v>#N/A</v>
      </c>
      <c r="Y728" s="26" t="e">
        <f t="array" aca="1" ref="Y728" ca="1">IF(Y727&lt;&gt;"",OFFSET($C$4,0,Y727,n+1,k),"")</f>
        <v>#N/A</v>
      </c>
      <c r="Z728" s="26" t="e">
        <f t="array" aca="1" ref="Z728" ca="1">IF(Z727&lt;&gt;"",OFFSET($C$4,0,Z727,n+1,k),"")</f>
        <v>#N/A</v>
      </c>
      <c r="AA728" s="26" t="str">
        <f t="array" aca="1" ref="AA728" ca="1">IF(AA727&lt;&gt;"",OFFSET($C$4,0,AA727,n+1,k),"")</f>
        <v/>
      </c>
      <c r="AB728" s="26" t="str">
        <f t="array" aca="1" ref="AB728" ca="1">IF(AB727&lt;&gt;"",OFFSET($C$4,0,AB727,n+1,k),"")</f>
        <v/>
      </c>
    </row>
    <row r="729" spans="1:28" x14ac:dyDescent="0.15">
      <c r="A729" s="43" t="str">
        <f t="shared" si="24"/>
        <v/>
      </c>
      <c r="B729" s="44" t="str">
        <f>IF('Data Entry'!B729&lt;&gt;"",'Data Entry'!B729,"")</f>
        <v/>
      </c>
      <c r="C729" s="37" t="str">
        <f t="shared" si="23"/>
        <v/>
      </c>
      <c r="D729" s="44" t="str">
        <f>IF('Data Entry'!C729&lt;&gt;"",'Data Entry'!C729,"")</f>
        <v/>
      </c>
      <c r="E729" s="44" t="str">
        <f>IF('Data Entry'!D729&lt;&gt;"",'Data Entry'!D729,"")</f>
        <v/>
      </c>
      <c r="F729" s="44" t="str">
        <f>IF('Data Entry'!E729&lt;&gt;"",'Data Entry'!E729,"")</f>
        <v/>
      </c>
      <c r="G729" s="44" t="str">
        <f>IF('Data Entry'!F729&lt;&gt;"",'Data Entry'!F729,"")</f>
        <v/>
      </c>
      <c r="H729" s="44" t="str">
        <f>IF('Data Entry'!G729&lt;&gt;"",'Data Entry'!G729,"")</f>
        <v/>
      </c>
      <c r="I729" s="44" t="str">
        <f>IF('Data Entry'!H729&lt;&gt;"",'Data Entry'!H729,"")</f>
        <v/>
      </c>
      <c r="J729" s="44" t="str">
        <f>IF('Data Entry'!I729&lt;&gt;"",'Data Entry'!I729,"")</f>
        <v/>
      </c>
      <c r="K729" s="44" t="str">
        <f>IF('Data Entry'!J729&lt;&gt;"",'Data Entry'!J729,"")</f>
        <v/>
      </c>
      <c r="L729" s="44" t="str">
        <f>IF('Data Entry'!K729&lt;&gt;"",'Data Entry'!K729,"")</f>
        <v/>
      </c>
      <c r="M729" s="44" t="str">
        <f>IF('Data Entry'!L729&lt;&gt;"",'Data Entry'!L729,"")</f>
        <v/>
      </c>
      <c r="V729" s="26" t="e">
        <f t="array" aca="1" ref="V729" ca="1">IF(V728&lt;&gt;"",OFFSET($C$4,0,V728,n+1,k),"")</f>
        <v>#N/A</v>
      </c>
      <c r="W729" s="26" t="e">
        <f t="array" aca="1" ref="W729" ca="1">IF(W728&lt;&gt;"",OFFSET($C$4,0,W728,n+1,k),"")</f>
        <v>#N/A</v>
      </c>
      <c r="X729" s="26" t="e">
        <f t="array" aca="1" ref="X729" ca="1">IF(X728&lt;&gt;"",OFFSET($C$4,0,X728,n+1,k),"")</f>
        <v>#N/A</v>
      </c>
      <c r="Y729" s="26" t="e">
        <f t="array" aca="1" ref="Y729" ca="1">IF(Y728&lt;&gt;"",OFFSET($C$4,0,Y728,n+1,k),"")</f>
        <v>#N/A</v>
      </c>
      <c r="Z729" s="26" t="e">
        <f t="array" aca="1" ref="Z729" ca="1">IF(Z728&lt;&gt;"",OFFSET($C$4,0,Z728,n+1,k),"")</f>
        <v>#N/A</v>
      </c>
      <c r="AA729" s="26" t="str">
        <f t="array" aca="1" ref="AA729" ca="1">IF(AA728&lt;&gt;"",OFFSET($C$4,0,AA728,n+1,k),"")</f>
        <v/>
      </c>
      <c r="AB729" s="26" t="str">
        <f t="array" aca="1" ref="AB729" ca="1">IF(AB728&lt;&gt;"",OFFSET($C$4,0,AB728,n+1,k),"")</f>
        <v/>
      </c>
    </row>
    <row r="730" spans="1:28" x14ac:dyDescent="0.15">
      <c r="A730" s="43" t="str">
        <f t="shared" si="24"/>
        <v/>
      </c>
      <c r="B730" s="44" t="str">
        <f>IF('Data Entry'!B730&lt;&gt;"",'Data Entry'!B730,"")</f>
        <v/>
      </c>
      <c r="C730" s="37" t="str">
        <f t="shared" si="23"/>
        <v/>
      </c>
      <c r="D730" s="44" t="str">
        <f>IF('Data Entry'!C730&lt;&gt;"",'Data Entry'!C730,"")</f>
        <v/>
      </c>
      <c r="E730" s="44" t="str">
        <f>IF('Data Entry'!D730&lt;&gt;"",'Data Entry'!D730,"")</f>
        <v/>
      </c>
      <c r="F730" s="44" t="str">
        <f>IF('Data Entry'!E730&lt;&gt;"",'Data Entry'!E730,"")</f>
        <v/>
      </c>
      <c r="G730" s="44" t="str">
        <f>IF('Data Entry'!F730&lt;&gt;"",'Data Entry'!F730,"")</f>
        <v/>
      </c>
      <c r="H730" s="44" t="str">
        <f>IF('Data Entry'!G730&lt;&gt;"",'Data Entry'!G730,"")</f>
        <v/>
      </c>
      <c r="I730" s="44" t="str">
        <f>IF('Data Entry'!H730&lt;&gt;"",'Data Entry'!H730,"")</f>
        <v/>
      </c>
      <c r="J730" s="44" t="str">
        <f>IF('Data Entry'!I730&lt;&gt;"",'Data Entry'!I730,"")</f>
        <v/>
      </c>
      <c r="K730" s="44" t="str">
        <f>IF('Data Entry'!J730&lt;&gt;"",'Data Entry'!J730,"")</f>
        <v/>
      </c>
      <c r="L730" s="44" t="str">
        <f>IF('Data Entry'!K730&lt;&gt;"",'Data Entry'!K730,"")</f>
        <v/>
      </c>
      <c r="M730" s="44" t="str">
        <f>IF('Data Entry'!L730&lt;&gt;"",'Data Entry'!L730,"")</f>
        <v/>
      </c>
      <c r="V730" s="26" t="e">
        <f t="array" aca="1" ref="V730" ca="1">IF(V729&lt;&gt;"",OFFSET($C$4,0,V729,n+1,k),"")</f>
        <v>#N/A</v>
      </c>
      <c r="W730" s="26" t="e">
        <f t="array" aca="1" ref="W730" ca="1">IF(W729&lt;&gt;"",OFFSET($C$4,0,W729,n+1,k),"")</f>
        <v>#N/A</v>
      </c>
      <c r="X730" s="26" t="e">
        <f t="array" aca="1" ref="X730" ca="1">IF(X729&lt;&gt;"",OFFSET($C$4,0,X729,n+1,k),"")</f>
        <v>#N/A</v>
      </c>
      <c r="Y730" s="26" t="e">
        <f t="array" aca="1" ref="Y730" ca="1">IF(Y729&lt;&gt;"",OFFSET($C$4,0,Y729,n+1,k),"")</f>
        <v>#N/A</v>
      </c>
      <c r="Z730" s="26" t="e">
        <f t="array" aca="1" ref="Z730" ca="1">IF(Z729&lt;&gt;"",OFFSET($C$4,0,Z729,n+1,k),"")</f>
        <v>#N/A</v>
      </c>
      <c r="AA730" s="26" t="str">
        <f t="array" aca="1" ref="AA730" ca="1">IF(AA729&lt;&gt;"",OFFSET($C$4,0,AA729,n+1,k),"")</f>
        <v/>
      </c>
      <c r="AB730" s="26" t="str">
        <f t="array" aca="1" ref="AB730" ca="1">IF(AB729&lt;&gt;"",OFFSET($C$4,0,AB729,n+1,k),"")</f>
        <v/>
      </c>
    </row>
    <row r="731" spans="1:28" x14ac:dyDescent="0.15">
      <c r="A731" s="43" t="str">
        <f t="shared" si="24"/>
        <v/>
      </c>
      <c r="B731" s="44" t="str">
        <f>IF('Data Entry'!B731&lt;&gt;"",'Data Entry'!B731,"")</f>
        <v/>
      </c>
      <c r="C731" s="37" t="str">
        <f t="shared" si="23"/>
        <v/>
      </c>
      <c r="D731" s="44" t="str">
        <f>IF('Data Entry'!C731&lt;&gt;"",'Data Entry'!C731,"")</f>
        <v/>
      </c>
      <c r="E731" s="44" t="str">
        <f>IF('Data Entry'!D731&lt;&gt;"",'Data Entry'!D731,"")</f>
        <v/>
      </c>
      <c r="F731" s="44" t="str">
        <f>IF('Data Entry'!E731&lt;&gt;"",'Data Entry'!E731,"")</f>
        <v/>
      </c>
      <c r="G731" s="44" t="str">
        <f>IF('Data Entry'!F731&lt;&gt;"",'Data Entry'!F731,"")</f>
        <v/>
      </c>
      <c r="H731" s="44" t="str">
        <f>IF('Data Entry'!G731&lt;&gt;"",'Data Entry'!G731,"")</f>
        <v/>
      </c>
      <c r="I731" s="44" t="str">
        <f>IF('Data Entry'!H731&lt;&gt;"",'Data Entry'!H731,"")</f>
        <v/>
      </c>
      <c r="J731" s="44" t="str">
        <f>IF('Data Entry'!I731&lt;&gt;"",'Data Entry'!I731,"")</f>
        <v/>
      </c>
      <c r="K731" s="44" t="str">
        <f>IF('Data Entry'!J731&lt;&gt;"",'Data Entry'!J731,"")</f>
        <v/>
      </c>
      <c r="L731" s="44" t="str">
        <f>IF('Data Entry'!K731&lt;&gt;"",'Data Entry'!K731,"")</f>
        <v/>
      </c>
      <c r="M731" s="44" t="str">
        <f>IF('Data Entry'!L731&lt;&gt;"",'Data Entry'!L731,"")</f>
        <v/>
      </c>
      <c r="V731" s="26" t="e">
        <f t="array" aca="1" ref="V731" ca="1">IF(V730&lt;&gt;"",OFFSET($C$4,0,V730,n+1,k),"")</f>
        <v>#N/A</v>
      </c>
      <c r="W731" s="26" t="e">
        <f t="array" aca="1" ref="W731" ca="1">IF(W730&lt;&gt;"",OFFSET($C$4,0,W730,n+1,k),"")</f>
        <v>#N/A</v>
      </c>
      <c r="X731" s="26" t="e">
        <f t="array" aca="1" ref="X731" ca="1">IF(X730&lt;&gt;"",OFFSET($C$4,0,X730,n+1,k),"")</f>
        <v>#N/A</v>
      </c>
      <c r="Y731" s="26" t="e">
        <f t="array" aca="1" ref="Y731" ca="1">IF(Y730&lt;&gt;"",OFFSET($C$4,0,Y730,n+1,k),"")</f>
        <v>#N/A</v>
      </c>
      <c r="Z731" s="26" t="e">
        <f t="array" aca="1" ref="Z731" ca="1">IF(Z730&lt;&gt;"",OFFSET($C$4,0,Z730,n+1,k),"")</f>
        <v>#N/A</v>
      </c>
      <c r="AA731" s="26" t="str">
        <f t="array" aca="1" ref="AA731" ca="1">IF(AA730&lt;&gt;"",OFFSET($C$4,0,AA730,n+1,k),"")</f>
        <v/>
      </c>
      <c r="AB731" s="26" t="str">
        <f t="array" aca="1" ref="AB731" ca="1">IF(AB730&lt;&gt;"",OFFSET($C$4,0,AB730,n+1,k),"")</f>
        <v/>
      </c>
    </row>
    <row r="732" spans="1:28" x14ac:dyDescent="0.15">
      <c r="A732" s="43" t="str">
        <f t="shared" si="24"/>
        <v/>
      </c>
      <c r="B732" s="44" t="str">
        <f>IF('Data Entry'!B732&lt;&gt;"",'Data Entry'!B732,"")</f>
        <v/>
      </c>
      <c r="C732" s="37" t="str">
        <f t="shared" si="23"/>
        <v/>
      </c>
      <c r="D732" s="44" t="str">
        <f>IF('Data Entry'!C732&lt;&gt;"",'Data Entry'!C732,"")</f>
        <v/>
      </c>
      <c r="E732" s="44" t="str">
        <f>IF('Data Entry'!D732&lt;&gt;"",'Data Entry'!D732,"")</f>
        <v/>
      </c>
      <c r="F732" s="44" t="str">
        <f>IF('Data Entry'!E732&lt;&gt;"",'Data Entry'!E732,"")</f>
        <v/>
      </c>
      <c r="G732" s="44" t="str">
        <f>IF('Data Entry'!F732&lt;&gt;"",'Data Entry'!F732,"")</f>
        <v/>
      </c>
      <c r="H732" s="44" t="str">
        <f>IF('Data Entry'!G732&lt;&gt;"",'Data Entry'!G732,"")</f>
        <v/>
      </c>
      <c r="I732" s="44" t="str">
        <f>IF('Data Entry'!H732&lt;&gt;"",'Data Entry'!H732,"")</f>
        <v/>
      </c>
      <c r="J732" s="44" t="str">
        <f>IF('Data Entry'!I732&lt;&gt;"",'Data Entry'!I732,"")</f>
        <v/>
      </c>
      <c r="K732" s="44" t="str">
        <f>IF('Data Entry'!J732&lt;&gt;"",'Data Entry'!J732,"")</f>
        <v/>
      </c>
      <c r="L732" s="44" t="str">
        <f>IF('Data Entry'!K732&lt;&gt;"",'Data Entry'!K732,"")</f>
        <v/>
      </c>
      <c r="M732" s="44" t="str">
        <f>IF('Data Entry'!L732&lt;&gt;"",'Data Entry'!L732,"")</f>
        <v/>
      </c>
      <c r="V732" s="26" t="e">
        <f t="array" aca="1" ref="V732" ca="1">IF(V731&lt;&gt;"",OFFSET($C$4,0,V731,n+1,k),"")</f>
        <v>#N/A</v>
      </c>
      <c r="W732" s="26" t="e">
        <f t="array" aca="1" ref="W732" ca="1">IF(W731&lt;&gt;"",OFFSET($C$4,0,W731,n+1,k),"")</f>
        <v>#N/A</v>
      </c>
      <c r="X732" s="26" t="e">
        <f t="array" aca="1" ref="X732" ca="1">IF(X731&lt;&gt;"",OFFSET($C$4,0,X731,n+1,k),"")</f>
        <v>#N/A</v>
      </c>
      <c r="Y732" s="26" t="e">
        <f t="array" aca="1" ref="Y732" ca="1">IF(Y731&lt;&gt;"",OFFSET($C$4,0,Y731,n+1,k),"")</f>
        <v>#N/A</v>
      </c>
      <c r="Z732" s="26" t="e">
        <f t="array" aca="1" ref="Z732" ca="1">IF(Z731&lt;&gt;"",OFFSET($C$4,0,Z731,n+1,k),"")</f>
        <v>#N/A</v>
      </c>
      <c r="AA732" s="26" t="str">
        <f t="array" aca="1" ref="AA732" ca="1">IF(AA731&lt;&gt;"",OFFSET($C$4,0,AA731,n+1,k),"")</f>
        <v/>
      </c>
      <c r="AB732" s="26" t="str">
        <f t="array" aca="1" ref="AB732" ca="1">IF(AB731&lt;&gt;"",OFFSET($C$4,0,AB731,n+1,k),"")</f>
        <v/>
      </c>
    </row>
    <row r="733" spans="1:28" x14ac:dyDescent="0.15">
      <c r="A733" s="43" t="str">
        <f t="shared" si="24"/>
        <v/>
      </c>
      <c r="B733" s="44" t="str">
        <f>IF('Data Entry'!B733&lt;&gt;"",'Data Entry'!B733,"")</f>
        <v/>
      </c>
      <c r="C733" s="37" t="str">
        <f t="shared" si="23"/>
        <v/>
      </c>
      <c r="D733" s="44" t="str">
        <f>IF('Data Entry'!C733&lt;&gt;"",'Data Entry'!C733,"")</f>
        <v/>
      </c>
      <c r="E733" s="44" t="str">
        <f>IF('Data Entry'!D733&lt;&gt;"",'Data Entry'!D733,"")</f>
        <v/>
      </c>
      <c r="F733" s="44" t="str">
        <f>IF('Data Entry'!E733&lt;&gt;"",'Data Entry'!E733,"")</f>
        <v/>
      </c>
      <c r="G733" s="44" t="str">
        <f>IF('Data Entry'!F733&lt;&gt;"",'Data Entry'!F733,"")</f>
        <v/>
      </c>
      <c r="H733" s="44" t="str">
        <f>IF('Data Entry'!G733&lt;&gt;"",'Data Entry'!G733,"")</f>
        <v/>
      </c>
      <c r="I733" s="44" t="str">
        <f>IF('Data Entry'!H733&lt;&gt;"",'Data Entry'!H733,"")</f>
        <v/>
      </c>
      <c r="J733" s="44" t="str">
        <f>IF('Data Entry'!I733&lt;&gt;"",'Data Entry'!I733,"")</f>
        <v/>
      </c>
      <c r="K733" s="44" t="str">
        <f>IF('Data Entry'!J733&lt;&gt;"",'Data Entry'!J733,"")</f>
        <v/>
      </c>
      <c r="L733" s="44" t="str">
        <f>IF('Data Entry'!K733&lt;&gt;"",'Data Entry'!K733,"")</f>
        <v/>
      </c>
      <c r="M733" s="44" t="str">
        <f>IF('Data Entry'!L733&lt;&gt;"",'Data Entry'!L733,"")</f>
        <v/>
      </c>
      <c r="V733" s="26" t="e">
        <f t="array" aca="1" ref="V733" ca="1">IF(V732&lt;&gt;"",OFFSET($C$4,0,V732,n+1,k),"")</f>
        <v>#N/A</v>
      </c>
      <c r="W733" s="26" t="e">
        <f t="array" aca="1" ref="W733" ca="1">IF(W732&lt;&gt;"",OFFSET($C$4,0,W732,n+1,k),"")</f>
        <v>#N/A</v>
      </c>
      <c r="X733" s="26" t="e">
        <f t="array" aca="1" ref="X733" ca="1">IF(X732&lt;&gt;"",OFFSET($C$4,0,X732,n+1,k),"")</f>
        <v>#N/A</v>
      </c>
      <c r="Y733" s="26" t="e">
        <f t="array" aca="1" ref="Y733" ca="1">IF(Y732&lt;&gt;"",OFFSET($C$4,0,Y732,n+1,k),"")</f>
        <v>#N/A</v>
      </c>
      <c r="Z733" s="26" t="e">
        <f t="array" aca="1" ref="Z733" ca="1">IF(Z732&lt;&gt;"",OFFSET($C$4,0,Z732,n+1,k),"")</f>
        <v>#N/A</v>
      </c>
      <c r="AA733" s="26" t="str">
        <f t="array" aca="1" ref="AA733" ca="1">IF(AA732&lt;&gt;"",OFFSET($C$4,0,AA732,n+1,k),"")</f>
        <v/>
      </c>
      <c r="AB733" s="26" t="str">
        <f t="array" aca="1" ref="AB733" ca="1">IF(AB732&lt;&gt;"",OFFSET($C$4,0,AB732,n+1,k),"")</f>
        <v/>
      </c>
    </row>
    <row r="734" spans="1:28" x14ac:dyDescent="0.15">
      <c r="A734" s="43" t="str">
        <f t="shared" si="24"/>
        <v/>
      </c>
      <c r="B734" s="44" t="str">
        <f>IF('Data Entry'!B734&lt;&gt;"",'Data Entry'!B734,"")</f>
        <v/>
      </c>
      <c r="C734" s="37" t="str">
        <f t="shared" si="23"/>
        <v/>
      </c>
      <c r="D734" s="44" t="str">
        <f>IF('Data Entry'!C734&lt;&gt;"",'Data Entry'!C734,"")</f>
        <v/>
      </c>
      <c r="E734" s="44" t="str">
        <f>IF('Data Entry'!D734&lt;&gt;"",'Data Entry'!D734,"")</f>
        <v/>
      </c>
      <c r="F734" s="44" t="str">
        <f>IF('Data Entry'!E734&lt;&gt;"",'Data Entry'!E734,"")</f>
        <v/>
      </c>
      <c r="G734" s="44" t="str">
        <f>IF('Data Entry'!F734&lt;&gt;"",'Data Entry'!F734,"")</f>
        <v/>
      </c>
      <c r="H734" s="44" t="str">
        <f>IF('Data Entry'!G734&lt;&gt;"",'Data Entry'!G734,"")</f>
        <v/>
      </c>
      <c r="I734" s="44" t="str">
        <f>IF('Data Entry'!H734&lt;&gt;"",'Data Entry'!H734,"")</f>
        <v/>
      </c>
      <c r="J734" s="44" t="str">
        <f>IF('Data Entry'!I734&lt;&gt;"",'Data Entry'!I734,"")</f>
        <v/>
      </c>
      <c r="K734" s="44" t="str">
        <f>IF('Data Entry'!J734&lt;&gt;"",'Data Entry'!J734,"")</f>
        <v/>
      </c>
      <c r="L734" s="44" t="str">
        <f>IF('Data Entry'!K734&lt;&gt;"",'Data Entry'!K734,"")</f>
        <v/>
      </c>
      <c r="M734" s="44" t="str">
        <f>IF('Data Entry'!L734&lt;&gt;"",'Data Entry'!L734,"")</f>
        <v/>
      </c>
      <c r="V734" s="26" t="e">
        <f t="array" aca="1" ref="V734" ca="1">IF(V733&lt;&gt;"",OFFSET($C$4,0,V733,n+1,k),"")</f>
        <v>#N/A</v>
      </c>
      <c r="W734" s="26" t="e">
        <f t="array" aca="1" ref="W734" ca="1">IF(W733&lt;&gt;"",OFFSET($C$4,0,W733,n+1,k),"")</f>
        <v>#N/A</v>
      </c>
      <c r="X734" s="26" t="e">
        <f t="array" aca="1" ref="X734" ca="1">IF(X733&lt;&gt;"",OFFSET($C$4,0,X733,n+1,k),"")</f>
        <v>#N/A</v>
      </c>
      <c r="Y734" s="26" t="e">
        <f t="array" aca="1" ref="Y734" ca="1">IF(Y733&lt;&gt;"",OFFSET($C$4,0,Y733,n+1,k),"")</f>
        <v>#N/A</v>
      </c>
      <c r="Z734" s="26" t="e">
        <f t="array" aca="1" ref="Z734" ca="1">IF(Z733&lt;&gt;"",OFFSET($C$4,0,Z733,n+1,k),"")</f>
        <v>#N/A</v>
      </c>
      <c r="AA734" s="26" t="str">
        <f t="array" aca="1" ref="AA734" ca="1">IF(AA733&lt;&gt;"",OFFSET($C$4,0,AA733,n+1,k),"")</f>
        <v/>
      </c>
      <c r="AB734" s="26" t="str">
        <f t="array" aca="1" ref="AB734" ca="1">IF(AB733&lt;&gt;"",OFFSET($C$4,0,AB733,n+1,k),"")</f>
        <v/>
      </c>
    </row>
    <row r="735" spans="1:28" x14ac:dyDescent="0.15">
      <c r="A735" s="43" t="str">
        <f t="shared" si="24"/>
        <v/>
      </c>
      <c r="B735" s="44" t="str">
        <f>IF('Data Entry'!B735&lt;&gt;"",'Data Entry'!B735,"")</f>
        <v/>
      </c>
      <c r="C735" s="37" t="str">
        <f t="shared" si="23"/>
        <v/>
      </c>
      <c r="D735" s="44" t="str">
        <f>IF('Data Entry'!C735&lt;&gt;"",'Data Entry'!C735,"")</f>
        <v/>
      </c>
      <c r="E735" s="44" t="str">
        <f>IF('Data Entry'!D735&lt;&gt;"",'Data Entry'!D735,"")</f>
        <v/>
      </c>
      <c r="F735" s="44" t="str">
        <f>IF('Data Entry'!E735&lt;&gt;"",'Data Entry'!E735,"")</f>
        <v/>
      </c>
      <c r="G735" s="44" t="str">
        <f>IF('Data Entry'!F735&lt;&gt;"",'Data Entry'!F735,"")</f>
        <v/>
      </c>
      <c r="H735" s="44" t="str">
        <f>IF('Data Entry'!G735&lt;&gt;"",'Data Entry'!G735,"")</f>
        <v/>
      </c>
      <c r="I735" s="44" t="str">
        <f>IF('Data Entry'!H735&lt;&gt;"",'Data Entry'!H735,"")</f>
        <v/>
      </c>
      <c r="J735" s="44" t="str">
        <f>IF('Data Entry'!I735&lt;&gt;"",'Data Entry'!I735,"")</f>
        <v/>
      </c>
      <c r="K735" s="44" t="str">
        <f>IF('Data Entry'!J735&lt;&gt;"",'Data Entry'!J735,"")</f>
        <v/>
      </c>
      <c r="L735" s="44" t="str">
        <f>IF('Data Entry'!K735&lt;&gt;"",'Data Entry'!K735,"")</f>
        <v/>
      </c>
      <c r="M735" s="44" t="str">
        <f>IF('Data Entry'!L735&lt;&gt;"",'Data Entry'!L735,"")</f>
        <v/>
      </c>
      <c r="V735" s="26" t="e">
        <f t="array" aca="1" ref="V735" ca="1">IF(V734&lt;&gt;"",OFFSET($C$4,0,V734,n+1,k),"")</f>
        <v>#N/A</v>
      </c>
      <c r="W735" s="26" t="e">
        <f t="array" aca="1" ref="W735" ca="1">IF(W734&lt;&gt;"",OFFSET($C$4,0,W734,n+1,k),"")</f>
        <v>#N/A</v>
      </c>
      <c r="X735" s="26" t="e">
        <f t="array" aca="1" ref="X735" ca="1">IF(X734&lt;&gt;"",OFFSET($C$4,0,X734,n+1,k),"")</f>
        <v>#N/A</v>
      </c>
      <c r="Y735" s="26" t="e">
        <f t="array" aca="1" ref="Y735" ca="1">IF(Y734&lt;&gt;"",OFFSET($C$4,0,Y734,n+1,k),"")</f>
        <v>#N/A</v>
      </c>
      <c r="Z735" s="26" t="e">
        <f t="array" aca="1" ref="Z735" ca="1">IF(Z734&lt;&gt;"",OFFSET($C$4,0,Z734,n+1,k),"")</f>
        <v>#N/A</v>
      </c>
      <c r="AA735" s="26" t="str">
        <f t="array" aca="1" ref="AA735" ca="1">IF(AA734&lt;&gt;"",OFFSET($C$4,0,AA734,n+1,k),"")</f>
        <v/>
      </c>
      <c r="AB735" s="26" t="str">
        <f t="array" aca="1" ref="AB735" ca="1">IF(AB734&lt;&gt;"",OFFSET($C$4,0,AB734,n+1,k),"")</f>
        <v/>
      </c>
    </row>
    <row r="736" spans="1:28" x14ac:dyDescent="0.15">
      <c r="A736" s="43" t="str">
        <f t="shared" si="24"/>
        <v/>
      </c>
      <c r="B736" s="44" t="str">
        <f>IF('Data Entry'!B736&lt;&gt;"",'Data Entry'!B736,"")</f>
        <v/>
      </c>
      <c r="C736" s="37" t="str">
        <f t="shared" si="23"/>
        <v/>
      </c>
      <c r="D736" s="44" t="str">
        <f>IF('Data Entry'!C736&lt;&gt;"",'Data Entry'!C736,"")</f>
        <v/>
      </c>
      <c r="E736" s="44" t="str">
        <f>IF('Data Entry'!D736&lt;&gt;"",'Data Entry'!D736,"")</f>
        <v/>
      </c>
      <c r="F736" s="44" t="str">
        <f>IF('Data Entry'!E736&lt;&gt;"",'Data Entry'!E736,"")</f>
        <v/>
      </c>
      <c r="G736" s="44" t="str">
        <f>IF('Data Entry'!F736&lt;&gt;"",'Data Entry'!F736,"")</f>
        <v/>
      </c>
      <c r="H736" s="44" t="str">
        <f>IF('Data Entry'!G736&lt;&gt;"",'Data Entry'!G736,"")</f>
        <v/>
      </c>
      <c r="I736" s="44" t="str">
        <f>IF('Data Entry'!H736&lt;&gt;"",'Data Entry'!H736,"")</f>
        <v/>
      </c>
      <c r="J736" s="44" t="str">
        <f>IF('Data Entry'!I736&lt;&gt;"",'Data Entry'!I736,"")</f>
        <v/>
      </c>
      <c r="K736" s="44" t="str">
        <f>IF('Data Entry'!J736&lt;&gt;"",'Data Entry'!J736,"")</f>
        <v/>
      </c>
      <c r="L736" s="44" t="str">
        <f>IF('Data Entry'!K736&lt;&gt;"",'Data Entry'!K736,"")</f>
        <v/>
      </c>
      <c r="M736" s="44" t="str">
        <f>IF('Data Entry'!L736&lt;&gt;"",'Data Entry'!L736,"")</f>
        <v/>
      </c>
      <c r="V736" s="26" t="e">
        <f t="array" aca="1" ref="V736" ca="1">IF(V735&lt;&gt;"",OFFSET($C$4,0,V735,n+1,k),"")</f>
        <v>#N/A</v>
      </c>
      <c r="W736" s="26" t="e">
        <f t="array" aca="1" ref="W736" ca="1">IF(W735&lt;&gt;"",OFFSET($C$4,0,W735,n+1,k),"")</f>
        <v>#N/A</v>
      </c>
      <c r="X736" s="26" t="e">
        <f t="array" aca="1" ref="X736" ca="1">IF(X735&lt;&gt;"",OFFSET($C$4,0,X735,n+1,k),"")</f>
        <v>#N/A</v>
      </c>
      <c r="Y736" s="26" t="e">
        <f t="array" aca="1" ref="Y736" ca="1">IF(Y735&lt;&gt;"",OFFSET($C$4,0,Y735,n+1,k),"")</f>
        <v>#N/A</v>
      </c>
      <c r="Z736" s="26" t="e">
        <f t="array" aca="1" ref="Z736" ca="1">IF(Z735&lt;&gt;"",OFFSET($C$4,0,Z735,n+1,k),"")</f>
        <v>#N/A</v>
      </c>
      <c r="AA736" s="26" t="str">
        <f t="array" aca="1" ref="AA736" ca="1">IF(AA735&lt;&gt;"",OFFSET($C$4,0,AA735,n+1,k),"")</f>
        <v/>
      </c>
      <c r="AB736" s="26" t="str">
        <f t="array" aca="1" ref="AB736" ca="1">IF(AB735&lt;&gt;"",OFFSET($C$4,0,AB735,n+1,k),"")</f>
        <v/>
      </c>
    </row>
    <row r="737" spans="1:28" x14ac:dyDescent="0.15">
      <c r="A737" s="43" t="str">
        <f t="shared" si="24"/>
        <v/>
      </c>
      <c r="B737" s="44" t="str">
        <f>IF('Data Entry'!B737&lt;&gt;"",'Data Entry'!B737,"")</f>
        <v/>
      </c>
      <c r="C737" s="37" t="str">
        <f t="shared" si="23"/>
        <v/>
      </c>
      <c r="D737" s="44" t="str">
        <f>IF('Data Entry'!C737&lt;&gt;"",'Data Entry'!C737,"")</f>
        <v/>
      </c>
      <c r="E737" s="44" t="str">
        <f>IF('Data Entry'!D737&lt;&gt;"",'Data Entry'!D737,"")</f>
        <v/>
      </c>
      <c r="F737" s="44" t="str">
        <f>IF('Data Entry'!E737&lt;&gt;"",'Data Entry'!E737,"")</f>
        <v/>
      </c>
      <c r="G737" s="44" t="str">
        <f>IF('Data Entry'!F737&lt;&gt;"",'Data Entry'!F737,"")</f>
        <v/>
      </c>
      <c r="H737" s="44" t="str">
        <f>IF('Data Entry'!G737&lt;&gt;"",'Data Entry'!G737,"")</f>
        <v/>
      </c>
      <c r="I737" s="44" t="str">
        <f>IF('Data Entry'!H737&lt;&gt;"",'Data Entry'!H737,"")</f>
        <v/>
      </c>
      <c r="J737" s="44" t="str">
        <f>IF('Data Entry'!I737&lt;&gt;"",'Data Entry'!I737,"")</f>
        <v/>
      </c>
      <c r="K737" s="44" t="str">
        <f>IF('Data Entry'!J737&lt;&gt;"",'Data Entry'!J737,"")</f>
        <v/>
      </c>
      <c r="L737" s="44" t="str">
        <f>IF('Data Entry'!K737&lt;&gt;"",'Data Entry'!K737,"")</f>
        <v/>
      </c>
      <c r="M737" s="44" t="str">
        <f>IF('Data Entry'!L737&lt;&gt;"",'Data Entry'!L737,"")</f>
        <v/>
      </c>
      <c r="V737" s="26" t="e">
        <f t="array" aca="1" ref="V737" ca="1">IF(V736&lt;&gt;"",OFFSET($C$4,0,V736,n+1,k),"")</f>
        <v>#N/A</v>
      </c>
      <c r="W737" s="26" t="e">
        <f t="array" aca="1" ref="W737" ca="1">IF(W736&lt;&gt;"",OFFSET($C$4,0,W736,n+1,k),"")</f>
        <v>#N/A</v>
      </c>
      <c r="X737" s="26" t="e">
        <f t="array" aca="1" ref="X737" ca="1">IF(X736&lt;&gt;"",OFFSET($C$4,0,X736,n+1,k),"")</f>
        <v>#N/A</v>
      </c>
      <c r="Y737" s="26" t="e">
        <f t="array" aca="1" ref="Y737" ca="1">IF(Y736&lt;&gt;"",OFFSET($C$4,0,Y736,n+1,k),"")</f>
        <v>#N/A</v>
      </c>
      <c r="Z737" s="26" t="e">
        <f t="array" aca="1" ref="Z737" ca="1">IF(Z736&lt;&gt;"",OFFSET($C$4,0,Z736,n+1,k),"")</f>
        <v>#N/A</v>
      </c>
      <c r="AA737" s="26" t="str">
        <f t="array" aca="1" ref="AA737" ca="1">IF(AA736&lt;&gt;"",OFFSET($C$4,0,AA736,n+1,k),"")</f>
        <v/>
      </c>
      <c r="AB737" s="26" t="str">
        <f t="array" aca="1" ref="AB737" ca="1">IF(AB736&lt;&gt;"",OFFSET($C$4,0,AB736,n+1,k),"")</f>
        <v/>
      </c>
    </row>
    <row r="738" spans="1:28" x14ac:dyDescent="0.15">
      <c r="A738" s="43" t="str">
        <f t="shared" si="24"/>
        <v/>
      </c>
      <c r="B738" s="44" t="str">
        <f>IF('Data Entry'!B738&lt;&gt;"",'Data Entry'!B738,"")</f>
        <v/>
      </c>
      <c r="C738" s="37" t="str">
        <f t="shared" si="23"/>
        <v/>
      </c>
      <c r="D738" s="44" t="str">
        <f>IF('Data Entry'!C738&lt;&gt;"",'Data Entry'!C738,"")</f>
        <v/>
      </c>
      <c r="E738" s="44" t="str">
        <f>IF('Data Entry'!D738&lt;&gt;"",'Data Entry'!D738,"")</f>
        <v/>
      </c>
      <c r="F738" s="44" t="str">
        <f>IF('Data Entry'!E738&lt;&gt;"",'Data Entry'!E738,"")</f>
        <v/>
      </c>
      <c r="G738" s="44" t="str">
        <f>IF('Data Entry'!F738&lt;&gt;"",'Data Entry'!F738,"")</f>
        <v/>
      </c>
      <c r="H738" s="44" t="str">
        <f>IF('Data Entry'!G738&lt;&gt;"",'Data Entry'!G738,"")</f>
        <v/>
      </c>
      <c r="I738" s="44" t="str">
        <f>IF('Data Entry'!H738&lt;&gt;"",'Data Entry'!H738,"")</f>
        <v/>
      </c>
      <c r="J738" s="44" t="str">
        <f>IF('Data Entry'!I738&lt;&gt;"",'Data Entry'!I738,"")</f>
        <v/>
      </c>
      <c r="K738" s="44" t="str">
        <f>IF('Data Entry'!J738&lt;&gt;"",'Data Entry'!J738,"")</f>
        <v/>
      </c>
      <c r="L738" s="44" t="str">
        <f>IF('Data Entry'!K738&lt;&gt;"",'Data Entry'!K738,"")</f>
        <v/>
      </c>
      <c r="M738" s="44" t="str">
        <f>IF('Data Entry'!L738&lt;&gt;"",'Data Entry'!L738,"")</f>
        <v/>
      </c>
      <c r="V738" s="26" t="e">
        <f t="array" aca="1" ref="V738" ca="1">IF(V737&lt;&gt;"",OFFSET($C$4,0,V737,n+1,k),"")</f>
        <v>#N/A</v>
      </c>
      <c r="W738" s="26" t="e">
        <f t="array" aca="1" ref="W738" ca="1">IF(W737&lt;&gt;"",OFFSET($C$4,0,W737,n+1,k),"")</f>
        <v>#N/A</v>
      </c>
      <c r="X738" s="26" t="e">
        <f t="array" aca="1" ref="X738" ca="1">IF(X737&lt;&gt;"",OFFSET($C$4,0,X737,n+1,k),"")</f>
        <v>#N/A</v>
      </c>
      <c r="Y738" s="26" t="e">
        <f t="array" aca="1" ref="Y738" ca="1">IF(Y737&lt;&gt;"",OFFSET($C$4,0,Y737,n+1,k),"")</f>
        <v>#N/A</v>
      </c>
      <c r="Z738" s="26" t="e">
        <f t="array" aca="1" ref="Z738" ca="1">IF(Z737&lt;&gt;"",OFFSET($C$4,0,Z737,n+1,k),"")</f>
        <v>#N/A</v>
      </c>
      <c r="AA738" s="26" t="str">
        <f t="array" aca="1" ref="AA738" ca="1">IF(AA737&lt;&gt;"",OFFSET($C$4,0,AA737,n+1,k),"")</f>
        <v/>
      </c>
      <c r="AB738" s="26" t="str">
        <f t="array" aca="1" ref="AB738" ca="1">IF(AB737&lt;&gt;"",OFFSET($C$4,0,AB737,n+1,k),"")</f>
        <v/>
      </c>
    </row>
    <row r="739" spans="1:28" x14ac:dyDescent="0.15">
      <c r="A739" s="43" t="str">
        <f t="shared" si="24"/>
        <v/>
      </c>
      <c r="B739" s="44" t="str">
        <f>IF('Data Entry'!B739&lt;&gt;"",'Data Entry'!B739,"")</f>
        <v/>
      </c>
      <c r="C739" s="37" t="str">
        <f t="shared" si="23"/>
        <v/>
      </c>
      <c r="D739" s="44" t="str">
        <f>IF('Data Entry'!C739&lt;&gt;"",'Data Entry'!C739,"")</f>
        <v/>
      </c>
      <c r="E739" s="44" t="str">
        <f>IF('Data Entry'!D739&lt;&gt;"",'Data Entry'!D739,"")</f>
        <v/>
      </c>
      <c r="F739" s="44" t="str">
        <f>IF('Data Entry'!E739&lt;&gt;"",'Data Entry'!E739,"")</f>
        <v/>
      </c>
      <c r="G739" s="44" t="str">
        <f>IF('Data Entry'!F739&lt;&gt;"",'Data Entry'!F739,"")</f>
        <v/>
      </c>
      <c r="H739" s="44" t="str">
        <f>IF('Data Entry'!G739&lt;&gt;"",'Data Entry'!G739,"")</f>
        <v/>
      </c>
      <c r="I739" s="44" t="str">
        <f>IF('Data Entry'!H739&lt;&gt;"",'Data Entry'!H739,"")</f>
        <v/>
      </c>
      <c r="J739" s="44" t="str">
        <f>IF('Data Entry'!I739&lt;&gt;"",'Data Entry'!I739,"")</f>
        <v/>
      </c>
      <c r="K739" s="44" t="str">
        <f>IF('Data Entry'!J739&lt;&gt;"",'Data Entry'!J739,"")</f>
        <v/>
      </c>
      <c r="L739" s="44" t="str">
        <f>IF('Data Entry'!K739&lt;&gt;"",'Data Entry'!K739,"")</f>
        <v/>
      </c>
      <c r="M739" s="44" t="str">
        <f>IF('Data Entry'!L739&lt;&gt;"",'Data Entry'!L739,"")</f>
        <v/>
      </c>
      <c r="V739" s="26" t="e">
        <f t="array" aca="1" ref="V739" ca="1">IF(V738&lt;&gt;"",OFFSET($C$4,0,V738,n+1,k),"")</f>
        <v>#N/A</v>
      </c>
      <c r="W739" s="26" t="e">
        <f t="array" aca="1" ref="W739" ca="1">IF(W738&lt;&gt;"",OFFSET($C$4,0,W738,n+1,k),"")</f>
        <v>#N/A</v>
      </c>
      <c r="X739" s="26" t="e">
        <f t="array" aca="1" ref="X739" ca="1">IF(X738&lt;&gt;"",OFFSET($C$4,0,X738,n+1,k),"")</f>
        <v>#N/A</v>
      </c>
      <c r="Y739" s="26" t="e">
        <f t="array" aca="1" ref="Y739" ca="1">IF(Y738&lt;&gt;"",OFFSET($C$4,0,Y738,n+1,k),"")</f>
        <v>#N/A</v>
      </c>
      <c r="Z739" s="26" t="e">
        <f t="array" aca="1" ref="Z739" ca="1">IF(Z738&lt;&gt;"",OFFSET($C$4,0,Z738,n+1,k),"")</f>
        <v>#N/A</v>
      </c>
      <c r="AA739" s="26" t="str">
        <f t="array" aca="1" ref="AA739" ca="1">IF(AA738&lt;&gt;"",OFFSET($C$4,0,AA738,n+1,k),"")</f>
        <v/>
      </c>
      <c r="AB739" s="26" t="str">
        <f t="array" aca="1" ref="AB739" ca="1">IF(AB738&lt;&gt;"",OFFSET($C$4,0,AB738,n+1,k),"")</f>
        <v/>
      </c>
    </row>
    <row r="740" spans="1:28" x14ac:dyDescent="0.15">
      <c r="A740" s="43" t="str">
        <f t="shared" si="24"/>
        <v/>
      </c>
      <c r="B740" s="44" t="str">
        <f>IF('Data Entry'!B740&lt;&gt;"",'Data Entry'!B740,"")</f>
        <v/>
      </c>
      <c r="C740" s="37" t="str">
        <f t="shared" si="23"/>
        <v/>
      </c>
      <c r="D740" s="44" t="str">
        <f>IF('Data Entry'!C740&lt;&gt;"",'Data Entry'!C740,"")</f>
        <v/>
      </c>
      <c r="E740" s="44" t="str">
        <f>IF('Data Entry'!D740&lt;&gt;"",'Data Entry'!D740,"")</f>
        <v/>
      </c>
      <c r="F740" s="44" t="str">
        <f>IF('Data Entry'!E740&lt;&gt;"",'Data Entry'!E740,"")</f>
        <v/>
      </c>
      <c r="G740" s="44" t="str">
        <f>IF('Data Entry'!F740&lt;&gt;"",'Data Entry'!F740,"")</f>
        <v/>
      </c>
      <c r="H740" s="44" t="str">
        <f>IF('Data Entry'!G740&lt;&gt;"",'Data Entry'!G740,"")</f>
        <v/>
      </c>
      <c r="I740" s="44" t="str">
        <f>IF('Data Entry'!H740&lt;&gt;"",'Data Entry'!H740,"")</f>
        <v/>
      </c>
      <c r="J740" s="44" t="str">
        <f>IF('Data Entry'!I740&lt;&gt;"",'Data Entry'!I740,"")</f>
        <v/>
      </c>
      <c r="K740" s="44" t="str">
        <f>IF('Data Entry'!J740&lt;&gt;"",'Data Entry'!J740,"")</f>
        <v/>
      </c>
      <c r="L740" s="44" t="str">
        <f>IF('Data Entry'!K740&lt;&gt;"",'Data Entry'!K740,"")</f>
        <v/>
      </c>
      <c r="M740" s="44" t="str">
        <f>IF('Data Entry'!L740&lt;&gt;"",'Data Entry'!L740,"")</f>
        <v/>
      </c>
      <c r="V740" s="26" t="e">
        <f t="array" aca="1" ref="V740" ca="1">IF(V739&lt;&gt;"",OFFSET($C$4,0,V739,n+1,k),"")</f>
        <v>#N/A</v>
      </c>
      <c r="W740" s="26" t="e">
        <f t="array" aca="1" ref="W740" ca="1">IF(W739&lt;&gt;"",OFFSET($C$4,0,W739,n+1,k),"")</f>
        <v>#N/A</v>
      </c>
      <c r="X740" s="26" t="e">
        <f t="array" aca="1" ref="X740" ca="1">IF(X739&lt;&gt;"",OFFSET($C$4,0,X739,n+1,k),"")</f>
        <v>#N/A</v>
      </c>
      <c r="Y740" s="26" t="e">
        <f t="array" aca="1" ref="Y740" ca="1">IF(Y739&lt;&gt;"",OFFSET($C$4,0,Y739,n+1,k),"")</f>
        <v>#N/A</v>
      </c>
      <c r="Z740" s="26" t="e">
        <f t="array" aca="1" ref="Z740" ca="1">IF(Z739&lt;&gt;"",OFFSET($C$4,0,Z739,n+1,k),"")</f>
        <v>#N/A</v>
      </c>
      <c r="AA740" s="26" t="str">
        <f t="array" aca="1" ref="AA740" ca="1">IF(AA739&lt;&gt;"",OFFSET($C$4,0,AA739,n+1,k),"")</f>
        <v/>
      </c>
      <c r="AB740" s="26" t="str">
        <f t="array" aca="1" ref="AB740" ca="1">IF(AB739&lt;&gt;"",OFFSET($C$4,0,AB739,n+1,k),"")</f>
        <v/>
      </c>
    </row>
    <row r="741" spans="1:28" x14ac:dyDescent="0.15">
      <c r="A741" s="43" t="str">
        <f t="shared" si="24"/>
        <v/>
      </c>
      <c r="B741" s="44" t="str">
        <f>IF('Data Entry'!B741&lt;&gt;"",'Data Entry'!B741,"")</f>
        <v/>
      </c>
      <c r="C741" s="37" t="str">
        <f t="shared" si="23"/>
        <v/>
      </c>
      <c r="D741" s="44" t="str">
        <f>IF('Data Entry'!C741&lt;&gt;"",'Data Entry'!C741,"")</f>
        <v/>
      </c>
      <c r="E741" s="44" t="str">
        <f>IF('Data Entry'!D741&lt;&gt;"",'Data Entry'!D741,"")</f>
        <v/>
      </c>
      <c r="F741" s="44" t="str">
        <f>IF('Data Entry'!E741&lt;&gt;"",'Data Entry'!E741,"")</f>
        <v/>
      </c>
      <c r="G741" s="44" t="str">
        <f>IF('Data Entry'!F741&lt;&gt;"",'Data Entry'!F741,"")</f>
        <v/>
      </c>
      <c r="H741" s="44" t="str">
        <f>IF('Data Entry'!G741&lt;&gt;"",'Data Entry'!G741,"")</f>
        <v/>
      </c>
      <c r="I741" s="44" t="str">
        <f>IF('Data Entry'!H741&lt;&gt;"",'Data Entry'!H741,"")</f>
        <v/>
      </c>
      <c r="J741" s="44" t="str">
        <f>IF('Data Entry'!I741&lt;&gt;"",'Data Entry'!I741,"")</f>
        <v/>
      </c>
      <c r="K741" s="44" t="str">
        <f>IF('Data Entry'!J741&lt;&gt;"",'Data Entry'!J741,"")</f>
        <v/>
      </c>
      <c r="L741" s="44" t="str">
        <f>IF('Data Entry'!K741&lt;&gt;"",'Data Entry'!K741,"")</f>
        <v/>
      </c>
      <c r="M741" s="44" t="str">
        <f>IF('Data Entry'!L741&lt;&gt;"",'Data Entry'!L741,"")</f>
        <v/>
      </c>
      <c r="V741" s="26" t="e">
        <f t="array" aca="1" ref="V741" ca="1">IF(V740&lt;&gt;"",OFFSET($C$4,0,V740,n+1,k),"")</f>
        <v>#N/A</v>
      </c>
      <c r="W741" s="26" t="e">
        <f t="array" aca="1" ref="W741" ca="1">IF(W740&lt;&gt;"",OFFSET($C$4,0,W740,n+1,k),"")</f>
        <v>#N/A</v>
      </c>
      <c r="X741" s="26" t="e">
        <f t="array" aca="1" ref="X741" ca="1">IF(X740&lt;&gt;"",OFFSET($C$4,0,X740,n+1,k),"")</f>
        <v>#N/A</v>
      </c>
      <c r="Y741" s="26" t="e">
        <f t="array" aca="1" ref="Y741" ca="1">IF(Y740&lt;&gt;"",OFFSET($C$4,0,Y740,n+1,k),"")</f>
        <v>#N/A</v>
      </c>
      <c r="Z741" s="26" t="e">
        <f t="array" aca="1" ref="Z741" ca="1">IF(Z740&lt;&gt;"",OFFSET($C$4,0,Z740,n+1,k),"")</f>
        <v>#N/A</v>
      </c>
      <c r="AA741" s="26" t="str">
        <f t="array" aca="1" ref="AA741" ca="1">IF(AA740&lt;&gt;"",OFFSET($C$4,0,AA740,n+1,k),"")</f>
        <v/>
      </c>
      <c r="AB741" s="26" t="str">
        <f t="array" aca="1" ref="AB741" ca="1">IF(AB740&lt;&gt;"",OFFSET($C$4,0,AB740,n+1,k),"")</f>
        <v/>
      </c>
    </row>
    <row r="742" spans="1:28" x14ac:dyDescent="0.15">
      <c r="A742" s="43" t="str">
        <f t="shared" si="24"/>
        <v/>
      </c>
      <c r="B742" s="44" t="str">
        <f>IF('Data Entry'!B742&lt;&gt;"",'Data Entry'!B742,"")</f>
        <v/>
      </c>
      <c r="C742" s="37" t="str">
        <f t="shared" si="23"/>
        <v/>
      </c>
      <c r="D742" s="44" t="str">
        <f>IF('Data Entry'!C742&lt;&gt;"",'Data Entry'!C742,"")</f>
        <v/>
      </c>
      <c r="E742" s="44" t="str">
        <f>IF('Data Entry'!D742&lt;&gt;"",'Data Entry'!D742,"")</f>
        <v/>
      </c>
      <c r="F742" s="44" t="str">
        <f>IF('Data Entry'!E742&lt;&gt;"",'Data Entry'!E742,"")</f>
        <v/>
      </c>
      <c r="G742" s="44" t="str">
        <f>IF('Data Entry'!F742&lt;&gt;"",'Data Entry'!F742,"")</f>
        <v/>
      </c>
      <c r="H742" s="44" t="str">
        <f>IF('Data Entry'!G742&lt;&gt;"",'Data Entry'!G742,"")</f>
        <v/>
      </c>
      <c r="I742" s="44" t="str">
        <f>IF('Data Entry'!H742&lt;&gt;"",'Data Entry'!H742,"")</f>
        <v/>
      </c>
      <c r="J742" s="44" t="str">
        <f>IF('Data Entry'!I742&lt;&gt;"",'Data Entry'!I742,"")</f>
        <v/>
      </c>
      <c r="K742" s="44" t="str">
        <f>IF('Data Entry'!J742&lt;&gt;"",'Data Entry'!J742,"")</f>
        <v/>
      </c>
      <c r="L742" s="44" t="str">
        <f>IF('Data Entry'!K742&lt;&gt;"",'Data Entry'!K742,"")</f>
        <v/>
      </c>
      <c r="M742" s="44" t="str">
        <f>IF('Data Entry'!L742&lt;&gt;"",'Data Entry'!L742,"")</f>
        <v/>
      </c>
      <c r="V742" s="26" t="e">
        <f t="array" aca="1" ref="V742" ca="1">IF(V741&lt;&gt;"",OFFSET($C$4,0,V741,n+1,k),"")</f>
        <v>#N/A</v>
      </c>
      <c r="W742" s="26" t="e">
        <f t="array" aca="1" ref="W742" ca="1">IF(W741&lt;&gt;"",OFFSET($C$4,0,W741,n+1,k),"")</f>
        <v>#N/A</v>
      </c>
      <c r="X742" s="26" t="e">
        <f t="array" aca="1" ref="X742" ca="1">IF(X741&lt;&gt;"",OFFSET($C$4,0,X741,n+1,k),"")</f>
        <v>#N/A</v>
      </c>
      <c r="Y742" s="26" t="e">
        <f t="array" aca="1" ref="Y742" ca="1">IF(Y741&lt;&gt;"",OFFSET($C$4,0,Y741,n+1,k),"")</f>
        <v>#N/A</v>
      </c>
      <c r="Z742" s="26" t="e">
        <f t="array" aca="1" ref="Z742" ca="1">IF(Z741&lt;&gt;"",OFFSET($C$4,0,Z741,n+1,k),"")</f>
        <v>#N/A</v>
      </c>
      <c r="AA742" s="26" t="str">
        <f t="array" aca="1" ref="AA742" ca="1">IF(AA741&lt;&gt;"",OFFSET($C$4,0,AA741,n+1,k),"")</f>
        <v/>
      </c>
      <c r="AB742" s="26" t="str">
        <f t="array" aca="1" ref="AB742" ca="1">IF(AB741&lt;&gt;"",OFFSET($C$4,0,AB741,n+1,k),"")</f>
        <v/>
      </c>
    </row>
    <row r="743" spans="1:28" x14ac:dyDescent="0.15">
      <c r="A743" s="43" t="str">
        <f t="shared" si="24"/>
        <v/>
      </c>
      <c r="B743" s="44" t="str">
        <f>IF('Data Entry'!B743&lt;&gt;"",'Data Entry'!B743,"")</f>
        <v/>
      </c>
      <c r="C743" s="37" t="str">
        <f t="shared" si="23"/>
        <v/>
      </c>
      <c r="D743" s="44" t="str">
        <f>IF('Data Entry'!C743&lt;&gt;"",'Data Entry'!C743,"")</f>
        <v/>
      </c>
      <c r="E743" s="44" t="str">
        <f>IF('Data Entry'!D743&lt;&gt;"",'Data Entry'!D743,"")</f>
        <v/>
      </c>
      <c r="F743" s="44" t="str">
        <f>IF('Data Entry'!E743&lt;&gt;"",'Data Entry'!E743,"")</f>
        <v/>
      </c>
      <c r="G743" s="44" t="str">
        <f>IF('Data Entry'!F743&lt;&gt;"",'Data Entry'!F743,"")</f>
        <v/>
      </c>
      <c r="H743" s="44" t="str">
        <f>IF('Data Entry'!G743&lt;&gt;"",'Data Entry'!G743,"")</f>
        <v/>
      </c>
      <c r="I743" s="44" t="str">
        <f>IF('Data Entry'!H743&lt;&gt;"",'Data Entry'!H743,"")</f>
        <v/>
      </c>
      <c r="J743" s="44" t="str">
        <f>IF('Data Entry'!I743&lt;&gt;"",'Data Entry'!I743,"")</f>
        <v/>
      </c>
      <c r="K743" s="44" t="str">
        <f>IF('Data Entry'!J743&lt;&gt;"",'Data Entry'!J743,"")</f>
        <v/>
      </c>
      <c r="L743" s="44" t="str">
        <f>IF('Data Entry'!K743&lt;&gt;"",'Data Entry'!K743,"")</f>
        <v/>
      </c>
      <c r="M743" s="44" t="str">
        <f>IF('Data Entry'!L743&lt;&gt;"",'Data Entry'!L743,"")</f>
        <v/>
      </c>
      <c r="V743" s="26" t="e">
        <f t="array" aca="1" ref="V743" ca="1">IF(V742&lt;&gt;"",OFFSET($C$4,0,V742,n+1,k),"")</f>
        <v>#N/A</v>
      </c>
      <c r="W743" s="26" t="e">
        <f t="array" aca="1" ref="W743" ca="1">IF(W742&lt;&gt;"",OFFSET($C$4,0,W742,n+1,k),"")</f>
        <v>#N/A</v>
      </c>
      <c r="X743" s="26" t="e">
        <f t="array" aca="1" ref="X743" ca="1">IF(X742&lt;&gt;"",OFFSET($C$4,0,X742,n+1,k),"")</f>
        <v>#N/A</v>
      </c>
      <c r="Y743" s="26" t="e">
        <f t="array" aca="1" ref="Y743" ca="1">IF(Y742&lt;&gt;"",OFFSET($C$4,0,Y742,n+1,k),"")</f>
        <v>#N/A</v>
      </c>
      <c r="Z743" s="26" t="e">
        <f t="array" aca="1" ref="Z743" ca="1">IF(Z742&lt;&gt;"",OFFSET($C$4,0,Z742,n+1,k),"")</f>
        <v>#N/A</v>
      </c>
      <c r="AA743" s="26" t="str">
        <f t="array" aca="1" ref="AA743" ca="1">IF(AA742&lt;&gt;"",OFFSET($C$4,0,AA742,n+1,k),"")</f>
        <v/>
      </c>
      <c r="AB743" s="26" t="str">
        <f t="array" aca="1" ref="AB743" ca="1">IF(AB742&lt;&gt;"",OFFSET($C$4,0,AB742,n+1,k),"")</f>
        <v/>
      </c>
    </row>
    <row r="744" spans="1:28" x14ac:dyDescent="0.15">
      <c r="A744" s="43" t="str">
        <f t="shared" si="24"/>
        <v/>
      </c>
      <c r="B744" s="44" t="str">
        <f>IF('Data Entry'!B744&lt;&gt;"",'Data Entry'!B744,"")</f>
        <v/>
      </c>
      <c r="C744" s="37" t="str">
        <f t="shared" si="23"/>
        <v/>
      </c>
      <c r="D744" s="44" t="str">
        <f>IF('Data Entry'!C744&lt;&gt;"",'Data Entry'!C744,"")</f>
        <v/>
      </c>
      <c r="E744" s="44" t="str">
        <f>IF('Data Entry'!D744&lt;&gt;"",'Data Entry'!D744,"")</f>
        <v/>
      </c>
      <c r="F744" s="44" t="str">
        <f>IF('Data Entry'!E744&lt;&gt;"",'Data Entry'!E744,"")</f>
        <v/>
      </c>
      <c r="G744" s="44" t="str">
        <f>IF('Data Entry'!F744&lt;&gt;"",'Data Entry'!F744,"")</f>
        <v/>
      </c>
      <c r="H744" s="44" t="str">
        <f>IF('Data Entry'!G744&lt;&gt;"",'Data Entry'!G744,"")</f>
        <v/>
      </c>
      <c r="I744" s="44" t="str">
        <f>IF('Data Entry'!H744&lt;&gt;"",'Data Entry'!H744,"")</f>
        <v/>
      </c>
      <c r="J744" s="44" t="str">
        <f>IF('Data Entry'!I744&lt;&gt;"",'Data Entry'!I744,"")</f>
        <v/>
      </c>
      <c r="K744" s="44" t="str">
        <f>IF('Data Entry'!J744&lt;&gt;"",'Data Entry'!J744,"")</f>
        <v/>
      </c>
      <c r="L744" s="44" t="str">
        <f>IF('Data Entry'!K744&lt;&gt;"",'Data Entry'!K744,"")</f>
        <v/>
      </c>
      <c r="M744" s="44" t="str">
        <f>IF('Data Entry'!L744&lt;&gt;"",'Data Entry'!L744,"")</f>
        <v/>
      </c>
      <c r="V744" s="26" t="e">
        <f t="array" aca="1" ref="V744" ca="1">IF(V743&lt;&gt;"",OFFSET($C$4,0,V743,n+1,k),"")</f>
        <v>#N/A</v>
      </c>
      <c r="W744" s="26" t="e">
        <f t="array" aca="1" ref="W744" ca="1">IF(W743&lt;&gt;"",OFFSET($C$4,0,W743,n+1,k),"")</f>
        <v>#N/A</v>
      </c>
      <c r="X744" s="26" t="e">
        <f t="array" aca="1" ref="X744" ca="1">IF(X743&lt;&gt;"",OFFSET($C$4,0,X743,n+1,k),"")</f>
        <v>#N/A</v>
      </c>
      <c r="Y744" s="26" t="e">
        <f t="array" aca="1" ref="Y744" ca="1">IF(Y743&lt;&gt;"",OFFSET($C$4,0,Y743,n+1,k),"")</f>
        <v>#N/A</v>
      </c>
      <c r="Z744" s="26" t="e">
        <f t="array" aca="1" ref="Z744" ca="1">IF(Z743&lt;&gt;"",OFFSET($C$4,0,Z743,n+1,k),"")</f>
        <v>#N/A</v>
      </c>
      <c r="AA744" s="26" t="str">
        <f t="array" aca="1" ref="AA744" ca="1">IF(AA743&lt;&gt;"",OFFSET($C$4,0,AA743,n+1,k),"")</f>
        <v/>
      </c>
      <c r="AB744" s="26" t="str">
        <f t="array" aca="1" ref="AB744" ca="1">IF(AB743&lt;&gt;"",OFFSET($C$4,0,AB743,n+1,k),"")</f>
        <v/>
      </c>
    </row>
    <row r="745" spans="1:28" x14ac:dyDescent="0.15">
      <c r="A745" s="43" t="str">
        <f t="shared" si="24"/>
        <v/>
      </c>
      <c r="B745" s="44" t="str">
        <f>IF('Data Entry'!B745&lt;&gt;"",'Data Entry'!B745,"")</f>
        <v/>
      </c>
      <c r="C745" s="37" t="str">
        <f t="shared" si="23"/>
        <v/>
      </c>
      <c r="D745" s="44" t="str">
        <f>IF('Data Entry'!C745&lt;&gt;"",'Data Entry'!C745,"")</f>
        <v/>
      </c>
      <c r="E745" s="44" t="str">
        <f>IF('Data Entry'!D745&lt;&gt;"",'Data Entry'!D745,"")</f>
        <v/>
      </c>
      <c r="F745" s="44" t="str">
        <f>IF('Data Entry'!E745&lt;&gt;"",'Data Entry'!E745,"")</f>
        <v/>
      </c>
      <c r="G745" s="44" t="str">
        <f>IF('Data Entry'!F745&lt;&gt;"",'Data Entry'!F745,"")</f>
        <v/>
      </c>
      <c r="H745" s="44" t="str">
        <f>IF('Data Entry'!G745&lt;&gt;"",'Data Entry'!G745,"")</f>
        <v/>
      </c>
      <c r="I745" s="44" t="str">
        <f>IF('Data Entry'!H745&lt;&gt;"",'Data Entry'!H745,"")</f>
        <v/>
      </c>
      <c r="J745" s="44" t="str">
        <f>IF('Data Entry'!I745&lt;&gt;"",'Data Entry'!I745,"")</f>
        <v/>
      </c>
      <c r="K745" s="44" t="str">
        <f>IF('Data Entry'!J745&lt;&gt;"",'Data Entry'!J745,"")</f>
        <v/>
      </c>
      <c r="L745" s="44" t="str">
        <f>IF('Data Entry'!K745&lt;&gt;"",'Data Entry'!K745,"")</f>
        <v/>
      </c>
      <c r="M745" s="44" t="str">
        <f>IF('Data Entry'!L745&lt;&gt;"",'Data Entry'!L745,"")</f>
        <v/>
      </c>
      <c r="V745" s="26" t="e">
        <f t="array" aca="1" ref="V745" ca="1">IF(V744&lt;&gt;"",OFFSET($C$4,0,V744,n+1,k),"")</f>
        <v>#N/A</v>
      </c>
      <c r="W745" s="26" t="e">
        <f t="array" aca="1" ref="W745" ca="1">IF(W744&lt;&gt;"",OFFSET($C$4,0,W744,n+1,k),"")</f>
        <v>#N/A</v>
      </c>
      <c r="X745" s="26" t="e">
        <f t="array" aca="1" ref="X745" ca="1">IF(X744&lt;&gt;"",OFFSET($C$4,0,X744,n+1,k),"")</f>
        <v>#N/A</v>
      </c>
      <c r="Y745" s="26" t="e">
        <f t="array" aca="1" ref="Y745" ca="1">IF(Y744&lt;&gt;"",OFFSET($C$4,0,Y744,n+1,k),"")</f>
        <v>#N/A</v>
      </c>
      <c r="Z745" s="26" t="e">
        <f t="array" aca="1" ref="Z745" ca="1">IF(Z744&lt;&gt;"",OFFSET($C$4,0,Z744,n+1,k),"")</f>
        <v>#N/A</v>
      </c>
      <c r="AA745" s="26" t="str">
        <f t="array" aca="1" ref="AA745" ca="1">IF(AA744&lt;&gt;"",OFFSET($C$4,0,AA744,n+1,k),"")</f>
        <v/>
      </c>
      <c r="AB745" s="26" t="str">
        <f t="array" aca="1" ref="AB745" ca="1">IF(AB744&lt;&gt;"",OFFSET($C$4,0,AB744,n+1,k),"")</f>
        <v/>
      </c>
    </row>
    <row r="746" spans="1:28" x14ac:dyDescent="0.15">
      <c r="A746" s="43" t="str">
        <f t="shared" si="24"/>
        <v/>
      </c>
      <c r="B746" s="44" t="str">
        <f>IF('Data Entry'!B746&lt;&gt;"",'Data Entry'!B746,"")</f>
        <v/>
      </c>
      <c r="C746" s="37" t="str">
        <f t="shared" si="23"/>
        <v/>
      </c>
      <c r="D746" s="44" t="str">
        <f>IF('Data Entry'!C746&lt;&gt;"",'Data Entry'!C746,"")</f>
        <v/>
      </c>
      <c r="E746" s="44" t="str">
        <f>IF('Data Entry'!D746&lt;&gt;"",'Data Entry'!D746,"")</f>
        <v/>
      </c>
      <c r="F746" s="44" t="str">
        <f>IF('Data Entry'!E746&lt;&gt;"",'Data Entry'!E746,"")</f>
        <v/>
      </c>
      <c r="G746" s="44" t="str">
        <f>IF('Data Entry'!F746&lt;&gt;"",'Data Entry'!F746,"")</f>
        <v/>
      </c>
      <c r="H746" s="44" t="str">
        <f>IF('Data Entry'!G746&lt;&gt;"",'Data Entry'!G746,"")</f>
        <v/>
      </c>
      <c r="I746" s="44" t="str">
        <f>IF('Data Entry'!H746&lt;&gt;"",'Data Entry'!H746,"")</f>
        <v/>
      </c>
      <c r="J746" s="44" t="str">
        <f>IF('Data Entry'!I746&lt;&gt;"",'Data Entry'!I746,"")</f>
        <v/>
      </c>
      <c r="K746" s="44" t="str">
        <f>IF('Data Entry'!J746&lt;&gt;"",'Data Entry'!J746,"")</f>
        <v/>
      </c>
      <c r="L746" s="44" t="str">
        <f>IF('Data Entry'!K746&lt;&gt;"",'Data Entry'!K746,"")</f>
        <v/>
      </c>
      <c r="M746" s="44" t="str">
        <f>IF('Data Entry'!L746&lt;&gt;"",'Data Entry'!L746,"")</f>
        <v/>
      </c>
      <c r="V746" s="26" t="e">
        <f t="array" aca="1" ref="V746" ca="1">IF(V745&lt;&gt;"",OFFSET($C$4,0,V745,n+1,k),"")</f>
        <v>#N/A</v>
      </c>
      <c r="W746" s="26" t="e">
        <f t="array" aca="1" ref="W746" ca="1">IF(W745&lt;&gt;"",OFFSET($C$4,0,W745,n+1,k),"")</f>
        <v>#N/A</v>
      </c>
      <c r="X746" s="26" t="e">
        <f t="array" aca="1" ref="X746" ca="1">IF(X745&lt;&gt;"",OFFSET($C$4,0,X745,n+1,k),"")</f>
        <v>#N/A</v>
      </c>
      <c r="Y746" s="26" t="e">
        <f t="array" aca="1" ref="Y746" ca="1">IF(Y745&lt;&gt;"",OFFSET($C$4,0,Y745,n+1,k),"")</f>
        <v>#N/A</v>
      </c>
      <c r="Z746" s="26" t="e">
        <f t="array" aca="1" ref="Z746" ca="1">IF(Z745&lt;&gt;"",OFFSET($C$4,0,Z745,n+1,k),"")</f>
        <v>#N/A</v>
      </c>
      <c r="AA746" s="26" t="str">
        <f t="array" aca="1" ref="AA746" ca="1">IF(AA745&lt;&gt;"",OFFSET($C$4,0,AA745,n+1,k),"")</f>
        <v/>
      </c>
      <c r="AB746" s="26" t="str">
        <f t="array" aca="1" ref="AB746" ca="1">IF(AB745&lt;&gt;"",OFFSET($C$4,0,AB745,n+1,k),"")</f>
        <v/>
      </c>
    </row>
    <row r="747" spans="1:28" x14ac:dyDescent="0.15">
      <c r="A747" s="43" t="str">
        <f t="shared" si="24"/>
        <v/>
      </c>
      <c r="B747" s="44" t="str">
        <f>IF('Data Entry'!B747&lt;&gt;"",'Data Entry'!B747,"")</f>
        <v/>
      </c>
      <c r="C747" s="37" t="str">
        <f t="shared" si="23"/>
        <v/>
      </c>
      <c r="D747" s="44" t="str">
        <f>IF('Data Entry'!C747&lt;&gt;"",'Data Entry'!C747,"")</f>
        <v/>
      </c>
      <c r="E747" s="44" t="str">
        <f>IF('Data Entry'!D747&lt;&gt;"",'Data Entry'!D747,"")</f>
        <v/>
      </c>
      <c r="F747" s="44" t="str">
        <f>IF('Data Entry'!E747&lt;&gt;"",'Data Entry'!E747,"")</f>
        <v/>
      </c>
      <c r="G747" s="44" t="str">
        <f>IF('Data Entry'!F747&lt;&gt;"",'Data Entry'!F747,"")</f>
        <v/>
      </c>
      <c r="H747" s="44" t="str">
        <f>IF('Data Entry'!G747&lt;&gt;"",'Data Entry'!G747,"")</f>
        <v/>
      </c>
      <c r="I747" s="44" t="str">
        <f>IF('Data Entry'!H747&lt;&gt;"",'Data Entry'!H747,"")</f>
        <v/>
      </c>
      <c r="J747" s="44" t="str">
        <f>IF('Data Entry'!I747&lt;&gt;"",'Data Entry'!I747,"")</f>
        <v/>
      </c>
      <c r="K747" s="44" t="str">
        <f>IF('Data Entry'!J747&lt;&gt;"",'Data Entry'!J747,"")</f>
        <v/>
      </c>
      <c r="L747" s="44" t="str">
        <f>IF('Data Entry'!K747&lt;&gt;"",'Data Entry'!K747,"")</f>
        <v/>
      </c>
      <c r="M747" s="44" t="str">
        <f>IF('Data Entry'!L747&lt;&gt;"",'Data Entry'!L747,"")</f>
        <v/>
      </c>
      <c r="V747" s="26" t="e">
        <f t="array" aca="1" ref="V747" ca="1">IF(V746&lt;&gt;"",OFFSET($C$4,0,V746,n+1,k),"")</f>
        <v>#N/A</v>
      </c>
      <c r="W747" s="26" t="e">
        <f t="array" aca="1" ref="W747" ca="1">IF(W746&lt;&gt;"",OFFSET($C$4,0,W746,n+1,k),"")</f>
        <v>#N/A</v>
      </c>
      <c r="X747" s="26" t="e">
        <f t="array" aca="1" ref="X747" ca="1">IF(X746&lt;&gt;"",OFFSET($C$4,0,X746,n+1,k),"")</f>
        <v>#N/A</v>
      </c>
      <c r="Y747" s="26" t="e">
        <f t="array" aca="1" ref="Y747" ca="1">IF(Y746&lt;&gt;"",OFFSET($C$4,0,Y746,n+1,k),"")</f>
        <v>#N/A</v>
      </c>
      <c r="Z747" s="26" t="e">
        <f t="array" aca="1" ref="Z747" ca="1">IF(Z746&lt;&gt;"",OFFSET($C$4,0,Z746,n+1,k),"")</f>
        <v>#N/A</v>
      </c>
      <c r="AA747" s="26" t="str">
        <f t="array" aca="1" ref="AA747" ca="1">IF(AA746&lt;&gt;"",OFFSET($C$4,0,AA746,n+1,k),"")</f>
        <v/>
      </c>
      <c r="AB747" s="26" t="str">
        <f t="array" aca="1" ref="AB747" ca="1">IF(AB746&lt;&gt;"",OFFSET($C$4,0,AB746,n+1,k),"")</f>
        <v/>
      </c>
    </row>
    <row r="748" spans="1:28" x14ac:dyDescent="0.15">
      <c r="A748" s="43" t="str">
        <f t="shared" si="24"/>
        <v/>
      </c>
      <c r="B748" s="44" t="str">
        <f>IF('Data Entry'!B748&lt;&gt;"",'Data Entry'!B748,"")</f>
        <v/>
      </c>
      <c r="C748" s="37" t="str">
        <f t="shared" si="23"/>
        <v/>
      </c>
      <c r="D748" s="44" t="str">
        <f>IF('Data Entry'!C748&lt;&gt;"",'Data Entry'!C748,"")</f>
        <v/>
      </c>
      <c r="E748" s="44" t="str">
        <f>IF('Data Entry'!D748&lt;&gt;"",'Data Entry'!D748,"")</f>
        <v/>
      </c>
      <c r="F748" s="44" t="str">
        <f>IF('Data Entry'!E748&lt;&gt;"",'Data Entry'!E748,"")</f>
        <v/>
      </c>
      <c r="G748" s="44" t="str">
        <f>IF('Data Entry'!F748&lt;&gt;"",'Data Entry'!F748,"")</f>
        <v/>
      </c>
      <c r="H748" s="44" t="str">
        <f>IF('Data Entry'!G748&lt;&gt;"",'Data Entry'!G748,"")</f>
        <v/>
      </c>
      <c r="I748" s="44" t="str">
        <f>IF('Data Entry'!H748&lt;&gt;"",'Data Entry'!H748,"")</f>
        <v/>
      </c>
      <c r="J748" s="44" t="str">
        <f>IF('Data Entry'!I748&lt;&gt;"",'Data Entry'!I748,"")</f>
        <v/>
      </c>
      <c r="K748" s="44" t="str">
        <f>IF('Data Entry'!J748&lt;&gt;"",'Data Entry'!J748,"")</f>
        <v/>
      </c>
      <c r="L748" s="44" t="str">
        <f>IF('Data Entry'!K748&lt;&gt;"",'Data Entry'!K748,"")</f>
        <v/>
      </c>
      <c r="M748" s="44" t="str">
        <f>IF('Data Entry'!L748&lt;&gt;"",'Data Entry'!L748,"")</f>
        <v/>
      </c>
      <c r="V748" s="26" t="e">
        <f t="array" aca="1" ref="V748" ca="1">IF(V747&lt;&gt;"",OFFSET($C$4,0,V747,n+1,k),"")</f>
        <v>#N/A</v>
      </c>
      <c r="W748" s="26" t="e">
        <f t="array" aca="1" ref="W748" ca="1">IF(W747&lt;&gt;"",OFFSET($C$4,0,W747,n+1,k),"")</f>
        <v>#N/A</v>
      </c>
      <c r="X748" s="26" t="e">
        <f t="array" aca="1" ref="X748" ca="1">IF(X747&lt;&gt;"",OFFSET($C$4,0,X747,n+1,k),"")</f>
        <v>#N/A</v>
      </c>
      <c r="Y748" s="26" t="e">
        <f t="array" aca="1" ref="Y748" ca="1">IF(Y747&lt;&gt;"",OFFSET($C$4,0,Y747,n+1,k),"")</f>
        <v>#N/A</v>
      </c>
      <c r="Z748" s="26" t="e">
        <f t="array" aca="1" ref="Z748" ca="1">IF(Z747&lt;&gt;"",OFFSET($C$4,0,Z747,n+1,k),"")</f>
        <v>#N/A</v>
      </c>
      <c r="AA748" s="26" t="str">
        <f t="array" aca="1" ref="AA748" ca="1">IF(AA747&lt;&gt;"",OFFSET($C$4,0,AA747,n+1,k),"")</f>
        <v/>
      </c>
      <c r="AB748" s="26" t="str">
        <f t="array" aca="1" ref="AB748" ca="1">IF(AB747&lt;&gt;"",OFFSET($C$4,0,AB747,n+1,k),"")</f>
        <v/>
      </c>
    </row>
    <row r="749" spans="1:28" x14ac:dyDescent="0.15">
      <c r="A749" s="43" t="str">
        <f t="shared" si="24"/>
        <v/>
      </c>
      <c r="B749" s="44" t="str">
        <f>IF('Data Entry'!B749&lt;&gt;"",'Data Entry'!B749,"")</f>
        <v/>
      </c>
      <c r="C749" s="37" t="str">
        <f t="shared" si="23"/>
        <v/>
      </c>
      <c r="D749" s="44" t="str">
        <f>IF('Data Entry'!C749&lt;&gt;"",'Data Entry'!C749,"")</f>
        <v/>
      </c>
      <c r="E749" s="44" t="str">
        <f>IF('Data Entry'!D749&lt;&gt;"",'Data Entry'!D749,"")</f>
        <v/>
      </c>
      <c r="F749" s="44" t="str">
        <f>IF('Data Entry'!E749&lt;&gt;"",'Data Entry'!E749,"")</f>
        <v/>
      </c>
      <c r="G749" s="44" t="str">
        <f>IF('Data Entry'!F749&lt;&gt;"",'Data Entry'!F749,"")</f>
        <v/>
      </c>
      <c r="H749" s="44" t="str">
        <f>IF('Data Entry'!G749&lt;&gt;"",'Data Entry'!G749,"")</f>
        <v/>
      </c>
      <c r="I749" s="44" t="str">
        <f>IF('Data Entry'!H749&lt;&gt;"",'Data Entry'!H749,"")</f>
        <v/>
      </c>
      <c r="J749" s="44" t="str">
        <f>IF('Data Entry'!I749&lt;&gt;"",'Data Entry'!I749,"")</f>
        <v/>
      </c>
      <c r="K749" s="44" t="str">
        <f>IF('Data Entry'!J749&lt;&gt;"",'Data Entry'!J749,"")</f>
        <v/>
      </c>
      <c r="L749" s="44" t="str">
        <f>IF('Data Entry'!K749&lt;&gt;"",'Data Entry'!K749,"")</f>
        <v/>
      </c>
      <c r="M749" s="44" t="str">
        <f>IF('Data Entry'!L749&lt;&gt;"",'Data Entry'!L749,"")</f>
        <v/>
      </c>
      <c r="V749" s="26" t="e">
        <f t="array" aca="1" ref="V749" ca="1">IF(V748&lt;&gt;"",OFFSET($C$4,0,V748,n+1,k),"")</f>
        <v>#N/A</v>
      </c>
      <c r="W749" s="26" t="e">
        <f t="array" aca="1" ref="W749" ca="1">IF(W748&lt;&gt;"",OFFSET($C$4,0,W748,n+1,k),"")</f>
        <v>#N/A</v>
      </c>
      <c r="X749" s="26" t="e">
        <f t="array" aca="1" ref="X749" ca="1">IF(X748&lt;&gt;"",OFFSET($C$4,0,X748,n+1,k),"")</f>
        <v>#N/A</v>
      </c>
      <c r="Y749" s="26" t="e">
        <f t="array" aca="1" ref="Y749" ca="1">IF(Y748&lt;&gt;"",OFFSET($C$4,0,Y748,n+1,k),"")</f>
        <v>#N/A</v>
      </c>
      <c r="Z749" s="26" t="e">
        <f t="array" aca="1" ref="Z749" ca="1">IF(Z748&lt;&gt;"",OFFSET($C$4,0,Z748,n+1,k),"")</f>
        <v>#N/A</v>
      </c>
      <c r="AA749" s="26" t="str">
        <f t="array" aca="1" ref="AA749" ca="1">IF(AA748&lt;&gt;"",OFFSET($C$4,0,AA748,n+1,k),"")</f>
        <v/>
      </c>
      <c r="AB749" s="26" t="str">
        <f t="array" aca="1" ref="AB749" ca="1">IF(AB748&lt;&gt;"",OFFSET($C$4,0,AB748,n+1,k),"")</f>
        <v/>
      </c>
    </row>
    <row r="750" spans="1:28" x14ac:dyDescent="0.15">
      <c r="A750" s="43" t="str">
        <f t="shared" si="24"/>
        <v/>
      </c>
      <c r="B750" s="44" t="str">
        <f>IF('Data Entry'!B750&lt;&gt;"",'Data Entry'!B750,"")</f>
        <v/>
      </c>
      <c r="C750" s="37" t="str">
        <f t="shared" si="23"/>
        <v/>
      </c>
      <c r="D750" s="44" t="str">
        <f>IF('Data Entry'!C750&lt;&gt;"",'Data Entry'!C750,"")</f>
        <v/>
      </c>
      <c r="E750" s="44" t="str">
        <f>IF('Data Entry'!D750&lt;&gt;"",'Data Entry'!D750,"")</f>
        <v/>
      </c>
      <c r="F750" s="44" t="str">
        <f>IF('Data Entry'!E750&lt;&gt;"",'Data Entry'!E750,"")</f>
        <v/>
      </c>
      <c r="G750" s="44" t="str">
        <f>IF('Data Entry'!F750&lt;&gt;"",'Data Entry'!F750,"")</f>
        <v/>
      </c>
      <c r="H750" s="44" t="str">
        <f>IF('Data Entry'!G750&lt;&gt;"",'Data Entry'!G750,"")</f>
        <v/>
      </c>
      <c r="I750" s="44" t="str">
        <f>IF('Data Entry'!H750&lt;&gt;"",'Data Entry'!H750,"")</f>
        <v/>
      </c>
      <c r="J750" s="44" t="str">
        <f>IF('Data Entry'!I750&lt;&gt;"",'Data Entry'!I750,"")</f>
        <v/>
      </c>
      <c r="K750" s="44" t="str">
        <f>IF('Data Entry'!J750&lt;&gt;"",'Data Entry'!J750,"")</f>
        <v/>
      </c>
      <c r="L750" s="44" t="str">
        <f>IF('Data Entry'!K750&lt;&gt;"",'Data Entry'!K750,"")</f>
        <v/>
      </c>
      <c r="M750" s="44" t="str">
        <f>IF('Data Entry'!L750&lt;&gt;"",'Data Entry'!L750,"")</f>
        <v/>
      </c>
      <c r="V750" s="26" t="e">
        <f t="array" aca="1" ref="V750" ca="1">IF(V749&lt;&gt;"",OFFSET($C$4,0,V749,n+1,k),"")</f>
        <v>#N/A</v>
      </c>
      <c r="W750" s="26" t="e">
        <f t="array" aca="1" ref="W750" ca="1">IF(W749&lt;&gt;"",OFFSET($C$4,0,W749,n+1,k),"")</f>
        <v>#N/A</v>
      </c>
      <c r="X750" s="26" t="e">
        <f t="array" aca="1" ref="X750" ca="1">IF(X749&lt;&gt;"",OFFSET($C$4,0,X749,n+1,k),"")</f>
        <v>#N/A</v>
      </c>
      <c r="Y750" s="26" t="e">
        <f t="array" aca="1" ref="Y750" ca="1">IF(Y749&lt;&gt;"",OFFSET($C$4,0,Y749,n+1,k),"")</f>
        <v>#N/A</v>
      </c>
      <c r="Z750" s="26" t="e">
        <f t="array" aca="1" ref="Z750" ca="1">IF(Z749&lt;&gt;"",OFFSET($C$4,0,Z749,n+1,k),"")</f>
        <v>#N/A</v>
      </c>
      <c r="AA750" s="26" t="str">
        <f t="array" aca="1" ref="AA750" ca="1">IF(AA749&lt;&gt;"",OFFSET($C$4,0,AA749,n+1,k),"")</f>
        <v/>
      </c>
      <c r="AB750" s="26" t="str">
        <f t="array" aca="1" ref="AB750" ca="1">IF(AB749&lt;&gt;"",OFFSET($C$4,0,AB749,n+1,k),"")</f>
        <v/>
      </c>
    </row>
    <row r="751" spans="1:28" x14ac:dyDescent="0.15">
      <c r="A751" s="43" t="str">
        <f t="shared" si="24"/>
        <v/>
      </c>
      <c r="B751" s="44" t="str">
        <f>IF('Data Entry'!B751&lt;&gt;"",'Data Entry'!B751,"")</f>
        <v/>
      </c>
      <c r="C751" s="37" t="str">
        <f t="shared" si="23"/>
        <v/>
      </c>
      <c r="D751" s="44" t="str">
        <f>IF('Data Entry'!C751&lt;&gt;"",'Data Entry'!C751,"")</f>
        <v/>
      </c>
      <c r="E751" s="44" t="str">
        <f>IF('Data Entry'!D751&lt;&gt;"",'Data Entry'!D751,"")</f>
        <v/>
      </c>
      <c r="F751" s="44" t="str">
        <f>IF('Data Entry'!E751&lt;&gt;"",'Data Entry'!E751,"")</f>
        <v/>
      </c>
      <c r="G751" s="44" t="str">
        <f>IF('Data Entry'!F751&lt;&gt;"",'Data Entry'!F751,"")</f>
        <v/>
      </c>
      <c r="H751" s="44" t="str">
        <f>IF('Data Entry'!G751&lt;&gt;"",'Data Entry'!G751,"")</f>
        <v/>
      </c>
      <c r="I751" s="44" t="str">
        <f>IF('Data Entry'!H751&lt;&gt;"",'Data Entry'!H751,"")</f>
        <v/>
      </c>
      <c r="J751" s="44" t="str">
        <f>IF('Data Entry'!I751&lt;&gt;"",'Data Entry'!I751,"")</f>
        <v/>
      </c>
      <c r="K751" s="44" t="str">
        <f>IF('Data Entry'!J751&lt;&gt;"",'Data Entry'!J751,"")</f>
        <v/>
      </c>
      <c r="L751" s="44" t="str">
        <f>IF('Data Entry'!K751&lt;&gt;"",'Data Entry'!K751,"")</f>
        <v/>
      </c>
      <c r="M751" s="44" t="str">
        <f>IF('Data Entry'!L751&lt;&gt;"",'Data Entry'!L751,"")</f>
        <v/>
      </c>
      <c r="V751" s="26" t="e">
        <f t="array" aca="1" ref="V751" ca="1">IF(V750&lt;&gt;"",OFFSET($C$4,0,V750,n+1,k),"")</f>
        <v>#N/A</v>
      </c>
      <c r="W751" s="26" t="e">
        <f t="array" aca="1" ref="W751" ca="1">IF(W750&lt;&gt;"",OFFSET($C$4,0,W750,n+1,k),"")</f>
        <v>#N/A</v>
      </c>
      <c r="X751" s="26" t="e">
        <f t="array" aca="1" ref="X751" ca="1">IF(X750&lt;&gt;"",OFFSET($C$4,0,X750,n+1,k),"")</f>
        <v>#N/A</v>
      </c>
      <c r="Y751" s="26" t="e">
        <f t="array" aca="1" ref="Y751" ca="1">IF(Y750&lt;&gt;"",OFFSET($C$4,0,Y750,n+1,k),"")</f>
        <v>#N/A</v>
      </c>
      <c r="Z751" s="26" t="e">
        <f t="array" aca="1" ref="Z751" ca="1">IF(Z750&lt;&gt;"",OFFSET($C$4,0,Z750,n+1,k),"")</f>
        <v>#N/A</v>
      </c>
      <c r="AA751" s="26" t="str">
        <f t="array" aca="1" ref="AA751" ca="1">IF(AA750&lt;&gt;"",OFFSET($C$4,0,AA750,n+1,k),"")</f>
        <v/>
      </c>
      <c r="AB751" s="26" t="str">
        <f t="array" aca="1" ref="AB751" ca="1">IF(AB750&lt;&gt;"",OFFSET($C$4,0,AB750,n+1,k),"")</f>
        <v/>
      </c>
    </row>
    <row r="752" spans="1:28" x14ac:dyDescent="0.15">
      <c r="A752" s="43" t="str">
        <f t="shared" si="24"/>
        <v/>
      </c>
      <c r="B752" s="44" t="str">
        <f>IF('Data Entry'!B752&lt;&gt;"",'Data Entry'!B752,"")</f>
        <v/>
      </c>
      <c r="C752" s="37" t="str">
        <f t="shared" si="23"/>
        <v/>
      </c>
      <c r="D752" s="44" t="str">
        <f>IF('Data Entry'!C752&lt;&gt;"",'Data Entry'!C752,"")</f>
        <v/>
      </c>
      <c r="E752" s="44" t="str">
        <f>IF('Data Entry'!D752&lt;&gt;"",'Data Entry'!D752,"")</f>
        <v/>
      </c>
      <c r="F752" s="44" t="str">
        <f>IF('Data Entry'!E752&lt;&gt;"",'Data Entry'!E752,"")</f>
        <v/>
      </c>
      <c r="G752" s="44" t="str">
        <f>IF('Data Entry'!F752&lt;&gt;"",'Data Entry'!F752,"")</f>
        <v/>
      </c>
      <c r="H752" s="44" t="str">
        <f>IF('Data Entry'!G752&lt;&gt;"",'Data Entry'!G752,"")</f>
        <v/>
      </c>
      <c r="I752" s="44" t="str">
        <f>IF('Data Entry'!H752&lt;&gt;"",'Data Entry'!H752,"")</f>
        <v/>
      </c>
      <c r="J752" s="44" t="str">
        <f>IF('Data Entry'!I752&lt;&gt;"",'Data Entry'!I752,"")</f>
        <v/>
      </c>
      <c r="K752" s="44" t="str">
        <f>IF('Data Entry'!J752&lt;&gt;"",'Data Entry'!J752,"")</f>
        <v/>
      </c>
      <c r="L752" s="44" t="str">
        <f>IF('Data Entry'!K752&lt;&gt;"",'Data Entry'!K752,"")</f>
        <v/>
      </c>
      <c r="M752" s="44" t="str">
        <f>IF('Data Entry'!L752&lt;&gt;"",'Data Entry'!L752,"")</f>
        <v/>
      </c>
      <c r="V752" s="26" t="e">
        <f t="array" aca="1" ref="V752" ca="1">IF(V751&lt;&gt;"",OFFSET($C$4,0,V751,n+1,k),"")</f>
        <v>#N/A</v>
      </c>
      <c r="W752" s="26" t="e">
        <f t="array" aca="1" ref="W752" ca="1">IF(W751&lt;&gt;"",OFFSET($C$4,0,W751,n+1,k),"")</f>
        <v>#N/A</v>
      </c>
      <c r="X752" s="26" t="e">
        <f t="array" aca="1" ref="X752" ca="1">IF(X751&lt;&gt;"",OFFSET($C$4,0,X751,n+1,k),"")</f>
        <v>#N/A</v>
      </c>
      <c r="Y752" s="26" t="e">
        <f t="array" aca="1" ref="Y752" ca="1">IF(Y751&lt;&gt;"",OFFSET($C$4,0,Y751,n+1,k),"")</f>
        <v>#N/A</v>
      </c>
      <c r="Z752" s="26" t="e">
        <f t="array" aca="1" ref="Z752" ca="1">IF(Z751&lt;&gt;"",OFFSET($C$4,0,Z751,n+1,k),"")</f>
        <v>#N/A</v>
      </c>
      <c r="AA752" s="26" t="str">
        <f t="array" aca="1" ref="AA752" ca="1">IF(AA751&lt;&gt;"",OFFSET($C$4,0,AA751,n+1,k),"")</f>
        <v/>
      </c>
      <c r="AB752" s="26" t="str">
        <f t="array" aca="1" ref="AB752" ca="1">IF(AB751&lt;&gt;"",OFFSET($C$4,0,AB751,n+1,k),"")</f>
        <v/>
      </c>
    </row>
    <row r="753" spans="1:28" x14ac:dyDescent="0.15">
      <c r="A753" s="43" t="str">
        <f t="shared" si="24"/>
        <v/>
      </c>
      <c r="B753" s="44" t="str">
        <f>IF('Data Entry'!B753&lt;&gt;"",'Data Entry'!B753,"")</f>
        <v/>
      </c>
      <c r="C753" s="37" t="str">
        <f t="shared" si="23"/>
        <v/>
      </c>
      <c r="D753" s="44" t="str">
        <f>IF('Data Entry'!C753&lt;&gt;"",'Data Entry'!C753,"")</f>
        <v/>
      </c>
      <c r="E753" s="44" t="str">
        <f>IF('Data Entry'!D753&lt;&gt;"",'Data Entry'!D753,"")</f>
        <v/>
      </c>
      <c r="F753" s="44" t="str">
        <f>IF('Data Entry'!E753&lt;&gt;"",'Data Entry'!E753,"")</f>
        <v/>
      </c>
      <c r="G753" s="44" t="str">
        <f>IF('Data Entry'!F753&lt;&gt;"",'Data Entry'!F753,"")</f>
        <v/>
      </c>
      <c r="H753" s="44" t="str">
        <f>IF('Data Entry'!G753&lt;&gt;"",'Data Entry'!G753,"")</f>
        <v/>
      </c>
      <c r="I753" s="44" t="str">
        <f>IF('Data Entry'!H753&lt;&gt;"",'Data Entry'!H753,"")</f>
        <v/>
      </c>
      <c r="J753" s="44" t="str">
        <f>IF('Data Entry'!I753&lt;&gt;"",'Data Entry'!I753,"")</f>
        <v/>
      </c>
      <c r="K753" s="44" t="str">
        <f>IF('Data Entry'!J753&lt;&gt;"",'Data Entry'!J753,"")</f>
        <v/>
      </c>
      <c r="L753" s="44" t="str">
        <f>IF('Data Entry'!K753&lt;&gt;"",'Data Entry'!K753,"")</f>
        <v/>
      </c>
      <c r="M753" s="44" t="str">
        <f>IF('Data Entry'!L753&lt;&gt;"",'Data Entry'!L753,"")</f>
        <v/>
      </c>
      <c r="V753" s="26" t="e">
        <f t="array" aca="1" ref="V753" ca="1">IF(V752&lt;&gt;"",OFFSET($C$4,0,V752,n+1,k),"")</f>
        <v>#N/A</v>
      </c>
      <c r="W753" s="26" t="e">
        <f t="array" aca="1" ref="W753" ca="1">IF(W752&lt;&gt;"",OFFSET($C$4,0,W752,n+1,k),"")</f>
        <v>#N/A</v>
      </c>
      <c r="X753" s="26" t="e">
        <f t="array" aca="1" ref="X753" ca="1">IF(X752&lt;&gt;"",OFFSET($C$4,0,X752,n+1,k),"")</f>
        <v>#N/A</v>
      </c>
      <c r="Y753" s="26" t="e">
        <f t="array" aca="1" ref="Y753" ca="1">IF(Y752&lt;&gt;"",OFFSET($C$4,0,Y752,n+1,k),"")</f>
        <v>#N/A</v>
      </c>
      <c r="Z753" s="26" t="e">
        <f t="array" aca="1" ref="Z753" ca="1">IF(Z752&lt;&gt;"",OFFSET($C$4,0,Z752,n+1,k),"")</f>
        <v>#N/A</v>
      </c>
      <c r="AA753" s="26" t="str">
        <f t="array" aca="1" ref="AA753" ca="1">IF(AA752&lt;&gt;"",OFFSET($C$4,0,AA752,n+1,k),"")</f>
        <v/>
      </c>
      <c r="AB753" s="26" t="str">
        <f t="array" aca="1" ref="AB753" ca="1">IF(AB752&lt;&gt;"",OFFSET($C$4,0,AB752,n+1,k),"")</f>
        <v/>
      </c>
    </row>
    <row r="754" spans="1:28" x14ac:dyDescent="0.15">
      <c r="A754" s="43" t="str">
        <f t="shared" si="24"/>
        <v/>
      </c>
      <c r="B754" s="44" t="str">
        <f>IF('Data Entry'!B754&lt;&gt;"",'Data Entry'!B754,"")</f>
        <v/>
      </c>
      <c r="C754" s="37" t="str">
        <f t="shared" si="23"/>
        <v/>
      </c>
      <c r="D754" s="44" t="str">
        <f>IF('Data Entry'!C754&lt;&gt;"",'Data Entry'!C754,"")</f>
        <v/>
      </c>
      <c r="E754" s="44" t="str">
        <f>IF('Data Entry'!D754&lt;&gt;"",'Data Entry'!D754,"")</f>
        <v/>
      </c>
      <c r="F754" s="44" t="str">
        <f>IF('Data Entry'!E754&lt;&gt;"",'Data Entry'!E754,"")</f>
        <v/>
      </c>
      <c r="G754" s="44" t="str">
        <f>IF('Data Entry'!F754&lt;&gt;"",'Data Entry'!F754,"")</f>
        <v/>
      </c>
      <c r="H754" s="44" t="str">
        <f>IF('Data Entry'!G754&lt;&gt;"",'Data Entry'!G754,"")</f>
        <v/>
      </c>
      <c r="I754" s="44" t="str">
        <f>IF('Data Entry'!H754&lt;&gt;"",'Data Entry'!H754,"")</f>
        <v/>
      </c>
      <c r="J754" s="44" t="str">
        <f>IF('Data Entry'!I754&lt;&gt;"",'Data Entry'!I754,"")</f>
        <v/>
      </c>
      <c r="K754" s="44" t="str">
        <f>IF('Data Entry'!J754&lt;&gt;"",'Data Entry'!J754,"")</f>
        <v/>
      </c>
      <c r="L754" s="44" t="str">
        <f>IF('Data Entry'!K754&lt;&gt;"",'Data Entry'!K754,"")</f>
        <v/>
      </c>
      <c r="M754" s="44" t="str">
        <f>IF('Data Entry'!L754&lt;&gt;"",'Data Entry'!L754,"")</f>
        <v/>
      </c>
      <c r="V754" s="26" t="e">
        <f t="array" aca="1" ref="V754" ca="1">IF(V753&lt;&gt;"",OFFSET($C$4,0,V753,n+1,k),"")</f>
        <v>#N/A</v>
      </c>
      <c r="W754" s="26" t="e">
        <f t="array" aca="1" ref="W754" ca="1">IF(W753&lt;&gt;"",OFFSET($C$4,0,W753,n+1,k),"")</f>
        <v>#N/A</v>
      </c>
      <c r="X754" s="26" t="e">
        <f t="array" aca="1" ref="X754" ca="1">IF(X753&lt;&gt;"",OFFSET($C$4,0,X753,n+1,k),"")</f>
        <v>#N/A</v>
      </c>
      <c r="Y754" s="26" t="e">
        <f t="array" aca="1" ref="Y754" ca="1">IF(Y753&lt;&gt;"",OFFSET($C$4,0,Y753,n+1,k),"")</f>
        <v>#N/A</v>
      </c>
      <c r="Z754" s="26" t="e">
        <f t="array" aca="1" ref="Z754" ca="1">IF(Z753&lt;&gt;"",OFFSET($C$4,0,Z753,n+1,k),"")</f>
        <v>#N/A</v>
      </c>
      <c r="AA754" s="26" t="str">
        <f t="array" aca="1" ref="AA754" ca="1">IF(AA753&lt;&gt;"",OFFSET($C$4,0,AA753,n+1,k),"")</f>
        <v/>
      </c>
      <c r="AB754" s="26" t="str">
        <f t="array" aca="1" ref="AB754" ca="1">IF(AB753&lt;&gt;"",OFFSET($C$4,0,AB753,n+1,k),"")</f>
        <v/>
      </c>
    </row>
    <row r="755" spans="1:28" x14ac:dyDescent="0.15">
      <c r="A755" s="43" t="str">
        <f t="shared" si="24"/>
        <v/>
      </c>
      <c r="B755" s="44" t="str">
        <f>IF('Data Entry'!B755&lt;&gt;"",'Data Entry'!B755,"")</f>
        <v/>
      </c>
      <c r="C755" s="37" t="str">
        <f t="shared" si="23"/>
        <v/>
      </c>
      <c r="D755" s="44" t="str">
        <f>IF('Data Entry'!C755&lt;&gt;"",'Data Entry'!C755,"")</f>
        <v/>
      </c>
      <c r="E755" s="44" t="str">
        <f>IF('Data Entry'!D755&lt;&gt;"",'Data Entry'!D755,"")</f>
        <v/>
      </c>
      <c r="F755" s="44" t="str">
        <f>IF('Data Entry'!E755&lt;&gt;"",'Data Entry'!E755,"")</f>
        <v/>
      </c>
      <c r="G755" s="44" t="str">
        <f>IF('Data Entry'!F755&lt;&gt;"",'Data Entry'!F755,"")</f>
        <v/>
      </c>
      <c r="H755" s="44" t="str">
        <f>IF('Data Entry'!G755&lt;&gt;"",'Data Entry'!G755,"")</f>
        <v/>
      </c>
      <c r="I755" s="44" t="str">
        <f>IF('Data Entry'!H755&lt;&gt;"",'Data Entry'!H755,"")</f>
        <v/>
      </c>
      <c r="J755" s="44" t="str">
        <f>IF('Data Entry'!I755&lt;&gt;"",'Data Entry'!I755,"")</f>
        <v/>
      </c>
      <c r="K755" s="44" t="str">
        <f>IF('Data Entry'!J755&lt;&gt;"",'Data Entry'!J755,"")</f>
        <v/>
      </c>
      <c r="L755" s="44" t="str">
        <f>IF('Data Entry'!K755&lt;&gt;"",'Data Entry'!K755,"")</f>
        <v/>
      </c>
      <c r="M755" s="44" t="str">
        <f>IF('Data Entry'!L755&lt;&gt;"",'Data Entry'!L755,"")</f>
        <v/>
      </c>
      <c r="V755" s="26" t="e">
        <f t="array" aca="1" ref="V755" ca="1">IF(V754&lt;&gt;"",OFFSET($C$4,0,V754,n+1,k),"")</f>
        <v>#N/A</v>
      </c>
      <c r="W755" s="26" t="e">
        <f t="array" aca="1" ref="W755" ca="1">IF(W754&lt;&gt;"",OFFSET($C$4,0,W754,n+1,k),"")</f>
        <v>#N/A</v>
      </c>
      <c r="X755" s="26" t="e">
        <f t="array" aca="1" ref="X755" ca="1">IF(X754&lt;&gt;"",OFFSET($C$4,0,X754,n+1,k),"")</f>
        <v>#N/A</v>
      </c>
      <c r="Y755" s="26" t="e">
        <f t="array" aca="1" ref="Y755" ca="1">IF(Y754&lt;&gt;"",OFFSET($C$4,0,Y754,n+1,k),"")</f>
        <v>#N/A</v>
      </c>
      <c r="Z755" s="26" t="e">
        <f t="array" aca="1" ref="Z755" ca="1">IF(Z754&lt;&gt;"",OFFSET($C$4,0,Z754,n+1,k),"")</f>
        <v>#N/A</v>
      </c>
      <c r="AA755" s="26" t="str">
        <f t="array" aca="1" ref="AA755" ca="1">IF(AA754&lt;&gt;"",OFFSET($C$4,0,AA754,n+1,k),"")</f>
        <v/>
      </c>
      <c r="AB755" s="26" t="str">
        <f t="array" aca="1" ref="AB755" ca="1">IF(AB754&lt;&gt;"",OFFSET($C$4,0,AB754,n+1,k),"")</f>
        <v/>
      </c>
    </row>
    <row r="756" spans="1:28" x14ac:dyDescent="0.15">
      <c r="A756" s="43" t="str">
        <f t="shared" si="24"/>
        <v/>
      </c>
      <c r="B756" s="44" t="str">
        <f>IF('Data Entry'!B756&lt;&gt;"",'Data Entry'!B756,"")</f>
        <v/>
      </c>
      <c r="C756" s="37" t="str">
        <f t="shared" si="23"/>
        <v/>
      </c>
      <c r="D756" s="44" t="str">
        <f>IF('Data Entry'!C756&lt;&gt;"",'Data Entry'!C756,"")</f>
        <v/>
      </c>
      <c r="E756" s="44" t="str">
        <f>IF('Data Entry'!D756&lt;&gt;"",'Data Entry'!D756,"")</f>
        <v/>
      </c>
      <c r="F756" s="44" t="str">
        <f>IF('Data Entry'!E756&lt;&gt;"",'Data Entry'!E756,"")</f>
        <v/>
      </c>
      <c r="G756" s="44" t="str">
        <f>IF('Data Entry'!F756&lt;&gt;"",'Data Entry'!F756,"")</f>
        <v/>
      </c>
      <c r="H756" s="44" t="str">
        <f>IF('Data Entry'!G756&lt;&gt;"",'Data Entry'!G756,"")</f>
        <v/>
      </c>
      <c r="I756" s="44" t="str">
        <f>IF('Data Entry'!H756&lt;&gt;"",'Data Entry'!H756,"")</f>
        <v/>
      </c>
      <c r="J756" s="44" t="str">
        <f>IF('Data Entry'!I756&lt;&gt;"",'Data Entry'!I756,"")</f>
        <v/>
      </c>
      <c r="K756" s="44" t="str">
        <f>IF('Data Entry'!J756&lt;&gt;"",'Data Entry'!J756,"")</f>
        <v/>
      </c>
      <c r="L756" s="44" t="str">
        <f>IF('Data Entry'!K756&lt;&gt;"",'Data Entry'!K756,"")</f>
        <v/>
      </c>
      <c r="M756" s="44" t="str">
        <f>IF('Data Entry'!L756&lt;&gt;"",'Data Entry'!L756,"")</f>
        <v/>
      </c>
      <c r="V756" s="26" t="e">
        <f t="array" aca="1" ref="V756" ca="1">IF(V755&lt;&gt;"",OFFSET($C$4,0,V755,n+1,k),"")</f>
        <v>#N/A</v>
      </c>
      <c r="W756" s="26" t="e">
        <f t="array" aca="1" ref="W756" ca="1">IF(W755&lt;&gt;"",OFFSET($C$4,0,W755,n+1,k),"")</f>
        <v>#N/A</v>
      </c>
      <c r="X756" s="26" t="e">
        <f t="array" aca="1" ref="X756" ca="1">IF(X755&lt;&gt;"",OFFSET($C$4,0,X755,n+1,k),"")</f>
        <v>#N/A</v>
      </c>
      <c r="Y756" s="26" t="e">
        <f t="array" aca="1" ref="Y756" ca="1">IF(Y755&lt;&gt;"",OFFSET($C$4,0,Y755,n+1,k),"")</f>
        <v>#N/A</v>
      </c>
      <c r="Z756" s="26" t="e">
        <f t="array" aca="1" ref="Z756" ca="1">IF(Z755&lt;&gt;"",OFFSET($C$4,0,Z755,n+1,k),"")</f>
        <v>#N/A</v>
      </c>
      <c r="AA756" s="26" t="str">
        <f t="array" aca="1" ref="AA756" ca="1">IF(AA755&lt;&gt;"",OFFSET($C$4,0,AA755,n+1,k),"")</f>
        <v/>
      </c>
      <c r="AB756" s="26" t="str">
        <f t="array" aca="1" ref="AB756" ca="1">IF(AB755&lt;&gt;"",OFFSET($C$4,0,AB755,n+1,k),"")</f>
        <v/>
      </c>
    </row>
    <row r="757" spans="1:28" x14ac:dyDescent="0.15">
      <c r="A757" s="43" t="str">
        <f t="shared" si="24"/>
        <v/>
      </c>
      <c r="B757" s="44" t="str">
        <f>IF('Data Entry'!B757&lt;&gt;"",'Data Entry'!B757,"")</f>
        <v/>
      </c>
      <c r="C757" s="37" t="str">
        <f t="shared" si="23"/>
        <v/>
      </c>
      <c r="D757" s="44" t="str">
        <f>IF('Data Entry'!C757&lt;&gt;"",'Data Entry'!C757,"")</f>
        <v/>
      </c>
      <c r="E757" s="44" t="str">
        <f>IF('Data Entry'!D757&lt;&gt;"",'Data Entry'!D757,"")</f>
        <v/>
      </c>
      <c r="F757" s="44" t="str">
        <f>IF('Data Entry'!E757&lt;&gt;"",'Data Entry'!E757,"")</f>
        <v/>
      </c>
      <c r="G757" s="44" t="str">
        <f>IF('Data Entry'!F757&lt;&gt;"",'Data Entry'!F757,"")</f>
        <v/>
      </c>
      <c r="H757" s="44" t="str">
        <f>IF('Data Entry'!G757&lt;&gt;"",'Data Entry'!G757,"")</f>
        <v/>
      </c>
      <c r="I757" s="44" t="str">
        <f>IF('Data Entry'!H757&lt;&gt;"",'Data Entry'!H757,"")</f>
        <v/>
      </c>
      <c r="J757" s="44" t="str">
        <f>IF('Data Entry'!I757&lt;&gt;"",'Data Entry'!I757,"")</f>
        <v/>
      </c>
      <c r="K757" s="44" t="str">
        <f>IF('Data Entry'!J757&lt;&gt;"",'Data Entry'!J757,"")</f>
        <v/>
      </c>
      <c r="L757" s="44" t="str">
        <f>IF('Data Entry'!K757&lt;&gt;"",'Data Entry'!K757,"")</f>
        <v/>
      </c>
      <c r="M757" s="44" t="str">
        <f>IF('Data Entry'!L757&lt;&gt;"",'Data Entry'!L757,"")</f>
        <v/>
      </c>
      <c r="V757" s="26" t="e">
        <f t="array" aca="1" ref="V757" ca="1">IF(V756&lt;&gt;"",OFFSET($C$4,0,V756,n+1,k),"")</f>
        <v>#N/A</v>
      </c>
      <c r="W757" s="26" t="e">
        <f t="array" aca="1" ref="W757" ca="1">IF(W756&lt;&gt;"",OFFSET($C$4,0,W756,n+1,k),"")</f>
        <v>#N/A</v>
      </c>
      <c r="X757" s="26" t="e">
        <f t="array" aca="1" ref="X757" ca="1">IF(X756&lt;&gt;"",OFFSET($C$4,0,X756,n+1,k),"")</f>
        <v>#N/A</v>
      </c>
      <c r="Y757" s="26" t="e">
        <f t="array" aca="1" ref="Y757" ca="1">IF(Y756&lt;&gt;"",OFFSET($C$4,0,Y756,n+1,k),"")</f>
        <v>#N/A</v>
      </c>
      <c r="Z757" s="26" t="e">
        <f t="array" aca="1" ref="Z757" ca="1">IF(Z756&lt;&gt;"",OFFSET($C$4,0,Z756,n+1,k),"")</f>
        <v>#N/A</v>
      </c>
      <c r="AA757" s="26" t="str">
        <f t="array" aca="1" ref="AA757" ca="1">IF(AA756&lt;&gt;"",OFFSET($C$4,0,AA756,n+1,k),"")</f>
        <v/>
      </c>
      <c r="AB757" s="26" t="str">
        <f t="array" aca="1" ref="AB757" ca="1">IF(AB756&lt;&gt;"",OFFSET($C$4,0,AB756,n+1,k),"")</f>
        <v/>
      </c>
    </row>
    <row r="758" spans="1:28" x14ac:dyDescent="0.15">
      <c r="A758" s="43" t="str">
        <f t="shared" si="24"/>
        <v/>
      </c>
      <c r="B758" s="44" t="str">
        <f>IF('Data Entry'!B758&lt;&gt;"",'Data Entry'!B758,"")</f>
        <v/>
      </c>
      <c r="C758" s="37" t="str">
        <f t="shared" si="23"/>
        <v/>
      </c>
      <c r="D758" s="44" t="str">
        <f>IF('Data Entry'!C758&lt;&gt;"",'Data Entry'!C758,"")</f>
        <v/>
      </c>
      <c r="E758" s="44" t="str">
        <f>IF('Data Entry'!D758&lt;&gt;"",'Data Entry'!D758,"")</f>
        <v/>
      </c>
      <c r="F758" s="44" t="str">
        <f>IF('Data Entry'!E758&lt;&gt;"",'Data Entry'!E758,"")</f>
        <v/>
      </c>
      <c r="G758" s="44" t="str">
        <f>IF('Data Entry'!F758&lt;&gt;"",'Data Entry'!F758,"")</f>
        <v/>
      </c>
      <c r="H758" s="44" t="str">
        <f>IF('Data Entry'!G758&lt;&gt;"",'Data Entry'!G758,"")</f>
        <v/>
      </c>
      <c r="I758" s="44" t="str">
        <f>IF('Data Entry'!H758&lt;&gt;"",'Data Entry'!H758,"")</f>
        <v/>
      </c>
      <c r="J758" s="44" t="str">
        <f>IF('Data Entry'!I758&lt;&gt;"",'Data Entry'!I758,"")</f>
        <v/>
      </c>
      <c r="K758" s="44" t="str">
        <f>IF('Data Entry'!J758&lt;&gt;"",'Data Entry'!J758,"")</f>
        <v/>
      </c>
      <c r="L758" s="44" t="str">
        <f>IF('Data Entry'!K758&lt;&gt;"",'Data Entry'!K758,"")</f>
        <v/>
      </c>
      <c r="M758" s="44" t="str">
        <f>IF('Data Entry'!L758&lt;&gt;"",'Data Entry'!L758,"")</f>
        <v/>
      </c>
      <c r="V758" s="26" t="e">
        <f t="array" aca="1" ref="V758" ca="1">IF(V757&lt;&gt;"",OFFSET($C$4,0,V757,n+1,k),"")</f>
        <v>#N/A</v>
      </c>
      <c r="W758" s="26" t="e">
        <f t="array" aca="1" ref="W758" ca="1">IF(W757&lt;&gt;"",OFFSET($C$4,0,W757,n+1,k),"")</f>
        <v>#N/A</v>
      </c>
      <c r="X758" s="26" t="e">
        <f t="array" aca="1" ref="X758" ca="1">IF(X757&lt;&gt;"",OFFSET($C$4,0,X757,n+1,k),"")</f>
        <v>#N/A</v>
      </c>
      <c r="Y758" s="26" t="e">
        <f t="array" aca="1" ref="Y758" ca="1">IF(Y757&lt;&gt;"",OFFSET($C$4,0,Y757,n+1,k),"")</f>
        <v>#N/A</v>
      </c>
      <c r="Z758" s="26" t="e">
        <f t="array" aca="1" ref="Z758" ca="1">IF(Z757&lt;&gt;"",OFFSET($C$4,0,Z757,n+1,k),"")</f>
        <v>#N/A</v>
      </c>
      <c r="AA758" s="26" t="str">
        <f t="array" aca="1" ref="AA758" ca="1">IF(AA757&lt;&gt;"",OFFSET($C$4,0,AA757,n+1,k),"")</f>
        <v/>
      </c>
      <c r="AB758" s="26" t="str">
        <f t="array" aca="1" ref="AB758" ca="1">IF(AB757&lt;&gt;"",OFFSET($C$4,0,AB757,n+1,k),"")</f>
        <v/>
      </c>
    </row>
    <row r="759" spans="1:28" x14ac:dyDescent="0.15">
      <c r="A759" s="43" t="str">
        <f t="shared" si="24"/>
        <v/>
      </c>
      <c r="B759" s="44" t="str">
        <f>IF('Data Entry'!B759&lt;&gt;"",'Data Entry'!B759,"")</f>
        <v/>
      </c>
      <c r="C759" s="37" t="str">
        <f t="shared" si="23"/>
        <v/>
      </c>
      <c r="D759" s="44" t="str">
        <f>IF('Data Entry'!C759&lt;&gt;"",'Data Entry'!C759,"")</f>
        <v/>
      </c>
      <c r="E759" s="44" t="str">
        <f>IF('Data Entry'!D759&lt;&gt;"",'Data Entry'!D759,"")</f>
        <v/>
      </c>
      <c r="F759" s="44" t="str">
        <f>IF('Data Entry'!E759&lt;&gt;"",'Data Entry'!E759,"")</f>
        <v/>
      </c>
      <c r="G759" s="44" t="str">
        <f>IF('Data Entry'!F759&lt;&gt;"",'Data Entry'!F759,"")</f>
        <v/>
      </c>
      <c r="H759" s="44" t="str">
        <f>IF('Data Entry'!G759&lt;&gt;"",'Data Entry'!G759,"")</f>
        <v/>
      </c>
      <c r="I759" s="44" t="str">
        <f>IF('Data Entry'!H759&lt;&gt;"",'Data Entry'!H759,"")</f>
        <v/>
      </c>
      <c r="J759" s="44" t="str">
        <f>IF('Data Entry'!I759&lt;&gt;"",'Data Entry'!I759,"")</f>
        <v/>
      </c>
      <c r="K759" s="44" t="str">
        <f>IF('Data Entry'!J759&lt;&gt;"",'Data Entry'!J759,"")</f>
        <v/>
      </c>
      <c r="L759" s="44" t="str">
        <f>IF('Data Entry'!K759&lt;&gt;"",'Data Entry'!K759,"")</f>
        <v/>
      </c>
      <c r="M759" s="44" t="str">
        <f>IF('Data Entry'!L759&lt;&gt;"",'Data Entry'!L759,"")</f>
        <v/>
      </c>
      <c r="V759" s="26" t="e">
        <f t="array" aca="1" ref="V759" ca="1">IF(V758&lt;&gt;"",OFFSET($C$4,0,V758,n+1,k),"")</f>
        <v>#N/A</v>
      </c>
      <c r="W759" s="26" t="e">
        <f t="array" aca="1" ref="W759" ca="1">IF(W758&lt;&gt;"",OFFSET($C$4,0,W758,n+1,k),"")</f>
        <v>#N/A</v>
      </c>
      <c r="X759" s="26" t="e">
        <f t="array" aca="1" ref="X759" ca="1">IF(X758&lt;&gt;"",OFFSET($C$4,0,X758,n+1,k),"")</f>
        <v>#N/A</v>
      </c>
      <c r="Y759" s="26" t="e">
        <f t="array" aca="1" ref="Y759" ca="1">IF(Y758&lt;&gt;"",OFFSET($C$4,0,Y758,n+1,k),"")</f>
        <v>#N/A</v>
      </c>
      <c r="Z759" s="26" t="e">
        <f t="array" aca="1" ref="Z759" ca="1">IF(Z758&lt;&gt;"",OFFSET($C$4,0,Z758,n+1,k),"")</f>
        <v>#N/A</v>
      </c>
      <c r="AA759" s="26" t="str">
        <f t="array" aca="1" ref="AA759" ca="1">IF(AA758&lt;&gt;"",OFFSET($C$4,0,AA758,n+1,k),"")</f>
        <v/>
      </c>
      <c r="AB759" s="26" t="str">
        <f t="array" aca="1" ref="AB759" ca="1">IF(AB758&lt;&gt;"",OFFSET($C$4,0,AB758,n+1,k),"")</f>
        <v/>
      </c>
    </row>
    <row r="760" spans="1:28" x14ac:dyDescent="0.15">
      <c r="A760" s="43" t="str">
        <f t="shared" si="24"/>
        <v/>
      </c>
      <c r="B760" s="44" t="str">
        <f>IF('Data Entry'!B760&lt;&gt;"",'Data Entry'!B760,"")</f>
        <v/>
      </c>
      <c r="C760" s="37" t="str">
        <f t="shared" si="23"/>
        <v/>
      </c>
      <c r="D760" s="44" t="str">
        <f>IF('Data Entry'!C760&lt;&gt;"",'Data Entry'!C760,"")</f>
        <v/>
      </c>
      <c r="E760" s="44" t="str">
        <f>IF('Data Entry'!D760&lt;&gt;"",'Data Entry'!D760,"")</f>
        <v/>
      </c>
      <c r="F760" s="44" t="str">
        <f>IF('Data Entry'!E760&lt;&gt;"",'Data Entry'!E760,"")</f>
        <v/>
      </c>
      <c r="G760" s="44" t="str">
        <f>IF('Data Entry'!F760&lt;&gt;"",'Data Entry'!F760,"")</f>
        <v/>
      </c>
      <c r="H760" s="44" t="str">
        <f>IF('Data Entry'!G760&lt;&gt;"",'Data Entry'!G760,"")</f>
        <v/>
      </c>
      <c r="I760" s="44" t="str">
        <f>IF('Data Entry'!H760&lt;&gt;"",'Data Entry'!H760,"")</f>
        <v/>
      </c>
      <c r="J760" s="44" t="str">
        <f>IF('Data Entry'!I760&lt;&gt;"",'Data Entry'!I760,"")</f>
        <v/>
      </c>
      <c r="K760" s="44" t="str">
        <f>IF('Data Entry'!J760&lt;&gt;"",'Data Entry'!J760,"")</f>
        <v/>
      </c>
      <c r="L760" s="44" t="str">
        <f>IF('Data Entry'!K760&lt;&gt;"",'Data Entry'!K760,"")</f>
        <v/>
      </c>
      <c r="M760" s="44" t="str">
        <f>IF('Data Entry'!L760&lt;&gt;"",'Data Entry'!L760,"")</f>
        <v/>
      </c>
      <c r="V760" s="26" t="e">
        <f t="array" aca="1" ref="V760" ca="1">IF(V759&lt;&gt;"",OFFSET($C$4,0,V759,n+1,k),"")</f>
        <v>#N/A</v>
      </c>
      <c r="W760" s="26" t="e">
        <f t="array" aca="1" ref="W760" ca="1">IF(W759&lt;&gt;"",OFFSET($C$4,0,W759,n+1,k),"")</f>
        <v>#N/A</v>
      </c>
      <c r="X760" s="26" t="e">
        <f t="array" aca="1" ref="X760" ca="1">IF(X759&lt;&gt;"",OFFSET($C$4,0,X759,n+1,k),"")</f>
        <v>#N/A</v>
      </c>
      <c r="Y760" s="26" t="e">
        <f t="array" aca="1" ref="Y760" ca="1">IF(Y759&lt;&gt;"",OFFSET($C$4,0,Y759,n+1,k),"")</f>
        <v>#N/A</v>
      </c>
      <c r="Z760" s="26" t="e">
        <f t="array" aca="1" ref="Z760" ca="1">IF(Z759&lt;&gt;"",OFFSET($C$4,0,Z759,n+1,k),"")</f>
        <v>#N/A</v>
      </c>
      <c r="AA760" s="26" t="str">
        <f t="array" aca="1" ref="AA760" ca="1">IF(AA759&lt;&gt;"",OFFSET($C$4,0,AA759,n+1,k),"")</f>
        <v/>
      </c>
      <c r="AB760" s="26" t="str">
        <f t="array" aca="1" ref="AB760" ca="1">IF(AB759&lt;&gt;"",OFFSET($C$4,0,AB759,n+1,k),"")</f>
        <v/>
      </c>
    </row>
    <row r="761" spans="1:28" x14ac:dyDescent="0.15">
      <c r="A761" s="43" t="str">
        <f t="shared" si="24"/>
        <v/>
      </c>
      <c r="B761" s="44" t="str">
        <f>IF('Data Entry'!B761&lt;&gt;"",'Data Entry'!B761,"")</f>
        <v/>
      </c>
      <c r="C761" s="37" t="str">
        <f t="shared" si="23"/>
        <v/>
      </c>
      <c r="D761" s="44" t="str">
        <f>IF('Data Entry'!C761&lt;&gt;"",'Data Entry'!C761,"")</f>
        <v/>
      </c>
      <c r="E761" s="44" t="str">
        <f>IF('Data Entry'!D761&lt;&gt;"",'Data Entry'!D761,"")</f>
        <v/>
      </c>
      <c r="F761" s="44" t="str">
        <f>IF('Data Entry'!E761&lt;&gt;"",'Data Entry'!E761,"")</f>
        <v/>
      </c>
      <c r="G761" s="44" t="str">
        <f>IF('Data Entry'!F761&lt;&gt;"",'Data Entry'!F761,"")</f>
        <v/>
      </c>
      <c r="H761" s="44" t="str">
        <f>IF('Data Entry'!G761&lt;&gt;"",'Data Entry'!G761,"")</f>
        <v/>
      </c>
      <c r="I761" s="44" t="str">
        <f>IF('Data Entry'!H761&lt;&gt;"",'Data Entry'!H761,"")</f>
        <v/>
      </c>
      <c r="J761" s="44" t="str">
        <f>IF('Data Entry'!I761&lt;&gt;"",'Data Entry'!I761,"")</f>
        <v/>
      </c>
      <c r="K761" s="44" t="str">
        <f>IF('Data Entry'!J761&lt;&gt;"",'Data Entry'!J761,"")</f>
        <v/>
      </c>
      <c r="L761" s="44" t="str">
        <f>IF('Data Entry'!K761&lt;&gt;"",'Data Entry'!K761,"")</f>
        <v/>
      </c>
      <c r="M761" s="44" t="str">
        <f>IF('Data Entry'!L761&lt;&gt;"",'Data Entry'!L761,"")</f>
        <v/>
      </c>
      <c r="V761" s="26" t="e">
        <f t="array" aca="1" ref="V761" ca="1">IF(V760&lt;&gt;"",OFFSET($C$4,0,V760,n+1,k),"")</f>
        <v>#N/A</v>
      </c>
      <c r="W761" s="26" t="e">
        <f t="array" aca="1" ref="W761" ca="1">IF(W760&lt;&gt;"",OFFSET($C$4,0,W760,n+1,k),"")</f>
        <v>#N/A</v>
      </c>
      <c r="X761" s="26" t="e">
        <f t="array" aca="1" ref="X761" ca="1">IF(X760&lt;&gt;"",OFFSET($C$4,0,X760,n+1,k),"")</f>
        <v>#N/A</v>
      </c>
      <c r="Y761" s="26" t="e">
        <f t="array" aca="1" ref="Y761" ca="1">IF(Y760&lt;&gt;"",OFFSET($C$4,0,Y760,n+1,k),"")</f>
        <v>#N/A</v>
      </c>
      <c r="Z761" s="26" t="e">
        <f t="array" aca="1" ref="Z761" ca="1">IF(Z760&lt;&gt;"",OFFSET($C$4,0,Z760,n+1,k),"")</f>
        <v>#N/A</v>
      </c>
      <c r="AA761" s="26" t="str">
        <f t="array" aca="1" ref="AA761" ca="1">IF(AA760&lt;&gt;"",OFFSET($C$4,0,AA760,n+1,k),"")</f>
        <v/>
      </c>
      <c r="AB761" s="26" t="str">
        <f t="array" aca="1" ref="AB761" ca="1">IF(AB760&lt;&gt;"",OFFSET($C$4,0,AB760,n+1,k),"")</f>
        <v/>
      </c>
    </row>
    <row r="762" spans="1:28" x14ac:dyDescent="0.15">
      <c r="A762" s="43" t="str">
        <f t="shared" si="24"/>
        <v/>
      </c>
      <c r="B762" s="44" t="str">
        <f>IF('Data Entry'!B762&lt;&gt;"",'Data Entry'!B762,"")</f>
        <v/>
      </c>
      <c r="C762" s="37" t="str">
        <f t="shared" si="23"/>
        <v/>
      </c>
      <c r="D762" s="44" t="str">
        <f>IF('Data Entry'!C762&lt;&gt;"",'Data Entry'!C762,"")</f>
        <v/>
      </c>
      <c r="E762" s="44" t="str">
        <f>IF('Data Entry'!D762&lt;&gt;"",'Data Entry'!D762,"")</f>
        <v/>
      </c>
      <c r="F762" s="44" t="str">
        <f>IF('Data Entry'!E762&lt;&gt;"",'Data Entry'!E762,"")</f>
        <v/>
      </c>
      <c r="G762" s="44" t="str">
        <f>IF('Data Entry'!F762&lt;&gt;"",'Data Entry'!F762,"")</f>
        <v/>
      </c>
      <c r="H762" s="44" t="str">
        <f>IF('Data Entry'!G762&lt;&gt;"",'Data Entry'!G762,"")</f>
        <v/>
      </c>
      <c r="I762" s="44" t="str">
        <f>IF('Data Entry'!H762&lt;&gt;"",'Data Entry'!H762,"")</f>
        <v/>
      </c>
      <c r="J762" s="44" t="str">
        <f>IF('Data Entry'!I762&lt;&gt;"",'Data Entry'!I762,"")</f>
        <v/>
      </c>
      <c r="K762" s="44" t="str">
        <f>IF('Data Entry'!J762&lt;&gt;"",'Data Entry'!J762,"")</f>
        <v/>
      </c>
      <c r="L762" s="44" t="str">
        <f>IF('Data Entry'!K762&lt;&gt;"",'Data Entry'!K762,"")</f>
        <v/>
      </c>
      <c r="M762" s="44" t="str">
        <f>IF('Data Entry'!L762&lt;&gt;"",'Data Entry'!L762,"")</f>
        <v/>
      </c>
      <c r="V762" s="26" t="e">
        <f t="array" aca="1" ref="V762" ca="1">IF(V761&lt;&gt;"",OFFSET($C$4,0,V761,n+1,k),"")</f>
        <v>#N/A</v>
      </c>
      <c r="W762" s="26" t="e">
        <f t="array" aca="1" ref="W762" ca="1">IF(W761&lt;&gt;"",OFFSET($C$4,0,W761,n+1,k),"")</f>
        <v>#N/A</v>
      </c>
      <c r="X762" s="26" t="e">
        <f t="array" aca="1" ref="X762" ca="1">IF(X761&lt;&gt;"",OFFSET($C$4,0,X761,n+1,k),"")</f>
        <v>#N/A</v>
      </c>
      <c r="Y762" s="26" t="e">
        <f t="array" aca="1" ref="Y762" ca="1">IF(Y761&lt;&gt;"",OFFSET($C$4,0,Y761,n+1,k),"")</f>
        <v>#N/A</v>
      </c>
      <c r="Z762" s="26" t="e">
        <f t="array" aca="1" ref="Z762" ca="1">IF(Z761&lt;&gt;"",OFFSET($C$4,0,Z761,n+1,k),"")</f>
        <v>#N/A</v>
      </c>
      <c r="AA762" s="26" t="str">
        <f t="array" aca="1" ref="AA762" ca="1">IF(AA761&lt;&gt;"",OFFSET($C$4,0,AA761,n+1,k),"")</f>
        <v/>
      </c>
      <c r="AB762" s="26" t="str">
        <f t="array" aca="1" ref="AB762" ca="1">IF(AB761&lt;&gt;"",OFFSET($C$4,0,AB761,n+1,k),"")</f>
        <v/>
      </c>
    </row>
    <row r="763" spans="1:28" x14ac:dyDescent="0.15">
      <c r="A763" s="43" t="str">
        <f t="shared" si="24"/>
        <v/>
      </c>
      <c r="B763" s="44" t="str">
        <f>IF('Data Entry'!B763&lt;&gt;"",'Data Entry'!B763,"")</f>
        <v/>
      </c>
      <c r="C763" s="37" t="str">
        <f t="shared" si="23"/>
        <v/>
      </c>
      <c r="D763" s="44" t="str">
        <f>IF('Data Entry'!C763&lt;&gt;"",'Data Entry'!C763,"")</f>
        <v/>
      </c>
      <c r="E763" s="44" t="str">
        <f>IF('Data Entry'!D763&lt;&gt;"",'Data Entry'!D763,"")</f>
        <v/>
      </c>
      <c r="F763" s="44" t="str">
        <f>IF('Data Entry'!E763&lt;&gt;"",'Data Entry'!E763,"")</f>
        <v/>
      </c>
      <c r="G763" s="44" t="str">
        <f>IF('Data Entry'!F763&lt;&gt;"",'Data Entry'!F763,"")</f>
        <v/>
      </c>
      <c r="H763" s="44" t="str">
        <f>IF('Data Entry'!G763&lt;&gt;"",'Data Entry'!G763,"")</f>
        <v/>
      </c>
      <c r="I763" s="44" t="str">
        <f>IF('Data Entry'!H763&lt;&gt;"",'Data Entry'!H763,"")</f>
        <v/>
      </c>
      <c r="J763" s="44" t="str">
        <f>IF('Data Entry'!I763&lt;&gt;"",'Data Entry'!I763,"")</f>
        <v/>
      </c>
      <c r="K763" s="44" t="str">
        <f>IF('Data Entry'!J763&lt;&gt;"",'Data Entry'!J763,"")</f>
        <v/>
      </c>
      <c r="L763" s="44" t="str">
        <f>IF('Data Entry'!K763&lt;&gt;"",'Data Entry'!K763,"")</f>
        <v/>
      </c>
      <c r="M763" s="44" t="str">
        <f>IF('Data Entry'!L763&lt;&gt;"",'Data Entry'!L763,"")</f>
        <v/>
      </c>
      <c r="V763" s="26" t="e">
        <f t="array" aca="1" ref="V763" ca="1">IF(V762&lt;&gt;"",OFFSET($C$4,0,V762,n+1,k),"")</f>
        <v>#N/A</v>
      </c>
      <c r="W763" s="26" t="e">
        <f t="array" aca="1" ref="W763" ca="1">IF(W762&lt;&gt;"",OFFSET($C$4,0,W762,n+1,k),"")</f>
        <v>#N/A</v>
      </c>
      <c r="X763" s="26" t="e">
        <f t="array" aca="1" ref="X763" ca="1">IF(X762&lt;&gt;"",OFFSET($C$4,0,X762,n+1,k),"")</f>
        <v>#N/A</v>
      </c>
      <c r="Y763" s="26" t="e">
        <f t="array" aca="1" ref="Y763" ca="1">IF(Y762&lt;&gt;"",OFFSET($C$4,0,Y762,n+1,k),"")</f>
        <v>#N/A</v>
      </c>
      <c r="Z763" s="26" t="e">
        <f t="array" aca="1" ref="Z763" ca="1">IF(Z762&lt;&gt;"",OFFSET($C$4,0,Z762,n+1,k),"")</f>
        <v>#N/A</v>
      </c>
      <c r="AA763" s="26" t="str">
        <f t="array" aca="1" ref="AA763" ca="1">IF(AA762&lt;&gt;"",OFFSET($C$4,0,AA762,n+1,k),"")</f>
        <v/>
      </c>
      <c r="AB763" s="26" t="str">
        <f t="array" aca="1" ref="AB763" ca="1">IF(AB762&lt;&gt;"",OFFSET($C$4,0,AB762,n+1,k),"")</f>
        <v/>
      </c>
    </row>
    <row r="764" spans="1:28" x14ac:dyDescent="0.15">
      <c r="A764" s="43" t="str">
        <f t="shared" si="24"/>
        <v/>
      </c>
      <c r="B764" s="44" t="str">
        <f>IF('Data Entry'!B764&lt;&gt;"",'Data Entry'!B764,"")</f>
        <v/>
      </c>
      <c r="C764" s="37" t="str">
        <f t="shared" si="23"/>
        <v/>
      </c>
      <c r="D764" s="44" t="str">
        <f>IF('Data Entry'!C764&lt;&gt;"",'Data Entry'!C764,"")</f>
        <v/>
      </c>
      <c r="E764" s="44" t="str">
        <f>IF('Data Entry'!D764&lt;&gt;"",'Data Entry'!D764,"")</f>
        <v/>
      </c>
      <c r="F764" s="44" t="str">
        <f>IF('Data Entry'!E764&lt;&gt;"",'Data Entry'!E764,"")</f>
        <v/>
      </c>
      <c r="G764" s="44" t="str">
        <f>IF('Data Entry'!F764&lt;&gt;"",'Data Entry'!F764,"")</f>
        <v/>
      </c>
      <c r="H764" s="44" t="str">
        <f>IF('Data Entry'!G764&lt;&gt;"",'Data Entry'!G764,"")</f>
        <v/>
      </c>
      <c r="I764" s="44" t="str">
        <f>IF('Data Entry'!H764&lt;&gt;"",'Data Entry'!H764,"")</f>
        <v/>
      </c>
      <c r="J764" s="44" t="str">
        <f>IF('Data Entry'!I764&lt;&gt;"",'Data Entry'!I764,"")</f>
        <v/>
      </c>
      <c r="K764" s="44" t="str">
        <f>IF('Data Entry'!J764&lt;&gt;"",'Data Entry'!J764,"")</f>
        <v/>
      </c>
      <c r="L764" s="44" t="str">
        <f>IF('Data Entry'!K764&lt;&gt;"",'Data Entry'!K764,"")</f>
        <v/>
      </c>
      <c r="M764" s="44" t="str">
        <f>IF('Data Entry'!L764&lt;&gt;"",'Data Entry'!L764,"")</f>
        <v/>
      </c>
      <c r="V764" s="26" t="e">
        <f t="array" aca="1" ref="V764" ca="1">IF(V763&lt;&gt;"",OFFSET($C$4,0,V763,n+1,k),"")</f>
        <v>#N/A</v>
      </c>
      <c r="W764" s="26" t="e">
        <f t="array" aca="1" ref="W764" ca="1">IF(W763&lt;&gt;"",OFFSET($C$4,0,W763,n+1,k),"")</f>
        <v>#N/A</v>
      </c>
      <c r="X764" s="26" t="e">
        <f t="array" aca="1" ref="X764" ca="1">IF(X763&lt;&gt;"",OFFSET($C$4,0,X763,n+1,k),"")</f>
        <v>#N/A</v>
      </c>
      <c r="Y764" s="26" t="e">
        <f t="array" aca="1" ref="Y764" ca="1">IF(Y763&lt;&gt;"",OFFSET($C$4,0,Y763,n+1,k),"")</f>
        <v>#N/A</v>
      </c>
      <c r="Z764" s="26" t="e">
        <f t="array" aca="1" ref="Z764" ca="1">IF(Z763&lt;&gt;"",OFFSET($C$4,0,Z763,n+1,k),"")</f>
        <v>#N/A</v>
      </c>
      <c r="AA764" s="26" t="str">
        <f t="array" aca="1" ref="AA764" ca="1">IF(AA763&lt;&gt;"",OFFSET($C$4,0,AA763,n+1,k),"")</f>
        <v/>
      </c>
      <c r="AB764" s="26" t="str">
        <f t="array" aca="1" ref="AB764" ca="1">IF(AB763&lt;&gt;"",OFFSET($C$4,0,AB763,n+1,k),"")</f>
        <v/>
      </c>
    </row>
    <row r="765" spans="1:28" x14ac:dyDescent="0.15">
      <c r="A765" s="43" t="str">
        <f t="shared" si="24"/>
        <v/>
      </c>
      <c r="B765" s="44" t="str">
        <f>IF('Data Entry'!B765&lt;&gt;"",'Data Entry'!B765,"")</f>
        <v/>
      </c>
      <c r="C765" s="37" t="str">
        <f t="shared" si="23"/>
        <v/>
      </c>
      <c r="D765" s="44" t="str">
        <f>IF('Data Entry'!C765&lt;&gt;"",'Data Entry'!C765,"")</f>
        <v/>
      </c>
      <c r="E765" s="44" t="str">
        <f>IF('Data Entry'!D765&lt;&gt;"",'Data Entry'!D765,"")</f>
        <v/>
      </c>
      <c r="F765" s="44" t="str">
        <f>IF('Data Entry'!E765&lt;&gt;"",'Data Entry'!E765,"")</f>
        <v/>
      </c>
      <c r="G765" s="44" t="str">
        <f>IF('Data Entry'!F765&lt;&gt;"",'Data Entry'!F765,"")</f>
        <v/>
      </c>
      <c r="H765" s="44" t="str">
        <f>IF('Data Entry'!G765&lt;&gt;"",'Data Entry'!G765,"")</f>
        <v/>
      </c>
      <c r="I765" s="44" t="str">
        <f>IF('Data Entry'!H765&lt;&gt;"",'Data Entry'!H765,"")</f>
        <v/>
      </c>
      <c r="J765" s="44" t="str">
        <f>IF('Data Entry'!I765&lt;&gt;"",'Data Entry'!I765,"")</f>
        <v/>
      </c>
      <c r="K765" s="44" t="str">
        <f>IF('Data Entry'!J765&lt;&gt;"",'Data Entry'!J765,"")</f>
        <v/>
      </c>
      <c r="L765" s="44" t="str">
        <f>IF('Data Entry'!K765&lt;&gt;"",'Data Entry'!K765,"")</f>
        <v/>
      </c>
      <c r="M765" s="44" t="str">
        <f>IF('Data Entry'!L765&lt;&gt;"",'Data Entry'!L765,"")</f>
        <v/>
      </c>
      <c r="V765" s="26" t="e">
        <f t="array" aca="1" ref="V765" ca="1">IF(V764&lt;&gt;"",OFFSET($C$4,0,V764,n+1,k),"")</f>
        <v>#N/A</v>
      </c>
      <c r="W765" s="26" t="e">
        <f t="array" aca="1" ref="W765" ca="1">IF(W764&lt;&gt;"",OFFSET($C$4,0,W764,n+1,k),"")</f>
        <v>#N/A</v>
      </c>
      <c r="X765" s="26" t="e">
        <f t="array" aca="1" ref="X765" ca="1">IF(X764&lt;&gt;"",OFFSET($C$4,0,X764,n+1,k),"")</f>
        <v>#N/A</v>
      </c>
      <c r="Y765" s="26" t="e">
        <f t="array" aca="1" ref="Y765" ca="1">IF(Y764&lt;&gt;"",OFFSET($C$4,0,Y764,n+1,k),"")</f>
        <v>#N/A</v>
      </c>
      <c r="Z765" s="26" t="e">
        <f t="array" aca="1" ref="Z765" ca="1">IF(Z764&lt;&gt;"",OFFSET($C$4,0,Z764,n+1,k),"")</f>
        <v>#N/A</v>
      </c>
      <c r="AA765" s="26" t="str">
        <f t="array" aca="1" ref="AA765" ca="1">IF(AA764&lt;&gt;"",OFFSET($C$4,0,AA764,n+1,k),"")</f>
        <v/>
      </c>
      <c r="AB765" s="26" t="str">
        <f t="array" aca="1" ref="AB765" ca="1">IF(AB764&lt;&gt;"",OFFSET($C$4,0,AB764,n+1,k),"")</f>
        <v/>
      </c>
    </row>
    <row r="766" spans="1:28" x14ac:dyDescent="0.15">
      <c r="A766" s="43" t="str">
        <f t="shared" si="24"/>
        <v/>
      </c>
      <c r="B766" s="44" t="str">
        <f>IF('Data Entry'!B766&lt;&gt;"",'Data Entry'!B766,"")</f>
        <v/>
      </c>
      <c r="C766" s="37" t="str">
        <f t="shared" si="23"/>
        <v/>
      </c>
      <c r="D766" s="44" t="str">
        <f>IF('Data Entry'!C766&lt;&gt;"",'Data Entry'!C766,"")</f>
        <v/>
      </c>
      <c r="E766" s="44" t="str">
        <f>IF('Data Entry'!D766&lt;&gt;"",'Data Entry'!D766,"")</f>
        <v/>
      </c>
      <c r="F766" s="44" t="str">
        <f>IF('Data Entry'!E766&lt;&gt;"",'Data Entry'!E766,"")</f>
        <v/>
      </c>
      <c r="G766" s="44" t="str">
        <f>IF('Data Entry'!F766&lt;&gt;"",'Data Entry'!F766,"")</f>
        <v/>
      </c>
      <c r="H766" s="44" t="str">
        <f>IF('Data Entry'!G766&lt;&gt;"",'Data Entry'!G766,"")</f>
        <v/>
      </c>
      <c r="I766" s="44" t="str">
        <f>IF('Data Entry'!H766&lt;&gt;"",'Data Entry'!H766,"")</f>
        <v/>
      </c>
      <c r="J766" s="44" t="str">
        <f>IF('Data Entry'!I766&lt;&gt;"",'Data Entry'!I766,"")</f>
        <v/>
      </c>
      <c r="K766" s="44" t="str">
        <f>IF('Data Entry'!J766&lt;&gt;"",'Data Entry'!J766,"")</f>
        <v/>
      </c>
      <c r="L766" s="44" t="str">
        <f>IF('Data Entry'!K766&lt;&gt;"",'Data Entry'!K766,"")</f>
        <v/>
      </c>
      <c r="M766" s="44" t="str">
        <f>IF('Data Entry'!L766&lt;&gt;"",'Data Entry'!L766,"")</f>
        <v/>
      </c>
      <c r="V766" s="26" t="e">
        <f t="array" aca="1" ref="V766" ca="1">IF(V765&lt;&gt;"",OFFSET($C$4,0,V765,n+1,k),"")</f>
        <v>#N/A</v>
      </c>
      <c r="W766" s="26" t="e">
        <f t="array" aca="1" ref="W766" ca="1">IF(W765&lt;&gt;"",OFFSET($C$4,0,W765,n+1,k),"")</f>
        <v>#N/A</v>
      </c>
      <c r="X766" s="26" t="e">
        <f t="array" aca="1" ref="X766" ca="1">IF(X765&lt;&gt;"",OFFSET($C$4,0,X765,n+1,k),"")</f>
        <v>#N/A</v>
      </c>
      <c r="Y766" s="26" t="e">
        <f t="array" aca="1" ref="Y766" ca="1">IF(Y765&lt;&gt;"",OFFSET($C$4,0,Y765,n+1,k),"")</f>
        <v>#N/A</v>
      </c>
      <c r="Z766" s="26" t="e">
        <f t="array" aca="1" ref="Z766" ca="1">IF(Z765&lt;&gt;"",OFFSET($C$4,0,Z765,n+1,k),"")</f>
        <v>#N/A</v>
      </c>
      <c r="AA766" s="26" t="str">
        <f t="array" aca="1" ref="AA766" ca="1">IF(AA765&lt;&gt;"",OFFSET($C$4,0,AA765,n+1,k),"")</f>
        <v/>
      </c>
      <c r="AB766" s="26" t="str">
        <f t="array" aca="1" ref="AB766" ca="1">IF(AB765&lt;&gt;"",OFFSET($C$4,0,AB765,n+1,k),"")</f>
        <v/>
      </c>
    </row>
    <row r="767" spans="1:28" x14ac:dyDescent="0.15">
      <c r="A767" s="43" t="str">
        <f t="shared" si="24"/>
        <v/>
      </c>
      <c r="B767" s="44" t="str">
        <f>IF('Data Entry'!B767&lt;&gt;"",'Data Entry'!B767,"")</f>
        <v/>
      </c>
      <c r="C767" s="37" t="str">
        <f t="shared" si="23"/>
        <v/>
      </c>
      <c r="D767" s="44" t="str">
        <f>IF('Data Entry'!C767&lt;&gt;"",'Data Entry'!C767,"")</f>
        <v/>
      </c>
      <c r="E767" s="44" t="str">
        <f>IF('Data Entry'!D767&lt;&gt;"",'Data Entry'!D767,"")</f>
        <v/>
      </c>
      <c r="F767" s="44" t="str">
        <f>IF('Data Entry'!E767&lt;&gt;"",'Data Entry'!E767,"")</f>
        <v/>
      </c>
      <c r="G767" s="44" t="str">
        <f>IF('Data Entry'!F767&lt;&gt;"",'Data Entry'!F767,"")</f>
        <v/>
      </c>
      <c r="H767" s="44" t="str">
        <f>IF('Data Entry'!G767&lt;&gt;"",'Data Entry'!G767,"")</f>
        <v/>
      </c>
      <c r="I767" s="44" t="str">
        <f>IF('Data Entry'!H767&lt;&gt;"",'Data Entry'!H767,"")</f>
        <v/>
      </c>
      <c r="J767" s="44" t="str">
        <f>IF('Data Entry'!I767&lt;&gt;"",'Data Entry'!I767,"")</f>
        <v/>
      </c>
      <c r="K767" s="44" t="str">
        <f>IF('Data Entry'!J767&lt;&gt;"",'Data Entry'!J767,"")</f>
        <v/>
      </c>
      <c r="L767" s="44" t="str">
        <f>IF('Data Entry'!K767&lt;&gt;"",'Data Entry'!K767,"")</f>
        <v/>
      </c>
      <c r="M767" s="44" t="str">
        <f>IF('Data Entry'!L767&lt;&gt;"",'Data Entry'!L767,"")</f>
        <v/>
      </c>
      <c r="V767" s="26" t="e">
        <f t="array" aca="1" ref="V767" ca="1">IF(V766&lt;&gt;"",OFFSET($C$4,0,V766,n+1,k),"")</f>
        <v>#N/A</v>
      </c>
      <c r="W767" s="26" t="e">
        <f t="array" aca="1" ref="W767" ca="1">IF(W766&lt;&gt;"",OFFSET($C$4,0,W766,n+1,k),"")</f>
        <v>#N/A</v>
      </c>
      <c r="X767" s="26" t="e">
        <f t="array" aca="1" ref="X767" ca="1">IF(X766&lt;&gt;"",OFFSET($C$4,0,X766,n+1,k),"")</f>
        <v>#N/A</v>
      </c>
      <c r="Y767" s="26" t="e">
        <f t="array" aca="1" ref="Y767" ca="1">IF(Y766&lt;&gt;"",OFFSET($C$4,0,Y766,n+1,k),"")</f>
        <v>#N/A</v>
      </c>
      <c r="Z767" s="26" t="e">
        <f t="array" aca="1" ref="Z767" ca="1">IF(Z766&lt;&gt;"",OFFSET($C$4,0,Z766,n+1,k),"")</f>
        <v>#N/A</v>
      </c>
      <c r="AA767" s="26" t="str">
        <f t="array" aca="1" ref="AA767" ca="1">IF(AA766&lt;&gt;"",OFFSET($C$4,0,AA766,n+1,k),"")</f>
        <v/>
      </c>
      <c r="AB767" s="26" t="str">
        <f t="array" aca="1" ref="AB767" ca="1">IF(AB766&lt;&gt;"",OFFSET($C$4,0,AB766,n+1,k),"")</f>
        <v/>
      </c>
    </row>
    <row r="768" spans="1:28" x14ac:dyDescent="0.15">
      <c r="A768" s="43" t="str">
        <f t="shared" si="24"/>
        <v/>
      </c>
      <c r="B768" s="44" t="str">
        <f>IF('Data Entry'!B768&lt;&gt;"",'Data Entry'!B768,"")</f>
        <v/>
      </c>
      <c r="C768" s="37" t="str">
        <f t="shared" si="23"/>
        <v/>
      </c>
      <c r="D768" s="44" t="str">
        <f>IF('Data Entry'!C768&lt;&gt;"",'Data Entry'!C768,"")</f>
        <v/>
      </c>
      <c r="E768" s="44" t="str">
        <f>IF('Data Entry'!D768&lt;&gt;"",'Data Entry'!D768,"")</f>
        <v/>
      </c>
      <c r="F768" s="44" t="str">
        <f>IF('Data Entry'!E768&lt;&gt;"",'Data Entry'!E768,"")</f>
        <v/>
      </c>
      <c r="G768" s="44" t="str">
        <f>IF('Data Entry'!F768&lt;&gt;"",'Data Entry'!F768,"")</f>
        <v/>
      </c>
      <c r="H768" s="44" t="str">
        <f>IF('Data Entry'!G768&lt;&gt;"",'Data Entry'!G768,"")</f>
        <v/>
      </c>
      <c r="I768" s="44" t="str">
        <f>IF('Data Entry'!H768&lt;&gt;"",'Data Entry'!H768,"")</f>
        <v/>
      </c>
      <c r="J768" s="44" t="str">
        <f>IF('Data Entry'!I768&lt;&gt;"",'Data Entry'!I768,"")</f>
        <v/>
      </c>
      <c r="K768" s="44" t="str">
        <f>IF('Data Entry'!J768&lt;&gt;"",'Data Entry'!J768,"")</f>
        <v/>
      </c>
      <c r="L768" s="44" t="str">
        <f>IF('Data Entry'!K768&lt;&gt;"",'Data Entry'!K768,"")</f>
        <v/>
      </c>
      <c r="M768" s="44" t="str">
        <f>IF('Data Entry'!L768&lt;&gt;"",'Data Entry'!L768,"")</f>
        <v/>
      </c>
      <c r="V768" s="26" t="e">
        <f t="array" aca="1" ref="V768" ca="1">IF(V767&lt;&gt;"",OFFSET($C$4,0,V767,n+1,k),"")</f>
        <v>#N/A</v>
      </c>
      <c r="W768" s="26" t="e">
        <f t="array" aca="1" ref="W768" ca="1">IF(W767&lt;&gt;"",OFFSET($C$4,0,W767,n+1,k),"")</f>
        <v>#N/A</v>
      </c>
      <c r="X768" s="26" t="e">
        <f t="array" aca="1" ref="X768" ca="1">IF(X767&lt;&gt;"",OFFSET($C$4,0,X767,n+1,k),"")</f>
        <v>#N/A</v>
      </c>
      <c r="Y768" s="26" t="e">
        <f t="array" aca="1" ref="Y768" ca="1">IF(Y767&lt;&gt;"",OFFSET($C$4,0,Y767,n+1,k),"")</f>
        <v>#N/A</v>
      </c>
      <c r="Z768" s="26" t="e">
        <f t="array" aca="1" ref="Z768" ca="1">IF(Z767&lt;&gt;"",OFFSET($C$4,0,Z767,n+1,k),"")</f>
        <v>#N/A</v>
      </c>
      <c r="AA768" s="26" t="str">
        <f t="array" aca="1" ref="AA768" ca="1">IF(AA767&lt;&gt;"",OFFSET($C$4,0,AA767,n+1,k),"")</f>
        <v/>
      </c>
      <c r="AB768" s="26" t="str">
        <f t="array" aca="1" ref="AB768" ca="1">IF(AB767&lt;&gt;"",OFFSET($C$4,0,AB767,n+1,k),"")</f>
        <v/>
      </c>
    </row>
    <row r="769" spans="1:28" x14ac:dyDescent="0.15">
      <c r="A769" s="43" t="str">
        <f t="shared" si="24"/>
        <v/>
      </c>
      <c r="B769" s="44" t="str">
        <f>IF('Data Entry'!B769&lt;&gt;"",'Data Entry'!B769,"")</f>
        <v/>
      </c>
      <c r="C769" s="37" t="str">
        <f t="shared" si="23"/>
        <v/>
      </c>
      <c r="D769" s="44" t="str">
        <f>IF('Data Entry'!C769&lt;&gt;"",'Data Entry'!C769,"")</f>
        <v/>
      </c>
      <c r="E769" s="44" t="str">
        <f>IF('Data Entry'!D769&lt;&gt;"",'Data Entry'!D769,"")</f>
        <v/>
      </c>
      <c r="F769" s="44" t="str">
        <f>IF('Data Entry'!E769&lt;&gt;"",'Data Entry'!E769,"")</f>
        <v/>
      </c>
      <c r="G769" s="44" t="str">
        <f>IF('Data Entry'!F769&lt;&gt;"",'Data Entry'!F769,"")</f>
        <v/>
      </c>
      <c r="H769" s="44" t="str">
        <f>IF('Data Entry'!G769&lt;&gt;"",'Data Entry'!G769,"")</f>
        <v/>
      </c>
      <c r="I769" s="44" t="str">
        <f>IF('Data Entry'!H769&lt;&gt;"",'Data Entry'!H769,"")</f>
        <v/>
      </c>
      <c r="J769" s="44" t="str">
        <f>IF('Data Entry'!I769&lt;&gt;"",'Data Entry'!I769,"")</f>
        <v/>
      </c>
      <c r="K769" s="44" t="str">
        <f>IF('Data Entry'!J769&lt;&gt;"",'Data Entry'!J769,"")</f>
        <v/>
      </c>
      <c r="L769" s="44" t="str">
        <f>IF('Data Entry'!K769&lt;&gt;"",'Data Entry'!K769,"")</f>
        <v/>
      </c>
      <c r="M769" s="44" t="str">
        <f>IF('Data Entry'!L769&lt;&gt;"",'Data Entry'!L769,"")</f>
        <v/>
      </c>
      <c r="V769" s="26" t="e">
        <f t="array" aca="1" ref="V769" ca="1">IF(V768&lt;&gt;"",OFFSET($C$4,0,V768,n+1,k),"")</f>
        <v>#N/A</v>
      </c>
      <c r="W769" s="26" t="e">
        <f t="array" aca="1" ref="W769" ca="1">IF(W768&lt;&gt;"",OFFSET($C$4,0,W768,n+1,k),"")</f>
        <v>#N/A</v>
      </c>
      <c r="X769" s="26" t="e">
        <f t="array" aca="1" ref="X769" ca="1">IF(X768&lt;&gt;"",OFFSET($C$4,0,X768,n+1,k),"")</f>
        <v>#N/A</v>
      </c>
      <c r="Y769" s="26" t="e">
        <f t="array" aca="1" ref="Y769" ca="1">IF(Y768&lt;&gt;"",OFFSET($C$4,0,Y768,n+1,k),"")</f>
        <v>#N/A</v>
      </c>
      <c r="Z769" s="26" t="e">
        <f t="array" aca="1" ref="Z769" ca="1">IF(Z768&lt;&gt;"",OFFSET($C$4,0,Z768,n+1,k),"")</f>
        <v>#N/A</v>
      </c>
      <c r="AA769" s="26" t="str">
        <f t="array" aca="1" ref="AA769" ca="1">IF(AA768&lt;&gt;"",OFFSET($C$4,0,AA768,n+1,k),"")</f>
        <v/>
      </c>
      <c r="AB769" s="26" t="str">
        <f t="array" aca="1" ref="AB769" ca="1">IF(AB768&lt;&gt;"",OFFSET($C$4,0,AB768,n+1,k),"")</f>
        <v/>
      </c>
    </row>
    <row r="770" spans="1:28" x14ac:dyDescent="0.15">
      <c r="A770" s="43" t="str">
        <f t="shared" si="24"/>
        <v/>
      </c>
      <c r="B770" s="44" t="str">
        <f>IF('Data Entry'!B770&lt;&gt;"",'Data Entry'!B770,"")</f>
        <v/>
      </c>
      <c r="C770" s="37" t="str">
        <f t="shared" si="23"/>
        <v/>
      </c>
      <c r="D770" s="44" t="str">
        <f>IF('Data Entry'!C770&lt;&gt;"",'Data Entry'!C770,"")</f>
        <v/>
      </c>
      <c r="E770" s="44" t="str">
        <f>IF('Data Entry'!D770&lt;&gt;"",'Data Entry'!D770,"")</f>
        <v/>
      </c>
      <c r="F770" s="44" t="str">
        <f>IF('Data Entry'!E770&lt;&gt;"",'Data Entry'!E770,"")</f>
        <v/>
      </c>
      <c r="G770" s="44" t="str">
        <f>IF('Data Entry'!F770&lt;&gt;"",'Data Entry'!F770,"")</f>
        <v/>
      </c>
      <c r="H770" s="44" t="str">
        <f>IF('Data Entry'!G770&lt;&gt;"",'Data Entry'!G770,"")</f>
        <v/>
      </c>
      <c r="I770" s="44" t="str">
        <f>IF('Data Entry'!H770&lt;&gt;"",'Data Entry'!H770,"")</f>
        <v/>
      </c>
      <c r="J770" s="44" t="str">
        <f>IF('Data Entry'!I770&lt;&gt;"",'Data Entry'!I770,"")</f>
        <v/>
      </c>
      <c r="K770" s="44" t="str">
        <f>IF('Data Entry'!J770&lt;&gt;"",'Data Entry'!J770,"")</f>
        <v/>
      </c>
      <c r="L770" s="44" t="str">
        <f>IF('Data Entry'!K770&lt;&gt;"",'Data Entry'!K770,"")</f>
        <v/>
      </c>
      <c r="M770" s="44" t="str">
        <f>IF('Data Entry'!L770&lt;&gt;"",'Data Entry'!L770,"")</f>
        <v/>
      </c>
      <c r="V770" s="26" t="e">
        <f t="array" aca="1" ref="V770" ca="1">IF(V769&lt;&gt;"",OFFSET($C$4,0,V769,n+1,k),"")</f>
        <v>#N/A</v>
      </c>
      <c r="W770" s="26" t="e">
        <f t="array" aca="1" ref="W770" ca="1">IF(W769&lt;&gt;"",OFFSET($C$4,0,W769,n+1,k),"")</f>
        <v>#N/A</v>
      </c>
      <c r="X770" s="26" t="e">
        <f t="array" aca="1" ref="X770" ca="1">IF(X769&lt;&gt;"",OFFSET($C$4,0,X769,n+1,k),"")</f>
        <v>#N/A</v>
      </c>
      <c r="Y770" s="26" t="e">
        <f t="array" aca="1" ref="Y770" ca="1">IF(Y769&lt;&gt;"",OFFSET($C$4,0,Y769,n+1,k),"")</f>
        <v>#N/A</v>
      </c>
      <c r="Z770" s="26" t="e">
        <f t="array" aca="1" ref="Z770" ca="1">IF(Z769&lt;&gt;"",OFFSET($C$4,0,Z769,n+1,k),"")</f>
        <v>#N/A</v>
      </c>
      <c r="AA770" s="26" t="str">
        <f t="array" aca="1" ref="AA770" ca="1">IF(AA769&lt;&gt;"",OFFSET($C$4,0,AA769,n+1,k),"")</f>
        <v/>
      </c>
      <c r="AB770" s="26" t="str">
        <f t="array" aca="1" ref="AB770" ca="1">IF(AB769&lt;&gt;"",OFFSET($C$4,0,AB769,n+1,k),"")</f>
        <v/>
      </c>
    </row>
    <row r="771" spans="1:28" x14ac:dyDescent="0.15">
      <c r="A771" s="43" t="str">
        <f t="shared" si="24"/>
        <v/>
      </c>
      <c r="B771" s="44" t="str">
        <f>IF('Data Entry'!B771&lt;&gt;"",'Data Entry'!B771,"")</f>
        <v/>
      </c>
      <c r="C771" s="37" t="str">
        <f t="shared" si="23"/>
        <v/>
      </c>
      <c r="D771" s="44" t="str">
        <f>IF('Data Entry'!C771&lt;&gt;"",'Data Entry'!C771,"")</f>
        <v/>
      </c>
      <c r="E771" s="44" t="str">
        <f>IF('Data Entry'!D771&lt;&gt;"",'Data Entry'!D771,"")</f>
        <v/>
      </c>
      <c r="F771" s="44" t="str">
        <f>IF('Data Entry'!E771&lt;&gt;"",'Data Entry'!E771,"")</f>
        <v/>
      </c>
      <c r="G771" s="44" t="str">
        <f>IF('Data Entry'!F771&lt;&gt;"",'Data Entry'!F771,"")</f>
        <v/>
      </c>
      <c r="H771" s="44" t="str">
        <f>IF('Data Entry'!G771&lt;&gt;"",'Data Entry'!G771,"")</f>
        <v/>
      </c>
      <c r="I771" s="44" t="str">
        <f>IF('Data Entry'!H771&lt;&gt;"",'Data Entry'!H771,"")</f>
        <v/>
      </c>
      <c r="J771" s="44" t="str">
        <f>IF('Data Entry'!I771&lt;&gt;"",'Data Entry'!I771,"")</f>
        <v/>
      </c>
      <c r="K771" s="44" t="str">
        <f>IF('Data Entry'!J771&lt;&gt;"",'Data Entry'!J771,"")</f>
        <v/>
      </c>
      <c r="L771" s="44" t="str">
        <f>IF('Data Entry'!K771&lt;&gt;"",'Data Entry'!K771,"")</f>
        <v/>
      </c>
      <c r="M771" s="44" t="str">
        <f>IF('Data Entry'!L771&lt;&gt;"",'Data Entry'!L771,"")</f>
        <v/>
      </c>
      <c r="V771" s="26" t="e">
        <f t="array" aca="1" ref="V771" ca="1">IF(V770&lt;&gt;"",OFFSET($C$4,0,V770,n+1,k),"")</f>
        <v>#N/A</v>
      </c>
      <c r="W771" s="26" t="e">
        <f t="array" aca="1" ref="W771" ca="1">IF(W770&lt;&gt;"",OFFSET($C$4,0,W770,n+1,k),"")</f>
        <v>#N/A</v>
      </c>
      <c r="X771" s="26" t="e">
        <f t="array" aca="1" ref="X771" ca="1">IF(X770&lt;&gt;"",OFFSET($C$4,0,X770,n+1,k),"")</f>
        <v>#N/A</v>
      </c>
      <c r="Y771" s="26" t="e">
        <f t="array" aca="1" ref="Y771" ca="1">IF(Y770&lt;&gt;"",OFFSET($C$4,0,Y770,n+1,k),"")</f>
        <v>#N/A</v>
      </c>
      <c r="Z771" s="26" t="e">
        <f t="array" aca="1" ref="Z771" ca="1">IF(Z770&lt;&gt;"",OFFSET($C$4,0,Z770,n+1,k),"")</f>
        <v>#N/A</v>
      </c>
      <c r="AA771" s="26" t="str">
        <f t="array" aca="1" ref="AA771" ca="1">IF(AA770&lt;&gt;"",OFFSET($C$4,0,AA770,n+1,k),"")</f>
        <v/>
      </c>
      <c r="AB771" s="26" t="str">
        <f t="array" aca="1" ref="AB771" ca="1">IF(AB770&lt;&gt;"",OFFSET($C$4,0,AB770,n+1,k),"")</f>
        <v/>
      </c>
    </row>
    <row r="772" spans="1:28" x14ac:dyDescent="0.15">
      <c r="A772" s="43" t="str">
        <f t="shared" si="24"/>
        <v/>
      </c>
      <c r="B772" s="44" t="str">
        <f>IF('Data Entry'!B772&lt;&gt;"",'Data Entry'!B772,"")</f>
        <v/>
      </c>
      <c r="C772" s="37" t="str">
        <f t="shared" si="23"/>
        <v/>
      </c>
      <c r="D772" s="44" t="str">
        <f>IF('Data Entry'!C772&lt;&gt;"",'Data Entry'!C772,"")</f>
        <v/>
      </c>
      <c r="E772" s="44" t="str">
        <f>IF('Data Entry'!D772&lt;&gt;"",'Data Entry'!D772,"")</f>
        <v/>
      </c>
      <c r="F772" s="44" t="str">
        <f>IF('Data Entry'!E772&lt;&gt;"",'Data Entry'!E772,"")</f>
        <v/>
      </c>
      <c r="G772" s="44" t="str">
        <f>IF('Data Entry'!F772&lt;&gt;"",'Data Entry'!F772,"")</f>
        <v/>
      </c>
      <c r="H772" s="44" t="str">
        <f>IF('Data Entry'!G772&lt;&gt;"",'Data Entry'!G772,"")</f>
        <v/>
      </c>
      <c r="I772" s="44" t="str">
        <f>IF('Data Entry'!H772&lt;&gt;"",'Data Entry'!H772,"")</f>
        <v/>
      </c>
      <c r="J772" s="44" t="str">
        <f>IF('Data Entry'!I772&lt;&gt;"",'Data Entry'!I772,"")</f>
        <v/>
      </c>
      <c r="K772" s="44" t="str">
        <f>IF('Data Entry'!J772&lt;&gt;"",'Data Entry'!J772,"")</f>
        <v/>
      </c>
      <c r="L772" s="44" t="str">
        <f>IF('Data Entry'!K772&lt;&gt;"",'Data Entry'!K772,"")</f>
        <v/>
      </c>
      <c r="M772" s="44" t="str">
        <f>IF('Data Entry'!L772&lt;&gt;"",'Data Entry'!L772,"")</f>
        <v/>
      </c>
      <c r="V772" s="26" t="e">
        <f t="array" aca="1" ref="V772" ca="1">IF(V771&lt;&gt;"",OFFSET($C$4,0,V771,n+1,k),"")</f>
        <v>#N/A</v>
      </c>
      <c r="W772" s="26" t="e">
        <f t="array" aca="1" ref="W772" ca="1">IF(W771&lt;&gt;"",OFFSET($C$4,0,W771,n+1,k),"")</f>
        <v>#N/A</v>
      </c>
      <c r="X772" s="26" t="e">
        <f t="array" aca="1" ref="X772" ca="1">IF(X771&lt;&gt;"",OFFSET($C$4,0,X771,n+1,k),"")</f>
        <v>#N/A</v>
      </c>
      <c r="Y772" s="26" t="e">
        <f t="array" aca="1" ref="Y772" ca="1">IF(Y771&lt;&gt;"",OFFSET($C$4,0,Y771,n+1,k),"")</f>
        <v>#N/A</v>
      </c>
      <c r="Z772" s="26" t="e">
        <f t="array" aca="1" ref="Z772" ca="1">IF(Z771&lt;&gt;"",OFFSET($C$4,0,Z771,n+1,k),"")</f>
        <v>#N/A</v>
      </c>
      <c r="AA772" s="26" t="str">
        <f t="array" aca="1" ref="AA772" ca="1">IF(AA771&lt;&gt;"",OFFSET($C$4,0,AA771,n+1,k),"")</f>
        <v/>
      </c>
      <c r="AB772" s="26" t="str">
        <f t="array" aca="1" ref="AB772" ca="1">IF(AB771&lt;&gt;"",OFFSET($C$4,0,AB771,n+1,k),"")</f>
        <v/>
      </c>
    </row>
    <row r="773" spans="1:28" x14ac:dyDescent="0.15">
      <c r="A773" s="43" t="str">
        <f t="shared" si="24"/>
        <v/>
      </c>
      <c r="B773" s="44" t="str">
        <f>IF('Data Entry'!B773&lt;&gt;"",'Data Entry'!B773,"")</f>
        <v/>
      </c>
      <c r="C773" s="37" t="str">
        <f t="shared" ref="C773:C836" si="25">IF(B773&lt;&gt;"",1,"")</f>
        <v/>
      </c>
      <c r="D773" s="44" t="str">
        <f>IF('Data Entry'!C773&lt;&gt;"",'Data Entry'!C773,"")</f>
        <v/>
      </c>
      <c r="E773" s="44" t="str">
        <f>IF('Data Entry'!D773&lt;&gt;"",'Data Entry'!D773,"")</f>
        <v/>
      </c>
      <c r="F773" s="44" t="str">
        <f>IF('Data Entry'!E773&lt;&gt;"",'Data Entry'!E773,"")</f>
        <v/>
      </c>
      <c r="G773" s="44" t="str">
        <f>IF('Data Entry'!F773&lt;&gt;"",'Data Entry'!F773,"")</f>
        <v/>
      </c>
      <c r="H773" s="44" t="str">
        <f>IF('Data Entry'!G773&lt;&gt;"",'Data Entry'!G773,"")</f>
        <v/>
      </c>
      <c r="I773" s="44" t="str">
        <f>IF('Data Entry'!H773&lt;&gt;"",'Data Entry'!H773,"")</f>
        <v/>
      </c>
      <c r="J773" s="44" t="str">
        <f>IF('Data Entry'!I773&lt;&gt;"",'Data Entry'!I773,"")</f>
        <v/>
      </c>
      <c r="K773" s="44" t="str">
        <f>IF('Data Entry'!J773&lt;&gt;"",'Data Entry'!J773,"")</f>
        <v/>
      </c>
      <c r="L773" s="44" t="str">
        <f>IF('Data Entry'!K773&lt;&gt;"",'Data Entry'!K773,"")</f>
        <v/>
      </c>
      <c r="M773" s="44" t="str">
        <f>IF('Data Entry'!L773&lt;&gt;"",'Data Entry'!L773,"")</f>
        <v/>
      </c>
      <c r="V773" s="26" t="e">
        <f t="array" aca="1" ref="V773" ca="1">IF(V772&lt;&gt;"",OFFSET($C$4,0,V772,n+1,k),"")</f>
        <v>#N/A</v>
      </c>
      <c r="W773" s="26" t="e">
        <f t="array" aca="1" ref="W773" ca="1">IF(W772&lt;&gt;"",OFFSET($C$4,0,W772,n+1,k),"")</f>
        <v>#N/A</v>
      </c>
      <c r="X773" s="26" t="e">
        <f t="array" aca="1" ref="X773" ca="1">IF(X772&lt;&gt;"",OFFSET($C$4,0,X772,n+1,k),"")</f>
        <v>#N/A</v>
      </c>
      <c r="Y773" s="26" t="e">
        <f t="array" aca="1" ref="Y773" ca="1">IF(Y772&lt;&gt;"",OFFSET($C$4,0,Y772,n+1,k),"")</f>
        <v>#N/A</v>
      </c>
      <c r="Z773" s="26" t="e">
        <f t="array" aca="1" ref="Z773" ca="1">IF(Z772&lt;&gt;"",OFFSET($C$4,0,Z772,n+1,k),"")</f>
        <v>#N/A</v>
      </c>
      <c r="AA773" s="26" t="str">
        <f t="array" aca="1" ref="AA773" ca="1">IF(AA772&lt;&gt;"",OFFSET($C$4,0,AA772,n+1,k),"")</f>
        <v/>
      </c>
      <c r="AB773" s="26" t="str">
        <f t="array" aca="1" ref="AB773" ca="1">IF(AB772&lt;&gt;"",OFFSET($C$4,0,AB772,n+1,k),"")</f>
        <v/>
      </c>
    </row>
    <row r="774" spans="1:28" x14ac:dyDescent="0.15">
      <c r="A774" s="43" t="str">
        <f t="shared" si="24"/>
        <v/>
      </c>
      <c r="B774" s="44" t="str">
        <f>IF('Data Entry'!B774&lt;&gt;"",'Data Entry'!B774,"")</f>
        <v/>
      </c>
      <c r="C774" s="37" t="str">
        <f t="shared" si="25"/>
        <v/>
      </c>
      <c r="D774" s="44" t="str">
        <f>IF('Data Entry'!C774&lt;&gt;"",'Data Entry'!C774,"")</f>
        <v/>
      </c>
      <c r="E774" s="44" t="str">
        <f>IF('Data Entry'!D774&lt;&gt;"",'Data Entry'!D774,"")</f>
        <v/>
      </c>
      <c r="F774" s="44" t="str">
        <f>IF('Data Entry'!E774&lt;&gt;"",'Data Entry'!E774,"")</f>
        <v/>
      </c>
      <c r="G774" s="44" t="str">
        <f>IF('Data Entry'!F774&lt;&gt;"",'Data Entry'!F774,"")</f>
        <v/>
      </c>
      <c r="H774" s="44" t="str">
        <f>IF('Data Entry'!G774&lt;&gt;"",'Data Entry'!G774,"")</f>
        <v/>
      </c>
      <c r="I774" s="44" t="str">
        <f>IF('Data Entry'!H774&lt;&gt;"",'Data Entry'!H774,"")</f>
        <v/>
      </c>
      <c r="J774" s="44" t="str">
        <f>IF('Data Entry'!I774&lt;&gt;"",'Data Entry'!I774,"")</f>
        <v/>
      </c>
      <c r="K774" s="44" t="str">
        <f>IF('Data Entry'!J774&lt;&gt;"",'Data Entry'!J774,"")</f>
        <v/>
      </c>
      <c r="L774" s="44" t="str">
        <f>IF('Data Entry'!K774&lt;&gt;"",'Data Entry'!K774,"")</f>
        <v/>
      </c>
      <c r="M774" s="44" t="str">
        <f>IF('Data Entry'!L774&lt;&gt;"",'Data Entry'!L774,"")</f>
        <v/>
      </c>
      <c r="V774" s="26" t="e">
        <f t="array" aca="1" ref="V774" ca="1">IF(V773&lt;&gt;"",OFFSET($C$4,0,V773,n+1,k),"")</f>
        <v>#N/A</v>
      </c>
      <c r="W774" s="26" t="e">
        <f t="array" aca="1" ref="W774" ca="1">IF(W773&lt;&gt;"",OFFSET($C$4,0,W773,n+1,k),"")</f>
        <v>#N/A</v>
      </c>
      <c r="X774" s="26" t="e">
        <f t="array" aca="1" ref="X774" ca="1">IF(X773&lt;&gt;"",OFFSET($C$4,0,X773,n+1,k),"")</f>
        <v>#N/A</v>
      </c>
      <c r="Y774" s="26" t="e">
        <f t="array" aca="1" ref="Y774" ca="1">IF(Y773&lt;&gt;"",OFFSET($C$4,0,Y773,n+1,k),"")</f>
        <v>#N/A</v>
      </c>
      <c r="Z774" s="26" t="e">
        <f t="array" aca="1" ref="Z774" ca="1">IF(Z773&lt;&gt;"",OFFSET($C$4,0,Z773,n+1,k),"")</f>
        <v>#N/A</v>
      </c>
      <c r="AA774" s="26" t="str">
        <f t="array" aca="1" ref="AA774" ca="1">IF(AA773&lt;&gt;"",OFFSET($C$4,0,AA773,n+1,k),"")</f>
        <v/>
      </c>
      <c r="AB774" s="26" t="str">
        <f t="array" aca="1" ref="AB774" ca="1">IF(AB773&lt;&gt;"",OFFSET($C$4,0,AB773,n+1,k),"")</f>
        <v/>
      </c>
    </row>
    <row r="775" spans="1:28" x14ac:dyDescent="0.15">
      <c r="A775" s="43" t="str">
        <f t="shared" si="24"/>
        <v/>
      </c>
      <c r="B775" s="44" t="str">
        <f>IF('Data Entry'!B775&lt;&gt;"",'Data Entry'!B775,"")</f>
        <v/>
      </c>
      <c r="C775" s="37" t="str">
        <f t="shared" si="25"/>
        <v/>
      </c>
      <c r="D775" s="44" t="str">
        <f>IF('Data Entry'!C775&lt;&gt;"",'Data Entry'!C775,"")</f>
        <v/>
      </c>
      <c r="E775" s="44" t="str">
        <f>IF('Data Entry'!D775&lt;&gt;"",'Data Entry'!D775,"")</f>
        <v/>
      </c>
      <c r="F775" s="44" t="str">
        <f>IF('Data Entry'!E775&lt;&gt;"",'Data Entry'!E775,"")</f>
        <v/>
      </c>
      <c r="G775" s="44" t="str">
        <f>IF('Data Entry'!F775&lt;&gt;"",'Data Entry'!F775,"")</f>
        <v/>
      </c>
      <c r="H775" s="44" t="str">
        <f>IF('Data Entry'!G775&lt;&gt;"",'Data Entry'!G775,"")</f>
        <v/>
      </c>
      <c r="I775" s="44" t="str">
        <f>IF('Data Entry'!H775&lt;&gt;"",'Data Entry'!H775,"")</f>
        <v/>
      </c>
      <c r="J775" s="44" t="str">
        <f>IF('Data Entry'!I775&lt;&gt;"",'Data Entry'!I775,"")</f>
        <v/>
      </c>
      <c r="K775" s="44" t="str">
        <f>IF('Data Entry'!J775&lt;&gt;"",'Data Entry'!J775,"")</f>
        <v/>
      </c>
      <c r="L775" s="44" t="str">
        <f>IF('Data Entry'!K775&lt;&gt;"",'Data Entry'!K775,"")</f>
        <v/>
      </c>
      <c r="M775" s="44" t="str">
        <f>IF('Data Entry'!L775&lt;&gt;"",'Data Entry'!L775,"")</f>
        <v/>
      </c>
      <c r="V775" s="26" t="e">
        <f t="array" aca="1" ref="V775" ca="1">IF(V774&lt;&gt;"",OFFSET($C$4,0,V774,n+1,k),"")</f>
        <v>#N/A</v>
      </c>
      <c r="W775" s="26" t="e">
        <f t="array" aca="1" ref="W775" ca="1">IF(W774&lt;&gt;"",OFFSET($C$4,0,W774,n+1,k),"")</f>
        <v>#N/A</v>
      </c>
      <c r="X775" s="26" t="e">
        <f t="array" aca="1" ref="X775" ca="1">IF(X774&lt;&gt;"",OFFSET($C$4,0,X774,n+1,k),"")</f>
        <v>#N/A</v>
      </c>
      <c r="Y775" s="26" t="e">
        <f t="array" aca="1" ref="Y775" ca="1">IF(Y774&lt;&gt;"",OFFSET($C$4,0,Y774,n+1,k),"")</f>
        <v>#N/A</v>
      </c>
      <c r="Z775" s="26" t="e">
        <f t="array" aca="1" ref="Z775" ca="1">IF(Z774&lt;&gt;"",OFFSET($C$4,0,Z774,n+1,k),"")</f>
        <v>#N/A</v>
      </c>
      <c r="AA775" s="26" t="str">
        <f t="array" aca="1" ref="AA775" ca="1">IF(AA774&lt;&gt;"",OFFSET($C$4,0,AA774,n+1,k),"")</f>
        <v/>
      </c>
      <c r="AB775" s="26" t="str">
        <f t="array" aca="1" ref="AB775" ca="1">IF(AB774&lt;&gt;"",OFFSET($C$4,0,AB774,n+1,k),"")</f>
        <v/>
      </c>
    </row>
    <row r="776" spans="1:28" x14ac:dyDescent="0.15">
      <c r="A776" s="43" t="str">
        <f t="shared" si="24"/>
        <v/>
      </c>
      <c r="B776" s="44" t="str">
        <f>IF('Data Entry'!B776&lt;&gt;"",'Data Entry'!B776,"")</f>
        <v/>
      </c>
      <c r="C776" s="37" t="str">
        <f t="shared" si="25"/>
        <v/>
      </c>
      <c r="D776" s="44" t="str">
        <f>IF('Data Entry'!C776&lt;&gt;"",'Data Entry'!C776,"")</f>
        <v/>
      </c>
      <c r="E776" s="44" t="str">
        <f>IF('Data Entry'!D776&lt;&gt;"",'Data Entry'!D776,"")</f>
        <v/>
      </c>
      <c r="F776" s="44" t="str">
        <f>IF('Data Entry'!E776&lt;&gt;"",'Data Entry'!E776,"")</f>
        <v/>
      </c>
      <c r="G776" s="44" t="str">
        <f>IF('Data Entry'!F776&lt;&gt;"",'Data Entry'!F776,"")</f>
        <v/>
      </c>
      <c r="H776" s="44" t="str">
        <f>IF('Data Entry'!G776&lt;&gt;"",'Data Entry'!G776,"")</f>
        <v/>
      </c>
      <c r="I776" s="44" t="str">
        <f>IF('Data Entry'!H776&lt;&gt;"",'Data Entry'!H776,"")</f>
        <v/>
      </c>
      <c r="J776" s="44" t="str">
        <f>IF('Data Entry'!I776&lt;&gt;"",'Data Entry'!I776,"")</f>
        <v/>
      </c>
      <c r="K776" s="44" t="str">
        <f>IF('Data Entry'!J776&lt;&gt;"",'Data Entry'!J776,"")</f>
        <v/>
      </c>
      <c r="L776" s="44" t="str">
        <f>IF('Data Entry'!K776&lt;&gt;"",'Data Entry'!K776,"")</f>
        <v/>
      </c>
      <c r="M776" s="44" t="str">
        <f>IF('Data Entry'!L776&lt;&gt;"",'Data Entry'!L776,"")</f>
        <v/>
      </c>
      <c r="V776" s="26" t="e">
        <f t="array" aca="1" ref="V776" ca="1">IF(V775&lt;&gt;"",OFFSET($C$4,0,V775,n+1,k),"")</f>
        <v>#N/A</v>
      </c>
      <c r="W776" s="26" t="e">
        <f t="array" aca="1" ref="W776" ca="1">IF(W775&lt;&gt;"",OFFSET($C$4,0,W775,n+1,k),"")</f>
        <v>#N/A</v>
      </c>
      <c r="X776" s="26" t="e">
        <f t="array" aca="1" ref="X776" ca="1">IF(X775&lt;&gt;"",OFFSET($C$4,0,X775,n+1,k),"")</f>
        <v>#N/A</v>
      </c>
      <c r="Y776" s="26" t="e">
        <f t="array" aca="1" ref="Y776" ca="1">IF(Y775&lt;&gt;"",OFFSET($C$4,0,Y775,n+1,k),"")</f>
        <v>#N/A</v>
      </c>
      <c r="Z776" s="26" t="e">
        <f t="array" aca="1" ref="Z776" ca="1">IF(Z775&lt;&gt;"",OFFSET($C$4,0,Z775,n+1,k),"")</f>
        <v>#N/A</v>
      </c>
      <c r="AA776" s="26" t="str">
        <f t="array" aca="1" ref="AA776" ca="1">IF(AA775&lt;&gt;"",OFFSET($C$4,0,AA775,n+1,k),"")</f>
        <v/>
      </c>
      <c r="AB776" s="26" t="str">
        <f t="array" aca="1" ref="AB776" ca="1">IF(AB775&lt;&gt;"",OFFSET($C$4,0,AB775,n+1,k),"")</f>
        <v/>
      </c>
    </row>
    <row r="777" spans="1:28" x14ac:dyDescent="0.15">
      <c r="A777" s="43" t="str">
        <f t="shared" si="24"/>
        <v/>
      </c>
      <c r="B777" s="44" t="str">
        <f>IF('Data Entry'!B777&lt;&gt;"",'Data Entry'!B777,"")</f>
        <v/>
      </c>
      <c r="C777" s="37" t="str">
        <f t="shared" si="25"/>
        <v/>
      </c>
      <c r="D777" s="44" t="str">
        <f>IF('Data Entry'!C777&lt;&gt;"",'Data Entry'!C777,"")</f>
        <v/>
      </c>
      <c r="E777" s="44" t="str">
        <f>IF('Data Entry'!D777&lt;&gt;"",'Data Entry'!D777,"")</f>
        <v/>
      </c>
      <c r="F777" s="44" t="str">
        <f>IF('Data Entry'!E777&lt;&gt;"",'Data Entry'!E777,"")</f>
        <v/>
      </c>
      <c r="G777" s="44" t="str">
        <f>IF('Data Entry'!F777&lt;&gt;"",'Data Entry'!F777,"")</f>
        <v/>
      </c>
      <c r="H777" s="44" t="str">
        <f>IF('Data Entry'!G777&lt;&gt;"",'Data Entry'!G777,"")</f>
        <v/>
      </c>
      <c r="I777" s="44" t="str">
        <f>IF('Data Entry'!H777&lt;&gt;"",'Data Entry'!H777,"")</f>
        <v/>
      </c>
      <c r="J777" s="44" t="str">
        <f>IF('Data Entry'!I777&lt;&gt;"",'Data Entry'!I777,"")</f>
        <v/>
      </c>
      <c r="K777" s="44" t="str">
        <f>IF('Data Entry'!J777&lt;&gt;"",'Data Entry'!J777,"")</f>
        <v/>
      </c>
      <c r="L777" s="44" t="str">
        <f>IF('Data Entry'!K777&lt;&gt;"",'Data Entry'!K777,"")</f>
        <v/>
      </c>
      <c r="M777" s="44" t="str">
        <f>IF('Data Entry'!L777&lt;&gt;"",'Data Entry'!L777,"")</f>
        <v/>
      </c>
      <c r="V777" s="26" t="e">
        <f t="array" aca="1" ref="V777" ca="1">IF(V776&lt;&gt;"",OFFSET($C$4,0,V776,n+1,k),"")</f>
        <v>#N/A</v>
      </c>
      <c r="W777" s="26" t="e">
        <f t="array" aca="1" ref="W777" ca="1">IF(W776&lt;&gt;"",OFFSET($C$4,0,W776,n+1,k),"")</f>
        <v>#N/A</v>
      </c>
      <c r="X777" s="26" t="e">
        <f t="array" aca="1" ref="X777" ca="1">IF(X776&lt;&gt;"",OFFSET($C$4,0,X776,n+1,k),"")</f>
        <v>#N/A</v>
      </c>
      <c r="Y777" s="26" t="e">
        <f t="array" aca="1" ref="Y777" ca="1">IF(Y776&lt;&gt;"",OFFSET($C$4,0,Y776,n+1,k),"")</f>
        <v>#N/A</v>
      </c>
      <c r="Z777" s="26" t="e">
        <f t="array" aca="1" ref="Z777" ca="1">IF(Z776&lt;&gt;"",OFFSET($C$4,0,Z776,n+1,k),"")</f>
        <v>#N/A</v>
      </c>
      <c r="AA777" s="26" t="str">
        <f t="array" aca="1" ref="AA777" ca="1">IF(AA776&lt;&gt;"",OFFSET($C$4,0,AA776,n+1,k),"")</f>
        <v/>
      </c>
      <c r="AB777" s="26" t="str">
        <f t="array" aca="1" ref="AB777" ca="1">IF(AB776&lt;&gt;"",OFFSET($C$4,0,AB776,n+1,k),"")</f>
        <v/>
      </c>
    </row>
    <row r="778" spans="1:28" x14ac:dyDescent="0.15">
      <c r="A778" s="43" t="str">
        <f t="shared" si="24"/>
        <v/>
      </c>
      <c r="B778" s="44" t="str">
        <f>IF('Data Entry'!B778&lt;&gt;"",'Data Entry'!B778,"")</f>
        <v/>
      </c>
      <c r="C778" s="37" t="str">
        <f t="shared" si="25"/>
        <v/>
      </c>
      <c r="D778" s="44" t="str">
        <f>IF('Data Entry'!C778&lt;&gt;"",'Data Entry'!C778,"")</f>
        <v/>
      </c>
      <c r="E778" s="44" t="str">
        <f>IF('Data Entry'!D778&lt;&gt;"",'Data Entry'!D778,"")</f>
        <v/>
      </c>
      <c r="F778" s="44" t="str">
        <f>IF('Data Entry'!E778&lt;&gt;"",'Data Entry'!E778,"")</f>
        <v/>
      </c>
      <c r="G778" s="44" t="str">
        <f>IF('Data Entry'!F778&lt;&gt;"",'Data Entry'!F778,"")</f>
        <v/>
      </c>
      <c r="H778" s="44" t="str">
        <f>IF('Data Entry'!G778&lt;&gt;"",'Data Entry'!G778,"")</f>
        <v/>
      </c>
      <c r="I778" s="44" t="str">
        <f>IF('Data Entry'!H778&lt;&gt;"",'Data Entry'!H778,"")</f>
        <v/>
      </c>
      <c r="J778" s="44" t="str">
        <f>IF('Data Entry'!I778&lt;&gt;"",'Data Entry'!I778,"")</f>
        <v/>
      </c>
      <c r="K778" s="44" t="str">
        <f>IF('Data Entry'!J778&lt;&gt;"",'Data Entry'!J778,"")</f>
        <v/>
      </c>
      <c r="L778" s="44" t="str">
        <f>IF('Data Entry'!K778&lt;&gt;"",'Data Entry'!K778,"")</f>
        <v/>
      </c>
      <c r="M778" s="44" t="str">
        <f>IF('Data Entry'!L778&lt;&gt;"",'Data Entry'!L778,"")</f>
        <v/>
      </c>
      <c r="V778" s="26" t="e">
        <f t="array" aca="1" ref="V778" ca="1">IF(V777&lt;&gt;"",OFFSET($C$4,0,V777,n+1,k),"")</f>
        <v>#N/A</v>
      </c>
      <c r="W778" s="26" t="e">
        <f t="array" aca="1" ref="W778" ca="1">IF(W777&lt;&gt;"",OFFSET($C$4,0,W777,n+1,k),"")</f>
        <v>#N/A</v>
      </c>
      <c r="X778" s="26" t="e">
        <f t="array" aca="1" ref="X778" ca="1">IF(X777&lt;&gt;"",OFFSET($C$4,0,X777,n+1,k),"")</f>
        <v>#N/A</v>
      </c>
      <c r="Y778" s="26" t="e">
        <f t="array" aca="1" ref="Y778" ca="1">IF(Y777&lt;&gt;"",OFFSET($C$4,0,Y777,n+1,k),"")</f>
        <v>#N/A</v>
      </c>
      <c r="Z778" s="26" t="e">
        <f t="array" aca="1" ref="Z778" ca="1">IF(Z777&lt;&gt;"",OFFSET($C$4,0,Z777,n+1,k),"")</f>
        <v>#N/A</v>
      </c>
      <c r="AA778" s="26" t="str">
        <f t="array" aca="1" ref="AA778" ca="1">IF(AA777&lt;&gt;"",OFFSET($C$4,0,AA777,n+1,k),"")</f>
        <v/>
      </c>
      <c r="AB778" s="26" t="str">
        <f t="array" aca="1" ref="AB778" ca="1">IF(AB777&lt;&gt;"",OFFSET($C$4,0,AB777,n+1,k),"")</f>
        <v/>
      </c>
    </row>
    <row r="779" spans="1:28" x14ac:dyDescent="0.15">
      <c r="A779" s="43" t="str">
        <f t="shared" si="24"/>
        <v/>
      </c>
      <c r="B779" s="44" t="str">
        <f>IF('Data Entry'!B779&lt;&gt;"",'Data Entry'!B779,"")</f>
        <v/>
      </c>
      <c r="C779" s="37" t="str">
        <f t="shared" si="25"/>
        <v/>
      </c>
      <c r="D779" s="44" t="str">
        <f>IF('Data Entry'!C779&lt;&gt;"",'Data Entry'!C779,"")</f>
        <v/>
      </c>
      <c r="E779" s="44" t="str">
        <f>IF('Data Entry'!D779&lt;&gt;"",'Data Entry'!D779,"")</f>
        <v/>
      </c>
      <c r="F779" s="44" t="str">
        <f>IF('Data Entry'!E779&lt;&gt;"",'Data Entry'!E779,"")</f>
        <v/>
      </c>
      <c r="G779" s="44" t="str">
        <f>IF('Data Entry'!F779&lt;&gt;"",'Data Entry'!F779,"")</f>
        <v/>
      </c>
      <c r="H779" s="44" t="str">
        <f>IF('Data Entry'!G779&lt;&gt;"",'Data Entry'!G779,"")</f>
        <v/>
      </c>
      <c r="I779" s="44" t="str">
        <f>IF('Data Entry'!H779&lt;&gt;"",'Data Entry'!H779,"")</f>
        <v/>
      </c>
      <c r="J779" s="44" t="str">
        <f>IF('Data Entry'!I779&lt;&gt;"",'Data Entry'!I779,"")</f>
        <v/>
      </c>
      <c r="K779" s="44" t="str">
        <f>IF('Data Entry'!J779&lt;&gt;"",'Data Entry'!J779,"")</f>
        <v/>
      </c>
      <c r="L779" s="44" t="str">
        <f>IF('Data Entry'!K779&lt;&gt;"",'Data Entry'!K779,"")</f>
        <v/>
      </c>
      <c r="M779" s="44" t="str">
        <f>IF('Data Entry'!L779&lt;&gt;"",'Data Entry'!L779,"")</f>
        <v/>
      </c>
      <c r="V779" s="26" t="e">
        <f t="array" aca="1" ref="V779" ca="1">IF(V778&lt;&gt;"",OFFSET($C$4,0,V778,n+1,k),"")</f>
        <v>#N/A</v>
      </c>
      <c r="W779" s="26" t="e">
        <f t="array" aca="1" ref="W779" ca="1">IF(W778&lt;&gt;"",OFFSET($C$4,0,W778,n+1,k),"")</f>
        <v>#N/A</v>
      </c>
      <c r="X779" s="26" t="e">
        <f t="array" aca="1" ref="X779" ca="1">IF(X778&lt;&gt;"",OFFSET($C$4,0,X778,n+1,k),"")</f>
        <v>#N/A</v>
      </c>
      <c r="Y779" s="26" t="e">
        <f t="array" aca="1" ref="Y779" ca="1">IF(Y778&lt;&gt;"",OFFSET($C$4,0,Y778,n+1,k),"")</f>
        <v>#N/A</v>
      </c>
      <c r="Z779" s="26" t="e">
        <f t="array" aca="1" ref="Z779" ca="1">IF(Z778&lt;&gt;"",OFFSET($C$4,0,Z778,n+1,k),"")</f>
        <v>#N/A</v>
      </c>
      <c r="AA779" s="26" t="str">
        <f t="array" aca="1" ref="AA779" ca="1">IF(AA778&lt;&gt;"",OFFSET($C$4,0,AA778,n+1,k),"")</f>
        <v/>
      </c>
      <c r="AB779" s="26" t="str">
        <f t="array" aca="1" ref="AB779" ca="1">IF(AB778&lt;&gt;"",OFFSET($C$4,0,AB778,n+1,k),"")</f>
        <v/>
      </c>
    </row>
    <row r="780" spans="1:28" x14ac:dyDescent="0.15">
      <c r="A780" s="43" t="str">
        <f t="shared" si="24"/>
        <v/>
      </c>
      <c r="B780" s="44" t="str">
        <f>IF('Data Entry'!B780&lt;&gt;"",'Data Entry'!B780,"")</f>
        <v/>
      </c>
      <c r="C780" s="37" t="str">
        <f t="shared" si="25"/>
        <v/>
      </c>
      <c r="D780" s="44" t="str">
        <f>IF('Data Entry'!C780&lt;&gt;"",'Data Entry'!C780,"")</f>
        <v/>
      </c>
      <c r="E780" s="44" t="str">
        <f>IF('Data Entry'!D780&lt;&gt;"",'Data Entry'!D780,"")</f>
        <v/>
      </c>
      <c r="F780" s="44" t="str">
        <f>IF('Data Entry'!E780&lt;&gt;"",'Data Entry'!E780,"")</f>
        <v/>
      </c>
      <c r="G780" s="44" t="str">
        <f>IF('Data Entry'!F780&lt;&gt;"",'Data Entry'!F780,"")</f>
        <v/>
      </c>
      <c r="H780" s="44" t="str">
        <f>IF('Data Entry'!G780&lt;&gt;"",'Data Entry'!G780,"")</f>
        <v/>
      </c>
      <c r="I780" s="44" t="str">
        <f>IF('Data Entry'!H780&lt;&gt;"",'Data Entry'!H780,"")</f>
        <v/>
      </c>
      <c r="J780" s="44" t="str">
        <f>IF('Data Entry'!I780&lt;&gt;"",'Data Entry'!I780,"")</f>
        <v/>
      </c>
      <c r="K780" s="44" t="str">
        <f>IF('Data Entry'!J780&lt;&gt;"",'Data Entry'!J780,"")</f>
        <v/>
      </c>
      <c r="L780" s="44" t="str">
        <f>IF('Data Entry'!K780&lt;&gt;"",'Data Entry'!K780,"")</f>
        <v/>
      </c>
      <c r="M780" s="44" t="str">
        <f>IF('Data Entry'!L780&lt;&gt;"",'Data Entry'!L780,"")</f>
        <v/>
      </c>
      <c r="V780" s="26" t="e">
        <f t="array" aca="1" ref="V780" ca="1">IF(V779&lt;&gt;"",OFFSET($C$4,0,V779,n+1,k),"")</f>
        <v>#N/A</v>
      </c>
      <c r="W780" s="26" t="e">
        <f t="array" aca="1" ref="W780" ca="1">IF(W779&lt;&gt;"",OFFSET($C$4,0,W779,n+1,k),"")</f>
        <v>#N/A</v>
      </c>
      <c r="X780" s="26" t="e">
        <f t="array" aca="1" ref="X780" ca="1">IF(X779&lt;&gt;"",OFFSET($C$4,0,X779,n+1,k),"")</f>
        <v>#N/A</v>
      </c>
      <c r="Y780" s="26" t="e">
        <f t="array" aca="1" ref="Y780" ca="1">IF(Y779&lt;&gt;"",OFFSET($C$4,0,Y779,n+1,k),"")</f>
        <v>#N/A</v>
      </c>
      <c r="Z780" s="26" t="e">
        <f t="array" aca="1" ref="Z780" ca="1">IF(Z779&lt;&gt;"",OFFSET($C$4,0,Z779,n+1,k),"")</f>
        <v>#N/A</v>
      </c>
      <c r="AA780" s="26" t="str">
        <f t="array" aca="1" ref="AA780" ca="1">IF(AA779&lt;&gt;"",OFFSET($C$4,0,AA779,n+1,k),"")</f>
        <v/>
      </c>
      <c r="AB780" s="26" t="str">
        <f t="array" aca="1" ref="AB780" ca="1">IF(AB779&lt;&gt;"",OFFSET($C$4,0,AB779,n+1,k),"")</f>
        <v/>
      </c>
    </row>
    <row r="781" spans="1:28" x14ac:dyDescent="0.15">
      <c r="A781" s="43" t="str">
        <f t="shared" ref="A781:A844" si="26">IF(B781&lt;&gt;"",1+A780,"")</f>
        <v/>
      </c>
      <c r="B781" s="44" t="str">
        <f>IF('Data Entry'!B781&lt;&gt;"",'Data Entry'!B781,"")</f>
        <v/>
      </c>
      <c r="C781" s="37" t="str">
        <f t="shared" si="25"/>
        <v/>
      </c>
      <c r="D781" s="44" t="str">
        <f>IF('Data Entry'!C781&lt;&gt;"",'Data Entry'!C781,"")</f>
        <v/>
      </c>
      <c r="E781" s="44" t="str">
        <f>IF('Data Entry'!D781&lt;&gt;"",'Data Entry'!D781,"")</f>
        <v/>
      </c>
      <c r="F781" s="44" t="str">
        <f>IF('Data Entry'!E781&lt;&gt;"",'Data Entry'!E781,"")</f>
        <v/>
      </c>
      <c r="G781" s="44" t="str">
        <f>IF('Data Entry'!F781&lt;&gt;"",'Data Entry'!F781,"")</f>
        <v/>
      </c>
      <c r="H781" s="44" t="str">
        <f>IF('Data Entry'!G781&lt;&gt;"",'Data Entry'!G781,"")</f>
        <v/>
      </c>
      <c r="I781" s="44" t="str">
        <f>IF('Data Entry'!H781&lt;&gt;"",'Data Entry'!H781,"")</f>
        <v/>
      </c>
      <c r="J781" s="44" t="str">
        <f>IF('Data Entry'!I781&lt;&gt;"",'Data Entry'!I781,"")</f>
        <v/>
      </c>
      <c r="K781" s="44" t="str">
        <f>IF('Data Entry'!J781&lt;&gt;"",'Data Entry'!J781,"")</f>
        <v/>
      </c>
      <c r="L781" s="44" t="str">
        <f>IF('Data Entry'!K781&lt;&gt;"",'Data Entry'!K781,"")</f>
        <v/>
      </c>
      <c r="M781" s="44" t="str">
        <f>IF('Data Entry'!L781&lt;&gt;"",'Data Entry'!L781,"")</f>
        <v/>
      </c>
      <c r="V781" s="26" t="e">
        <f t="array" aca="1" ref="V781" ca="1">IF(V780&lt;&gt;"",OFFSET($C$4,0,V780,n+1,k),"")</f>
        <v>#N/A</v>
      </c>
      <c r="W781" s="26" t="e">
        <f t="array" aca="1" ref="W781" ca="1">IF(W780&lt;&gt;"",OFFSET($C$4,0,W780,n+1,k),"")</f>
        <v>#N/A</v>
      </c>
      <c r="X781" s="26" t="e">
        <f t="array" aca="1" ref="X781" ca="1">IF(X780&lt;&gt;"",OFFSET($C$4,0,X780,n+1,k),"")</f>
        <v>#N/A</v>
      </c>
      <c r="Y781" s="26" t="e">
        <f t="array" aca="1" ref="Y781" ca="1">IF(Y780&lt;&gt;"",OFFSET($C$4,0,Y780,n+1,k),"")</f>
        <v>#N/A</v>
      </c>
      <c r="Z781" s="26" t="e">
        <f t="array" aca="1" ref="Z781" ca="1">IF(Z780&lt;&gt;"",OFFSET($C$4,0,Z780,n+1,k),"")</f>
        <v>#N/A</v>
      </c>
      <c r="AA781" s="26" t="str">
        <f t="array" aca="1" ref="AA781" ca="1">IF(AA780&lt;&gt;"",OFFSET($C$4,0,AA780,n+1,k),"")</f>
        <v/>
      </c>
      <c r="AB781" s="26" t="str">
        <f t="array" aca="1" ref="AB781" ca="1">IF(AB780&lt;&gt;"",OFFSET($C$4,0,AB780,n+1,k),"")</f>
        <v/>
      </c>
    </row>
    <row r="782" spans="1:28" x14ac:dyDescent="0.15">
      <c r="A782" s="43" t="str">
        <f t="shared" si="26"/>
        <v/>
      </c>
      <c r="B782" s="44" t="str">
        <f>IF('Data Entry'!B782&lt;&gt;"",'Data Entry'!B782,"")</f>
        <v/>
      </c>
      <c r="C782" s="37" t="str">
        <f t="shared" si="25"/>
        <v/>
      </c>
      <c r="D782" s="44" t="str">
        <f>IF('Data Entry'!C782&lt;&gt;"",'Data Entry'!C782,"")</f>
        <v/>
      </c>
      <c r="E782" s="44" t="str">
        <f>IF('Data Entry'!D782&lt;&gt;"",'Data Entry'!D782,"")</f>
        <v/>
      </c>
      <c r="F782" s="44" t="str">
        <f>IF('Data Entry'!E782&lt;&gt;"",'Data Entry'!E782,"")</f>
        <v/>
      </c>
      <c r="G782" s="44" t="str">
        <f>IF('Data Entry'!F782&lt;&gt;"",'Data Entry'!F782,"")</f>
        <v/>
      </c>
      <c r="H782" s="44" t="str">
        <f>IF('Data Entry'!G782&lt;&gt;"",'Data Entry'!G782,"")</f>
        <v/>
      </c>
      <c r="I782" s="44" t="str">
        <f>IF('Data Entry'!H782&lt;&gt;"",'Data Entry'!H782,"")</f>
        <v/>
      </c>
      <c r="J782" s="44" t="str">
        <f>IF('Data Entry'!I782&lt;&gt;"",'Data Entry'!I782,"")</f>
        <v/>
      </c>
      <c r="K782" s="44" t="str">
        <f>IF('Data Entry'!J782&lt;&gt;"",'Data Entry'!J782,"")</f>
        <v/>
      </c>
      <c r="L782" s="44" t="str">
        <f>IF('Data Entry'!K782&lt;&gt;"",'Data Entry'!K782,"")</f>
        <v/>
      </c>
      <c r="M782" s="44" t="str">
        <f>IF('Data Entry'!L782&lt;&gt;"",'Data Entry'!L782,"")</f>
        <v/>
      </c>
      <c r="V782" s="26" t="e">
        <f t="array" aca="1" ref="V782" ca="1">IF(V781&lt;&gt;"",OFFSET($C$4,0,V781,n+1,k),"")</f>
        <v>#N/A</v>
      </c>
      <c r="W782" s="26" t="e">
        <f t="array" aca="1" ref="W782" ca="1">IF(W781&lt;&gt;"",OFFSET($C$4,0,W781,n+1,k),"")</f>
        <v>#N/A</v>
      </c>
      <c r="X782" s="26" t="e">
        <f t="array" aca="1" ref="X782" ca="1">IF(X781&lt;&gt;"",OFFSET($C$4,0,X781,n+1,k),"")</f>
        <v>#N/A</v>
      </c>
      <c r="Y782" s="26" t="e">
        <f t="array" aca="1" ref="Y782" ca="1">IF(Y781&lt;&gt;"",OFFSET($C$4,0,Y781,n+1,k),"")</f>
        <v>#N/A</v>
      </c>
      <c r="Z782" s="26" t="e">
        <f t="array" aca="1" ref="Z782" ca="1">IF(Z781&lt;&gt;"",OFFSET($C$4,0,Z781,n+1,k),"")</f>
        <v>#N/A</v>
      </c>
      <c r="AA782" s="26" t="str">
        <f t="array" aca="1" ref="AA782" ca="1">IF(AA781&lt;&gt;"",OFFSET($C$4,0,AA781,n+1,k),"")</f>
        <v/>
      </c>
      <c r="AB782" s="26" t="str">
        <f t="array" aca="1" ref="AB782" ca="1">IF(AB781&lt;&gt;"",OFFSET($C$4,0,AB781,n+1,k),"")</f>
        <v/>
      </c>
    </row>
    <row r="783" spans="1:28" x14ac:dyDescent="0.15">
      <c r="A783" s="43" t="str">
        <f t="shared" si="26"/>
        <v/>
      </c>
      <c r="B783" s="44" t="str">
        <f>IF('Data Entry'!B783&lt;&gt;"",'Data Entry'!B783,"")</f>
        <v/>
      </c>
      <c r="C783" s="37" t="str">
        <f t="shared" si="25"/>
        <v/>
      </c>
      <c r="D783" s="44" t="str">
        <f>IF('Data Entry'!C783&lt;&gt;"",'Data Entry'!C783,"")</f>
        <v/>
      </c>
      <c r="E783" s="44" t="str">
        <f>IF('Data Entry'!D783&lt;&gt;"",'Data Entry'!D783,"")</f>
        <v/>
      </c>
      <c r="F783" s="44" t="str">
        <f>IF('Data Entry'!E783&lt;&gt;"",'Data Entry'!E783,"")</f>
        <v/>
      </c>
      <c r="G783" s="44" t="str">
        <f>IF('Data Entry'!F783&lt;&gt;"",'Data Entry'!F783,"")</f>
        <v/>
      </c>
      <c r="H783" s="44" t="str">
        <f>IF('Data Entry'!G783&lt;&gt;"",'Data Entry'!G783,"")</f>
        <v/>
      </c>
      <c r="I783" s="44" t="str">
        <f>IF('Data Entry'!H783&lt;&gt;"",'Data Entry'!H783,"")</f>
        <v/>
      </c>
      <c r="J783" s="44" t="str">
        <f>IF('Data Entry'!I783&lt;&gt;"",'Data Entry'!I783,"")</f>
        <v/>
      </c>
      <c r="K783" s="44" t="str">
        <f>IF('Data Entry'!J783&lt;&gt;"",'Data Entry'!J783,"")</f>
        <v/>
      </c>
      <c r="L783" s="44" t="str">
        <f>IF('Data Entry'!K783&lt;&gt;"",'Data Entry'!K783,"")</f>
        <v/>
      </c>
      <c r="M783" s="44" t="str">
        <f>IF('Data Entry'!L783&lt;&gt;"",'Data Entry'!L783,"")</f>
        <v/>
      </c>
      <c r="V783" s="26" t="e">
        <f t="array" aca="1" ref="V783" ca="1">IF(V782&lt;&gt;"",OFFSET($C$4,0,V782,n+1,k),"")</f>
        <v>#N/A</v>
      </c>
      <c r="W783" s="26" t="e">
        <f t="array" aca="1" ref="W783" ca="1">IF(W782&lt;&gt;"",OFFSET($C$4,0,W782,n+1,k),"")</f>
        <v>#N/A</v>
      </c>
      <c r="X783" s="26" t="e">
        <f t="array" aca="1" ref="X783" ca="1">IF(X782&lt;&gt;"",OFFSET($C$4,0,X782,n+1,k),"")</f>
        <v>#N/A</v>
      </c>
      <c r="Y783" s="26" t="e">
        <f t="array" aca="1" ref="Y783" ca="1">IF(Y782&lt;&gt;"",OFFSET($C$4,0,Y782,n+1,k),"")</f>
        <v>#N/A</v>
      </c>
      <c r="Z783" s="26" t="e">
        <f t="array" aca="1" ref="Z783" ca="1">IF(Z782&lt;&gt;"",OFFSET($C$4,0,Z782,n+1,k),"")</f>
        <v>#N/A</v>
      </c>
      <c r="AA783" s="26" t="str">
        <f t="array" aca="1" ref="AA783" ca="1">IF(AA782&lt;&gt;"",OFFSET($C$4,0,AA782,n+1,k),"")</f>
        <v/>
      </c>
      <c r="AB783" s="26" t="str">
        <f t="array" aca="1" ref="AB783" ca="1">IF(AB782&lt;&gt;"",OFFSET($C$4,0,AB782,n+1,k),"")</f>
        <v/>
      </c>
    </row>
    <row r="784" spans="1:28" x14ac:dyDescent="0.15">
      <c r="A784" s="43" t="str">
        <f t="shared" si="26"/>
        <v/>
      </c>
      <c r="B784" s="44" t="str">
        <f>IF('Data Entry'!B784&lt;&gt;"",'Data Entry'!B784,"")</f>
        <v/>
      </c>
      <c r="C784" s="37" t="str">
        <f t="shared" si="25"/>
        <v/>
      </c>
      <c r="D784" s="44" t="str">
        <f>IF('Data Entry'!C784&lt;&gt;"",'Data Entry'!C784,"")</f>
        <v/>
      </c>
      <c r="E784" s="44" t="str">
        <f>IF('Data Entry'!D784&lt;&gt;"",'Data Entry'!D784,"")</f>
        <v/>
      </c>
      <c r="F784" s="44" t="str">
        <f>IF('Data Entry'!E784&lt;&gt;"",'Data Entry'!E784,"")</f>
        <v/>
      </c>
      <c r="G784" s="44" t="str">
        <f>IF('Data Entry'!F784&lt;&gt;"",'Data Entry'!F784,"")</f>
        <v/>
      </c>
      <c r="H784" s="44" t="str">
        <f>IF('Data Entry'!G784&lt;&gt;"",'Data Entry'!G784,"")</f>
        <v/>
      </c>
      <c r="I784" s="44" t="str">
        <f>IF('Data Entry'!H784&lt;&gt;"",'Data Entry'!H784,"")</f>
        <v/>
      </c>
      <c r="J784" s="44" t="str">
        <f>IF('Data Entry'!I784&lt;&gt;"",'Data Entry'!I784,"")</f>
        <v/>
      </c>
      <c r="K784" s="44" t="str">
        <f>IF('Data Entry'!J784&lt;&gt;"",'Data Entry'!J784,"")</f>
        <v/>
      </c>
      <c r="L784" s="44" t="str">
        <f>IF('Data Entry'!K784&lt;&gt;"",'Data Entry'!K784,"")</f>
        <v/>
      </c>
      <c r="M784" s="44" t="str">
        <f>IF('Data Entry'!L784&lt;&gt;"",'Data Entry'!L784,"")</f>
        <v/>
      </c>
      <c r="V784" s="26" t="e">
        <f t="array" aca="1" ref="V784" ca="1">IF(V783&lt;&gt;"",OFFSET($C$4,0,V783,n+1,k),"")</f>
        <v>#N/A</v>
      </c>
      <c r="W784" s="26" t="e">
        <f t="array" aca="1" ref="W784" ca="1">IF(W783&lt;&gt;"",OFFSET($C$4,0,W783,n+1,k),"")</f>
        <v>#N/A</v>
      </c>
      <c r="X784" s="26" t="e">
        <f t="array" aca="1" ref="X784" ca="1">IF(X783&lt;&gt;"",OFFSET($C$4,0,X783,n+1,k),"")</f>
        <v>#N/A</v>
      </c>
      <c r="Y784" s="26" t="e">
        <f t="array" aca="1" ref="Y784" ca="1">IF(Y783&lt;&gt;"",OFFSET($C$4,0,Y783,n+1,k),"")</f>
        <v>#N/A</v>
      </c>
      <c r="Z784" s="26" t="e">
        <f t="array" aca="1" ref="Z784" ca="1">IF(Z783&lt;&gt;"",OFFSET($C$4,0,Z783,n+1,k),"")</f>
        <v>#N/A</v>
      </c>
      <c r="AA784" s="26" t="str">
        <f t="array" aca="1" ref="AA784" ca="1">IF(AA783&lt;&gt;"",OFFSET($C$4,0,AA783,n+1,k),"")</f>
        <v/>
      </c>
      <c r="AB784" s="26" t="str">
        <f t="array" aca="1" ref="AB784" ca="1">IF(AB783&lt;&gt;"",OFFSET($C$4,0,AB783,n+1,k),"")</f>
        <v/>
      </c>
    </row>
    <row r="785" spans="1:28" x14ac:dyDescent="0.15">
      <c r="A785" s="43" t="str">
        <f t="shared" si="26"/>
        <v/>
      </c>
      <c r="B785" s="44" t="str">
        <f>IF('Data Entry'!B785&lt;&gt;"",'Data Entry'!B785,"")</f>
        <v/>
      </c>
      <c r="C785" s="37" t="str">
        <f t="shared" si="25"/>
        <v/>
      </c>
      <c r="D785" s="44" t="str">
        <f>IF('Data Entry'!C785&lt;&gt;"",'Data Entry'!C785,"")</f>
        <v/>
      </c>
      <c r="E785" s="44" t="str">
        <f>IF('Data Entry'!D785&lt;&gt;"",'Data Entry'!D785,"")</f>
        <v/>
      </c>
      <c r="F785" s="44" t="str">
        <f>IF('Data Entry'!E785&lt;&gt;"",'Data Entry'!E785,"")</f>
        <v/>
      </c>
      <c r="G785" s="44" t="str">
        <f>IF('Data Entry'!F785&lt;&gt;"",'Data Entry'!F785,"")</f>
        <v/>
      </c>
      <c r="H785" s="44" t="str">
        <f>IF('Data Entry'!G785&lt;&gt;"",'Data Entry'!G785,"")</f>
        <v/>
      </c>
      <c r="I785" s="44" t="str">
        <f>IF('Data Entry'!H785&lt;&gt;"",'Data Entry'!H785,"")</f>
        <v/>
      </c>
      <c r="J785" s="44" t="str">
        <f>IF('Data Entry'!I785&lt;&gt;"",'Data Entry'!I785,"")</f>
        <v/>
      </c>
      <c r="K785" s="44" t="str">
        <f>IF('Data Entry'!J785&lt;&gt;"",'Data Entry'!J785,"")</f>
        <v/>
      </c>
      <c r="L785" s="44" t="str">
        <f>IF('Data Entry'!K785&lt;&gt;"",'Data Entry'!K785,"")</f>
        <v/>
      </c>
      <c r="M785" s="44" t="str">
        <f>IF('Data Entry'!L785&lt;&gt;"",'Data Entry'!L785,"")</f>
        <v/>
      </c>
      <c r="V785" s="26" t="e">
        <f t="array" aca="1" ref="V785" ca="1">IF(V784&lt;&gt;"",OFFSET($C$4,0,V784,n+1,k),"")</f>
        <v>#N/A</v>
      </c>
      <c r="W785" s="26" t="e">
        <f t="array" aca="1" ref="W785" ca="1">IF(W784&lt;&gt;"",OFFSET($C$4,0,W784,n+1,k),"")</f>
        <v>#N/A</v>
      </c>
      <c r="X785" s="26" t="e">
        <f t="array" aca="1" ref="X785" ca="1">IF(X784&lt;&gt;"",OFFSET($C$4,0,X784,n+1,k),"")</f>
        <v>#N/A</v>
      </c>
      <c r="Y785" s="26" t="e">
        <f t="array" aca="1" ref="Y785" ca="1">IF(Y784&lt;&gt;"",OFFSET($C$4,0,Y784,n+1,k),"")</f>
        <v>#N/A</v>
      </c>
      <c r="Z785" s="26" t="e">
        <f t="array" aca="1" ref="Z785" ca="1">IF(Z784&lt;&gt;"",OFFSET($C$4,0,Z784,n+1,k),"")</f>
        <v>#N/A</v>
      </c>
      <c r="AA785" s="26" t="str">
        <f t="array" aca="1" ref="AA785" ca="1">IF(AA784&lt;&gt;"",OFFSET($C$4,0,AA784,n+1,k),"")</f>
        <v/>
      </c>
      <c r="AB785" s="26" t="str">
        <f t="array" aca="1" ref="AB785" ca="1">IF(AB784&lt;&gt;"",OFFSET($C$4,0,AB784,n+1,k),"")</f>
        <v/>
      </c>
    </row>
    <row r="786" spans="1:28" x14ac:dyDescent="0.15">
      <c r="A786" s="43" t="str">
        <f t="shared" si="26"/>
        <v/>
      </c>
      <c r="B786" s="44" t="str">
        <f>IF('Data Entry'!B786&lt;&gt;"",'Data Entry'!B786,"")</f>
        <v/>
      </c>
      <c r="C786" s="37" t="str">
        <f t="shared" si="25"/>
        <v/>
      </c>
      <c r="D786" s="44" t="str">
        <f>IF('Data Entry'!C786&lt;&gt;"",'Data Entry'!C786,"")</f>
        <v/>
      </c>
      <c r="E786" s="44" t="str">
        <f>IF('Data Entry'!D786&lt;&gt;"",'Data Entry'!D786,"")</f>
        <v/>
      </c>
      <c r="F786" s="44" t="str">
        <f>IF('Data Entry'!E786&lt;&gt;"",'Data Entry'!E786,"")</f>
        <v/>
      </c>
      <c r="G786" s="44" t="str">
        <f>IF('Data Entry'!F786&lt;&gt;"",'Data Entry'!F786,"")</f>
        <v/>
      </c>
      <c r="H786" s="44" t="str">
        <f>IF('Data Entry'!G786&lt;&gt;"",'Data Entry'!G786,"")</f>
        <v/>
      </c>
      <c r="I786" s="44" t="str">
        <f>IF('Data Entry'!H786&lt;&gt;"",'Data Entry'!H786,"")</f>
        <v/>
      </c>
      <c r="J786" s="44" t="str">
        <f>IF('Data Entry'!I786&lt;&gt;"",'Data Entry'!I786,"")</f>
        <v/>
      </c>
      <c r="K786" s="44" t="str">
        <f>IF('Data Entry'!J786&lt;&gt;"",'Data Entry'!J786,"")</f>
        <v/>
      </c>
      <c r="L786" s="44" t="str">
        <f>IF('Data Entry'!K786&lt;&gt;"",'Data Entry'!K786,"")</f>
        <v/>
      </c>
      <c r="M786" s="44" t="str">
        <f>IF('Data Entry'!L786&lt;&gt;"",'Data Entry'!L786,"")</f>
        <v/>
      </c>
      <c r="V786" s="26" t="e">
        <f t="array" aca="1" ref="V786" ca="1">IF(V785&lt;&gt;"",OFFSET($C$4,0,V785,n+1,k),"")</f>
        <v>#N/A</v>
      </c>
      <c r="W786" s="26" t="e">
        <f t="array" aca="1" ref="W786" ca="1">IF(W785&lt;&gt;"",OFFSET($C$4,0,W785,n+1,k),"")</f>
        <v>#N/A</v>
      </c>
      <c r="X786" s="26" t="e">
        <f t="array" aca="1" ref="X786" ca="1">IF(X785&lt;&gt;"",OFFSET($C$4,0,X785,n+1,k),"")</f>
        <v>#N/A</v>
      </c>
      <c r="Y786" s="26" t="e">
        <f t="array" aca="1" ref="Y786" ca="1">IF(Y785&lt;&gt;"",OFFSET($C$4,0,Y785,n+1,k),"")</f>
        <v>#N/A</v>
      </c>
      <c r="Z786" s="26" t="e">
        <f t="array" aca="1" ref="Z786" ca="1">IF(Z785&lt;&gt;"",OFFSET($C$4,0,Z785,n+1,k),"")</f>
        <v>#N/A</v>
      </c>
      <c r="AA786" s="26" t="str">
        <f t="array" aca="1" ref="AA786" ca="1">IF(AA785&lt;&gt;"",OFFSET($C$4,0,AA785,n+1,k),"")</f>
        <v/>
      </c>
      <c r="AB786" s="26" t="str">
        <f t="array" aca="1" ref="AB786" ca="1">IF(AB785&lt;&gt;"",OFFSET($C$4,0,AB785,n+1,k),"")</f>
        <v/>
      </c>
    </row>
    <row r="787" spans="1:28" x14ac:dyDescent="0.15">
      <c r="A787" s="43" t="str">
        <f t="shared" si="26"/>
        <v/>
      </c>
      <c r="B787" s="44" t="str">
        <f>IF('Data Entry'!B787&lt;&gt;"",'Data Entry'!B787,"")</f>
        <v/>
      </c>
      <c r="C787" s="37" t="str">
        <f t="shared" si="25"/>
        <v/>
      </c>
      <c r="D787" s="44" t="str">
        <f>IF('Data Entry'!C787&lt;&gt;"",'Data Entry'!C787,"")</f>
        <v/>
      </c>
      <c r="E787" s="44" t="str">
        <f>IF('Data Entry'!D787&lt;&gt;"",'Data Entry'!D787,"")</f>
        <v/>
      </c>
      <c r="F787" s="44" t="str">
        <f>IF('Data Entry'!E787&lt;&gt;"",'Data Entry'!E787,"")</f>
        <v/>
      </c>
      <c r="G787" s="44" t="str">
        <f>IF('Data Entry'!F787&lt;&gt;"",'Data Entry'!F787,"")</f>
        <v/>
      </c>
      <c r="H787" s="44" t="str">
        <f>IF('Data Entry'!G787&lt;&gt;"",'Data Entry'!G787,"")</f>
        <v/>
      </c>
      <c r="I787" s="44" t="str">
        <f>IF('Data Entry'!H787&lt;&gt;"",'Data Entry'!H787,"")</f>
        <v/>
      </c>
      <c r="J787" s="44" t="str">
        <f>IF('Data Entry'!I787&lt;&gt;"",'Data Entry'!I787,"")</f>
        <v/>
      </c>
      <c r="K787" s="44" t="str">
        <f>IF('Data Entry'!J787&lt;&gt;"",'Data Entry'!J787,"")</f>
        <v/>
      </c>
      <c r="L787" s="44" t="str">
        <f>IF('Data Entry'!K787&lt;&gt;"",'Data Entry'!K787,"")</f>
        <v/>
      </c>
      <c r="M787" s="44" t="str">
        <f>IF('Data Entry'!L787&lt;&gt;"",'Data Entry'!L787,"")</f>
        <v/>
      </c>
      <c r="V787" s="26" t="e">
        <f t="array" aca="1" ref="V787" ca="1">IF(V786&lt;&gt;"",OFFSET($C$4,0,V786,n+1,k),"")</f>
        <v>#N/A</v>
      </c>
      <c r="W787" s="26" t="e">
        <f t="array" aca="1" ref="W787" ca="1">IF(W786&lt;&gt;"",OFFSET($C$4,0,W786,n+1,k),"")</f>
        <v>#N/A</v>
      </c>
      <c r="X787" s="26" t="e">
        <f t="array" aca="1" ref="X787" ca="1">IF(X786&lt;&gt;"",OFFSET($C$4,0,X786,n+1,k),"")</f>
        <v>#N/A</v>
      </c>
      <c r="Y787" s="26" t="e">
        <f t="array" aca="1" ref="Y787" ca="1">IF(Y786&lt;&gt;"",OFFSET($C$4,0,Y786,n+1,k),"")</f>
        <v>#N/A</v>
      </c>
      <c r="Z787" s="26" t="e">
        <f t="array" aca="1" ref="Z787" ca="1">IF(Z786&lt;&gt;"",OFFSET($C$4,0,Z786,n+1,k),"")</f>
        <v>#N/A</v>
      </c>
      <c r="AA787" s="26" t="str">
        <f t="array" aca="1" ref="AA787" ca="1">IF(AA786&lt;&gt;"",OFFSET($C$4,0,AA786,n+1,k),"")</f>
        <v/>
      </c>
      <c r="AB787" s="26" t="str">
        <f t="array" aca="1" ref="AB787" ca="1">IF(AB786&lt;&gt;"",OFFSET($C$4,0,AB786,n+1,k),"")</f>
        <v/>
      </c>
    </row>
    <row r="788" spans="1:28" x14ac:dyDescent="0.15">
      <c r="A788" s="43" t="str">
        <f t="shared" si="26"/>
        <v/>
      </c>
      <c r="B788" s="44" t="str">
        <f>IF('Data Entry'!B788&lt;&gt;"",'Data Entry'!B788,"")</f>
        <v/>
      </c>
      <c r="C788" s="37" t="str">
        <f t="shared" si="25"/>
        <v/>
      </c>
      <c r="D788" s="44" t="str">
        <f>IF('Data Entry'!C788&lt;&gt;"",'Data Entry'!C788,"")</f>
        <v/>
      </c>
      <c r="E788" s="44" t="str">
        <f>IF('Data Entry'!D788&lt;&gt;"",'Data Entry'!D788,"")</f>
        <v/>
      </c>
      <c r="F788" s="44" t="str">
        <f>IF('Data Entry'!E788&lt;&gt;"",'Data Entry'!E788,"")</f>
        <v/>
      </c>
      <c r="G788" s="44" t="str">
        <f>IF('Data Entry'!F788&lt;&gt;"",'Data Entry'!F788,"")</f>
        <v/>
      </c>
      <c r="H788" s="44" t="str">
        <f>IF('Data Entry'!G788&lt;&gt;"",'Data Entry'!G788,"")</f>
        <v/>
      </c>
      <c r="I788" s="44" t="str">
        <f>IF('Data Entry'!H788&lt;&gt;"",'Data Entry'!H788,"")</f>
        <v/>
      </c>
      <c r="J788" s="44" t="str">
        <f>IF('Data Entry'!I788&lt;&gt;"",'Data Entry'!I788,"")</f>
        <v/>
      </c>
      <c r="K788" s="44" t="str">
        <f>IF('Data Entry'!J788&lt;&gt;"",'Data Entry'!J788,"")</f>
        <v/>
      </c>
      <c r="L788" s="44" t="str">
        <f>IF('Data Entry'!K788&lt;&gt;"",'Data Entry'!K788,"")</f>
        <v/>
      </c>
      <c r="M788" s="44" t="str">
        <f>IF('Data Entry'!L788&lt;&gt;"",'Data Entry'!L788,"")</f>
        <v/>
      </c>
      <c r="V788" s="26" t="e">
        <f t="array" aca="1" ref="V788" ca="1">IF(V787&lt;&gt;"",OFFSET($C$4,0,V787,n+1,k),"")</f>
        <v>#N/A</v>
      </c>
      <c r="W788" s="26" t="e">
        <f t="array" aca="1" ref="W788" ca="1">IF(W787&lt;&gt;"",OFFSET($C$4,0,W787,n+1,k),"")</f>
        <v>#N/A</v>
      </c>
      <c r="X788" s="26" t="e">
        <f t="array" aca="1" ref="X788" ca="1">IF(X787&lt;&gt;"",OFFSET($C$4,0,X787,n+1,k),"")</f>
        <v>#N/A</v>
      </c>
      <c r="Y788" s="26" t="e">
        <f t="array" aca="1" ref="Y788" ca="1">IF(Y787&lt;&gt;"",OFFSET($C$4,0,Y787,n+1,k),"")</f>
        <v>#N/A</v>
      </c>
      <c r="Z788" s="26" t="e">
        <f t="array" aca="1" ref="Z788" ca="1">IF(Z787&lt;&gt;"",OFFSET($C$4,0,Z787,n+1,k),"")</f>
        <v>#N/A</v>
      </c>
      <c r="AA788" s="26" t="str">
        <f t="array" aca="1" ref="AA788" ca="1">IF(AA787&lt;&gt;"",OFFSET($C$4,0,AA787,n+1,k),"")</f>
        <v/>
      </c>
      <c r="AB788" s="26" t="str">
        <f t="array" aca="1" ref="AB788" ca="1">IF(AB787&lt;&gt;"",OFFSET($C$4,0,AB787,n+1,k),"")</f>
        <v/>
      </c>
    </row>
    <row r="789" spans="1:28" x14ac:dyDescent="0.15">
      <c r="A789" s="43" t="str">
        <f t="shared" si="26"/>
        <v/>
      </c>
      <c r="B789" s="44" t="str">
        <f>IF('Data Entry'!B789&lt;&gt;"",'Data Entry'!B789,"")</f>
        <v/>
      </c>
      <c r="C789" s="37" t="str">
        <f t="shared" si="25"/>
        <v/>
      </c>
      <c r="D789" s="44" t="str">
        <f>IF('Data Entry'!C789&lt;&gt;"",'Data Entry'!C789,"")</f>
        <v/>
      </c>
      <c r="E789" s="44" t="str">
        <f>IF('Data Entry'!D789&lt;&gt;"",'Data Entry'!D789,"")</f>
        <v/>
      </c>
      <c r="F789" s="44" t="str">
        <f>IF('Data Entry'!E789&lt;&gt;"",'Data Entry'!E789,"")</f>
        <v/>
      </c>
      <c r="G789" s="44" t="str">
        <f>IF('Data Entry'!F789&lt;&gt;"",'Data Entry'!F789,"")</f>
        <v/>
      </c>
      <c r="H789" s="44" t="str">
        <f>IF('Data Entry'!G789&lt;&gt;"",'Data Entry'!G789,"")</f>
        <v/>
      </c>
      <c r="I789" s="44" t="str">
        <f>IF('Data Entry'!H789&lt;&gt;"",'Data Entry'!H789,"")</f>
        <v/>
      </c>
      <c r="J789" s="44" t="str">
        <f>IF('Data Entry'!I789&lt;&gt;"",'Data Entry'!I789,"")</f>
        <v/>
      </c>
      <c r="K789" s="44" t="str">
        <f>IF('Data Entry'!J789&lt;&gt;"",'Data Entry'!J789,"")</f>
        <v/>
      </c>
      <c r="L789" s="44" t="str">
        <f>IF('Data Entry'!K789&lt;&gt;"",'Data Entry'!K789,"")</f>
        <v/>
      </c>
      <c r="M789" s="44" t="str">
        <f>IF('Data Entry'!L789&lt;&gt;"",'Data Entry'!L789,"")</f>
        <v/>
      </c>
      <c r="V789" s="26" t="e">
        <f t="array" aca="1" ref="V789" ca="1">IF(V788&lt;&gt;"",OFFSET($C$4,0,V788,n+1,k),"")</f>
        <v>#N/A</v>
      </c>
      <c r="W789" s="26" t="e">
        <f t="array" aca="1" ref="W789" ca="1">IF(W788&lt;&gt;"",OFFSET($C$4,0,W788,n+1,k),"")</f>
        <v>#N/A</v>
      </c>
      <c r="X789" s="26" t="e">
        <f t="array" aca="1" ref="X789" ca="1">IF(X788&lt;&gt;"",OFFSET($C$4,0,X788,n+1,k),"")</f>
        <v>#N/A</v>
      </c>
      <c r="Y789" s="26" t="e">
        <f t="array" aca="1" ref="Y789" ca="1">IF(Y788&lt;&gt;"",OFFSET($C$4,0,Y788,n+1,k),"")</f>
        <v>#N/A</v>
      </c>
      <c r="Z789" s="26" t="e">
        <f t="array" aca="1" ref="Z789" ca="1">IF(Z788&lt;&gt;"",OFFSET($C$4,0,Z788,n+1,k),"")</f>
        <v>#N/A</v>
      </c>
      <c r="AA789" s="26" t="str">
        <f t="array" aca="1" ref="AA789" ca="1">IF(AA788&lt;&gt;"",OFFSET($C$4,0,AA788,n+1,k),"")</f>
        <v/>
      </c>
      <c r="AB789" s="26" t="str">
        <f t="array" aca="1" ref="AB789" ca="1">IF(AB788&lt;&gt;"",OFFSET($C$4,0,AB788,n+1,k),"")</f>
        <v/>
      </c>
    </row>
    <row r="790" spans="1:28" x14ac:dyDescent="0.15">
      <c r="A790" s="43" t="str">
        <f t="shared" si="26"/>
        <v/>
      </c>
      <c r="B790" s="44" t="str">
        <f>IF('Data Entry'!B790&lt;&gt;"",'Data Entry'!B790,"")</f>
        <v/>
      </c>
      <c r="C790" s="37" t="str">
        <f t="shared" si="25"/>
        <v/>
      </c>
      <c r="D790" s="44" t="str">
        <f>IF('Data Entry'!C790&lt;&gt;"",'Data Entry'!C790,"")</f>
        <v/>
      </c>
      <c r="E790" s="44" t="str">
        <f>IF('Data Entry'!D790&lt;&gt;"",'Data Entry'!D790,"")</f>
        <v/>
      </c>
      <c r="F790" s="44" t="str">
        <f>IF('Data Entry'!E790&lt;&gt;"",'Data Entry'!E790,"")</f>
        <v/>
      </c>
      <c r="G790" s="44" t="str">
        <f>IF('Data Entry'!F790&lt;&gt;"",'Data Entry'!F790,"")</f>
        <v/>
      </c>
      <c r="H790" s="44" t="str">
        <f>IF('Data Entry'!G790&lt;&gt;"",'Data Entry'!G790,"")</f>
        <v/>
      </c>
      <c r="I790" s="44" t="str">
        <f>IF('Data Entry'!H790&lt;&gt;"",'Data Entry'!H790,"")</f>
        <v/>
      </c>
      <c r="J790" s="44" t="str">
        <f>IF('Data Entry'!I790&lt;&gt;"",'Data Entry'!I790,"")</f>
        <v/>
      </c>
      <c r="K790" s="44" t="str">
        <f>IF('Data Entry'!J790&lt;&gt;"",'Data Entry'!J790,"")</f>
        <v/>
      </c>
      <c r="L790" s="44" t="str">
        <f>IF('Data Entry'!K790&lt;&gt;"",'Data Entry'!K790,"")</f>
        <v/>
      </c>
      <c r="M790" s="44" t="str">
        <f>IF('Data Entry'!L790&lt;&gt;"",'Data Entry'!L790,"")</f>
        <v/>
      </c>
      <c r="V790" s="26" t="e">
        <f t="array" aca="1" ref="V790" ca="1">IF(V789&lt;&gt;"",OFFSET($C$4,0,V789,n+1,k),"")</f>
        <v>#N/A</v>
      </c>
      <c r="W790" s="26" t="e">
        <f t="array" aca="1" ref="W790" ca="1">IF(W789&lt;&gt;"",OFFSET($C$4,0,W789,n+1,k),"")</f>
        <v>#N/A</v>
      </c>
      <c r="X790" s="26" t="e">
        <f t="array" aca="1" ref="X790" ca="1">IF(X789&lt;&gt;"",OFFSET($C$4,0,X789,n+1,k),"")</f>
        <v>#N/A</v>
      </c>
      <c r="Y790" s="26" t="e">
        <f t="array" aca="1" ref="Y790" ca="1">IF(Y789&lt;&gt;"",OFFSET($C$4,0,Y789,n+1,k),"")</f>
        <v>#N/A</v>
      </c>
      <c r="Z790" s="26" t="e">
        <f t="array" aca="1" ref="Z790" ca="1">IF(Z789&lt;&gt;"",OFFSET($C$4,0,Z789,n+1,k),"")</f>
        <v>#N/A</v>
      </c>
      <c r="AA790" s="26" t="str">
        <f t="array" aca="1" ref="AA790" ca="1">IF(AA789&lt;&gt;"",OFFSET($C$4,0,AA789,n+1,k),"")</f>
        <v/>
      </c>
      <c r="AB790" s="26" t="str">
        <f t="array" aca="1" ref="AB790" ca="1">IF(AB789&lt;&gt;"",OFFSET($C$4,0,AB789,n+1,k),"")</f>
        <v/>
      </c>
    </row>
    <row r="791" spans="1:28" x14ac:dyDescent="0.15">
      <c r="A791" s="43" t="str">
        <f t="shared" si="26"/>
        <v/>
      </c>
      <c r="B791" s="44" t="str">
        <f>IF('Data Entry'!B791&lt;&gt;"",'Data Entry'!B791,"")</f>
        <v/>
      </c>
      <c r="C791" s="37" t="str">
        <f t="shared" si="25"/>
        <v/>
      </c>
      <c r="D791" s="44" t="str">
        <f>IF('Data Entry'!C791&lt;&gt;"",'Data Entry'!C791,"")</f>
        <v/>
      </c>
      <c r="E791" s="44" t="str">
        <f>IF('Data Entry'!D791&lt;&gt;"",'Data Entry'!D791,"")</f>
        <v/>
      </c>
      <c r="F791" s="44" t="str">
        <f>IF('Data Entry'!E791&lt;&gt;"",'Data Entry'!E791,"")</f>
        <v/>
      </c>
      <c r="G791" s="44" t="str">
        <f>IF('Data Entry'!F791&lt;&gt;"",'Data Entry'!F791,"")</f>
        <v/>
      </c>
      <c r="H791" s="44" t="str">
        <f>IF('Data Entry'!G791&lt;&gt;"",'Data Entry'!G791,"")</f>
        <v/>
      </c>
      <c r="I791" s="44" t="str">
        <f>IF('Data Entry'!H791&lt;&gt;"",'Data Entry'!H791,"")</f>
        <v/>
      </c>
      <c r="J791" s="44" t="str">
        <f>IF('Data Entry'!I791&lt;&gt;"",'Data Entry'!I791,"")</f>
        <v/>
      </c>
      <c r="K791" s="44" t="str">
        <f>IF('Data Entry'!J791&lt;&gt;"",'Data Entry'!J791,"")</f>
        <v/>
      </c>
      <c r="L791" s="44" t="str">
        <f>IF('Data Entry'!K791&lt;&gt;"",'Data Entry'!K791,"")</f>
        <v/>
      </c>
      <c r="M791" s="44" t="str">
        <f>IF('Data Entry'!L791&lt;&gt;"",'Data Entry'!L791,"")</f>
        <v/>
      </c>
      <c r="V791" s="26" t="e">
        <f t="array" aca="1" ref="V791" ca="1">IF(V790&lt;&gt;"",OFFSET($C$4,0,V790,n+1,k),"")</f>
        <v>#N/A</v>
      </c>
      <c r="W791" s="26" t="e">
        <f t="array" aca="1" ref="W791" ca="1">IF(W790&lt;&gt;"",OFFSET($C$4,0,W790,n+1,k),"")</f>
        <v>#N/A</v>
      </c>
      <c r="X791" s="26" t="e">
        <f t="array" aca="1" ref="X791" ca="1">IF(X790&lt;&gt;"",OFFSET($C$4,0,X790,n+1,k),"")</f>
        <v>#N/A</v>
      </c>
      <c r="Y791" s="26" t="e">
        <f t="array" aca="1" ref="Y791" ca="1">IF(Y790&lt;&gt;"",OFFSET($C$4,0,Y790,n+1,k),"")</f>
        <v>#N/A</v>
      </c>
      <c r="Z791" s="26" t="e">
        <f t="array" aca="1" ref="Z791" ca="1">IF(Z790&lt;&gt;"",OFFSET($C$4,0,Z790,n+1,k),"")</f>
        <v>#N/A</v>
      </c>
      <c r="AA791" s="26" t="str">
        <f t="array" aca="1" ref="AA791" ca="1">IF(AA790&lt;&gt;"",OFFSET($C$4,0,AA790,n+1,k),"")</f>
        <v/>
      </c>
      <c r="AB791" s="26" t="str">
        <f t="array" aca="1" ref="AB791" ca="1">IF(AB790&lt;&gt;"",OFFSET($C$4,0,AB790,n+1,k),"")</f>
        <v/>
      </c>
    </row>
    <row r="792" spans="1:28" x14ac:dyDescent="0.15">
      <c r="A792" s="43" t="str">
        <f t="shared" si="26"/>
        <v/>
      </c>
      <c r="B792" s="44" t="str">
        <f>IF('Data Entry'!B792&lt;&gt;"",'Data Entry'!B792,"")</f>
        <v/>
      </c>
      <c r="C792" s="37" t="str">
        <f t="shared" si="25"/>
        <v/>
      </c>
      <c r="D792" s="44" t="str">
        <f>IF('Data Entry'!C792&lt;&gt;"",'Data Entry'!C792,"")</f>
        <v/>
      </c>
      <c r="E792" s="44" t="str">
        <f>IF('Data Entry'!D792&lt;&gt;"",'Data Entry'!D792,"")</f>
        <v/>
      </c>
      <c r="F792" s="44" t="str">
        <f>IF('Data Entry'!E792&lt;&gt;"",'Data Entry'!E792,"")</f>
        <v/>
      </c>
      <c r="G792" s="44" t="str">
        <f>IF('Data Entry'!F792&lt;&gt;"",'Data Entry'!F792,"")</f>
        <v/>
      </c>
      <c r="H792" s="44" t="str">
        <f>IF('Data Entry'!G792&lt;&gt;"",'Data Entry'!G792,"")</f>
        <v/>
      </c>
      <c r="I792" s="44" t="str">
        <f>IF('Data Entry'!H792&lt;&gt;"",'Data Entry'!H792,"")</f>
        <v/>
      </c>
      <c r="J792" s="44" t="str">
        <f>IF('Data Entry'!I792&lt;&gt;"",'Data Entry'!I792,"")</f>
        <v/>
      </c>
      <c r="K792" s="44" t="str">
        <f>IF('Data Entry'!J792&lt;&gt;"",'Data Entry'!J792,"")</f>
        <v/>
      </c>
      <c r="L792" s="44" t="str">
        <f>IF('Data Entry'!K792&lt;&gt;"",'Data Entry'!K792,"")</f>
        <v/>
      </c>
      <c r="M792" s="44" t="str">
        <f>IF('Data Entry'!L792&lt;&gt;"",'Data Entry'!L792,"")</f>
        <v/>
      </c>
      <c r="V792" s="26" t="e">
        <f t="array" aca="1" ref="V792" ca="1">IF(V791&lt;&gt;"",OFFSET($C$4,0,V791,n+1,k),"")</f>
        <v>#N/A</v>
      </c>
      <c r="W792" s="26" t="e">
        <f t="array" aca="1" ref="W792" ca="1">IF(W791&lt;&gt;"",OFFSET($C$4,0,W791,n+1,k),"")</f>
        <v>#N/A</v>
      </c>
      <c r="X792" s="26" t="e">
        <f t="array" aca="1" ref="X792" ca="1">IF(X791&lt;&gt;"",OFFSET($C$4,0,X791,n+1,k),"")</f>
        <v>#N/A</v>
      </c>
      <c r="Y792" s="26" t="e">
        <f t="array" aca="1" ref="Y792" ca="1">IF(Y791&lt;&gt;"",OFFSET($C$4,0,Y791,n+1,k),"")</f>
        <v>#N/A</v>
      </c>
      <c r="Z792" s="26" t="e">
        <f t="array" aca="1" ref="Z792" ca="1">IF(Z791&lt;&gt;"",OFFSET($C$4,0,Z791,n+1,k),"")</f>
        <v>#N/A</v>
      </c>
      <c r="AA792" s="26" t="str">
        <f t="array" aca="1" ref="AA792" ca="1">IF(AA791&lt;&gt;"",OFFSET($C$4,0,AA791,n+1,k),"")</f>
        <v/>
      </c>
      <c r="AB792" s="26" t="str">
        <f t="array" aca="1" ref="AB792" ca="1">IF(AB791&lt;&gt;"",OFFSET($C$4,0,AB791,n+1,k),"")</f>
        <v/>
      </c>
    </row>
    <row r="793" spans="1:28" x14ac:dyDescent="0.15">
      <c r="A793" s="43" t="str">
        <f t="shared" si="26"/>
        <v/>
      </c>
      <c r="B793" s="44" t="str">
        <f>IF('Data Entry'!B793&lt;&gt;"",'Data Entry'!B793,"")</f>
        <v/>
      </c>
      <c r="C793" s="37" t="str">
        <f t="shared" si="25"/>
        <v/>
      </c>
      <c r="D793" s="44" t="str">
        <f>IF('Data Entry'!C793&lt;&gt;"",'Data Entry'!C793,"")</f>
        <v/>
      </c>
      <c r="E793" s="44" t="str">
        <f>IF('Data Entry'!D793&lt;&gt;"",'Data Entry'!D793,"")</f>
        <v/>
      </c>
      <c r="F793" s="44" t="str">
        <f>IF('Data Entry'!E793&lt;&gt;"",'Data Entry'!E793,"")</f>
        <v/>
      </c>
      <c r="G793" s="44" t="str">
        <f>IF('Data Entry'!F793&lt;&gt;"",'Data Entry'!F793,"")</f>
        <v/>
      </c>
      <c r="H793" s="44" t="str">
        <f>IF('Data Entry'!G793&lt;&gt;"",'Data Entry'!G793,"")</f>
        <v/>
      </c>
      <c r="I793" s="44" t="str">
        <f>IF('Data Entry'!H793&lt;&gt;"",'Data Entry'!H793,"")</f>
        <v/>
      </c>
      <c r="J793" s="44" t="str">
        <f>IF('Data Entry'!I793&lt;&gt;"",'Data Entry'!I793,"")</f>
        <v/>
      </c>
      <c r="K793" s="44" t="str">
        <f>IF('Data Entry'!J793&lt;&gt;"",'Data Entry'!J793,"")</f>
        <v/>
      </c>
      <c r="L793" s="44" t="str">
        <f>IF('Data Entry'!K793&lt;&gt;"",'Data Entry'!K793,"")</f>
        <v/>
      </c>
      <c r="M793" s="44" t="str">
        <f>IF('Data Entry'!L793&lt;&gt;"",'Data Entry'!L793,"")</f>
        <v/>
      </c>
      <c r="V793" s="26" t="e">
        <f t="array" aca="1" ref="V793" ca="1">IF(V792&lt;&gt;"",OFFSET($C$4,0,V792,n+1,k),"")</f>
        <v>#N/A</v>
      </c>
      <c r="W793" s="26" t="e">
        <f t="array" aca="1" ref="W793" ca="1">IF(W792&lt;&gt;"",OFFSET($C$4,0,W792,n+1,k),"")</f>
        <v>#N/A</v>
      </c>
      <c r="X793" s="26" t="e">
        <f t="array" aca="1" ref="X793" ca="1">IF(X792&lt;&gt;"",OFFSET($C$4,0,X792,n+1,k),"")</f>
        <v>#N/A</v>
      </c>
      <c r="Y793" s="26" t="e">
        <f t="array" aca="1" ref="Y793" ca="1">IF(Y792&lt;&gt;"",OFFSET($C$4,0,Y792,n+1,k),"")</f>
        <v>#N/A</v>
      </c>
      <c r="Z793" s="26" t="e">
        <f t="array" aca="1" ref="Z793" ca="1">IF(Z792&lt;&gt;"",OFFSET($C$4,0,Z792,n+1,k),"")</f>
        <v>#N/A</v>
      </c>
      <c r="AA793" s="26" t="str">
        <f t="array" aca="1" ref="AA793" ca="1">IF(AA792&lt;&gt;"",OFFSET($C$4,0,AA792,n+1,k),"")</f>
        <v/>
      </c>
      <c r="AB793" s="26" t="str">
        <f t="array" aca="1" ref="AB793" ca="1">IF(AB792&lt;&gt;"",OFFSET($C$4,0,AB792,n+1,k),"")</f>
        <v/>
      </c>
    </row>
    <row r="794" spans="1:28" x14ac:dyDescent="0.15">
      <c r="A794" s="43" t="str">
        <f t="shared" si="26"/>
        <v/>
      </c>
      <c r="B794" s="44" t="str">
        <f>IF('Data Entry'!B794&lt;&gt;"",'Data Entry'!B794,"")</f>
        <v/>
      </c>
      <c r="C794" s="37" t="str">
        <f t="shared" si="25"/>
        <v/>
      </c>
      <c r="D794" s="44" t="str">
        <f>IF('Data Entry'!C794&lt;&gt;"",'Data Entry'!C794,"")</f>
        <v/>
      </c>
      <c r="E794" s="44" t="str">
        <f>IF('Data Entry'!D794&lt;&gt;"",'Data Entry'!D794,"")</f>
        <v/>
      </c>
      <c r="F794" s="44" t="str">
        <f>IF('Data Entry'!E794&lt;&gt;"",'Data Entry'!E794,"")</f>
        <v/>
      </c>
      <c r="G794" s="44" t="str">
        <f>IF('Data Entry'!F794&lt;&gt;"",'Data Entry'!F794,"")</f>
        <v/>
      </c>
      <c r="H794" s="44" t="str">
        <f>IF('Data Entry'!G794&lt;&gt;"",'Data Entry'!G794,"")</f>
        <v/>
      </c>
      <c r="I794" s="44" t="str">
        <f>IF('Data Entry'!H794&lt;&gt;"",'Data Entry'!H794,"")</f>
        <v/>
      </c>
      <c r="J794" s="44" t="str">
        <f>IF('Data Entry'!I794&lt;&gt;"",'Data Entry'!I794,"")</f>
        <v/>
      </c>
      <c r="K794" s="44" t="str">
        <f>IF('Data Entry'!J794&lt;&gt;"",'Data Entry'!J794,"")</f>
        <v/>
      </c>
      <c r="L794" s="44" t="str">
        <f>IF('Data Entry'!K794&lt;&gt;"",'Data Entry'!K794,"")</f>
        <v/>
      </c>
      <c r="M794" s="44" t="str">
        <f>IF('Data Entry'!L794&lt;&gt;"",'Data Entry'!L794,"")</f>
        <v/>
      </c>
      <c r="V794" s="26" t="e">
        <f t="array" aca="1" ref="V794" ca="1">IF(V793&lt;&gt;"",OFFSET($C$4,0,V793,n+1,k),"")</f>
        <v>#N/A</v>
      </c>
      <c r="W794" s="26" t="e">
        <f t="array" aca="1" ref="W794" ca="1">IF(W793&lt;&gt;"",OFFSET($C$4,0,W793,n+1,k),"")</f>
        <v>#N/A</v>
      </c>
      <c r="X794" s="26" t="e">
        <f t="array" aca="1" ref="X794" ca="1">IF(X793&lt;&gt;"",OFFSET($C$4,0,X793,n+1,k),"")</f>
        <v>#N/A</v>
      </c>
      <c r="Y794" s="26" t="e">
        <f t="array" aca="1" ref="Y794" ca="1">IF(Y793&lt;&gt;"",OFFSET($C$4,0,Y793,n+1,k),"")</f>
        <v>#N/A</v>
      </c>
      <c r="Z794" s="26" t="e">
        <f t="array" aca="1" ref="Z794" ca="1">IF(Z793&lt;&gt;"",OFFSET($C$4,0,Z793,n+1,k),"")</f>
        <v>#N/A</v>
      </c>
      <c r="AA794" s="26" t="str">
        <f t="array" aca="1" ref="AA794" ca="1">IF(AA793&lt;&gt;"",OFFSET($C$4,0,AA793,n+1,k),"")</f>
        <v/>
      </c>
      <c r="AB794" s="26" t="str">
        <f t="array" aca="1" ref="AB794" ca="1">IF(AB793&lt;&gt;"",OFFSET($C$4,0,AB793,n+1,k),"")</f>
        <v/>
      </c>
    </row>
    <row r="795" spans="1:28" x14ac:dyDescent="0.15">
      <c r="A795" s="43" t="str">
        <f t="shared" si="26"/>
        <v/>
      </c>
      <c r="B795" s="44" t="str">
        <f>IF('Data Entry'!B795&lt;&gt;"",'Data Entry'!B795,"")</f>
        <v/>
      </c>
      <c r="C795" s="37" t="str">
        <f t="shared" si="25"/>
        <v/>
      </c>
      <c r="D795" s="44" t="str">
        <f>IF('Data Entry'!C795&lt;&gt;"",'Data Entry'!C795,"")</f>
        <v/>
      </c>
      <c r="E795" s="44" t="str">
        <f>IF('Data Entry'!D795&lt;&gt;"",'Data Entry'!D795,"")</f>
        <v/>
      </c>
      <c r="F795" s="44" t="str">
        <f>IF('Data Entry'!E795&lt;&gt;"",'Data Entry'!E795,"")</f>
        <v/>
      </c>
      <c r="G795" s="44" t="str">
        <f>IF('Data Entry'!F795&lt;&gt;"",'Data Entry'!F795,"")</f>
        <v/>
      </c>
      <c r="H795" s="44" t="str">
        <f>IF('Data Entry'!G795&lt;&gt;"",'Data Entry'!G795,"")</f>
        <v/>
      </c>
      <c r="I795" s="44" t="str">
        <f>IF('Data Entry'!H795&lt;&gt;"",'Data Entry'!H795,"")</f>
        <v/>
      </c>
      <c r="J795" s="44" t="str">
        <f>IF('Data Entry'!I795&lt;&gt;"",'Data Entry'!I795,"")</f>
        <v/>
      </c>
      <c r="K795" s="44" t="str">
        <f>IF('Data Entry'!J795&lt;&gt;"",'Data Entry'!J795,"")</f>
        <v/>
      </c>
      <c r="L795" s="44" t="str">
        <f>IF('Data Entry'!K795&lt;&gt;"",'Data Entry'!K795,"")</f>
        <v/>
      </c>
      <c r="M795" s="44" t="str">
        <f>IF('Data Entry'!L795&lt;&gt;"",'Data Entry'!L795,"")</f>
        <v/>
      </c>
      <c r="V795" s="26" t="e">
        <f t="array" aca="1" ref="V795" ca="1">IF(V794&lt;&gt;"",OFFSET($C$4,0,V794,n+1,k),"")</f>
        <v>#N/A</v>
      </c>
      <c r="W795" s="26" t="e">
        <f t="array" aca="1" ref="W795" ca="1">IF(W794&lt;&gt;"",OFFSET($C$4,0,W794,n+1,k),"")</f>
        <v>#N/A</v>
      </c>
      <c r="X795" s="26" t="e">
        <f t="array" aca="1" ref="X795" ca="1">IF(X794&lt;&gt;"",OFFSET($C$4,0,X794,n+1,k),"")</f>
        <v>#N/A</v>
      </c>
      <c r="Y795" s="26" t="e">
        <f t="array" aca="1" ref="Y795" ca="1">IF(Y794&lt;&gt;"",OFFSET($C$4,0,Y794,n+1,k),"")</f>
        <v>#N/A</v>
      </c>
      <c r="Z795" s="26" t="e">
        <f t="array" aca="1" ref="Z795" ca="1">IF(Z794&lt;&gt;"",OFFSET($C$4,0,Z794,n+1,k),"")</f>
        <v>#N/A</v>
      </c>
      <c r="AA795" s="26" t="str">
        <f t="array" aca="1" ref="AA795" ca="1">IF(AA794&lt;&gt;"",OFFSET($C$4,0,AA794,n+1,k),"")</f>
        <v/>
      </c>
      <c r="AB795" s="26" t="str">
        <f t="array" aca="1" ref="AB795" ca="1">IF(AB794&lt;&gt;"",OFFSET($C$4,0,AB794,n+1,k),"")</f>
        <v/>
      </c>
    </row>
    <row r="796" spans="1:28" x14ac:dyDescent="0.15">
      <c r="A796" s="43" t="str">
        <f t="shared" si="26"/>
        <v/>
      </c>
      <c r="B796" s="44" t="str">
        <f>IF('Data Entry'!B796&lt;&gt;"",'Data Entry'!B796,"")</f>
        <v/>
      </c>
      <c r="C796" s="37" t="str">
        <f t="shared" si="25"/>
        <v/>
      </c>
      <c r="D796" s="44" t="str">
        <f>IF('Data Entry'!C796&lt;&gt;"",'Data Entry'!C796,"")</f>
        <v/>
      </c>
      <c r="E796" s="44" t="str">
        <f>IF('Data Entry'!D796&lt;&gt;"",'Data Entry'!D796,"")</f>
        <v/>
      </c>
      <c r="F796" s="44" t="str">
        <f>IF('Data Entry'!E796&lt;&gt;"",'Data Entry'!E796,"")</f>
        <v/>
      </c>
      <c r="G796" s="44" t="str">
        <f>IF('Data Entry'!F796&lt;&gt;"",'Data Entry'!F796,"")</f>
        <v/>
      </c>
      <c r="H796" s="44" t="str">
        <f>IF('Data Entry'!G796&lt;&gt;"",'Data Entry'!G796,"")</f>
        <v/>
      </c>
      <c r="I796" s="44" t="str">
        <f>IF('Data Entry'!H796&lt;&gt;"",'Data Entry'!H796,"")</f>
        <v/>
      </c>
      <c r="J796" s="44" t="str">
        <f>IF('Data Entry'!I796&lt;&gt;"",'Data Entry'!I796,"")</f>
        <v/>
      </c>
      <c r="K796" s="44" t="str">
        <f>IF('Data Entry'!J796&lt;&gt;"",'Data Entry'!J796,"")</f>
        <v/>
      </c>
      <c r="L796" s="44" t="str">
        <f>IF('Data Entry'!K796&lt;&gt;"",'Data Entry'!K796,"")</f>
        <v/>
      </c>
      <c r="M796" s="44" t="str">
        <f>IF('Data Entry'!L796&lt;&gt;"",'Data Entry'!L796,"")</f>
        <v/>
      </c>
      <c r="V796" s="26" t="e">
        <f t="array" aca="1" ref="V796" ca="1">IF(V795&lt;&gt;"",OFFSET($C$4,0,V795,n+1,k),"")</f>
        <v>#N/A</v>
      </c>
      <c r="W796" s="26" t="e">
        <f t="array" aca="1" ref="W796" ca="1">IF(W795&lt;&gt;"",OFFSET($C$4,0,W795,n+1,k),"")</f>
        <v>#N/A</v>
      </c>
      <c r="X796" s="26" t="e">
        <f t="array" aca="1" ref="X796" ca="1">IF(X795&lt;&gt;"",OFFSET($C$4,0,X795,n+1,k),"")</f>
        <v>#N/A</v>
      </c>
      <c r="Y796" s="26" t="e">
        <f t="array" aca="1" ref="Y796" ca="1">IF(Y795&lt;&gt;"",OFFSET($C$4,0,Y795,n+1,k),"")</f>
        <v>#N/A</v>
      </c>
      <c r="Z796" s="26" t="e">
        <f t="array" aca="1" ref="Z796" ca="1">IF(Z795&lt;&gt;"",OFFSET($C$4,0,Z795,n+1,k),"")</f>
        <v>#N/A</v>
      </c>
      <c r="AA796" s="26" t="str">
        <f t="array" aca="1" ref="AA796" ca="1">IF(AA795&lt;&gt;"",OFFSET($C$4,0,AA795,n+1,k),"")</f>
        <v/>
      </c>
      <c r="AB796" s="26" t="str">
        <f t="array" aca="1" ref="AB796" ca="1">IF(AB795&lt;&gt;"",OFFSET($C$4,0,AB795,n+1,k),"")</f>
        <v/>
      </c>
    </row>
    <row r="797" spans="1:28" x14ac:dyDescent="0.15">
      <c r="A797" s="43" t="str">
        <f t="shared" si="26"/>
        <v/>
      </c>
      <c r="B797" s="44" t="str">
        <f>IF('Data Entry'!B797&lt;&gt;"",'Data Entry'!B797,"")</f>
        <v/>
      </c>
      <c r="C797" s="37" t="str">
        <f t="shared" si="25"/>
        <v/>
      </c>
      <c r="D797" s="44" t="str">
        <f>IF('Data Entry'!C797&lt;&gt;"",'Data Entry'!C797,"")</f>
        <v/>
      </c>
      <c r="E797" s="44" t="str">
        <f>IF('Data Entry'!D797&lt;&gt;"",'Data Entry'!D797,"")</f>
        <v/>
      </c>
      <c r="F797" s="44" t="str">
        <f>IF('Data Entry'!E797&lt;&gt;"",'Data Entry'!E797,"")</f>
        <v/>
      </c>
      <c r="G797" s="44" t="str">
        <f>IF('Data Entry'!F797&lt;&gt;"",'Data Entry'!F797,"")</f>
        <v/>
      </c>
      <c r="H797" s="44" t="str">
        <f>IF('Data Entry'!G797&lt;&gt;"",'Data Entry'!G797,"")</f>
        <v/>
      </c>
      <c r="I797" s="44" t="str">
        <f>IF('Data Entry'!H797&lt;&gt;"",'Data Entry'!H797,"")</f>
        <v/>
      </c>
      <c r="J797" s="44" t="str">
        <f>IF('Data Entry'!I797&lt;&gt;"",'Data Entry'!I797,"")</f>
        <v/>
      </c>
      <c r="K797" s="44" t="str">
        <f>IF('Data Entry'!J797&lt;&gt;"",'Data Entry'!J797,"")</f>
        <v/>
      </c>
      <c r="L797" s="44" t="str">
        <f>IF('Data Entry'!K797&lt;&gt;"",'Data Entry'!K797,"")</f>
        <v/>
      </c>
      <c r="M797" s="44" t="str">
        <f>IF('Data Entry'!L797&lt;&gt;"",'Data Entry'!L797,"")</f>
        <v/>
      </c>
      <c r="V797" s="26" t="e">
        <f t="array" aca="1" ref="V797" ca="1">IF(V796&lt;&gt;"",OFFSET($C$4,0,V796,n+1,k),"")</f>
        <v>#N/A</v>
      </c>
      <c r="W797" s="26" t="e">
        <f t="array" aca="1" ref="W797" ca="1">IF(W796&lt;&gt;"",OFFSET($C$4,0,W796,n+1,k),"")</f>
        <v>#N/A</v>
      </c>
      <c r="X797" s="26" t="e">
        <f t="array" aca="1" ref="X797" ca="1">IF(X796&lt;&gt;"",OFFSET($C$4,0,X796,n+1,k),"")</f>
        <v>#N/A</v>
      </c>
      <c r="Y797" s="26" t="e">
        <f t="array" aca="1" ref="Y797" ca="1">IF(Y796&lt;&gt;"",OFFSET($C$4,0,Y796,n+1,k),"")</f>
        <v>#N/A</v>
      </c>
      <c r="Z797" s="26" t="e">
        <f t="array" aca="1" ref="Z797" ca="1">IF(Z796&lt;&gt;"",OFFSET($C$4,0,Z796,n+1,k),"")</f>
        <v>#N/A</v>
      </c>
      <c r="AA797" s="26" t="str">
        <f t="array" aca="1" ref="AA797" ca="1">IF(AA796&lt;&gt;"",OFFSET($C$4,0,AA796,n+1,k),"")</f>
        <v/>
      </c>
      <c r="AB797" s="26" t="str">
        <f t="array" aca="1" ref="AB797" ca="1">IF(AB796&lt;&gt;"",OFFSET($C$4,0,AB796,n+1,k),"")</f>
        <v/>
      </c>
    </row>
    <row r="798" spans="1:28" x14ac:dyDescent="0.15">
      <c r="A798" s="43" t="str">
        <f t="shared" si="26"/>
        <v/>
      </c>
      <c r="B798" s="44" t="str">
        <f>IF('Data Entry'!B798&lt;&gt;"",'Data Entry'!B798,"")</f>
        <v/>
      </c>
      <c r="C798" s="37" t="str">
        <f t="shared" si="25"/>
        <v/>
      </c>
      <c r="D798" s="44" t="str">
        <f>IF('Data Entry'!C798&lt;&gt;"",'Data Entry'!C798,"")</f>
        <v/>
      </c>
      <c r="E798" s="44" t="str">
        <f>IF('Data Entry'!D798&lt;&gt;"",'Data Entry'!D798,"")</f>
        <v/>
      </c>
      <c r="F798" s="44" t="str">
        <f>IF('Data Entry'!E798&lt;&gt;"",'Data Entry'!E798,"")</f>
        <v/>
      </c>
      <c r="G798" s="44" t="str">
        <f>IF('Data Entry'!F798&lt;&gt;"",'Data Entry'!F798,"")</f>
        <v/>
      </c>
      <c r="H798" s="44" t="str">
        <f>IF('Data Entry'!G798&lt;&gt;"",'Data Entry'!G798,"")</f>
        <v/>
      </c>
      <c r="I798" s="44" t="str">
        <f>IF('Data Entry'!H798&lt;&gt;"",'Data Entry'!H798,"")</f>
        <v/>
      </c>
      <c r="J798" s="44" t="str">
        <f>IF('Data Entry'!I798&lt;&gt;"",'Data Entry'!I798,"")</f>
        <v/>
      </c>
      <c r="K798" s="44" t="str">
        <f>IF('Data Entry'!J798&lt;&gt;"",'Data Entry'!J798,"")</f>
        <v/>
      </c>
      <c r="L798" s="44" t="str">
        <f>IF('Data Entry'!K798&lt;&gt;"",'Data Entry'!K798,"")</f>
        <v/>
      </c>
      <c r="M798" s="44" t="str">
        <f>IF('Data Entry'!L798&lt;&gt;"",'Data Entry'!L798,"")</f>
        <v/>
      </c>
      <c r="V798" s="26" t="e">
        <f t="array" aca="1" ref="V798" ca="1">IF(V797&lt;&gt;"",OFFSET($C$4,0,V797,n+1,k),"")</f>
        <v>#N/A</v>
      </c>
      <c r="W798" s="26" t="e">
        <f t="array" aca="1" ref="W798" ca="1">IF(W797&lt;&gt;"",OFFSET($C$4,0,W797,n+1,k),"")</f>
        <v>#N/A</v>
      </c>
      <c r="X798" s="26" t="e">
        <f t="array" aca="1" ref="X798" ca="1">IF(X797&lt;&gt;"",OFFSET($C$4,0,X797,n+1,k),"")</f>
        <v>#N/A</v>
      </c>
      <c r="Y798" s="26" t="e">
        <f t="array" aca="1" ref="Y798" ca="1">IF(Y797&lt;&gt;"",OFFSET($C$4,0,Y797,n+1,k),"")</f>
        <v>#N/A</v>
      </c>
      <c r="Z798" s="26" t="e">
        <f t="array" aca="1" ref="Z798" ca="1">IF(Z797&lt;&gt;"",OFFSET($C$4,0,Z797,n+1,k),"")</f>
        <v>#N/A</v>
      </c>
      <c r="AA798" s="26" t="str">
        <f t="array" aca="1" ref="AA798" ca="1">IF(AA797&lt;&gt;"",OFFSET($C$4,0,AA797,n+1,k),"")</f>
        <v/>
      </c>
      <c r="AB798" s="26" t="str">
        <f t="array" aca="1" ref="AB798" ca="1">IF(AB797&lt;&gt;"",OFFSET($C$4,0,AB797,n+1,k),"")</f>
        <v/>
      </c>
    </row>
    <row r="799" spans="1:28" x14ac:dyDescent="0.15">
      <c r="A799" s="43" t="str">
        <f t="shared" si="26"/>
        <v/>
      </c>
      <c r="B799" s="44" t="str">
        <f>IF('Data Entry'!B799&lt;&gt;"",'Data Entry'!B799,"")</f>
        <v/>
      </c>
      <c r="C799" s="37" t="str">
        <f t="shared" si="25"/>
        <v/>
      </c>
      <c r="D799" s="44" t="str">
        <f>IF('Data Entry'!C799&lt;&gt;"",'Data Entry'!C799,"")</f>
        <v/>
      </c>
      <c r="E799" s="44" t="str">
        <f>IF('Data Entry'!D799&lt;&gt;"",'Data Entry'!D799,"")</f>
        <v/>
      </c>
      <c r="F799" s="44" t="str">
        <f>IF('Data Entry'!E799&lt;&gt;"",'Data Entry'!E799,"")</f>
        <v/>
      </c>
      <c r="G799" s="44" t="str">
        <f>IF('Data Entry'!F799&lt;&gt;"",'Data Entry'!F799,"")</f>
        <v/>
      </c>
      <c r="H799" s="44" t="str">
        <f>IF('Data Entry'!G799&lt;&gt;"",'Data Entry'!G799,"")</f>
        <v/>
      </c>
      <c r="I799" s="44" t="str">
        <f>IF('Data Entry'!H799&lt;&gt;"",'Data Entry'!H799,"")</f>
        <v/>
      </c>
      <c r="J799" s="44" t="str">
        <f>IF('Data Entry'!I799&lt;&gt;"",'Data Entry'!I799,"")</f>
        <v/>
      </c>
      <c r="K799" s="44" t="str">
        <f>IF('Data Entry'!J799&lt;&gt;"",'Data Entry'!J799,"")</f>
        <v/>
      </c>
      <c r="L799" s="44" t="str">
        <f>IF('Data Entry'!K799&lt;&gt;"",'Data Entry'!K799,"")</f>
        <v/>
      </c>
      <c r="M799" s="44" t="str">
        <f>IF('Data Entry'!L799&lt;&gt;"",'Data Entry'!L799,"")</f>
        <v/>
      </c>
      <c r="V799" s="26" t="e">
        <f t="array" aca="1" ref="V799" ca="1">IF(V798&lt;&gt;"",OFFSET($C$4,0,V798,n+1,k),"")</f>
        <v>#N/A</v>
      </c>
      <c r="W799" s="26" t="e">
        <f t="array" aca="1" ref="W799" ca="1">IF(W798&lt;&gt;"",OFFSET($C$4,0,W798,n+1,k),"")</f>
        <v>#N/A</v>
      </c>
      <c r="X799" s="26" t="e">
        <f t="array" aca="1" ref="X799" ca="1">IF(X798&lt;&gt;"",OFFSET($C$4,0,X798,n+1,k),"")</f>
        <v>#N/A</v>
      </c>
      <c r="Y799" s="26" t="e">
        <f t="array" aca="1" ref="Y799" ca="1">IF(Y798&lt;&gt;"",OFFSET($C$4,0,Y798,n+1,k),"")</f>
        <v>#N/A</v>
      </c>
      <c r="Z799" s="26" t="e">
        <f t="array" aca="1" ref="Z799" ca="1">IF(Z798&lt;&gt;"",OFFSET($C$4,0,Z798,n+1,k),"")</f>
        <v>#N/A</v>
      </c>
      <c r="AA799" s="26" t="str">
        <f t="array" aca="1" ref="AA799" ca="1">IF(AA798&lt;&gt;"",OFFSET($C$4,0,AA798,n+1,k),"")</f>
        <v/>
      </c>
      <c r="AB799" s="26" t="str">
        <f t="array" aca="1" ref="AB799" ca="1">IF(AB798&lt;&gt;"",OFFSET($C$4,0,AB798,n+1,k),"")</f>
        <v/>
      </c>
    </row>
    <row r="800" spans="1:28" x14ac:dyDescent="0.15">
      <c r="A800" s="43" t="str">
        <f t="shared" si="26"/>
        <v/>
      </c>
      <c r="B800" s="44" t="str">
        <f>IF('Data Entry'!B800&lt;&gt;"",'Data Entry'!B800,"")</f>
        <v/>
      </c>
      <c r="C800" s="37" t="str">
        <f t="shared" si="25"/>
        <v/>
      </c>
      <c r="D800" s="44" t="str">
        <f>IF('Data Entry'!C800&lt;&gt;"",'Data Entry'!C800,"")</f>
        <v/>
      </c>
      <c r="E800" s="44" t="str">
        <f>IF('Data Entry'!D800&lt;&gt;"",'Data Entry'!D800,"")</f>
        <v/>
      </c>
      <c r="F800" s="44" t="str">
        <f>IF('Data Entry'!E800&lt;&gt;"",'Data Entry'!E800,"")</f>
        <v/>
      </c>
      <c r="G800" s="44" t="str">
        <f>IF('Data Entry'!F800&lt;&gt;"",'Data Entry'!F800,"")</f>
        <v/>
      </c>
      <c r="H800" s="44" t="str">
        <f>IF('Data Entry'!G800&lt;&gt;"",'Data Entry'!G800,"")</f>
        <v/>
      </c>
      <c r="I800" s="44" t="str">
        <f>IF('Data Entry'!H800&lt;&gt;"",'Data Entry'!H800,"")</f>
        <v/>
      </c>
      <c r="J800" s="44" t="str">
        <f>IF('Data Entry'!I800&lt;&gt;"",'Data Entry'!I800,"")</f>
        <v/>
      </c>
      <c r="K800" s="44" t="str">
        <f>IF('Data Entry'!J800&lt;&gt;"",'Data Entry'!J800,"")</f>
        <v/>
      </c>
      <c r="L800" s="44" t="str">
        <f>IF('Data Entry'!K800&lt;&gt;"",'Data Entry'!K800,"")</f>
        <v/>
      </c>
      <c r="M800" s="44" t="str">
        <f>IF('Data Entry'!L800&lt;&gt;"",'Data Entry'!L800,"")</f>
        <v/>
      </c>
      <c r="V800" s="26" t="e">
        <f t="array" aca="1" ref="V800" ca="1">IF(V799&lt;&gt;"",OFFSET($C$4,0,V799,n+1,k),"")</f>
        <v>#N/A</v>
      </c>
      <c r="W800" s="26" t="e">
        <f t="array" aca="1" ref="W800" ca="1">IF(W799&lt;&gt;"",OFFSET($C$4,0,W799,n+1,k),"")</f>
        <v>#N/A</v>
      </c>
      <c r="X800" s="26" t="e">
        <f t="array" aca="1" ref="X800" ca="1">IF(X799&lt;&gt;"",OFFSET($C$4,0,X799,n+1,k),"")</f>
        <v>#N/A</v>
      </c>
      <c r="Y800" s="26" t="e">
        <f t="array" aca="1" ref="Y800" ca="1">IF(Y799&lt;&gt;"",OFFSET($C$4,0,Y799,n+1,k),"")</f>
        <v>#N/A</v>
      </c>
      <c r="Z800" s="26" t="e">
        <f t="array" aca="1" ref="Z800" ca="1">IF(Z799&lt;&gt;"",OFFSET($C$4,0,Z799,n+1,k),"")</f>
        <v>#N/A</v>
      </c>
      <c r="AA800" s="26" t="str">
        <f t="array" aca="1" ref="AA800" ca="1">IF(AA799&lt;&gt;"",OFFSET($C$4,0,AA799,n+1,k),"")</f>
        <v/>
      </c>
      <c r="AB800" s="26" t="str">
        <f t="array" aca="1" ref="AB800" ca="1">IF(AB799&lt;&gt;"",OFFSET($C$4,0,AB799,n+1,k),"")</f>
        <v/>
      </c>
    </row>
    <row r="801" spans="1:28" x14ac:dyDescent="0.15">
      <c r="A801" s="43" t="str">
        <f t="shared" si="26"/>
        <v/>
      </c>
      <c r="B801" s="44" t="str">
        <f>IF('Data Entry'!B801&lt;&gt;"",'Data Entry'!B801,"")</f>
        <v/>
      </c>
      <c r="C801" s="37" t="str">
        <f t="shared" si="25"/>
        <v/>
      </c>
      <c r="D801" s="44" t="str">
        <f>IF('Data Entry'!C801&lt;&gt;"",'Data Entry'!C801,"")</f>
        <v/>
      </c>
      <c r="E801" s="44" t="str">
        <f>IF('Data Entry'!D801&lt;&gt;"",'Data Entry'!D801,"")</f>
        <v/>
      </c>
      <c r="F801" s="44" t="str">
        <f>IF('Data Entry'!E801&lt;&gt;"",'Data Entry'!E801,"")</f>
        <v/>
      </c>
      <c r="G801" s="44" t="str">
        <f>IF('Data Entry'!F801&lt;&gt;"",'Data Entry'!F801,"")</f>
        <v/>
      </c>
      <c r="H801" s="44" t="str">
        <f>IF('Data Entry'!G801&lt;&gt;"",'Data Entry'!G801,"")</f>
        <v/>
      </c>
      <c r="I801" s="44" t="str">
        <f>IF('Data Entry'!H801&lt;&gt;"",'Data Entry'!H801,"")</f>
        <v/>
      </c>
      <c r="J801" s="44" t="str">
        <f>IF('Data Entry'!I801&lt;&gt;"",'Data Entry'!I801,"")</f>
        <v/>
      </c>
      <c r="K801" s="44" t="str">
        <f>IF('Data Entry'!J801&lt;&gt;"",'Data Entry'!J801,"")</f>
        <v/>
      </c>
      <c r="L801" s="44" t="str">
        <f>IF('Data Entry'!K801&lt;&gt;"",'Data Entry'!K801,"")</f>
        <v/>
      </c>
      <c r="M801" s="44" t="str">
        <f>IF('Data Entry'!L801&lt;&gt;"",'Data Entry'!L801,"")</f>
        <v/>
      </c>
      <c r="V801" s="26" t="e">
        <f t="array" aca="1" ref="V801" ca="1">IF(V800&lt;&gt;"",OFFSET($C$4,0,V800,n+1,k),"")</f>
        <v>#N/A</v>
      </c>
      <c r="W801" s="26" t="e">
        <f t="array" aca="1" ref="W801" ca="1">IF(W800&lt;&gt;"",OFFSET($C$4,0,W800,n+1,k),"")</f>
        <v>#N/A</v>
      </c>
      <c r="X801" s="26" t="e">
        <f t="array" aca="1" ref="X801" ca="1">IF(X800&lt;&gt;"",OFFSET($C$4,0,X800,n+1,k),"")</f>
        <v>#N/A</v>
      </c>
      <c r="Y801" s="26" t="e">
        <f t="array" aca="1" ref="Y801" ca="1">IF(Y800&lt;&gt;"",OFFSET($C$4,0,Y800,n+1,k),"")</f>
        <v>#N/A</v>
      </c>
      <c r="Z801" s="26" t="e">
        <f t="array" aca="1" ref="Z801" ca="1">IF(Z800&lt;&gt;"",OFFSET($C$4,0,Z800,n+1,k),"")</f>
        <v>#N/A</v>
      </c>
      <c r="AA801" s="26" t="str">
        <f t="array" aca="1" ref="AA801" ca="1">IF(AA800&lt;&gt;"",OFFSET($C$4,0,AA800,n+1,k),"")</f>
        <v/>
      </c>
      <c r="AB801" s="26" t="str">
        <f t="array" aca="1" ref="AB801" ca="1">IF(AB800&lt;&gt;"",OFFSET($C$4,0,AB800,n+1,k),"")</f>
        <v/>
      </c>
    </row>
    <row r="802" spans="1:28" x14ac:dyDescent="0.15">
      <c r="A802" s="43" t="str">
        <f t="shared" si="26"/>
        <v/>
      </c>
      <c r="B802" s="44" t="str">
        <f>IF('Data Entry'!B802&lt;&gt;"",'Data Entry'!B802,"")</f>
        <v/>
      </c>
      <c r="C802" s="37" t="str">
        <f t="shared" si="25"/>
        <v/>
      </c>
      <c r="D802" s="44" t="str">
        <f>IF('Data Entry'!C802&lt;&gt;"",'Data Entry'!C802,"")</f>
        <v/>
      </c>
      <c r="E802" s="44" t="str">
        <f>IF('Data Entry'!D802&lt;&gt;"",'Data Entry'!D802,"")</f>
        <v/>
      </c>
      <c r="F802" s="44" t="str">
        <f>IF('Data Entry'!E802&lt;&gt;"",'Data Entry'!E802,"")</f>
        <v/>
      </c>
      <c r="G802" s="44" t="str">
        <f>IF('Data Entry'!F802&lt;&gt;"",'Data Entry'!F802,"")</f>
        <v/>
      </c>
      <c r="H802" s="44" t="str">
        <f>IF('Data Entry'!G802&lt;&gt;"",'Data Entry'!G802,"")</f>
        <v/>
      </c>
      <c r="I802" s="44" t="str">
        <f>IF('Data Entry'!H802&lt;&gt;"",'Data Entry'!H802,"")</f>
        <v/>
      </c>
      <c r="J802" s="44" t="str">
        <f>IF('Data Entry'!I802&lt;&gt;"",'Data Entry'!I802,"")</f>
        <v/>
      </c>
      <c r="K802" s="44" t="str">
        <f>IF('Data Entry'!J802&lt;&gt;"",'Data Entry'!J802,"")</f>
        <v/>
      </c>
      <c r="L802" s="44" t="str">
        <f>IF('Data Entry'!K802&lt;&gt;"",'Data Entry'!K802,"")</f>
        <v/>
      </c>
      <c r="M802" s="44" t="str">
        <f>IF('Data Entry'!L802&lt;&gt;"",'Data Entry'!L802,"")</f>
        <v/>
      </c>
      <c r="V802" s="26" t="e">
        <f t="array" aca="1" ref="V802" ca="1">IF(V801&lt;&gt;"",OFFSET($C$4,0,V801,n+1,k),"")</f>
        <v>#N/A</v>
      </c>
      <c r="W802" s="26" t="e">
        <f t="array" aca="1" ref="W802" ca="1">IF(W801&lt;&gt;"",OFFSET($C$4,0,W801,n+1,k),"")</f>
        <v>#N/A</v>
      </c>
      <c r="X802" s="26" t="e">
        <f t="array" aca="1" ref="X802" ca="1">IF(X801&lt;&gt;"",OFFSET($C$4,0,X801,n+1,k),"")</f>
        <v>#N/A</v>
      </c>
      <c r="Y802" s="26" t="e">
        <f t="array" aca="1" ref="Y802" ca="1">IF(Y801&lt;&gt;"",OFFSET($C$4,0,Y801,n+1,k),"")</f>
        <v>#N/A</v>
      </c>
      <c r="Z802" s="26" t="e">
        <f t="array" aca="1" ref="Z802" ca="1">IF(Z801&lt;&gt;"",OFFSET($C$4,0,Z801,n+1,k),"")</f>
        <v>#N/A</v>
      </c>
      <c r="AA802" s="26" t="str">
        <f t="array" aca="1" ref="AA802" ca="1">IF(AA801&lt;&gt;"",OFFSET($C$4,0,AA801,n+1,k),"")</f>
        <v/>
      </c>
      <c r="AB802" s="26" t="str">
        <f t="array" aca="1" ref="AB802" ca="1">IF(AB801&lt;&gt;"",OFFSET($C$4,0,AB801,n+1,k),"")</f>
        <v/>
      </c>
    </row>
    <row r="803" spans="1:28" x14ac:dyDescent="0.15">
      <c r="A803" s="43" t="str">
        <f t="shared" si="26"/>
        <v/>
      </c>
      <c r="B803" s="44" t="str">
        <f>IF('Data Entry'!B803&lt;&gt;"",'Data Entry'!B803,"")</f>
        <v/>
      </c>
      <c r="C803" s="37" t="str">
        <f t="shared" si="25"/>
        <v/>
      </c>
      <c r="D803" s="44" t="str">
        <f>IF('Data Entry'!C803&lt;&gt;"",'Data Entry'!C803,"")</f>
        <v/>
      </c>
      <c r="E803" s="44" t="str">
        <f>IF('Data Entry'!D803&lt;&gt;"",'Data Entry'!D803,"")</f>
        <v/>
      </c>
      <c r="F803" s="44" t="str">
        <f>IF('Data Entry'!E803&lt;&gt;"",'Data Entry'!E803,"")</f>
        <v/>
      </c>
      <c r="G803" s="44" t="str">
        <f>IF('Data Entry'!F803&lt;&gt;"",'Data Entry'!F803,"")</f>
        <v/>
      </c>
      <c r="H803" s="44" t="str">
        <f>IF('Data Entry'!G803&lt;&gt;"",'Data Entry'!G803,"")</f>
        <v/>
      </c>
      <c r="I803" s="44" t="str">
        <f>IF('Data Entry'!H803&lt;&gt;"",'Data Entry'!H803,"")</f>
        <v/>
      </c>
      <c r="J803" s="44" t="str">
        <f>IF('Data Entry'!I803&lt;&gt;"",'Data Entry'!I803,"")</f>
        <v/>
      </c>
      <c r="K803" s="44" t="str">
        <f>IF('Data Entry'!J803&lt;&gt;"",'Data Entry'!J803,"")</f>
        <v/>
      </c>
      <c r="L803" s="44" t="str">
        <f>IF('Data Entry'!K803&lt;&gt;"",'Data Entry'!K803,"")</f>
        <v/>
      </c>
      <c r="M803" s="44" t="str">
        <f>IF('Data Entry'!L803&lt;&gt;"",'Data Entry'!L803,"")</f>
        <v/>
      </c>
      <c r="V803" s="26" t="e">
        <f t="array" aca="1" ref="V803" ca="1">IF(V802&lt;&gt;"",OFFSET($C$4,0,V802,n+1,k),"")</f>
        <v>#N/A</v>
      </c>
      <c r="W803" s="26" t="e">
        <f t="array" aca="1" ref="W803" ca="1">IF(W802&lt;&gt;"",OFFSET($C$4,0,W802,n+1,k),"")</f>
        <v>#N/A</v>
      </c>
      <c r="X803" s="26" t="e">
        <f t="array" aca="1" ref="X803" ca="1">IF(X802&lt;&gt;"",OFFSET($C$4,0,X802,n+1,k),"")</f>
        <v>#N/A</v>
      </c>
      <c r="Y803" s="26" t="e">
        <f t="array" aca="1" ref="Y803" ca="1">IF(Y802&lt;&gt;"",OFFSET($C$4,0,Y802,n+1,k),"")</f>
        <v>#N/A</v>
      </c>
      <c r="Z803" s="26" t="e">
        <f t="array" aca="1" ref="Z803" ca="1">IF(Z802&lt;&gt;"",OFFSET($C$4,0,Z802,n+1,k),"")</f>
        <v>#N/A</v>
      </c>
      <c r="AA803" s="26" t="str">
        <f t="array" aca="1" ref="AA803" ca="1">IF(AA802&lt;&gt;"",OFFSET($C$4,0,AA802,n+1,k),"")</f>
        <v/>
      </c>
      <c r="AB803" s="26" t="str">
        <f t="array" aca="1" ref="AB803" ca="1">IF(AB802&lt;&gt;"",OFFSET($C$4,0,AB802,n+1,k),"")</f>
        <v/>
      </c>
    </row>
    <row r="804" spans="1:28" x14ac:dyDescent="0.15">
      <c r="A804" s="43" t="str">
        <f t="shared" si="26"/>
        <v/>
      </c>
      <c r="B804" s="44" t="str">
        <f>IF('Data Entry'!B804&lt;&gt;"",'Data Entry'!B804,"")</f>
        <v/>
      </c>
      <c r="C804" s="37" t="str">
        <f t="shared" si="25"/>
        <v/>
      </c>
      <c r="D804" s="44" t="str">
        <f>IF('Data Entry'!C804&lt;&gt;"",'Data Entry'!C804,"")</f>
        <v/>
      </c>
      <c r="E804" s="44" t="str">
        <f>IF('Data Entry'!D804&lt;&gt;"",'Data Entry'!D804,"")</f>
        <v/>
      </c>
      <c r="F804" s="44" t="str">
        <f>IF('Data Entry'!E804&lt;&gt;"",'Data Entry'!E804,"")</f>
        <v/>
      </c>
      <c r="G804" s="44" t="str">
        <f>IF('Data Entry'!F804&lt;&gt;"",'Data Entry'!F804,"")</f>
        <v/>
      </c>
      <c r="H804" s="44" t="str">
        <f>IF('Data Entry'!G804&lt;&gt;"",'Data Entry'!G804,"")</f>
        <v/>
      </c>
      <c r="I804" s="44" t="str">
        <f>IF('Data Entry'!H804&lt;&gt;"",'Data Entry'!H804,"")</f>
        <v/>
      </c>
      <c r="J804" s="44" t="str">
        <f>IF('Data Entry'!I804&lt;&gt;"",'Data Entry'!I804,"")</f>
        <v/>
      </c>
      <c r="K804" s="44" t="str">
        <f>IF('Data Entry'!J804&lt;&gt;"",'Data Entry'!J804,"")</f>
        <v/>
      </c>
      <c r="L804" s="44" t="str">
        <f>IF('Data Entry'!K804&lt;&gt;"",'Data Entry'!K804,"")</f>
        <v/>
      </c>
      <c r="M804" s="44" t="str">
        <f>IF('Data Entry'!L804&lt;&gt;"",'Data Entry'!L804,"")</f>
        <v/>
      </c>
      <c r="V804" s="26" t="e">
        <f t="array" aca="1" ref="V804" ca="1">IF(V803&lt;&gt;"",OFFSET($C$4,0,V803,n+1,k),"")</f>
        <v>#N/A</v>
      </c>
      <c r="W804" s="26" t="e">
        <f t="array" aca="1" ref="W804" ca="1">IF(W803&lt;&gt;"",OFFSET($C$4,0,W803,n+1,k),"")</f>
        <v>#N/A</v>
      </c>
      <c r="X804" s="26" t="e">
        <f t="array" aca="1" ref="X804" ca="1">IF(X803&lt;&gt;"",OFFSET($C$4,0,X803,n+1,k),"")</f>
        <v>#N/A</v>
      </c>
      <c r="Y804" s="26" t="e">
        <f t="array" aca="1" ref="Y804" ca="1">IF(Y803&lt;&gt;"",OFFSET($C$4,0,Y803,n+1,k),"")</f>
        <v>#N/A</v>
      </c>
      <c r="Z804" s="26" t="e">
        <f t="array" aca="1" ref="Z804" ca="1">IF(Z803&lt;&gt;"",OFFSET($C$4,0,Z803,n+1,k),"")</f>
        <v>#N/A</v>
      </c>
      <c r="AA804" s="26" t="str">
        <f t="array" aca="1" ref="AA804" ca="1">IF(AA803&lt;&gt;"",OFFSET($C$4,0,AA803,n+1,k),"")</f>
        <v/>
      </c>
      <c r="AB804" s="26" t="str">
        <f t="array" aca="1" ref="AB804" ca="1">IF(AB803&lt;&gt;"",OFFSET($C$4,0,AB803,n+1,k),"")</f>
        <v/>
      </c>
    </row>
    <row r="805" spans="1:28" x14ac:dyDescent="0.15">
      <c r="A805" s="43" t="str">
        <f t="shared" si="26"/>
        <v/>
      </c>
      <c r="B805" s="44" t="str">
        <f>IF('Data Entry'!B805&lt;&gt;"",'Data Entry'!B805,"")</f>
        <v/>
      </c>
      <c r="C805" s="37" t="str">
        <f t="shared" si="25"/>
        <v/>
      </c>
      <c r="D805" s="44" t="str">
        <f>IF('Data Entry'!C805&lt;&gt;"",'Data Entry'!C805,"")</f>
        <v/>
      </c>
      <c r="E805" s="44" t="str">
        <f>IF('Data Entry'!D805&lt;&gt;"",'Data Entry'!D805,"")</f>
        <v/>
      </c>
      <c r="F805" s="44" t="str">
        <f>IF('Data Entry'!E805&lt;&gt;"",'Data Entry'!E805,"")</f>
        <v/>
      </c>
      <c r="G805" s="44" t="str">
        <f>IF('Data Entry'!F805&lt;&gt;"",'Data Entry'!F805,"")</f>
        <v/>
      </c>
      <c r="H805" s="44" t="str">
        <f>IF('Data Entry'!G805&lt;&gt;"",'Data Entry'!G805,"")</f>
        <v/>
      </c>
      <c r="I805" s="44" t="str">
        <f>IF('Data Entry'!H805&lt;&gt;"",'Data Entry'!H805,"")</f>
        <v/>
      </c>
      <c r="J805" s="44" t="str">
        <f>IF('Data Entry'!I805&lt;&gt;"",'Data Entry'!I805,"")</f>
        <v/>
      </c>
      <c r="K805" s="44" t="str">
        <f>IF('Data Entry'!J805&lt;&gt;"",'Data Entry'!J805,"")</f>
        <v/>
      </c>
      <c r="L805" s="44" t="str">
        <f>IF('Data Entry'!K805&lt;&gt;"",'Data Entry'!K805,"")</f>
        <v/>
      </c>
      <c r="M805" s="44" t="str">
        <f>IF('Data Entry'!L805&lt;&gt;"",'Data Entry'!L805,"")</f>
        <v/>
      </c>
      <c r="V805" s="26" t="e">
        <f t="array" aca="1" ref="V805" ca="1">IF(V804&lt;&gt;"",OFFSET($C$4,0,V804,n+1,k),"")</f>
        <v>#N/A</v>
      </c>
      <c r="W805" s="26" t="e">
        <f t="array" aca="1" ref="W805" ca="1">IF(W804&lt;&gt;"",OFFSET($C$4,0,W804,n+1,k),"")</f>
        <v>#N/A</v>
      </c>
      <c r="X805" s="26" t="e">
        <f t="array" aca="1" ref="X805" ca="1">IF(X804&lt;&gt;"",OFFSET($C$4,0,X804,n+1,k),"")</f>
        <v>#N/A</v>
      </c>
      <c r="Y805" s="26" t="e">
        <f t="array" aca="1" ref="Y805" ca="1">IF(Y804&lt;&gt;"",OFFSET($C$4,0,Y804,n+1,k),"")</f>
        <v>#N/A</v>
      </c>
      <c r="Z805" s="26" t="e">
        <f t="array" aca="1" ref="Z805" ca="1">IF(Z804&lt;&gt;"",OFFSET($C$4,0,Z804,n+1,k),"")</f>
        <v>#N/A</v>
      </c>
      <c r="AA805" s="26" t="str">
        <f t="array" aca="1" ref="AA805" ca="1">IF(AA804&lt;&gt;"",OFFSET($C$4,0,AA804,n+1,k),"")</f>
        <v/>
      </c>
      <c r="AB805" s="26" t="str">
        <f t="array" aca="1" ref="AB805" ca="1">IF(AB804&lt;&gt;"",OFFSET($C$4,0,AB804,n+1,k),"")</f>
        <v/>
      </c>
    </row>
    <row r="806" spans="1:28" x14ac:dyDescent="0.15">
      <c r="A806" s="43" t="str">
        <f t="shared" si="26"/>
        <v/>
      </c>
      <c r="B806" s="44" t="str">
        <f>IF('Data Entry'!B806&lt;&gt;"",'Data Entry'!B806,"")</f>
        <v/>
      </c>
      <c r="C806" s="37" t="str">
        <f t="shared" si="25"/>
        <v/>
      </c>
      <c r="D806" s="44" t="str">
        <f>IF('Data Entry'!C806&lt;&gt;"",'Data Entry'!C806,"")</f>
        <v/>
      </c>
      <c r="E806" s="44" t="str">
        <f>IF('Data Entry'!D806&lt;&gt;"",'Data Entry'!D806,"")</f>
        <v/>
      </c>
      <c r="F806" s="44" t="str">
        <f>IF('Data Entry'!E806&lt;&gt;"",'Data Entry'!E806,"")</f>
        <v/>
      </c>
      <c r="G806" s="44" t="str">
        <f>IF('Data Entry'!F806&lt;&gt;"",'Data Entry'!F806,"")</f>
        <v/>
      </c>
      <c r="H806" s="44" t="str">
        <f>IF('Data Entry'!G806&lt;&gt;"",'Data Entry'!G806,"")</f>
        <v/>
      </c>
      <c r="I806" s="44" t="str">
        <f>IF('Data Entry'!H806&lt;&gt;"",'Data Entry'!H806,"")</f>
        <v/>
      </c>
      <c r="J806" s="44" t="str">
        <f>IF('Data Entry'!I806&lt;&gt;"",'Data Entry'!I806,"")</f>
        <v/>
      </c>
      <c r="K806" s="44" t="str">
        <f>IF('Data Entry'!J806&lt;&gt;"",'Data Entry'!J806,"")</f>
        <v/>
      </c>
      <c r="L806" s="44" t="str">
        <f>IF('Data Entry'!K806&lt;&gt;"",'Data Entry'!K806,"")</f>
        <v/>
      </c>
      <c r="M806" s="44" t="str">
        <f>IF('Data Entry'!L806&lt;&gt;"",'Data Entry'!L806,"")</f>
        <v/>
      </c>
      <c r="V806" s="26" t="e">
        <f t="array" aca="1" ref="V806" ca="1">IF(V805&lt;&gt;"",OFFSET($C$4,0,V805,n+1,k),"")</f>
        <v>#N/A</v>
      </c>
      <c r="W806" s="26" t="e">
        <f t="array" aca="1" ref="W806" ca="1">IF(W805&lt;&gt;"",OFFSET($C$4,0,W805,n+1,k),"")</f>
        <v>#N/A</v>
      </c>
      <c r="X806" s="26" t="e">
        <f t="array" aca="1" ref="X806" ca="1">IF(X805&lt;&gt;"",OFFSET($C$4,0,X805,n+1,k),"")</f>
        <v>#N/A</v>
      </c>
      <c r="Y806" s="26" t="e">
        <f t="array" aca="1" ref="Y806" ca="1">IF(Y805&lt;&gt;"",OFFSET($C$4,0,Y805,n+1,k),"")</f>
        <v>#N/A</v>
      </c>
      <c r="Z806" s="26" t="e">
        <f t="array" aca="1" ref="Z806" ca="1">IF(Z805&lt;&gt;"",OFFSET($C$4,0,Z805,n+1,k),"")</f>
        <v>#N/A</v>
      </c>
      <c r="AA806" s="26" t="str">
        <f t="array" aca="1" ref="AA806" ca="1">IF(AA805&lt;&gt;"",OFFSET($C$4,0,AA805,n+1,k),"")</f>
        <v/>
      </c>
      <c r="AB806" s="26" t="str">
        <f t="array" aca="1" ref="AB806" ca="1">IF(AB805&lt;&gt;"",OFFSET($C$4,0,AB805,n+1,k),"")</f>
        <v/>
      </c>
    </row>
    <row r="807" spans="1:28" x14ac:dyDescent="0.15">
      <c r="A807" s="43" t="str">
        <f t="shared" si="26"/>
        <v/>
      </c>
      <c r="B807" s="44" t="str">
        <f>IF('Data Entry'!B807&lt;&gt;"",'Data Entry'!B807,"")</f>
        <v/>
      </c>
      <c r="C807" s="37" t="str">
        <f t="shared" si="25"/>
        <v/>
      </c>
      <c r="D807" s="44" t="str">
        <f>IF('Data Entry'!C807&lt;&gt;"",'Data Entry'!C807,"")</f>
        <v/>
      </c>
      <c r="E807" s="44" t="str">
        <f>IF('Data Entry'!D807&lt;&gt;"",'Data Entry'!D807,"")</f>
        <v/>
      </c>
      <c r="F807" s="44" t="str">
        <f>IF('Data Entry'!E807&lt;&gt;"",'Data Entry'!E807,"")</f>
        <v/>
      </c>
      <c r="G807" s="44" t="str">
        <f>IF('Data Entry'!F807&lt;&gt;"",'Data Entry'!F807,"")</f>
        <v/>
      </c>
      <c r="H807" s="44" t="str">
        <f>IF('Data Entry'!G807&lt;&gt;"",'Data Entry'!G807,"")</f>
        <v/>
      </c>
      <c r="I807" s="44" t="str">
        <f>IF('Data Entry'!H807&lt;&gt;"",'Data Entry'!H807,"")</f>
        <v/>
      </c>
      <c r="J807" s="44" t="str">
        <f>IF('Data Entry'!I807&lt;&gt;"",'Data Entry'!I807,"")</f>
        <v/>
      </c>
      <c r="K807" s="44" t="str">
        <f>IF('Data Entry'!J807&lt;&gt;"",'Data Entry'!J807,"")</f>
        <v/>
      </c>
      <c r="L807" s="44" t="str">
        <f>IF('Data Entry'!K807&lt;&gt;"",'Data Entry'!K807,"")</f>
        <v/>
      </c>
      <c r="M807" s="44" t="str">
        <f>IF('Data Entry'!L807&lt;&gt;"",'Data Entry'!L807,"")</f>
        <v/>
      </c>
      <c r="V807" s="26" t="e">
        <f t="array" aca="1" ref="V807" ca="1">IF(V806&lt;&gt;"",OFFSET($C$4,0,V806,n+1,k),"")</f>
        <v>#N/A</v>
      </c>
      <c r="W807" s="26" t="e">
        <f t="array" aca="1" ref="W807" ca="1">IF(W806&lt;&gt;"",OFFSET($C$4,0,W806,n+1,k),"")</f>
        <v>#N/A</v>
      </c>
      <c r="X807" s="26" t="e">
        <f t="array" aca="1" ref="X807" ca="1">IF(X806&lt;&gt;"",OFFSET($C$4,0,X806,n+1,k),"")</f>
        <v>#N/A</v>
      </c>
      <c r="Y807" s="26" t="e">
        <f t="array" aca="1" ref="Y807" ca="1">IF(Y806&lt;&gt;"",OFFSET($C$4,0,Y806,n+1,k),"")</f>
        <v>#N/A</v>
      </c>
      <c r="Z807" s="26" t="e">
        <f t="array" aca="1" ref="Z807" ca="1">IF(Z806&lt;&gt;"",OFFSET($C$4,0,Z806,n+1,k),"")</f>
        <v>#N/A</v>
      </c>
      <c r="AA807" s="26" t="str">
        <f t="array" aca="1" ref="AA807" ca="1">IF(AA806&lt;&gt;"",OFFSET($C$4,0,AA806,n+1,k),"")</f>
        <v/>
      </c>
      <c r="AB807" s="26" t="str">
        <f t="array" aca="1" ref="AB807" ca="1">IF(AB806&lt;&gt;"",OFFSET($C$4,0,AB806,n+1,k),"")</f>
        <v/>
      </c>
    </row>
    <row r="808" spans="1:28" x14ac:dyDescent="0.15">
      <c r="A808" s="43" t="str">
        <f t="shared" si="26"/>
        <v/>
      </c>
      <c r="B808" s="44" t="str">
        <f>IF('Data Entry'!B808&lt;&gt;"",'Data Entry'!B808,"")</f>
        <v/>
      </c>
      <c r="C808" s="37" t="str">
        <f t="shared" si="25"/>
        <v/>
      </c>
      <c r="D808" s="44" t="str">
        <f>IF('Data Entry'!C808&lt;&gt;"",'Data Entry'!C808,"")</f>
        <v/>
      </c>
      <c r="E808" s="44" t="str">
        <f>IF('Data Entry'!D808&lt;&gt;"",'Data Entry'!D808,"")</f>
        <v/>
      </c>
      <c r="F808" s="44" t="str">
        <f>IF('Data Entry'!E808&lt;&gt;"",'Data Entry'!E808,"")</f>
        <v/>
      </c>
      <c r="G808" s="44" t="str">
        <f>IF('Data Entry'!F808&lt;&gt;"",'Data Entry'!F808,"")</f>
        <v/>
      </c>
      <c r="H808" s="44" t="str">
        <f>IF('Data Entry'!G808&lt;&gt;"",'Data Entry'!G808,"")</f>
        <v/>
      </c>
      <c r="I808" s="44" t="str">
        <f>IF('Data Entry'!H808&lt;&gt;"",'Data Entry'!H808,"")</f>
        <v/>
      </c>
      <c r="J808" s="44" t="str">
        <f>IF('Data Entry'!I808&lt;&gt;"",'Data Entry'!I808,"")</f>
        <v/>
      </c>
      <c r="K808" s="44" t="str">
        <f>IF('Data Entry'!J808&lt;&gt;"",'Data Entry'!J808,"")</f>
        <v/>
      </c>
      <c r="L808" s="44" t="str">
        <f>IF('Data Entry'!K808&lt;&gt;"",'Data Entry'!K808,"")</f>
        <v/>
      </c>
      <c r="M808" s="44" t="str">
        <f>IF('Data Entry'!L808&lt;&gt;"",'Data Entry'!L808,"")</f>
        <v/>
      </c>
      <c r="V808" s="26" t="e">
        <f t="array" aca="1" ref="V808" ca="1">IF(V807&lt;&gt;"",OFFSET($C$4,0,V807,n+1,k),"")</f>
        <v>#N/A</v>
      </c>
      <c r="W808" s="26" t="e">
        <f t="array" aca="1" ref="W808" ca="1">IF(W807&lt;&gt;"",OFFSET($C$4,0,W807,n+1,k),"")</f>
        <v>#N/A</v>
      </c>
      <c r="X808" s="26" t="e">
        <f t="array" aca="1" ref="X808" ca="1">IF(X807&lt;&gt;"",OFFSET($C$4,0,X807,n+1,k),"")</f>
        <v>#N/A</v>
      </c>
      <c r="Y808" s="26" t="e">
        <f t="array" aca="1" ref="Y808" ca="1">IF(Y807&lt;&gt;"",OFFSET($C$4,0,Y807,n+1,k),"")</f>
        <v>#N/A</v>
      </c>
      <c r="Z808" s="26" t="e">
        <f t="array" aca="1" ref="Z808" ca="1">IF(Z807&lt;&gt;"",OFFSET($C$4,0,Z807,n+1,k),"")</f>
        <v>#N/A</v>
      </c>
      <c r="AA808" s="26" t="str">
        <f t="array" aca="1" ref="AA808" ca="1">IF(AA807&lt;&gt;"",OFFSET($C$4,0,AA807,n+1,k),"")</f>
        <v/>
      </c>
      <c r="AB808" s="26" t="str">
        <f t="array" aca="1" ref="AB808" ca="1">IF(AB807&lt;&gt;"",OFFSET($C$4,0,AB807,n+1,k),"")</f>
        <v/>
      </c>
    </row>
    <row r="809" spans="1:28" x14ac:dyDescent="0.15">
      <c r="A809" s="43" t="str">
        <f t="shared" si="26"/>
        <v/>
      </c>
      <c r="B809" s="44" t="str">
        <f>IF('Data Entry'!B809&lt;&gt;"",'Data Entry'!B809,"")</f>
        <v/>
      </c>
      <c r="C809" s="37" t="str">
        <f t="shared" si="25"/>
        <v/>
      </c>
      <c r="D809" s="44" t="str">
        <f>IF('Data Entry'!C809&lt;&gt;"",'Data Entry'!C809,"")</f>
        <v/>
      </c>
      <c r="E809" s="44" t="str">
        <f>IF('Data Entry'!D809&lt;&gt;"",'Data Entry'!D809,"")</f>
        <v/>
      </c>
      <c r="F809" s="44" t="str">
        <f>IF('Data Entry'!E809&lt;&gt;"",'Data Entry'!E809,"")</f>
        <v/>
      </c>
      <c r="G809" s="44" t="str">
        <f>IF('Data Entry'!F809&lt;&gt;"",'Data Entry'!F809,"")</f>
        <v/>
      </c>
      <c r="H809" s="44" t="str">
        <f>IF('Data Entry'!G809&lt;&gt;"",'Data Entry'!G809,"")</f>
        <v/>
      </c>
      <c r="I809" s="44" t="str">
        <f>IF('Data Entry'!H809&lt;&gt;"",'Data Entry'!H809,"")</f>
        <v/>
      </c>
      <c r="J809" s="44" t="str">
        <f>IF('Data Entry'!I809&lt;&gt;"",'Data Entry'!I809,"")</f>
        <v/>
      </c>
      <c r="K809" s="44" t="str">
        <f>IF('Data Entry'!J809&lt;&gt;"",'Data Entry'!J809,"")</f>
        <v/>
      </c>
      <c r="L809" s="44" t="str">
        <f>IF('Data Entry'!K809&lt;&gt;"",'Data Entry'!K809,"")</f>
        <v/>
      </c>
      <c r="M809" s="44" t="str">
        <f>IF('Data Entry'!L809&lt;&gt;"",'Data Entry'!L809,"")</f>
        <v/>
      </c>
      <c r="V809" s="26" t="e">
        <f t="array" aca="1" ref="V809" ca="1">IF(V808&lt;&gt;"",OFFSET($C$4,0,V808,n+1,k),"")</f>
        <v>#N/A</v>
      </c>
      <c r="W809" s="26" t="e">
        <f t="array" aca="1" ref="W809" ca="1">IF(W808&lt;&gt;"",OFFSET($C$4,0,W808,n+1,k),"")</f>
        <v>#N/A</v>
      </c>
      <c r="X809" s="26" t="e">
        <f t="array" aca="1" ref="X809" ca="1">IF(X808&lt;&gt;"",OFFSET($C$4,0,X808,n+1,k),"")</f>
        <v>#N/A</v>
      </c>
      <c r="Y809" s="26" t="e">
        <f t="array" aca="1" ref="Y809" ca="1">IF(Y808&lt;&gt;"",OFFSET($C$4,0,Y808,n+1,k),"")</f>
        <v>#N/A</v>
      </c>
      <c r="Z809" s="26" t="e">
        <f t="array" aca="1" ref="Z809" ca="1">IF(Z808&lt;&gt;"",OFFSET($C$4,0,Z808,n+1,k),"")</f>
        <v>#N/A</v>
      </c>
      <c r="AA809" s="26" t="str">
        <f t="array" aca="1" ref="AA809" ca="1">IF(AA808&lt;&gt;"",OFFSET($C$4,0,AA808,n+1,k),"")</f>
        <v/>
      </c>
      <c r="AB809" s="26" t="str">
        <f t="array" aca="1" ref="AB809" ca="1">IF(AB808&lt;&gt;"",OFFSET($C$4,0,AB808,n+1,k),"")</f>
        <v/>
      </c>
    </row>
    <row r="810" spans="1:28" x14ac:dyDescent="0.15">
      <c r="A810" s="43" t="str">
        <f t="shared" si="26"/>
        <v/>
      </c>
      <c r="B810" s="44" t="str">
        <f>IF('Data Entry'!B810&lt;&gt;"",'Data Entry'!B810,"")</f>
        <v/>
      </c>
      <c r="C810" s="37" t="str">
        <f t="shared" si="25"/>
        <v/>
      </c>
      <c r="D810" s="44" t="str">
        <f>IF('Data Entry'!C810&lt;&gt;"",'Data Entry'!C810,"")</f>
        <v/>
      </c>
      <c r="E810" s="44" t="str">
        <f>IF('Data Entry'!D810&lt;&gt;"",'Data Entry'!D810,"")</f>
        <v/>
      </c>
      <c r="F810" s="44" t="str">
        <f>IF('Data Entry'!E810&lt;&gt;"",'Data Entry'!E810,"")</f>
        <v/>
      </c>
      <c r="G810" s="44" t="str">
        <f>IF('Data Entry'!F810&lt;&gt;"",'Data Entry'!F810,"")</f>
        <v/>
      </c>
      <c r="H810" s="44" t="str">
        <f>IF('Data Entry'!G810&lt;&gt;"",'Data Entry'!G810,"")</f>
        <v/>
      </c>
      <c r="I810" s="44" t="str">
        <f>IF('Data Entry'!H810&lt;&gt;"",'Data Entry'!H810,"")</f>
        <v/>
      </c>
      <c r="J810" s="44" t="str">
        <f>IF('Data Entry'!I810&lt;&gt;"",'Data Entry'!I810,"")</f>
        <v/>
      </c>
      <c r="K810" s="44" t="str">
        <f>IF('Data Entry'!J810&lt;&gt;"",'Data Entry'!J810,"")</f>
        <v/>
      </c>
      <c r="L810" s="44" t="str">
        <f>IF('Data Entry'!K810&lt;&gt;"",'Data Entry'!K810,"")</f>
        <v/>
      </c>
      <c r="M810" s="44" t="str">
        <f>IF('Data Entry'!L810&lt;&gt;"",'Data Entry'!L810,"")</f>
        <v/>
      </c>
      <c r="V810" s="26" t="e">
        <f t="array" aca="1" ref="V810" ca="1">IF(V809&lt;&gt;"",OFFSET($C$4,0,V809,n+1,k),"")</f>
        <v>#N/A</v>
      </c>
      <c r="W810" s="26" t="e">
        <f t="array" aca="1" ref="W810" ca="1">IF(W809&lt;&gt;"",OFFSET($C$4,0,W809,n+1,k),"")</f>
        <v>#N/A</v>
      </c>
      <c r="X810" s="26" t="e">
        <f t="array" aca="1" ref="X810" ca="1">IF(X809&lt;&gt;"",OFFSET($C$4,0,X809,n+1,k),"")</f>
        <v>#N/A</v>
      </c>
      <c r="Y810" s="26" t="e">
        <f t="array" aca="1" ref="Y810" ca="1">IF(Y809&lt;&gt;"",OFFSET($C$4,0,Y809,n+1,k),"")</f>
        <v>#N/A</v>
      </c>
      <c r="Z810" s="26" t="e">
        <f t="array" aca="1" ref="Z810" ca="1">IF(Z809&lt;&gt;"",OFFSET($C$4,0,Z809,n+1,k),"")</f>
        <v>#N/A</v>
      </c>
      <c r="AA810" s="26" t="str">
        <f t="array" aca="1" ref="AA810" ca="1">IF(AA809&lt;&gt;"",OFFSET($C$4,0,AA809,n+1,k),"")</f>
        <v/>
      </c>
      <c r="AB810" s="26" t="str">
        <f t="array" aca="1" ref="AB810" ca="1">IF(AB809&lt;&gt;"",OFFSET($C$4,0,AB809,n+1,k),"")</f>
        <v/>
      </c>
    </row>
    <row r="811" spans="1:28" x14ac:dyDescent="0.15">
      <c r="A811" s="43" t="str">
        <f t="shared" si="26"/>
        <v/>
      </c>
      <c r="B811" s="44" t="str">
        <f>IF('Data Entry'!B811&lt;&gt;"",'Data Entry'!B811,"")</f>
        <v/>
      </c>
      <c r="C811" s="37" t="str">
        <f t="shared" si="25"/>
        <v/>
      </c>
      <c r="D811" s="44" t="str">
        <f>IF('Data Entry'!C811&lt;&gt;"",'Data Entry'!C811,"")</f>
        <v/>
      </c>
      <c r="E811" s="44" t="str">
        <f>IF('Data Entry'!D811&lt;&gt;"",'Data Entry'!D811,"")</f>
        <v/>
      </c>
      <c r="F811" s="44" t="str">
        <f>IF('Data Entry'!E811&lt;&gt;"",'Data Entry'!E811,"")</f>
        <v/>
      </c>
      <c r="G811" s="44" t="str">
        <f>IF('Data Entry'!F811&lt;&gt;"",'Data Entry'!F811,"")</f>
        <v/>
      </c>
      <c r="H811" s="44" t="str">
        <f>IF('Data Entry'!G811&lt;&gt;"",'Data Entry'!G811,"")</f>
        <v/>
      </c>
      <c r="I811" s="44" t="str">
        <f>IF('Data Entry'!H811&lt;&gt;"",'Data Entry'!H811,"")</f>
        <v/>
      </c>
      <c r="J811" s="44" t="str">
        <f>IF('Data Entry'!I811&lt;&gt;"",'Data Entry'!I811,"")</f>
        <v/>
      </c>
      <c r="K811" s="44" t="str">
        <f>IF('Data Entry'!J811&lt;&gt;"",'Data Entry'!J811,"")</f>
        <v/>
      </c>
      <c r="L811" s="44" t="str">
        <f>IF('Data Entry'!K811&lt;&gt;"",'Data Entry'!K811,"")</f>
        <v/>
      </c>
      <c r="M811" s="44" t="str">
        <f>IF('Data Entry'!L811&lt;&gt;"",'Data Entry'!L811,"")</f>
        <v/>
      </c>
      <c r="V811" s="26" t="e">
        <f t="array" aca="1" ref="V811" ca="1">IF(V810&lt;&gt;"",OFFSET($C$4,0,V810,n+1,k),"")</f>
        <v>#N/A</v>
      </c>
      <c r="W811" s="26" t="e">
        <f t="array" aca="1" ref="W811" ca="1">IF(W810&lt;&gt;"",OFFSET($C$4,0,W810,n+1,k),"")</f>
        <v>#N/A</v>
      </c>
      <c r="X811" s="26" t="e">
        <f t="array" aca="1" ref="X811" ca="1">IF(X810&lt;&gt;"",OFFSET($C$4,0,X810,n+1,k),"")</f>
        <v>#N/A</v>
      </c>
      <c r="Y811" s="26" t="e">
        <f t="array" aca="1" ref="Y811" ca="1">IF(Y810&lt;&gt;"",OFFSET($C$4,0,Y810,n+1,k),"")</f>
        <v>#N/A</v>
      </c>
      <c r="Z811" s="26" t="e">
        <f t="array" aca="1" ref="Z811" ca="1">IF(Z810&lt;&gt;"",OFFSET($C$4,0,Z810,n+1,k),"")</f>
        <v>#N/A</v>
      </c>
      <c r="AA811" s="26" t="str">
        <f t="array" aca="1" ref="AA811" ca="1">IF(AA810&lt;&gt;"",OFFSET($C$4,0,AA810,n+1,k),"")</f>
        <v/>
      </c>
      <c r="AB811" s="26" t="str">
        <f t="array" aca="1" ref="AB811" ca="1">IF(AB810&lt;&gt;"",OFFSET($C$4,0,AB810,n+1,k),"")</f>
        <v/>
      </c>
    </row>
    <row r="812" spans="1:28" x14ac:dyDescent="0.15">
      <c r="A812" s="43" t="str">
        <f t="shared" si="26"/>
        <v/>
      </c>
      <c r="B812" s="44" t="str">
        <f>IF('Data Entry'!B812&lt;&gt;"",'Data Entry'!B812,"")</f>
        <v/>
      </c>
      <c r="C812" s="37" t="str">
        <f t="shared" si="25"/>
        <v/>
      </c>
      <c r="D812" s="44" t="str">
        <f>IF('Data Entry'!C812&lt;&gt;"",'Data Entry'!C812,"")</f>
        <v/>
      </c>
      <c r="E812" s="44" t="str">
        <f>IF('Data Entry'!D812&lt;&gt;"",'Data Entry'!D812,"")</f>
        <v/>
      </c>
      <c r="F812" s="44" t="str">
        <f>IF('Data Entry'!E812&lt;&gt;"",'Data Entry'!E812,"")</f>
        <v/>
      </c>
      <c r="G812" s="44" t="str">
        <f>IF('Data Entry'!F812&lt;&gt;"",'Data Entry'!F812,"")</f>
        <v/>
      </c>
      <c r="H812" s="44" t="str">
        <f>IF('Data Entry'!G812&lt;&gt;"",'Data Entry'!G812,"")</f>
        <v/>
      </c>
      <c r="I812" s="44" t="str">
        <f>IF('Data Entry'!H812&lt;&gt;"",'Data Entry'!H812,"")</f>
        <v/>
      </c>
      <c r="J812" s="44" t="str">
        <f>IF('Data Entry'!I812&lt;&gt;"",'Data Entry'!I812,"")</f>
        <v/>
      </c>
      <c r="K812" s="44" t="str">
        <f>IF('Data Entry'!J812&lt;&gt;"",'Data Entry'!J812,"")</f>
        <v/>
      </c>
      <c r="L812" s="44" t="str">
        <f>IF('Data Entry'!K812&lt;&gt;"",'Data Entry'!K812,"")</f>
        <v/>
      </c>
      <c r="M812" s="44" t="str">
        <f>IF('Data Entry'!L812&lt;&gt;"",'Data Entry'!L812,"")</f>
        <v/>
      </c>
      <c r="V812" s="26" t="e">
        <f t="array" aca="1" ref="V812" ca="1">IF(V811&lt;&gt;"",OFFSET($C$4,0,V811,n+1,k),"")</f>
        <v>#N/A</v>
      </c>
      <c r="W812" s="26" t="e">
        <f t="array" aca="1" ref="W812" ca="1">IF(W811&lt;&gt;"",OFFSET($C$4,0,W811,n+1,k),"")</f>
        <v>#N/A</v>
      </c>
      <c r="X812" s="26" t="e">
        <f t="array" aca="1" ref="X812" ca="1">IF(X811&lt;&gt;"",OFFSET($C$4,0,X811,n+1,k),"")</f>
        <v>#N/A</v>
      </c>
      <c r="Y812" s="26" t="e">
        <f t="array" aca="1" ref="Y812" ca="1">IF(Y811&lt;&gt;"",OFFSET($C$4,0,Y811,n+1,k),"")</f>
        <v>#N/A</v>
      </c>
      <c r="Z812" s="26" t="e">
        <f t="array" aca="1" ref="Z812" ca="1">IF(Z811&lt;&gt;"",OFFSET($C$4,0,Z811,n+1,k),"")</f>
        <v>#N/A</v>
      </c>
      <c r="AA812" s="26" t="str">
        <f t="array" aca="1" ref="AA812" ca="1">IF(AA811&lt;&gt;"",OFFSET($C$4,0,AA811,n+1,k),"")</f>
        <v/>
      </c>
      <c r="AB812" s="26" t="str">
        <f t="array" aca="1" ref="AB812" ca="1">IF(AB811&lt;&gt;"",OFFSET($C$4,0,AB811,n+1,k),"")</f>
        <v/>
      </c>
    </row>
    <row r="813" spans="1:28" x14ac:dyDescent="0.15">
      <c r="A813" s="43" t="str">
        <f t="shared" si="26"/>
        <v/>
      </c>
      <c r="B813" s="44" t="str">
        <f>IF('Data Entry'!B813&lt;&gt;"",'Data Entry'!B813,"")</f>
        <v/>
      </c>
      <c r="C813" s="37" t="str">
        <f t="shared" si="25"/>
        <v/>
      </c>
      <c r="D813" s="44" t="str">
        <f>IF('Data Entry'!C813&lt;&gt;"",'Data Entry'!C813,"")</f>
        <v/>
      </c>
      <c r="E813" s="44" t="str">
        <f>IF('Data Entry'!D813&lt;&gt;"",'Data Entry'!D813,"")</f>
        <v/>
      </c>
      <c r="F813" s="44" t="str">
        <f>IF('Data Entry'!E813&lt;&gt;"",'Data Entry'!E813,"")</f>
        <v/>
      </c>
      <c r="G813" s="44" t="str">
        <f>IF('Data Entry'!F813&lt;&gt;"",'Data Entry'!F813,"")</f>
        <v/>
      </c>
      <c r="H813" s="44" t="str">
        <f>IF('Data Entry'!G813&lt;&gt;"",'Data Entry'!G813,"")</f>
        <v/>
      </c>
      <c r="I813" s="44" t="str">
        <f>IF('Data Entry'!H813&lt;&gt;"",'Data Entry'!H813,"")</f>
        <v/>
      </c>
      <c r="J813" s="44" t="str">
        <f>IF('Data Entry'!I813&lt;&gt;"",'Data Entry'!I813,"")</f>
        <v/>
      </c>
      <c r="K813" s="44" t="str">
        <f>IF('Data Entry'!J813&lt;&gt;"",'Data Entry'!J813,"")</f>
        <v/>
      </c>
      <c r="L813" s="44" t="str">
        <f>IF('Data Entry'!K813&lt;&gt;"",'Data Entry'!K813,"")</f>
        <v/>
      </c>
      <c r="M813" s="44" t="str">
        <f>IF('Data Entry'!L813&lt;&gt;"",'Data Entry'!L813,"")</f>
        <v/>
      </c>
      <c r="V813" s="26" t="e">
        <f t="array" aca="1" ref="V813" ca="1">IF(V812&lt;&gt;"",OFFSET($C$4,0,V812,n+1,k),"")</f>
        <v>#N/A</v>
      </c>
      <c r="W813" s="26" t="e">
        <f t="array" aca="1" ref="W813" ca="1">IF(W812&lt;&gt;"",OFFSET($C$4,0,W812,n+1,k),"")</f>
        <v>#N/A</v>
      </c>
      <c r="X813" s="26" t="e">
        <f t="array" aca="1" ref="X813" ca="1">IF(X812&lt;&gt;"",OFFSET($C$4,0,X812,n+1,k),"")</f>
        <v>#N/A</v>
      </c>
      <c r="Y813" s="26" t="e">
        <f t="array" aca="1" ref="Y813" ca="1">IF(Y812&lt;&gt;"",OFFSET($C$4,0,Y812,n+1,k),"")</f>
        <v>#N/A</v>
      </c>
      <c r="Z813" s="26" t="e">
        <f t="array" aca="1" ref="Z813" ca="1">IF(Z812&lt;&gt;"",OFFSET($C$4,0,Z812,n+1,k),"")</f>
        <v>#N/A</v>
      </c>
      <c r="AA813" s="26" t="str">
        <f t="array" aca="1" ref="AA813" ca="1">IF(AA812&lt;&gt;"",OFFSET($C$4,0,AA812,n+1,k),"")</f>
        <v/>
      </c>
      <c r="AB813" s="26" t="str">
        <f t="array" aca="1" ref="AB813" ca="1">IF(AB812&lt;&gt;"",OFFSET($C$4,0,AB812,n+1,k),"")</f>
        <v/>
      </c>
    </row>
    <row r="814" spans="1:28" x14ac:dyDescent="0.15">
      <c r="A814" s="43" t="str">
        <f t="shared" si="26"/>
        <v/>
      </c>
      <c r="B814" s="44" t="str">
        <f>IF('Data Entry'!B814&lt;&gt;"",'Data Entry'!B814,"")</f>
        <v/>
      </c>
      <c r="C814" s="37" t="str">
        <f t="shared" si="25"/>
        <v/>
      </c>
      <c r="D814" s="44" t="str">
        <f>IF('Data Entry'!C814&lt;&gt;"",'Data Entry'!C814,"")</f>
        <v/>
      </c>
      <c r="E814" s="44" t="str">
        <f>IF('Data Entry'!D814&lt;&gt;"",'Data Entry'!D814,"")</f>
        <v/>
      </c>
      <c r="F814" s="44" t="str">
        <f>IF('Data Entry'!E814&lt;&gt;"",'Data Entry'!E814,"")</f>
        <v/>
      </c>
      <c r="G814" s="44" t="str">
        <f>IF('Data Entry'!F814&lt;&gt;"",'Data Entry'!F814,"")</f>
        <v/>
      </c>
      <c r="H814" s="44" t="str">
        <f>IF('Data Entry'!G814&lt;&gt;"",'Data Entry'!G814,"")</f>
        <v/>
      </c>
      <c r="I814" s="44" t="str">
        <f>IF('Data Entry'!H814&lt;&gt;"",'Data Entry'!H814,"")</f>
        <v/>
      </c>
      <c r="J814" s="44" t="str">
        <f>IF('Data Entry'!I814&lt;&gt;"",'Data Entry'!I814,"")</f>
        <v/>
      </c>
      <c r="K814" s="44" t="str">
        <f>IF('Data Entry'!J814&lt;&gt;"",'Data Entry'!J814,"")</f>
        <v/>
      </c>
      <c r="L814" s="44" t="str">
        <f>IF('Data Entry'!K814&lt;&gt;"",'Data Entry'!K814,"")</f>
        <v/>
      </c>
      <c r="M814" s="44" t="str">
        <f>IF('Data Entry'!L814&lt;&gt;"",'Data Entry'!L814,"")</f>
        <v/>
      </c>
      <c r="V814" s="26" t="e">
        <f t="array" aca="1" ref="V814" ca="1">IF(V813&lt;&gt;"",OFFSET($C$4,0,V813,n+1,k),"")</f>
        <v>#N/A</v>
      </c>
      <c r="W814" s="26" t="e">
        <f t="array" aca="1" ref="W814" ca="1">IF(W813&lt;&gt;"",OFFSET($C$4,0,W813,n+1,k),"")</f>
        <v>#N/A</v>
      </c>
      <c r="X814" s="26" t="e">
        <f t="array" aca="1" ref="X814" ca="1">IF(X813&lt;&gt;"",OFFSET($C$4,0,X813,n+1,k),"")</f>
        <v>#N/A</v>
      </c>
      <c r="Y814" s="26" t="e">
        <f t="array" aca="1" ref="Y814" ca="1">IF(Y813&lt;&gt;"",OFFSET($C$4,0,Y813,n+1,k),"")</f>
        <v>#N/A</v>
      </c>
      <c r="Z814" s="26" t="e">
        <f t="array" aca="1" ref="Z814" ca="1">IF(Z813&lt;&gt;"",OFFSET($C$4,0,Z813,n+1,k),"")</f>
        <v>#N/A</v>
      </c>
      <c r="AA814" s="26" t="str">
        <f t="array" aca="1" ref="AA814" ca="1">IF(AA813&lt;&gt;"",OFFSET($C$4,0,AA813,n+1,k),"")</f>
        <v/>
      </c>
      <c r="AB814" s="26" t="str">
        <f t="array" aca="1" ref="AB814" ca="1">IF(AB813&lt;&gt;"",OFFSET($C$4,0,AB813,n+1,k),"")</f>
        <v/>
      </c>
    </row>
    <row r="815" spans="1:28" x14ac:dyDescent="0.15">
      <c r="A815" s="43" t="str">
        <f t="shared" si="26"/>
        <v/>
      </c>
      <c r="B815" s="44" t="str">
        <f>IF('Data Entry'!B815&lt;&gt;"",'Data Entry'!B815,"")</f>
        <v/>
      </c>
      <c r="C815" s="37" t="str">
        <f t="shared" si="25"/>
        <v/>
      </c>
      <c r="D815" s="44" t="str">
        <f>IF('Data Entry'!C815&lt;&gt;"",'Data Entry'!C815,"")</f>
        <v/>
      </c>
      <c r="E815" s="44" t="str">
        <f>IF('Data Entry'!D815&lt;&gt;"",'Data Entry'!D815,"")</f>
        <v/>
      </c>
      <c r="F815" s="44" t="str">
        <f>IF('Data Entry'!E815&lt;&gt;"",'Data Entry'!E815,"")</f>
        <v/>
      </c>
      <c r="G815" s="44" t="str">
        <f>IF('Data Entry'!F815&lt;&gt;"",'Data Entry'!F815,"")</f>
        <v/>
      </c>
      <c r="H815" s="44" t="str">
        <f>IF('Data Entry'!G815&lt;&gt;"",'Data Entry'!G815,"")</f>
        <v/>
      </c>
      <c r="I815" s="44" t="str">
        <f>IF('Data Entry'!H815&lt;&gt;"",'Data Entry'!H815,"")</f>
        <v/>
      </c>
      <c r="J815" s="44" t="str">
        <f>IF('Data Entry'!I815&lt;&gt;"",'Data Entry'!I815,"")</f>
        <v/>
      </c>
      <c r="K815" s="44" t="str">
        <f>IF('Data Entry'!J815&lt;&gt;"",'Data Entry'!J815,"")</f>
        <v/>
      </c>
      <c r="L815" s="44" t="str">
        <f>IF('Data Entry'!K815&lt;&gt;"",'Data Entry'!K815,"")</f>
        <v/>
      </c>
      <c r="M815" s="44" t="str">
        <f>IF('Data Entry'!L815&lt;&gt;"",'Data Entry'!L815,"")</f>
        <v/>
      </c>
      <c r="V815" s="26" t="e">
        <f t="array" aca="1" ref="V815" ca="1">IF(V814&lt;&gt;"",OFFSET($C$4,0,V814,n+1,k),"")</f>
        <v>#N/A</v>
      </c>
      <c r="W815" s="26" t="e">
        <f t="array" aca="1" ref="W815" ca="1">IF(W814&lt;&gt;"",OFFSET($C$4,0,W814,n+1,k),"")</f>
        <v>#N/A</v>
      </c>
      <c r="X815" s="26" t="e">
        <f t="array" aca="1" ref="X815" ca="1">IF(X814&lt;&gt;"",OFFSET($C$4,0,X814,n+1,k),"")</f>
        <v>#N/A</v>
      </c>
      <c r="Y815" s="26" t="e">
        <f t="array" aca="1" ref="Y815" ca="1">IF(Y814&lt;&gt;"",OFFSET($C$4,0,Y814,n+1,k),"")</f>
        <v>#N/A</v>
      </c>
      <c r="Z815" s="26" t="e">
        <f t="array" aca="1" ref="Z815" ca="1">IF(Z814&lt;&gt;"",OFFSET($C$4,0,Z814,n+1,k),"")</f>
        <v>#N/A</v>
      </c>
      <c r="AA815" s="26" t="str">
        <f t="array" aca="1" ref="AA815" ca="1">IF(AA814&lt;&gt;"",OFFSET($C$4,0,AA814,n+1,k),"")</f>
        <v/>
      </c>
      <c r="AB815" s="26" t="str">
        <f t="array" aca="1" ref="AB815" ca="1">IF(AB814&lt;&gt;"",OFFSET($C$4,0,AB814,n+1,k),"")</f>
        <v/>
      </c>
    </row>
    <row r="816" spans="1:28" x14ac:dyDescent="0.15">
      <c r="A816" s="43" t="str">
        <f t="shared" si="26"/>
        <v/>
      </c>
      <c r="B816" s="44" t="str">
        <f>IF('Data Entry'!B816&lt;&gt;"",'Data Entry'!B816,"")</f>
        <v/>
      </c>
      <c r="C816" s="37" t="str">
        <f t="shared" si="25"/>
        <v/>
      </c>
      <c r="D816" s="44" t="str">
        <f>IF('Data Entry'!C816&lt;&gt;"",'Data Entry'!C816,"")</f>
        <v/>
      </c>
      <c r="E816" s="44" t="str">
        <f>IF('Data Entry'!D816&lt;&gt;"",'Data Entry'!D816,"")</f>
        <v/>
      </c>
      <c r="F816" s="44" t="str">
        <f>IF('Data Entry'!E816&lt;&gt;"",'Data Entry'!E816,"")</f>
        <v/>
      </c>
      <c r="G816" s="44" t="str">
        <f>IF('Data Entry'!F816&lt;&gt;"",'Data Entry'!F816,"")</f>
        <v/>
      </c>
      <c r="H816" s="44" t="str">
        <f>IF('Data Entry'!G816&lt;&gt;"",'Data Entry'!G816,"")</f>
        <v/>
      </c>
      <c r="I816" s="44" t="str">
        <f>IF('Data Entry'!H816&lt;&gt;"",'Data Entry'!H816,"")</f>
        <v/>
      </c>
      <c r="J816" s="44" t="str">
        <f>IF('Data Entry'!I816&lt;&gt;"",'Data Entry'!I816,"")</f>
        <v/>
      </c>
      <c r="K816" s="44" t="str">
        <f>IF('Data Entry'!J816&lt;&gt;"",'Data Entry'!J816,"")</f>
        <v/>
      </c>
      <c r="L816" s="44" t="str">
        <f>IF('Data Entry'!K816&lt;&gt;"",'Data Entry'!K816,"")</f>
        <v/>
      </c>
      <c r="M816" s="44" t="str">
        <f>IF('Data Entry'!L816&lt;&gt;"",'Data Entry'!L816,"")</f>
        <v/>
      </c>
      <c r="V816" s="26" t="e">
        <f t="array" aca="1" ref="V816" ca="1">IF(V815&lt;&gt;"",OFFSET($C$4,0,V815,n+1,k),"")</f>
        <v>#N/A</v>
      </c>
      <c r="W816" s="26" t="e">
        <f t="array" aca="1" ref="W816" ca="1">IF(W815&lt;&gt;"",OFFSET($C$4,0,W815,n+1,k),"")</f>
        <v>#N/A</v>
      </c>
      <c r="X816" s="26" t="e">
        <f t="array" aca="1" ref="X816" ca="1">IF(X815&lt;&gt;"",OFFSET($C$4,0,X815,n+1,k),"")</f>
        <v>#N/A</v>
      </c>
      <c r="Y816" s="26" t="e">
        <f t="array" aca="1" ref="Y816" ca="1">IF(Y815&lt;&gt;"",OFFSET($C$4,0,Y815,n+1,k),"")</f>
        <v>#N/A</v>
      </c>
      <c r="Z816" s="26" t="e">
        <f t="array" aca="1" ref="Z816" ca="1">IF(Z815&lt;&gt;"",OFFSET($C$4,0,Z815,n+1,k),"")</f>
        <v>#N/A</v>
      </c>
      <c r="AA816" s="26" t="str">
        <f t="array" aca="1" ref="AA816" ca="1">IF(AA815&lt;&gt;"",OFFSET($C$4,0,AA815,n+1,k),"")</f>
        <v/>
      </c>
      <c r="AB816" s="26" t="str">
        <f t="array" aca="1" ref="AB816" ca="1">IF(AB815&lt;&gt;"",OFFSET($C$4,0,AB815,n+1,k),"")</f>
        <v/>
      </c>
    </row>
    <row r="817" spans="1:28" x14ac:dyDescent="0.15">
      <c r="A817" s="43" t="str">
        <f t="shared" si="26"/>
        <v/>
      </c>
      <c r="B817" s="44" t="str">
        <f>IF('Data Entry'!B817&lt;&gt;"",'Data Entry'!B817,"")</f>
        <v/>
      </c>
      <c r="C817" s="37" t="str">
        <f t="shared" si="25"/>
        <v/>
      </c>
      <c r="D817" s="44" t="str">
        <f>IF('Data Entry'!C817&lt;&gt;"",'Data Entry'!C817,"")</f>
        <v/>
      </c>
      <c r="E817" s="44" t="str">
        <f>IF('Data Entry'!D817&lt;&gt;"",'Data Entry'!D817,"")</f>
        <v/>
      </c>
      <c r="F817" s="44" t="str">
        <f>IF('Data Entry'!E817&lt;&gt;"",'Data Entry'!E817,"")</f>
        <v/>
      </c>
      <c r="G817" s="44" t="str">
        <f>IF('Data Entry'!F817&lt;&gt;"",'Data Entry'!F817,"")</f>
        <v/>
      </c>
      <c r="H817" s="44" t="str">
        <f>IF('Data Entry'!G817&lt;&gt;"",'Data Entry'!G817,"")</f>
        <v/>
      </c>
      <c r="I817" s="44" t="str">
        <f>IF('Data Entry'!H817&lt;&gt;"",'Data Entry'!H817,"")</f>
        <v/>
      </c>
      <c r="J817" s="44" t="str">
        <f>IF('Data Entry'!I817&lt;&gt;"",'Data Entry'!I817,"")</f>
        <v/>
      </c>
      <c r="K817" s="44" t="str">
        <f>IF('Data Entry'!J817&lt;&gt;"",'Data Entry'!J817,"")</f>
        <v/>
      </c>
      <c r="L817" s="44" t="str">
        <f>IF('Data Entry'!K817&lt;&gt;"",'Data Entry'!K817,"")</f>
        <v/>
      </c>
      <c r="M817" s="44" t="str">
        <f>IF('Data Entry'!L817&lt;&gt;"",'Data Entry'!L817,"")</f>
        <v/>
      </c>
      <c r="V817" s="26" t="e">
        <f t="array" aca="1" ref="V817" ca="1">IF(V816&lt;&gt;"",OFFSET($C$4,0,V816,n+1,k),"")</f>
        <v>#N/A</v>
      </c>
      <c r="W817" s="26" t="e">
        <f t="array" aca="1" ref="W817" ca="1">IF(W816&lt;&gt;"",OFFSET($C$4,0,W816,n+1,k),"")</f>
        <v>#N/A</v>
      </c>
      <c r="X817" s="26" t="e">
        <f t="array" aca="1" ref="X817" ca="1">IF(X816&lt;&gt;"",OFFSET($C$4,0,X816,n+1,k),"")</f>
        <v>#N/A</v>
      </c>
      <c r="Y817" s="26" t="e">
        <f t="array" aca="1" ref="Y817" ca="1">IF(Y816&lt;&gt;"",OFFSET($C$4,0,Y816,n+1,k),"")</f>
        <v>#N/A</v>
      </c>
      <c r="Z817" s="26" t="e">
        <f t="array" aca="1" ref="Z817" ca="1">IF(Z816&lt;&gt;"",OFFSET($C$4,0,Z816,n+1,k),"")</f>
        <v>#N/A</v>
      </c>
      <c r="AA817" s="26" t="str">
        <f t="array" aca="1" ref="AA817" ca="1">IF(AA816&lt;&gt;"",OFFSET($C$4,0,AA816,n+1,k),"")</f>
        <v/>
      </c>
      <c r="AB817" s="26" t="str">
        <f t="array" aca="1" ref="AB817" ca="1">IF(AB816&lt;&gt;"",OFFSET($C$4,0,AB816,n+1,k),"")</f>
        <v/>
      </c>
    </row>
    <row r="818" spans="1:28" x14ac:dyDescent="0.15">
      <c r="A818" s="43" t="str">
        <f t="shared" si="26"/>
        <v/>
      </c>
      <c r="B818" s="44" t="str">
        <f>IF('Data Entry'!B818&lt;&gt;"",'Data Entry'!B818,"")</f>
        <v/>
      </c>
      <c r="C818" s="37" t="str">
        <f t="shared" si="25"/>
        <v/>
      </c>
      <c r="D818" s="44" t="str">
        <f>IF('Data Entry'!C818&lt;&gt;"",'Data Entry'!C818,"")</f>
        <v/>
      </c>
      <c r="E818" s="44" t="str">
        <f>IF('Data Entry'!D818&lt;&gt;"",'Data Entry'!D818,"")</f>
        <v/>
      </c>
      <c r="F818" s="44" t="str">
        <f>IF('Data Entry'!E818&lt;&gt;"",'Data Entry'!E818,"")</f>
        <v/>
      </c>
      <c r="G818" s="44" t="str">
        <f>IF('Data Entry'!F818&lt;&gt;"",'Data Entry'!F818,"")</f>
        <v/>
      </c>
      <c r="H818" s="44" t="str">
        <f>IF('Data Entry'!G818&lt;&gt;"",'Data Entry'!G818,"")</f>
        <v/>
      </c>
      <c r="I818" s="44" t="str">
        <f>IF('Data Entry'!H818&lt;&gt;"",'Data Entry'!H818,"")</f>
        <v/>
      </c>
      <c r="J818" s="44" t="str">
        <f>IF('Data Entry'!I818&lt;&gt;"",'Data Entry'!I818,"")</f>
        <v/>
      </c>
      <c r="K818" s="44" t="str">
        <f>IF('Data Entry'!J818&lt;&gt;"",'Data Entry'!J818,"")</f>
        <v/>
      </c>
      <c r="L818" s="44" t="str">
        <f>IF('Data Entry'!K818&lt;&gt;"",'Data Entry'!K818,"")</f>
        <v/>
      </c>
      <c r="M818" s="44" t="str">
        <f>IF('Data Entry'!L818&lt;&gt;"",'Data Entry'!L818,"")</f>
        <v/>
      </c>
      <c r="V818" s="26" t="e">
        <f t="array" aca="1" ref="V818" ca="1">IF(V817&lt;&gt;"",OFFSET($C$4,0,V817,n+1,k),"")</f>
        <v>#N/A</v>
      </c>
      <c r="W818" s="26" t="e">
        <f t="array" aca="1" ref="W818" ca="1">IF(W817&lt;&gt;"",OFFSET($C$4,0,W817,n+1,k),"")</f>
        <v>#N/A</v>
      </c>
      <c r="X818" s="26" t="e">
        <f t="array" aca="1" ref="X818" ca="1">IF(X817&lt;&gt;"",OFFSET($C$4,0,X817,n+1,k),"")</f>
        <v>#N/A</v>
      </c>
      <c r="Y818" s="26" t="e">
        <f t="array" aca="1" ref="Y818" ca="1">IF(Y817&lt;&gt;"",OFFSET($C$4,0,Y817,n+1,k),"")</f>
        <v>#N/A</v>
      </c>
      <c r="Z818" s="26" t="e">
        <f t="array" aca="1" ref="Z818" ca="1">IF(Z817&lt;&gt;"",OFFSET($C$4,0,Z817,n+1,k),"")</f>
        <v>#N/A</v>
      </c>
      <c r="AA818" s="26" t="str">
        <f t="array" aca="1" ref="AA818" ca="1">IF(AA817&lt;&gt;"",OFFSET($C$4,0,AA817,n+1,k),"")</f>
        <v/>
      </c>
      <c r="AB818" s="26" t="str">
        <f t="array" aca="1" ref="AB818" ca="1">IF(AB817&lt;&gt;"",OFFSET($C$4,0,AB817,n+1,k),"")</f>
        <v/>
      </c>
    </row>
    <row r="819" spans="1:28" x14ac:dyDescent="0.15">
      <c r="A819" s="43" t="str">
        <f t="shared" si="26"/>
        <v/>
      </c>
      <c r="B819" s="44" t="str">
        <f>IF('Data Entry'!B819&lt;&gt;"",'Data Entry'!B819,"")</f>
        <v/>
      </c>
      <c r="C819" s="37" t="str">
        <f t="shared" si="25"/>
        <v/>
      </c>
      <c r="D819" s="44" t="str">
        <f>IF('Data Entry'!C819&lt;&gt;"",'Data Entry'!C819,"")</f>
        <v/>
      </c>
      <c r="E819" s="44" t="str">
        <f>IF('Data Entry'!D819&lt;&gt;"",'Data Entry'!D819,"")</f>
        <v/>
      </c>
      <c r="F819" s="44" t="str">
        <f>IF('Data Entry'!E819&lt;&gt;"",'Data Entry'!E819,"")</f>
        <v/>
      </c>
      <c r="G819" s="44" t="str">
        <f>IF('Data Entry'!F819&lt;&gt;"",'Data Entry'!F819,"")</f>
        <v/>
      </c>
      <c r="H819" s="44" t="str">
        <f>IF('Data Entry'!G819&lt;&gt;"",'Data Entry'!G819,"")</f>
        <v/>
      </c>
      <c r="I819" s="44" t="str">
        <f>IF('Data Entry'!H819&lt;&gt;"",'Data Entry'!H819,"")</f>
        <v/>
      </c>
      <c r="J819" s="44" t="str">
        <f>IF('Data Entry'!I819&lt;&gt;"",'Data Entry'!I819,"")</f>
        <v/>
      </c>
      <c r="K819" s="44" t="str">
        <f>IF('Data Entry'!J819&lt;&gt;"",'Data Entry'!J819,"")</f>
        <v/>
      </c>
      <c r="L819" s="44" t="str">
        <f>IF('Data Entry'!K819&lt;&gt;"",'Data Entry'!K819,"")</f>
        <v/>
      </c>
      <c r="M819" s="44" t="str">
        <f>IF('Data Entry'!L819&lt;&gt;"",'Data Entry'!L819,"")</f>
        <v/>
      </c>
      <c r="V819" s="26" t="e">
        <f t="array" aca="1" ref="V819" ca="1">IF(V818&lt;&gt;"",OFFSET($C$4,0,V818,n+1,k),"")</f>
        <v>#N/A</v>
      </c>
      <c r="W819" s="26" t="e">
        <f t="array" aca="1" ref="W819" ca="1">IF(W818&lt;&gt;"",OFFSET($C$4,0,W818,n+1,k),"")</f>
        <v>#N/A</v>
      </c>
      <c r="X819" s="26" t="e">
        <f t="array" aca="1" ref="X819" ca="1">IF(X818&lt;&gt;"",OFFSET($C$4,0,X818,n+1,k),"")</f>
        <v>#N/A</v>
      </c>
      <c r="Y819" s="26" t="e">
        <f t="array" aca="1" ref="Y819" ca="1">IF(Y818&lt;&gt;"",OFFSET($C$4,0,Y818,n+1,k),"")</f>
        <v>#N/A</v>
      </c>
      <c r="Z819" s="26" t="e">
        <f t="array" aca="1" ref="Z819" ca="1">IF(Z818&lt;&gt;"",OFFSET($C$4,0,Z818,n+1,k),"")</f>
        <v>#N/A</v>
      </c>
      <c r="AA819" s="26" t="str">
        <f t="array" aca="1" ref="AA819" ca="1">IF(AA818&lt;&gt;"",OFFSET($C$4,0,AA818,n+1,k),"")</f>
        <v/>
      </c>
      <c r="AB819" s="26" t="str">
        <f t="array" aca="1" ref="AB819" ca="1">IF(AB818&lt;&gt;"",OFFSET($C$4,0,AB818,n+1,k),"")</f>
        <v/>
      </c>
    </row>
    <row r="820" spans="1:28" x14ac:dyDescent="0.15">
      <c r="A820" s="43" t="str">
        <f t="shared" si="26"/>
        <v/>
      </c>
      <c r="B820" s="44" t="str">
        <f>IF('Data Entry'!B820&lt;&gt;"",'Data Entry'!B820,"")</f>
        <v/>
      </c>
      <c r="C820" s="37" t="str">
        <f t="shared" si="25"/>
        <v/>
      </c>
      <c r="D820" s="44" t="str">
        <f>IF('Data Entry'!C820&lt;&gt;"",'Data Entry'!C820,"")</f>
        <v/>
      </c>
      <c r="E820" s="44" t="str">
        <f>IF('Data Entry'!D820&lt;&gt;"",'Data Entry'!D820,"")</f>
        <v/>
      </c>
      <c r="F820" s="44" t="str">
        <f>IF('Data Entry'!E820&lt;&gt;"",'Data Entry'!E820,"")</f>
        <v/>
      </c>
      <c r="G820" s="44" t="str">
        <f>IF('Data Entry'!F820&lt;&gt;"",'Data Entry'!F820,"")</f>
        <v/>
      </c>
      <c r="H820" s="44" t="str">
        <f>IF('Data Entry'!G820&lt;&gt;"",'Data Entry'!G820,"")</f>
        <v/>
      </c>
      <c r="I820" s="44" t="str">
        <f>IF('Data Entry'!H820&lt;&gt;"",'Data Entry'!H820,"")</f>
        <v/>
      </c>
      <c r="J820" s="44" t="str">
        <f>IF('Data Entry'!I820&lt;&gt;"",'Data Entry'!I820,"")</f>
        <v/>
      </c>
      <c r="K820" s="44" t="str">
        <f>IF('Data Entry'!J820&lt;&gt;"",'Data Entry'!J820,"")</f>
        <v/>
      </c>
      <c r="L820" s="44" t="str">
        <f>IF('Data Entry'!K820&lt;&gt;"",'Data Entry'!K820,"")</f>
        <v/>
      </c>
      <c r="M820" s="44" t="str">
        <f>IF('Data Entry'!L820&lt;&gt;"",'Data Entry'!L820,"")</f>
        <v/>
      </c>
      <c r="V820" s="26" t="e">
        <f t="array" aca="1" ref="V820" ca="1">IF(V819&lt;&gt;"",OFFSET($C$4,0,V819,n+1,k),"")</f>
        <v>#N/A</v>
      </c>
      <c r="W820" s="26" t="e">
        <f t="array" aca="1" ref="W820" ca="1">IF(W819&lt;&gt;"",OFFSET($C$4,0,W819,n+1,k),"")</f>
        <v>#N/A</v>
      </c>
      <c r="X820" s="26" t="e">
        <f t="array" aca="1" ref="X820" ca="1">IF(X819&lt;&gt;"",OFFSET($C$4,0,X819,n+1,k),"")</f>
        <v>#N/A</v>
      </c>
      <c r="Y820" s="26" t="e">
        <f t="array" aca="1" ref="Y820" ca="1">IF(Y819&lt;&gt;"",OFFSET($C$4,0,Y819,n+1,k),"")</f>
        <v>#N/A</v>
      </c>
      <c r="Z820" s="26" t="e">
        <f t="array" aca="1" ref="Z820" ca="1">IF(Z819&lt;&gt;"",OFFSET($C$4,0,Z819,n+1,k),"")</f>
        <v>#N/A</v>
      </c>
      <c r="AA820" s="26" t="str">
        <f t="array" aca="1" ref="AA820" ca="1">IF(AA819&lt;&gt;"",OFFSET($C$4,0,AA819,n+1,k),"")</f>
        <v/>
      </c>
      <c r="AB820" s="26" t="str">
        <f t="array" aca="1" ref="AB820" ca="1">IF(AB819&lt;&gt;"",OFFSET($C$4,0,AB819,n+1,k),"")</f>
        <v/>
      </c>
    </row>
    <row r="821" spans="1:28" x14ac:dyDescent="0.15">
      <c r="A821" s="43" t="str">
        <f t="shared" si="26"/>
        <v/>
      </c>
      <c r="B821" s="44" t="str">
        <f>IF('Data Entry'!B821&lt;&gt;"",'Data Entry'!B821,"")</f>
        <v/>
      </c>
      <c r="C821" s="37" t="str">
        <f t="shared" si="25"/>
        <v/>
      </c>
      <c r="D821" s="44" t="str">
        <f>IF('Data Entry'!C821&lt;&gt;"",'Data Entry'!C821,"")</f>
        <v/>
      </c>
      <c r="E821" s="44" t="str">
        <f>IF('Data Entry'!D821&lt;&gt;"",'Data Entry'!D821,"")</f>
        <v/>
      </c>
      <c r="F821" s="44" t="str">
        <f>IF('Data Entry'!E821&lt;&gt;"",'Data Entry'!E821,"")</f>
        <v/>
      </c>
      <c r="G821" s="44" t="str">
        <f>IF('Data Entry'!F821&lt;&gt;"",'Data Entry'!F821,"")</f>
        <v/>
      </c>
      <c r="H821" s="44" t="str">
        <f>IF('Data Entry'!G821&lt;&gt;"",'Data Entry'!G821,"")</f>
        <v/>
      </c>
      <c r="I821" s="44" t="str">
        <f>IF('Data Entry'!H821&lt;&gt;"",'Data Entry'!H821,"")</f>
        <v/>
      </c>
      <c r="J821" s="44" t="str">
        <f>IF('Data Entry'!I821&lt;&gt;"",'Data Entry'!I821,"")</f>
        <v/>
      </c>
      <c r="K821" s="44" t="str">
        <f>IF('Data Entry'!J821&lt;&gt;"",'Data Entry'!J821,"")</f>
        <v/>
      </c>
      <c r="L821" s="44" t="str">
        <f>IF('Data Entry'!K821&lt;&gt;"",'Data Entry'!K821,"")</f>
        <v/>
      </c>
      <c r="M821" s="44" t="str">
        <f>IF('Data Entry'!L821&lt;&gt;"",'Data Entry'!L821,"")</f>
        <v/>
      </c>
      <c r="V821" s="26" t="e">
        <f t="array" aca="1" ref="V821" ca="1">IF(V820&lt;&gt;"",OFFSET($C$4,0,V820,n+1,k),"")</f>
        <v>#N/A</v>
      </c>
      <c r="W821" s="26" t="e">
        <f t="array" aca="1" ref="W821" ca="1">IF(W820&lt;&gt;"",OFFSET($C$4,0,W820,n+1,k),"")</f>
        <v>#N/A</v>
      </c>
      <c r="X821" s="26" t="e">
        <f t="array" aca="1" ref="X821" ca="1">IF(X820&lt;&gt;"",OFFSET($C$4,0,X820,n+1,k),"")</f>
        <v>#N/A</v>
      </c>
      <c r="Y821" s="26" t="e">
        <f t="array" aca="1" ref="Y821" ca="1">IF(Y820&lt;&gt;"",OFFSET($C$4,0,Y820,n+1,k),"")</f>
        <v>#N/A</v>
      </c>
      <c r="Z821" s="26" t="e">
        <f t="array" aca="1" ref="Z821" ca="1">IF(Z820&lt;&gt;"",OFFSET($C$4,0,Z820,n+1,k),"")</f>
        <v>#N/A</v>
      </c>
      <c r="AA821" s="26" t="str">
        <f t="array" aca="1" ref="AA821" ca="1">IF(AA820&lt;&gt;"",OFFSET($C$4,0,AA820,n+1,k),"")</f>
        <v/>
      </c>
      <c r="AB821" s="26" t="str">
        <f t="array" aca="1" ref="AB821" ca="1">IF(AB820&lt;&gt;"",OFFSET($C$4,0,AB820,n+1,k),"")</f>
        <v/>
      </c>
    </row>
    <row r="822" spans="1:28" x14ac:dyDescent="0.15">
      <c r="A822" s="43" t="str">
        <f t="shared" si="26"/>
        <v/>
      </c>
      <c r="B822" s="44" t="str">
        <f>IF('Data Entry'!B822&lt;&gt;"",'Data Entry'!B822,"")</f>
        <v/>
      </c>
      <c r="C822" s="37" t="str">
        <f t="shared" si="25"/>
        <v/>
      </c>
      <c r="D822" s="44" t="str">
        <f>IF('Data Entry'!C822&lt;&gt;"",'Data Entry'!C822,"")</f>
        <v/>
      </c>
      <c r="E822" s="44" t="str">
        <f>IF('Data Entry'!D822&lt;&gt;"",'Data Entry'!D822,"")</f>
        <v/>
      </c>
      <c r="F822" s="44" t="str">
        <f>IF('Data Entry'!E822&lt;&gt;"",'Data Entry'!E822,"")</f>
        <v/>
      </c>
      <c r="G822" s="44" t="str">
        <f>IF('Data Entry'!F822&lt;&gt;"",'Data Entry'!F822,"")</f>
        <v/>
      </c>
      <c r="H822" s="44" t="str">
        <f>IF('Data Entry'!G822&lt;&gt;"",'Data Entry'!G822,"")</f>
        <v/>
      </c>
      <c r="I822" s="44" t="str">
        <f>IF('Data Entry'!H822&lt;&gt;"",'Data Entry'!H822,"")</f>
        <v/>
      </c>
      <c r="J822" s="44" t="str">
        <f>IF('Data Entry'!I822&lt;&gt;"",'Data Entry'!I822,"")</f>
        <v/>
      </c>
      <c r="K822" s="44" t="str">
        <f>IF('Data Entry'!J822&lt;&gt;"",'Data Entry'!J822,"")</f>
        <v/>
      </c>
      <c r="L822" s="44" t="str">
        <f>IF('Data Entry'!K822&lt;&gt;"",'Data Entry'!K822,"")</f>
        <v/>
      </c>
      <c r="M822" s="44" t="str">
        <f>IF('Data Entry'!L822&lt;&gt;"",'Data Entry'!L822,"")</f>
        <v/>
      </c>
      <c r="V822" s="26" t="e">
        <f t="array" aca="1" ref="V822" ca="1">IF(V821&lt;&gt;"",OFFSET($C$4,0,V821,n+1,k),"")</f>
        <v>#N/A</v>
      </c>
      <c r="W822" s="26" t="e">
        <f t="array" aca="1" ref="W822" ca="1">IF(W821&lt;&gt;"",OFFSET($C$4,0,W821,n+1,k),"")</f>
        <v>#N/A</v>
      </c>
      <c r="X822" s="26" t="e">
        <f t="array" aca="1" ref="X822" ca="1">IF(X821&lt;&gt;"",OFFSET($C$4,0,X821,n+1,k),"")</f>
        <v>#N/A</v>
      </c>
      <c r="Y822" s="26" t="e">
        <f t="array" aca="1" ref="Y822" ca="1">IF(Y821&lt;&gt;"",OFFSET($C$4,0,Y821,n+1,k),"")</f>
        <v>#N/A</v>
      </c>
      <c r="Z822" s="26" t="e">
        <f t="array" aca="1" ref="Z822" ca="1">IF(Z821&lt;&gt;"",OFFSET($C$4,0,Z821,n+1,k),"")</f>
        <v>#N/A</v>
      </c>
      <c r="AA822" s="26" t="str">
        <f t="array" aca="1" ref="AA822" ca="1">IF(AA821&lt;&gt;"",OFFSET($C$4,0,AA821,n+1,k),"")</f>
        <v/>
      </c>
      <c r="AB822" s="26" t="str">
        <f t="array" aca="1" ref="AB822" ca="1">IF(AB821&lt;&gt;"",OFFSET($C$4,0,AB821,n+1,k),"")</f>
        <v/>
      </c>
    </row>
    <row r="823" spans="1:28" x14ac:dyDescent="0.15">
      <c r="A823" s="43" t="str">
        <f t="shared" si="26"/>
        <v/>
      </c>
      <c r="B823" s="44" t="str">
        <f>IF('Data Entry'!B823&lt;&gt;"",'Data Entry'!B823,"")</f>
        <v/>
      </c>
      <c r="C823" s="37" t="str">
        <f t="shared" si="25"/>
        <v/>
      </c>
      <c r="D823" s="44" t="str">
        <f>IF('Data Entry'!C823&lt;&gt;"",'Data Entry'!C823,"")</f>
        <v/>
      </c>
      <c r="E823" s="44" t="str">
        <f>IF('Data Entry'!D823&lt;&gt;"",'Data Entry'!D823,"")</f>
        <v/>
      </c>
      <c r="F823" s="44" t="str">
        <f>IF('Data Entry'!E823&lt;&gt;"",'Data Entry'!E823,"")</f>
        <v/>
      </c>
      <c r="G823" s="44" t="str">
        <f>IF('Data Entry'!F823&lt;&gt;"",'Data Entry'!F823,"")</f>
        <v/>
      </c>
      <c r="H823" s="44" t="str">
        <f>IF('Data Entry'!G823&lt;&gt;"",'Data Entry'!G823,"")</f>
        <v/>
      </c>
      <c r="I823" s="44" t="str">
        <f>IF('Data Entry'!H823&lt;&gt;"",'Data Entry'!H823,"")</f>
        <v/>
      </c>
      <c r="J823" s="44" t="str">
        <f>IF('Data Entry'!I823&lt;&gt;"",'Data Entry'!I823,"")</f>
        <v/>
      </c>
      <c r="K823" s="44" t="str">
        <f>IF('Data Entry'!J823&lt;&gt;"",'Data Entry'!J823,"")</f>
        <v/>
      </c>
      <c r="L823" s="44" t="str">
        <f>IF('Data Entry'!K823&lt;&gt;"",'Data Entry'!K823,"")</f>
        <v/>
      </c>
      <c r="M823" s="44" t="str">
        <f>IF('Data Entry'!L823&lt;&gt;"",'Data Entry'!L823,"")</f>
        <v/>
      </c>
      <c r="V823" s="26" t="e">
        <f t="array" aca="1" ref="V823" ca="1">IF(V822&lt;&gt;"",OFFSET($C$4,0,V822,n+1,k),"")</f>
        <v>#N/A</v>
      </c>
      <c r="W823" s="26" t="e">
        <f t="array" aca="1" ref="W823" ca="1">IF(W822&lt;&gt;"",OFFSET($C$4,0,W822,n+1,k),"")</f>
        <v>#N/A</v>
      </c>
      <c r="X823" s="26" t="e">
        <f t="array" aca="1" ref="X823" ca="1">IF(X822&lt;&gt;"",OFFSET($C$4,0,X822,n+1,k),"")</f>
        <v>#N/A</v>
      </c>
      <c r="Y823" s="26" t="e">
        <f t="array" aca="1" ref="Y823" ca="1">IF(Y822&lt;&gt;"",OFFSET($C$4,0,Y822,n+1,k),"")</f>
        <v>#N/A</v>
      </c>
      <c r="Z823" s="26" t="e">
        <f t="array" aca="1" ref="Z823" ca="1">IF(Z822&lt;&gt;"",OFFSET($C$4,0,Z822,n+1,k),"")</f>
        <v>#N/A</v>
      </c>
      <c r="AA823" s="26" t="str">
        <f t="array" aca="1" ref="AA823" ca="1">IF(AA822&lt;&gt;"",OFFSET($C$4,0,AA822,n+1,k),"")</f>
        <v/>
      </c>
      <c r="AB823" s="26" t="str">
        <f t="array" aca="1" ref="AB823" ca="1">IF(AB822&lt;&gt;"",OFFSET($C$4,0,AB822,n+1,k),"")</f>
        <v/>
      </c>
    </row>
    <row r="824" spans="1:28" x14ac:dyDescent="0.15">
      <c r="A824" s="43" t="str">
        <f t="shared" si="26"/>
        <v/>
      </c>
      <c r="B824" s="44" t="str">
        <f>IF('Data Entry'!B824&lt;&gt;"",'Data Entry'!B824,"")</f>
        <v/>
      </c>
      <c r="C824" s="37" t="str">
        <f t="shared" si="25"/>
        <v/>
      </c>
      <c r="D824" s="44" t="str">
        <f>IF('Data Entry'!C824&lt;&gt;"",'Data Entry'!C824,"")</f>
        <v/>
      </c>
      <c r="E824" s="44" t="str">
        <f>IF('Data Entry'!D824&lt;&gt;"",'Data Entry'!D824,"")</f>
        <v/>
      </c>
      <c r="F824" s="44" t="str">
        <f>IF('Data Entry'!E824&lt;&gt;"",'Data Entry'!E824,"")</f>
        <v/>
      </c>
      <c r="G824" s="44" t="str">
        <f>IF('Data Entry'!F824&lt;&gt;"",'Data Entry'!F824,"")</f>
        <v/>
      </c>
      <c r="H824" s="44" t="str">
        <f>IF('Data Entry'!G824&lt;&gt;"",'Data Entry'!G824,"")</f>
        <v/>
      </c>
      <c r="I824" s="44" t="str">
        <f>IF('Data Entry'!H824&lt;&gt;"",'Data Entry'!H824,"")</f>
        <v/>
      </c>
      <c r="J824" s="44" t="str">
        <f>IF('Data Entry'!I824&lt;&gt;"",'Data Entry'!I824,"")</f>
        <v/>
      </c>
      <c r="K824" s="44" t="str">
        <f>IF('Data Entry'!J824&lt;&gt;"",'Data Entry'!J824,"")</f>
        <v/>
      </c>
      <c r="L824" s="44" t="str">
        <f>IF('Data Entry'!K824&lt;&gt;"",'Data Entry'!K824,"")</f>
        <v/>
      </c>
      <c r="M824" s="44" t="str">
        <f>IF('Data Entry'!L824&lt;&gt;"",'Data Entry'!L824,"")</f>
        <v/>
      </c>
      <c r="V824" s="26" t="e">
        <f t="array" aca="1" ref="V824" ca="1">IF(V823&lt;&gt;"",OFFSET($C$4,0,V823,n+1,k),"")</f>
        <v>#N/A</v>
      </c>
      <c r="W824" s="26" t="e">
        <f t="array" aca="1" ref="W824" ca="1">IF(W823&lt;&gt;"",OFFSET($C$4,0,W823,n+1,k),"")</f>
        <v>#N/A</v>
      </c>
      <c r="X824" s="26" t="e">
        <f t="array" aca="1" ref="X824" ca="1">IF(X823&lt;&gt;"",OFFSET($C$4,0,X823,n+1,k),"")</f>
        <v>#N/A</v>
      </c>
      <c r="Y824" s="26" t="e">
        <f t="array" aca="1" ref="Y824" ca="1">IF(Y823&lt;&gt;"",OFFSET($C$4,0,Y823,n+1,k),"")</f>
        <v>#N/A</v>
      </c>
      <c r="Z824" s="26" t="e">
        <f t="array" aca="1" ref="Z824" ca="1">IF(Z823&lt;&gt;"",OFFSET($C$4,0,Z823,n+1,k),"")</f>
        <v>#N/A</v>
      </c>
      <c r="AA824" s="26" t="str">
        <f t="array" aca="1" ref="AA824" ca="1">IF(AA823&lt;&gt;"",OFFSET($C$4,0,AA823,n+1,k),"")</f>
        <v/>
      </c>
      <c r="AB824" s="26" t="str">
        <f t="array" aca="1" ref="AB824" ca="1">IF(AB823&lt;&gt;"",OFFSET($C$4,0,AB823,n+1,k),"")</f>
        <v/>
      </c>
    </row>
    <row r="825" spans="1:28" x14ac:dyDescent="0.15">
      <c r="A825" s="43" t="str">
        <f t="shared" si="26"/>
        <v/>
      </c>
      <c r="B825" s="44" t="str">
        <f>IF('Data Entry'!B825&lt;&gt;"",'Data Entry'!B825,"")</f>
        <v/>
      </c>
      <c r="C825" s="37" t="str">
        <f t="shared" si="25"/>
        <v/>
      </c>
      <c r="D825" s="44" t="str">
        <f>IF('Data Entry'!C825&lt;&gt;"",'Data Entry'!C825,"")</f>
        <v/>
      </c>
      <c r="E825" s="44" t="str">
        <f>IF('Data Entry'!D825&lt;&gt;"",'Data Entry'!D825,"")</f>
        <v/>
      </c>
      <c r="F825" s="44" t="str">
        <f>IF('Data Entry'!E825&lt;&gt;"",'Data Entry'!E825,"")</f>
        <v/>
      </c>
      <c r="G825" s="44" t="str">
        <f>IF('Data Entry'!F825&lt;&gt;"",'Data Entry'!F825,"")</f>
        <v/>
      </c>
      <c r="H825" s="44" t="str">
        <f>IF('Data Entry'!G825&lt;&gt;"",'Data Entry'!G825,"")</f>
        <v/>
      </c>
      <c r="I825" s="44" t="str">
        <f>IF('Data Entry'!H825&lt;&gt;"",'Data Entry'!H825,"")</f>
        <v/>
      </c>
      <c r="J825" s="44" t="str">
        <f>IF('Data Entry'!I825&lt;&gt;"",'Data Entry'!I825,"")</f>
        <v/>
      </c>
      <c r="K825" s="44" t="str">
        <f>IF('Data Entry'!J825&lt;&gt;"",'Data Entry'!J825,"")</f>
        <v/>
      </c>
      <c r="L825" s="44" t="str">
        <f>IF('Data Entry'!K825&lt;&gt;"",'Data Entry'!K825,"")</f>
        <v/>
      </c>
      <c r="M825" s="44" t="str">
        <f>IF('Data Entry'!L825&lt;&gt;"",'Data Entry'!L825,"")</f>
        <v/>
      </c>
      <c r="V825" s="26" t="e">
        <f t="array" aca="1" ref="V825" ca="1">IF(V824&lt;&gt;"",OFFSET($C$4,0,V824,n+1,k),"")</f>
        <v>#N/A</v>
      </c>
      <c r="W825" s="26" t="e">
        <f t="array" aca="1" ref="W825" ca="1">IF(W824&lt;&gt;"",OFFSET($C$4,0,W824,n+1,k),"")</f>
        <v>#N/A</v>
      </c>
      <c r="X825" s="26" t="e">
        <f t="array" aca="1" ref="X825" ca="1">IF(X824&lt;&gt;"",OFFSET($C$4,0,X824,n+1,k),"")</f>
        <v>#N/A</v>
      </c>
      <c r="Y825" s="26" t="e">
        <f t="array" aca="1" ref="Y825" ca="1">IF(Y824&lt;&gt;"",OFFSET($C$4,0,Y824,n+1,k),"")</f>
        <v>#N/A</v>
      </c>
      <c r="Z825" s="26" t="e">
        <f t="array" aca="1" ref="Z825" ca="1">IF(Z824&lt;&gt;"",OFFSET($C$4,0,Z824,n+1,k),"")</f>
        <v>#N/A</v>
      </c>
      <c r="AA825" s="26" t="str">
        <f t="array" aca="1" ref="AA825" ca="1">IF(AA824&lt;&gt;"",OFFSET($C$4,0,AA824,n+1,k),"")</f>
        <v/>
      </c>
      <c r="AB825" s="26" t="str">
        <f t="array" aca="1" ref="AB825" ca="1">IF(AB824&lt;&gt;"",OFFSET($C$4,0,AB824,n+1,k),"")</f>
        <v/>
      </c>
    </row>
    <row r="826" spans="1:28" x14ac:dyDescent="0.15">
      <c r="A826" s="43" t="str">
        <f t="shared" si="26"/>
        <v/>
      </c>
      <c r="B826" s="44" t="str">
        <f>IF('Data Entry'!B826&lt;&gt;"",'Data Entry'!B826,"")</f>
        <v/>
      </c>
      <c r="C826" s="37" t="str">
        <f t="shared" si="25"/>
        <v/>
      </c>
      <c r="D826" s="44" t="str">
        <f>IF('Data Entry'!C826&lt;&gt;"",'Data Entry'!C826,"")</f>
        <v/>
      </c>
      <c r="E826" s="44" t="str">
        <f>IF('Data Entry'!D826&lt;&gt;"",'Data Entry'!D826,"")</f>
        <v/>
      </c>
      <c r="F826" s="44" t="str">
        <f>IF('Data Entry'!E826&lt;&gt;"",'Data Entry'!E826,"")</f>
        <v/>
      </c>
      <c r="G826" s="44" t="str">
        <f>IF('Data Entry'!F826&lt;&gt;"",'Data Entry'!F826,"")</f>
        <v/>
      </c>
      <c r="H826" s="44" t="str">
        <f>IF('Data Entry'!G826&lt;&gt;"",'Data Entry'!G826,"")</f>
        <v/>
      </c>
      <c r="I826" s="44" t="str">
        <f>IF('Data Entry'!H826&lt;&gt;"",'Data Entry'!H826,"")</f>
        <v/>
      </c>
      <c r="J826" s="44" t="str">
        <f>IF('Data Entry'!I826&lt;&gt;"",'Data Entry'!I826,"")</f>
        <v/>
      </c>
      <c r="K826" s="44" t="str">
        <f>IF('Data Entry'!J826&lt;&gt;"",'Data Entry'!J826,"")</f>
        <v/>
      </c>
      <c r="L826" s="44" t="str">
        <f>IF('Data Entry'!K826&lt;&gt;"",'Data Entry'!K826,"")</f>
        <v/>
      </c>
      <c r="M826" s="44" t="str">
        <f>IF('Data Entry'!L826&lt;&gt;"",'Data Entry'!L826,"")</f>
        <v/>
      </c>
      <c r="V826" s="26" t="e">
        <f t="array" aca="1" ref="V826" ca="1">IF(V825&lt;&gt;"",OFFSET($C$4,0,V825,n+1,k),"")</f>
        <v>#N/A</v>
      </c>
      <c r="W826" s="26" t="e">
        <f t="array" aca="1" ref="W826" ca="1">IF(W825&lt;&gt;"",OFFSET($C$4,0,W825,n+1,k),"")</f>
        <v>#N/A</v>
      </c>
      <c r="X826" s="26" t="e">
        <f t="array" aca="1" ref="X826" ca="1">IF(X825&lt;&gt;"",OFFSET($C$4,0,X825,n+1,k),"")</f>
        <v>#N/A</v>
      </c>
      <c r="Y826" s="26" t="e">
        <f t="array" aca="1" ref="Y826" ca="1">IF(Y825&lt;&gt;"",OFFSET($C$4,0,Y825,n+1,k),"")</f>
        <v>#N/A</v>
      </c>
      <c r="Z826" s="26" t="e">
        <f t="array" aca="1" ref="Z826" ca="1">IF(Z825&lt;&gt;"",OFFSET($C$4,0,Z825,n+1,k),"")</f>
        <v>#N/A</v>
      </c>
      <c r="AA826" s="26" t="str">
        <f t="array" aca="1" ref="AA826" ca="1">IF(AA825&lt;&gt;"",OFFSET($C$4,0,AA825,n+1,k),"")</f>
        <v/>
      </c>
      <c r="AB826" s="26" t="str">
        <f t="array" aca="1" ref="AB826" ca="1">IF(AB825&lt;&gt;"",OFFSET($C$4,0,AB825,n+1,k),"")</f>
        <v/>
      </c>
    </row>
    <row r="827" spans="1:28" x14ac:dyDescent="0.15">
      <c r="A827" s="43" t="str">
        <f t="shared" si="26"/>
        <v/>
      </c>
      <c r="B827" s="44" t="str">
        <f>IF('Data Entry'!B827&lt;&gt;"",'Data Entry'!B827,"")</f>
        <v/>
      </c>
      <c r="C827" s="37" t="str">
        <f t="shared" si="25"/>
        <v/>
      </c>
      <c r="D827" s="44" t="str">
        <f>IF('Data Entry'!C827&lt;&gt;"",'Data Entry'!C827,"")</f>
        <v/>
      </c>
      <c r="E827" s="44" t="str">
        <f>IF('Data Entry'!D827&lt;&gt;"",'Data Entry'!D827,"")</f>
        <v/>
      </c>
      <c r="F827" s="44" t="str">
        <f>IF('Data Entry'!E827&lt;&gt;"",'Data Entry'!E827,"")</f>
        <v/>
      </c>
      <c r="G827" s="44" t="str">
        <f>IF('Data Entry'!F827&lt;&gt;"",'Data Entry'!F827,"")</f>
        <v/>
      </c>
      <c r="H827" s="44" t="str">
        <f>IF('Data Entry'!G827&lt;&gt;"",'Data Entry'!G827,"")</f>
        <v/>
      </c>
      <c r="I827" s="44" t="str">
        <f>IF('Data Entry'!H827&lt;&gt;"",'Data Entry'!H827,"")</f>
        <v/>
      </c>
      <c r="J827" s="44" t="str">
        <f>IF('Data Entry'!I827&lt;&gt;"",'Data Entry'!I827,"")</f>
        <v/>
      </c>
      <c r="K827" s="44" t="str">
        <f>IF('Data Entry'!J827&lt;&gt;"",'Data Entry'!J827,"")</f>
        <v/>
      </c>
      <c r="L827" s="44" t="str">
        <f>IF('Data Entry'!K827&lt;&gt;"",'Data Entry'!K827,"")</f>
        <v/>
      </c>
      <c r="M827" s="44" t="str">
        <f>IF('Data Entry'!L827&lt;&gt;"",'Data Entry'!L827,"")</f>
        <v/>
      </c>
      <c r="V827" s="26" t="e">
        <f t="array" aca="1" ref="V827" ca="1">IF(V826&lt;&gt;"",OFFSET($C$4,0,V826,n+1,k),"")</f>
        <v>#N/A</v>
      </c>
      <c r="W827" s="26" t="e">
        <f t="array" aca="1" ref="W827" ca="1">IF(W826&lt;&gt;"",OFFSET($C$4,0,W826,n+1,k),"")</f>
        <v>#N/A</v>
      </c>
      <c r="X827" s="26" t="e">
        <f t="array" aca="1" ref="X827" ca="1">IF(X826&lt;&gt;"",OFFSET($C$4,0,X826,n+1,k),"")</f>
        <v>#N/A</v>
      </c>
      <c r="Y827" s="26" t="e">
        <f t="array" aca="1" ref="Y827" ca="1">IF(Y826&lt;&gt;"",OFFSET($C$4,0,Y826,n+1,k),"")</f>
        <v>#N/A</v>
      </c>
      <c r="Z827" s="26" t="e">
        <f t="array" aca="1" ref="Z827" ca="1">IF(Z826&lt;&gt;"",OFFSET($C$4,0,Z826,n+1,k),"")</f>
        <v>#N/A</v>
      </c>
      <c r="AA827" s="26" t="str">
        <f t="array" aca="1" ref="AA827" ca="1">IF(AA826&lt;&gt;"",OFFSET($C$4,0,AA826,n+1,k),"")</f>
        <v/>
      </c>
      <c r="AB827" s="26" t="str">
        <f t="array" aca="1" ref="AB827" ca="1">IF(AB826&lt;&gt;"",OFFSET($C$4,0,AB826,n+1,k),"")</f>
        <v/>
      </c>
    </row>
    <row r="828" spans="1:28" x14ac:dyDescent="0.15">
      <c r="A828" s="43" t="str">
        <f t="shared" si="26"/>
        <v/>
      </c>
      <c r="B828" s="44" t="str">
        <f>IF('Data Entry'!B828&lt;&gt;"",'Data Entry'!B828,"")</f>
        <v/>
      </c>
      <c r="C828" s="37" t="str">
        <f t="shared" si="25"/>
        <v/>
      </c>
      <c r="D828" s="44" t="str">
        <f>IF('Data Entry'!C828&lt;&gt;"",'Data Entry'!C828,"")</f>
        <v/>
      </c>
      <c r="E828" s="44" t="str">
        <f>IF('Data Entry'!D828&lt;&gt;"",'Data Entry'!D828,"")</f>
        <v/>
      </c>
      <c r="F828" s="44" t="str">
        <f>IF('Data Entry'!E828&lt;&gt;"",'Data Entry'!E828,"")</f>
        <v/>
      </c>
      <c r="G828" s="44" t="str">
        <f>IF('Data Entry'!F828&lt;&gt;"",'Data Entry'!F828,"")</f>
        <v/>
      </c>
      <c r="H828" s="44" t="str">
        <f>IF('Data Entry'!G828&lt;&gt;"",'Data Entry'!G828,"")</f>
        <v/>
      </c>
      <c r="I828" s="44" t="str">
        <f>IF('Data Entry'!H828&lt;&gt;"",'Data Entry'!H828,"")</f>
        <v/>
      </c>
      <c r="J828" s="44" t="str">
        <f>IF('Data Entry'!I828&lt;&gt;"",'Data Entry'!I828,"")</f>
        <v/>
      </c>
      <c r="K828" s="44" t="str">
        <f>IF('Data Entry'!J828&lt;&gt;"",'Data Entry'!J828,"")</f>
        <v/>
      </c>
      <c r="L828" s="44" t="str">
        <f>IF('Data Entry'!K828&lt;&gt;"",'Data Entry'!K828,"")</f>
        <v/>
      </c>
      <c r="M828" s="44" t="str">
        <f>IF('Data Entry'!L828&lt;&gt;"",'Data Entry'!L828,"")</f>
        <v/>
      </c>
      <c r="V828" s="26" t="e">
        <f t="array" aca="1" ref="V828" ca="1">IF(V827&lt;&gt;"",OFFSET($C$4,0,V827,n+1,k),"")</f>
        <v>#N/A</v>
      </c>
      <c r="W828" s="26" t="e">
        <f t="array" aca="1" ref="W828" ca="1">IF(W827&lt;&gt;"",OFFSET($C$4,0,W827,n+1,k),"")</f>
        <v>#N/A</v>
      </c>
      <c r="X828" s="26" t="e">
        <f t="array" aca="1" ref="X828" ca="1">IF(X827&lt;&gt;"",OFFSET($C$4,0,X827,n+1,k),"")</f>
        <v>#N/A</v>
      </c>
      <c r="Y828" s="26" t="e">
        <f t="array" aca="1" ref="Y828" ca="1">IF(Y827&lt;&gt;"",OFFSET($C$4,0,Y827,n+1,k),"")</f>
        <v>#N/A</v>
      </c>
      <c r="Z828" s="26" t="e">
        <f t="array" aca="1" ref="Z828" ca="1">IF(Z827&lt;&gt;"",OFFSET($C$4,0,Z827,n+1,k),"")</f>
        <v>#N/A</v>
      </c>
      <c r="AA828" s="26" t="str">
        <f t="array" aca="1" ref="AA828" ca="1">IF(AA827&lt;&gt;"",OFFSET($C$4,0,AA827,n+1,k),"")</f>
        <v/>
      </c>
      <c r="AB828" s="26" t="str">
        <f t="array" aca="1" ref="AB828" ca="1">IF(AB827&lt;&gt;"",OFFSET($C$4,0,AB827,n+1,k),"")</f>
        <v/>
      </c>
    </row>
    <row r="829" spans="1:28" x14ac:dyDescent="0.15">
      <c r="A829" s="43" t="str">
        <f t="shared" si="26"/>
        <v/>
      </c>
      <c r="B829" s="44" t="str">
        <f>IF('Data Entry'!B829&lt;&gt;"",'Data Entry'!B829,"")</f>
        <v/>
      </c>
      <c r="C829" s="37" t="str">
        <f t="shared" si="25"/>
        <v/>
      </c>
      <c r="D829" s="44" t="str">
        <f>IF('Data Entry'!C829&lt;&gt;"",'Data Entry'!C829,"")</f>
        <v/>
      </c>
      <c r="E829" s="44" t="str">
        <f>IF('Data Entry'!D829&lt;&gt;"",'Data Entry'!D829,"")</f>
        <v/>
      </c>
      <c r="F829" s="44" t="str">
        <f>IF('Data Entry'!E829&lt;&gt;"",'Data Entry'!E829,"")</f>
        <v/>
      </c>
      <c r="G829" s="44" t="str">
        <f>IF('Data Entry'!F829&lt;&gt;"",'Data Entry'!F829,"")</f>
        <v/>
      </c>
      <c r="H829" s="44" t="str">
        <f>IF('Data Entry'!G829&lt;&gt;"",'Data Entry'!G829,"")</f>
        <v/>
      </c>
      <c r="I829" s="44" t="str">
        <f>IF('Data Entry'!H829&lt;&gt;"",'Data Entry'!H829,"")</f>
        <v/>
      </c>
      <c r="J829" s="44" t="str">
        <f>IF('Data Entry'!I829&lt;&gt;"",'Data Entry'!I829,"")</f>
        <v/>
      </c>
      <c r="K829" s="44" t="str">
        <f>IF('Data Entry'!J829&lt;&gt;"",'Data Entry'!J829,"")</f>
        <v/>
      </c>
      <c r="L829" s="44" t="str">
        <f>IF('Data Entry'!K829&lt;&gt;"",'Data Entry'!K829,"")</f>
        <v/>
      </c>
      <c r="M829" s="44" t="str">
        <f>IF('Data Entry'!L829&lt;&gt;"",'Data Entry'!L829,"")</f>
        <v/>
      </c>
      <c r="V829" s="26" t="e">
        <f t="array" aca="1" ref="V829" ca="1">IF(V828&lt;&gt;"",OFFSET($C$4,0,V828,n+1,k),"")</f>
        <v>#N/A</v>
      </c>
      <c r="W829" s="26" t="e">
        <f t="array" aca="1" ref="W829" ca="1">IF(W828&lt;&gt;"",OFFSET($C$4,0,W828,n+1,k),"")</f>
        <v>#N/A</v>
      </c>
      <c r="X829" s="26" t="e">
        <f t="array" aca="1" ref="X829" ca="1">IF(X828&lt;&gt;"",OFFSET($C$4,0,X828,n+1,k),"")</f>
        <v>#N/A</v>
      </c>
      <c r="Y829" s="26" t="e">
        <f t="array" aca="1" ref="Y829" ca="1">IF(Y828&lt;&gt;"",OFFSET($C$4,0,Y828,n+1,k),"")</f>
        <v>#N/A</v>
      </c>
      <c r="Z829" s="26" t="e">
        <f t="array" aca="1" ref="Z829" ca="1">IF(Z828&lt;&gt;"",OFFSET($C$4,0,Z828,n+1,k),"")</f>
        <v>#N/A</v>
      </c>
      <c r="AA829" s="26" t="str">
        <f t="array" aca="1" ref="AA829" ca="1">IF(AA828&lt;&gt;"",OFFSET($C$4,0,AA828,n+1,k),"")</f>
        <v/>
      </c>
      <c r="AB829" s="26" t="str">
        <f t="array" aca="1" ref="AB829" ca="1">IF(AB828&lt;&gt;"",OFFSET($C$4,0,AB828,n+1,k),"")</f>
        <v/>
      </c>
    </row>
    <row r="830" spans="1:28" x14ac:dyDescent="0.15">
      <c r="A830" s="43" t="str">
        <f t="shared" si="26"/>
        <v/>
      </c>
      <c r="B830" s="44" t="str">
        <f>IF('Data Entry'!B830&lt;&gt;"",'Data Entry'!B830,"")</f>
        <v/>
      </c>
      <c r="C830" s="37" t="str">
        <f t="shared" si="25"/>
        <v/>
      </c>
      <c r="D830" s="44" t="str">
        <f>IF('Data Entry'!C830&lt;&gt;"",'Data Entry'!C830,"")</f>
        <v/>
      </c>
      <c r="E830" s="44" t="str">
        <f>IF('Data Entry'!D830&lt;&gt;"",'Data Entry'!D830,"")</f>
        <v/>
      </c>
      <c r="F830" s="44" t="str">
        <f>IF('Data Entry'!E830&lt;&gt;"",'Data Entry'!E830,"")</f>
        <v/>
      </c>
      <c r="G830" s="44" t="str">
        <f>IF('Data Entry'!F830&lt;&gt;"",'Data Entry'!F830,"")</f>
        <v/>
      </c>
      <c r="H830" s="44" t="str">
        <f>IF('Data Entry'!G830&lt;&gt;"",'Data Entry'!G830,"")</f>
        <v/>
      </c>
      <c r="I830" s="44" t="str">
        <f>IF('Data Entry'!H830&lt;&gt;"",'Data Entry'!H830,"")</f>
        <v/>
      </c>
      <c r="J830" s="44" t="str">
        <f>IF('Data Entry'!I830&lt;&gt;"",'Data Entry'!I830,"")</f>
        <v/>
      </c>
      <c r="K830" s="44" t="str">
        <f>IF('Data Entry'!J830&lt;&gt;"",'Data Entry'!J830,"")</f>
        <v/>
      </c>
      <c r="L830" s="44" t="str">
        <f>IF('Data Entry'!K830&lt;&gt;"",'Data Entry'!K830,"")</f>
        <v/>
      </c>
      <c r="M830" s="44" t="str">
        <f>IF('Data Entry'!L830&lt;&gt;"",'Data Entry'!L830,"")</f>
        <v/>
      </c>
      <c r="V830" s="26" t="e">
        <f t="array" aca="1" ref="V830" ca="1">IF(V829&lt;&gt;"",OFFSET($C$4,0,V829,n+1,k),"")</f>
        <v>#N/A</v>
      </c>
      <c r="W830" s="26" t="e">
        <f t="array" aca="1" ref="W830" ca="1">IF(W829&lt;&gt;"",OFFSET($C$4,0,W829,n+1,k),"")</f>
        <v>#N/A</v>
      </c>
      <c r="X830" s="26" t="e">
        <f t="array" aca="1" ref="X830" ca="1">IF(X829&lt;&gt;"",OFFSET($C$4,0,X829,n+1,k),"")</f>
        <v>#N/A</v>
      </c>
      <c r="Y830" s="26" t="e">
        <f t="array" aca="1" ref="Y830" ca="1">IF(Y829&lt;&gt;"",OFFSET($C$4,0,Y829,n+1,k),"")</f>
        <v>#N/A</v>
      </c>
      <c r="Z830" s="26" t="e">
        <f t="array" aca="1" ref="Z830" ca="1">IF(Z829&lt;&gt;"",OFFSET($C$4,0,Z829,n+1,k),"")</f>
        <v>#N/A</v>
      </c>
      <c r="AA830" s="26" t="str">
        <f t="array" aca="1" ref="AA830" ca="1">IF(AA829&lt;&gt;"",OFFSET($C$4,0,AA829,n+1,k),"")</f>
        <v/>
      </c>
      <c r="AB830" s="26" t="str">
        <f t="array" aca="1" ref="AB830" ca="1">IF(AB829&lt;&gt;"",OFFSET($C$4,0,AB829,n+1,k),"")</f>
        <v/>
      </c>
    </row>
    <row r="831" spans="1:28" x14ac:dyDescent="0.15">
      <c r="A831" s="43" t="str">
        <f t="shared" si="26"/>
        <v/>
      </c>
      <c r="B831" s="44" t="str">
        <f>IF('Data Entry'!B831&lt;&gt;"",'Data Entry'!B831,"")</f>
        <v/>
      </c>
      <c r="C831" s="37" t="str">
        <f t="shared" si="25"/>
        <v/>
      </c>
      <c r="D831" s="44" t="str">
        <f>IF('Data Entry'!C831&lt;&gt;"",'Data Entry'!C831,"")</f>
        <v/>
      </c>
      <c r="E831" s="44" t="str">
        <f>IF('Data Entry'!D831&lt;&gt;"",'Data Entry'!D831,"")</f>
        <v/>
      </c>
      <c r="F831" s="44" t="str">
        <f>IF('Data Entry'!E831&lt;&gt;"",'Data Entry'!E831,"")</f>
        <v/>
      </c>
      <c r="G831" s="44" t="str">
        <f>IF('Data Entry'!F831&lt;&gt;"",'Data Entry'!F831,"")</f>
        <v/>
      </c>
      <c r="H831" s="44" t="str">
        <f>IF('Data Entry'!G831&lt;&gt;"",'Data Entry'!G831,"")</f>
        <v/>
      </c>
      <c r="I831" s="44" t="str">
        <f>IF('Data Entry'!H831&lt;&gt;"",'Data Entry'!H831,"")</f>
        <v/>
      </c>
      <c r="J831" s="44" t="str">
        <f>IF('Data Entry'!I831&lt;&gt;"",'Data Entry'!I831,"")</f>
        <v/>
      </c>
      <c r="K831" s="44" t="str">
        <f>IF('Data Entry'!J831&lt;&gt;"",'Data Entry'!J831,"")</f>
        <v/>
      </c>
      <c r="L831" s="44" t="str">
        <f>IF('Data Entry'!K831&lt;&gt;"",'Data Entry'!K831,"")</f>
        <v/>
      </c>
      <c r="M831" s="44" t="str">
        <f>IF('Data Entry'!L831&lt;&gt;"",'Data Entry'!L831,"")</f>
        <v/>
      </c>
      <c r="V831" s="26" t="e">
        <f t="array" aca="1" ref="V831" ca="1">IF(V830&lt;&gt;"",OFFSET($C$4,0,V830,n+1,k),"")</f>
        <v>#N/A</v>
      </c>
      <c r="W831" s="26" t="e">
        <f t="array" aca="1" ref="W831" ca="1">IF(W830&lt;&gt;"",OFFSET($C$4,0,W830,n+1,k),"")</f>
        <v>#N/A</v>
      </c>
      <c r="X831" s="26" t="e">
        <f t="array" aca="1" ref="X831" ca="1">IF(X830&lt;&gt;"",OFFSET($C$4,0,X830,n+1,k),"")</f>
        <v>#N/A</v>
      </c>
      <c r="Y831" s="26" t="e">
        <f t="array" aca="1" ref="Y831" ca="1">IF(Y830&lt;&gt;"",OFFSET($C$4,0,Y830,n+1,k),"")</f>
        <v>#N/A</v>
      </c>
      <c r="Z831" s="26" t="e">
        <f t="array" aca="1" ref="Z831" ca="1">IF(Z830&lt;&gt;"",OFFSET($C$4,0,Z830,n+1,k),"")</f>
        <v>#N/A</v>
      </c>
      <c r="AA831" s="26" t="str">
        <f t="array" aca="1" ref="AA831" ca="1">IF(AA830&lt;&gt;"",OFFSET($C$4,0,AA830,n+1,k),"")</f>
        <v/>
      </c>
      <c r="AB831" s="26" t="str">
        <f t="array" aca="1" ref="AB831" ca="1">IF(AB830&lt;&gt;"",OFFSET($C$4,0,AB830,n+1,k),"")</f>
        <v/>
      </c>
    </row>
    <row r="832" spans="1:28" x14ac:dyDescent="0.15">
      <c r="A832" s="43" t="str">
        <f t="shared" si="26"/>
        <v/>
      </c>
      <c r="B832" s="44" t="str">
        <f>IF('Data Entry'!B832&lt;&gt;"",'Data Entry'!B832,"")</f>
        <v/>
      </c>
      <c r="C832" s="37" t="str">
        <f t="shared" si="25"/>
        <v/>
      </c>
      <c r="D832" s="44" t="str">
        <f>IF('Data Entry'!C832&lt;&gt;"",'Data Entry'!C832,"")</f>
        <v/>
      </c>
      <c r="E832" s="44" t="str">
        <f>IF('Data Entry'!D832&lt;&gt;"",'Data Entry'!D832,"")</f>
        <v/>
      </c>
      <c r="F832" s="44" t="str">
        <f>IF('Data Entry'!E832&lt;&gt;"",'Data Entry'!E832,"")</f>
        <v/>
      </c>
      <c r="G832" s="44" t="str">
        <f>IF('Data Entry'!F832&lt;&gt;"",'Data Entry'!F832,"")</f>
        <v/>
      </c>
      <c r="H832" s="44" t="str">
        <f>IF('Data Entry'!G832&lt;&gt;"",'Data Entry'!G832,"")</f>
        <v/>
      </c>
      <c r="I832" s="44" t="str">
        <f>IF('Data Entry'!H832&lt;&gt;"",'Data Entry'!H832,"")</f>
        <v/>
      </c>
      <c r="J832" s="44" t="str">
        <f>IF('Data Entry'!I832&lt;&gt;"",'Data Entry'!I832,"")</f>
        <v/>
      </c>
      <c r="K832" s="44" t="str">
        <f>IF('Data Entry'!J832&lt;&gt;"",'Data Entry'!J832,"")</f>
        <v/>
      </c>
      <c r="L832" s="44" t="str">
        <f>IF('Data Entry'!K832&lt;&gt;"",'Data Entry'!K832,"")</f>
        <v/>
      </c>
      <c r="M832" s="44" t="str">
        <f>IF('Data Entry'!L832&lt;&gt;"",'Data Entry'!L832,"")</f>
        <v/>
      </c>
      <c r="V832" s="26" t="e">
        <f t="array" aca="1" ref="V832" ca="1">IF(V831&lt;&gt;"",OFFSET($C$4,0,V831,n+1,k),"")</f>
        <v>#N/A</v>
      </c>
      <c r="W832" s="26" t="e">
        <f t="array" aca="1" ref="W832" ca="1">IF(W831&lt;&gt;"",OFFSET($C$4,0,W831,n+1,k),"")</f>
        <v>#N/A</v>
      </c>
      <c r="X832" s="26" t="e">
        <f t="array" aca="1" ref="X832" ca="1">IF(X831&lt;&gt;"",OFFSET($C$4,0,X831,n+1,k),"")</f>
        <v>#N/A</v>
      </c>
      <c r="Y832" s="26" t="e">
        <f t="array" aca="1" ref="Y832" ca="1">IF(Y831&lt;&gt;"",OFFSET($C$4,0,Y831,n+1,k),"")</f>
        <v>#N/A</v>
      </c>
      <c r="Z832" s="26" t="e">
        <f t="array" aca="1" ref="Z832" ca="1">IF(Z831&lt;&gt;"",OFFSET($C$4,0,Z831,n+1,k),"")</f>
        <v>#N/A</v>
      </c>
      <c r="AA832" s="26" t="str">
        <f t="array" aca="1" ref="AA832" ca="1">IF(AA831&lt;&gt;"",OFFSET($C$4,0,AA831,n+1,k),"")</f>
        <v/>
      </c>
      <c r="AB832" s="26" t="str">
        <f t="array" aca="1" ref="AB832" ca="1">IF(AB831&lt;&gt;"",OFFSET($C$4,0,AB831,n+1,k),"")</f>
        <v/>
      </c>
    </row>
    <row r="833" spans="1:28" x14ac:dyDescent="0.15">
      <c r="A833" s="43" t="str">
        <f t="shared" si="26"/>
        <v/>
      </c>
      <c r="B833" s="44" t="str">
        <f>IF('Data Entry'!B833&lt;&gt;"",'Data Entry'!B833,"")</f>
        <v/>
      </c>
      <c r="C833" s="37" t="str">
        <f t="shared" si="25"/>
        <v/>
      </c>
      <c r="D833" s="44" t="str">
        <f>IF('Data Entry'!C833&lt;&gt;"",'Data Entry'!C833,"")</f>
        <v/>
      </c>
      <c r="E833" s="44" t="str">
        <f>IF('Data Entry'!D833&lt;&gt;"",'Data Entry'!D833,"")</f>
        <v/>
      </c>
      <c r="F833" s="44" t="str">
        <f>IF('Data Entry'!E833&lt;&gt;"",'Data Entry'!E833,"")</f>
        <v/>
      </c>
      <c r="G833" s="44" t="str">
        <f>IF('Data Entry'!F833&lt;&gt;"",'Data Entry'!F833,"")</f>
        <v/>
      </c>
      <c r="H833" s="44" t="str">
        <f>IF('Data Entry'!G833&lt;&gt;"",'Data Entry'!G833,"")</f>
        <v/>
      </c>
      <c r="I833" s="44" t="str">
        <f>IF('Data Entry'!H833&lt;&gt;"",'Data Entry'!H833,"")</f>
        <v/>
      </c>
      <c r="J833" s="44" t="str">
        <f>IF('Data Entry'!I833&lt;&gt;"",'Data Entry'!I833,"")</f>
        <v/>
      </c>
      <c r="K833" s="44" t="str">
        <f>IF('Data Entry'!J833&lt;&gt;"",'Data Entry'!J833,"")</f>
        <v/>
      </c>
      <c r="L833" s="44" t="str">
        <f>IF('Data Entry'!K833&lt;&gt;"",'Data Entry'!K833,"")</f>
        <v/>
      </c>
      <c r="M833" s="44" t="str">
        <f>IF('Data Entry'!L833&lt;&gt;"",'Data Entry'!L833,"")</f>
        <v/>
      </c>
      <c r="V833" s="26" t="e">
        <f t="array" aca="1" ref="V833" ca="1">IF(V832&lt;&gt;"",OFFSET($C$4,0,V832,n+1,k),"")</f>
        <v>#N/A</v>
      </c>
      <c r="W833" s="26" t="e">
        <f t="array" aca="1" ref="W833" ca="1">IF(W832&lt;&gt;"",OFFSET($C$4,0,W832,n+1,k),"")</f>
        <v>#N/A</v>
      </c>
      <c r="X833" s="26" t="e">
        <f t="array" aca="1" ref="X833" ca="1">IF(X832&lt;&gt;"",OFFSET($C$4,0,X832,n+1,k),"")</f>
        <v>#N/A</v>
      </c>
      <c r="Y833" s="26" t="e">
        <f t="array" aca="1" ref="Y833" ca="1">IF(Y832&lt;&gt;"",OFFSET($C$4,0,Y832,n+1,k),"")</f>
        <v>#N/A</v>
      </c>
      <c r="Z833" s="26" t="e">
        <f t="array" aca="1" ref="Z833" ca="1">IF(Z832&lt;&gt;"",OFFSET($C$4,0,Z832,n+1,k),"")</f>
        <v>#N/A</v>
      </c>
      <c r="AA833" s="26" t="str">
        <f t="array" aca="1" ref="AA833" ca="1">IF(AA832&lt;&gt;"",OFFSET($C$4,0,AA832,n+1,k),"")</f>
        <v/>
      </c>
      <c r="AB833" s="26" t="str">
        <f t="array" aca="1" ref="AB833" ca="1">IF(AB832&lt;&gt;"",OFFSET($C$4,0,AB832,n+1,k),"")</f>
        <v/>
      </c>
    </row>
    <row r="834" spans="1:28" x14ac:dyDescent="0.15">
      <c r="A834" s="43" t="str">
        <f t="shared" si="26"/>
        <v/>
      </c>
      <c r="B834" s="44" t="str">
        <f>IF('Data Entry'!B834&lt;&gt;"",'Data Entry'!B834,"")</f>
        <v/>
      </c>
      <c r="C834" s="37" t="str">
        <f t="shared" si="25"/>
        <v/>
      </c>
      <c r="D834" s="44" t="str">
        <f>IF('Data Entry'!C834&lt;&gt;"",'Data Entry'!C834,"")</f>
        <v/>
      </c>
      <c r="E834" s="44" t="str">
        <f>IF('Data Entry'!D834&lt;&gt;"",'Data Entry'!D834,"")</f>
        <v/>
      </c>
      <c r="F834" s="44" t="str">
        <f>IF('Data Entry'!E834&lt;&gt;"",'Data Entry'!E834,"")</f>
        <v/>
      </c>
      <c r="G834" s="44" t="str">
        <f>IF('Data Entry'!F834&lt;&gt;"",'Data Entry'!F834,"")</f>
        <v/>
      </c>
      <c r="H834" s="44" t="str">
        <f>IF('Data Entry'!G834&lt;&gt;"",'Data Entry'!G834,"")</f>
        <v/>
      </c>
      <c r="I834" s="44" t="str">
        <f>IF('Data Entry'!H834&lt;&gt;"",'Data Entry'!H834,"")</f>
        <v/>
      </c>
      <c r="J834" s="44" t="str">
        <f>IF('Data Entry'!I834&lt;&gt;"",'Data Entry'!I834,"")</f>
        <v/>
      </c>
      <c r="K834" s="44" t="str">
        <f>IF('Data Entry'!J834&lt;&gt;"",'Data Entry'!J834,"")</f>
        <v/>
      </c>
      <c r="L834" s="44" t="str">
        <f>IF('Data Entry'!K834&lt;&gt;"",'Data Entry'!K834,"")</f>
        <v/>
      </c>
      <c r="M834" s="44" t="str">
        <f>IF('Data Entry'!L834&lt;&gt;"",'Data Entry'!L834,"")</f>
        <v/>
      </c>
      <c r="V834" s="26" t="e">
        <f t="array" aca="1" ref="V834" ca="1">IF(V833&lt;&gt;"",OFFSET($C$4,0,V833,n+1,k),"")</f>
        <v>#N/A</v>
      </c>
      <c r="W834" s="26" t="e">
        <f t="array" aca="1" ref="W834" ca="1">IF(W833&lt;&gt;"",OFFSET($C$4,0,W833,n+1,k),"")</f>
        <v>#N/A</v>
      </c>
      <c r="X834" s="26" t="e">
        <f t="array" aca="1" ref="X834" ca="1">IF(X833&lt;&gt;"",OFFSET($C$4,0,X833,n+1,k),"")</f>
        <v>#N/A</v>
      </c>
      <c r="Y834" s="26" t="e">
        <f t="array" aca="1" ref="Y834" ca="1">IF(Y833&lt;&gt;"",OFFSET($C$4,0,Y833,n+1,k),"")</f>
        <v>#N/A</v>
      </c>
      <c r="Z834" s="26" t="e">
        <f t="array" aca="1" ref="Z834" ca="1">IF(Z833&lt;&gt;"",OFFSET($C$4,0,Z833,n+1,k),"")</f>
        <v>#N/A</v>
      </c>
      <c r="AA834" s="26" t="str">
        <f t="array" aca="1" ref="AA834" ca="1">IF(AA833&lt;&gt;"",OFFSET($C$4,0,AA833,n+1,k),"")</f>
        <v/>
      </c>
      <c r="AB834" s="26" t="str">
        <f t="array" aca="1" ref="AB834" ca="1">IF(AB833&lt;&gt;"",OFFSET($C$4,0,AB833,n+1,k),"")</f>
        <v/>
      </c>
    </row>
    <row r="835" spans="1:28" x14ac:dyDescent="0.15">
      <c r="A835" s="43" t="str">
        <f t="shared" si="26"/>
        <v/>
      </c>
      <c r="B835" s="44" t="str">
        <f>IF('Data Entry'!B835&lt;&gt;"",'Data Entry'!B835,"")</f>
        <v/>
      </c>
      <c r="C835" s="37" t="str">
        <f t="shared" si="25"/>
        <v/>
      </c>
      <c r="D835" s="44" t="str">
        <f>IF('Data Entry'!C835&lt;&gt;"",'Data Entry'!C835,"")</f>
        <v/>
      </c>
      <c r="E835" s="44" t="str">
        <f>IF('Data Entry'!D835&lt;&gt;"",'Data Entry'!D835,"")</f>
        <v/>
      </c>
      <c r="F835" s="44" t="str">
        <f>IF('Data Entry'!E835&lt;&gt;"",'Data Entry'!E835,"")</f>
        <v/>
      </c>
      <c r="G835" s="44" t="str">
        <f>IF('Data Entry'!F835&lt;&gt;"",'Data Entry'!F835,"")</f>
        <v/>
      </c>
      <c r="H835" s="44" t="str">
        <f>IF('Data Entry'!G835&lt;&gt;"",'Data Entry'!G835,"")</f>
        <v/>
      </c>
      <c r="I835" s="44" t="str">
        <f>IF('Data Entry'!H835&lt;&gt;"",'Data Entry'!H835,"")</f>
        <v/>
      </c>
      <c r="J835" s="44" t="str">
        <f>IF('Data Entry'!I835&lt;&gt;"",'Data Entry'!I835,"")</f>
        <v/>
      </c>
      <c r="K835" s="44" t="str">
        <f>IF('Data Entry'!J835&lt;&gt;"",'Data Entry'!J835,"")</f>
        <v/>
      </c>
      <c r="L835" s="44" t="str">
        <f>IF('Data Entry'!K835&lt;&gt;"",'Data Entry'!K835,"")</f>
        <v/>
      </c>
      <c r="M835" s="44" t="str">
        <f>IF('Data Entry'!L835&lt;&gt;"",'Data Entry'!L835,"")</f>
        <v/>
      </c>
      <c r="V835" s="26" t="e">
        <f t="array" aca="1" ref="V835" ca="1">IF(V834&lt;&gt;"",OFFSET($C$4,0,V834,n+1,k),"")</f>
        <v>#N/A</v>
      </c>
      <c r="W835" s="26" t="e">
        <f t="array" aca="1" ref="W835" ca="1">IF(W834&lt;&gt;"",OFFSET($C$4,0,W834,n+1,k),"")</f>
        <v>#N/A</v>
      </c>
      <c r="X835" s="26" t="e">
        <f t="array" aca="1" ref="X835" ca="1">IF(X834&lt;&gt;"",OFFSET($C$4,0,X834,n+1,k),"")</f>
        <v>#N/A</v>
      </c>
      <c r="Y835" s="26" t="e">
        <f t="array" aca="1" ref="Y835" ca="1">IF(Y834&lt;&gt;"",OFFSET($C$4,0,Y834,n+1,k),"")</f>
        <v>#N/A</v>
      </c>
      <c r="Z835" s="26" t="e">
        <f t="array" aca="1" ref="Z835" ca="1">IF(Z834&lt;&gt;"",OFFSET($C$4,0,Z834,n+1,k),"")</f>
        <v>#N/A</v>
      </c>
      <c r="AA835" s="26" t="str">
        <f t="array" aca="1" ref="AA835" ca="1">IF(AA834&lt;&gt;"",OFFSET($C$4,0,AA834,n+1,k),"")</f>
        <v/>
      </c>
      <c r="AB835" s="26" t="str">
        <f t="array" aca="1" ref="AB835" ca="1">IF(AB834&lt;&gt;"",OFFSET($C$4,0,AB834,n+1,k),"")</f>
        <v/>
      </c>
    </row>
    <row r="836" spans="1:28" x14ac:dyDescent="0.15">
      <c r="A836" s="43" t="str">
        <f t="shared" si="26"/>
        <v/>
      </c>
      <c r="B836" s="44" t="str">
        <f>IF('Data Entry'!B836&lt;&gt;"",'Data Entry'!B836,"")</f>
        <v/>
      </c>
      <c r="C836" s="37" t="str">
        <f t="shared" si="25"/>
        <v/>
      </c>
      <c r="D836" s="44" t="str">
        <f>IF('Data Entry'!C836&lt;&gt;"",'Data Entry'!C836,"")</f>
        <v/>
      </c>
      <c r="E836" s="44" t="str">
        <f>IF('Data Entry'!D836&lt;&gt;"",'Data Entry'!D836,"")</f>
        <v/>
      </c>
      <c r="F836" s="44" t="str">
        <f>IF('Data Entry'!E836&lt;&gt;"",'Data Entry'!E836,"")</f>
        <v/>
      </c>
      <c r="G836" s="44" t="str">
        <f>IF('Data Entry'!F836&lt;&gt;"",'Data Entry'!F836,"")</f>
        <v/>
      </c>
      <c r="H836" s="44" t="str">
        <f>IF('Data Entry'!G836&lt;&gt;"",'Data Entry'!G836,"")</f>
        <v/>
      </c>
      <c r="I836" s="44" t="str">
        <f>IF('Data Entry'!H836&lt;&gt;"",'Data Entry'!H836,"")</f>
        <v/>
      </c>
      <c r="J836" s="44" t="str">
        <f>IF('Data Entry'!I836&lt;&gt;"",'Data Entry'!I836,"")</f>
        <v/>
      </c>
      <c r="K836" s="44" t="str">
        <f>IF('Data Entry'!J836&lt;&gt;"",'Data Entry'!J836,"")</f>
        <v/>
      </c>
      <c r="L836" s="44" t="str">
        <f>IF('Data Entry'!K836&lt;&gt;"",'Data Entry'!K836,"")</f>
        <v/>
      </c>
      <c r="M836" s="44" t="str">
        <f>IF('Data Entry'!L836&lt;&gt;"",'Data Entry'!L836,"")</f>
        <v/>
      </c>
      <c r="V836" s="26" t="e">
        <f t="array" aca="1" ref="V836" ca="1">IF(V835&lt;&gt;"",OFFSET($C$4,0,V835,n+1,k),"")</f>
        <v>#N/A</v>
      </c>
      <c r="W836" s="26" t="e">
        <f t="array" aca="1" ref="W836" ca="1">IF(W835&lt;&gt;"",OFFSET($C$4,0,W835,n+1,k),"")</f>
        <v>#N/A</v>
      </c>
      <c r="X836" s="26" t="e">
        <f t="array" aca="1" ref="X836" ca="1">IF(X835&lt;&gt;"",OFFSET($C$4,0,X835,n+1,k),"")</f>
        <v>#N/A</v>
      </c>
      <c r="Y836" s="26" t="e">
        <f t="array" aca="1" ref="Y836" ca="1">IF(Y835&lt;&gt;"",OFFSET($C$4,0,Y835,n+1,k),"")</f>
        <v>#N/A</v>
      </c>
      <c r="Z836" s="26" t="e">
        <f t="array" aca="1" ref="Z836" ca="1">IF(Z835&lt;&gt;"",OFFSET($C$4,0,Z835,n+1,k),"")</f>
        <v>#N/A</v>
      </c>
      <c r="AA836" s="26" t="str">
        <f t="array" aca="1" ref="AA836" ca="1">IF(AA835&lt;&gt;"",OFFSET($C$4,0,AA835,n+1,k),"")</f>
        <v/>
      </c>
      <c r="AB836" s="26" t="str">
        <f t="array" aca="1" ref="AB836" ca="1">IF(AB835&lt;&gt;"",OFFSET($C$4,0,AB835,n+1,k),"")</f>
        <v/>
      </c>
    </row>
    <row r="837" spans="1:28" x14ac:dyDescent="0.15">
      <c r="A837" s="43" t="str">
        <f t="shared" si="26"/>
        <v/>
      </c>
      <c r="B837" s="44" t="str">
        <f>IF('Data Entry'!B837&lt;&gt;"",'Data Entry'!B837,"")</f>
        <v/>
      </c>
      <c r="C837" s="37" t="str">
        <f t="shared" ref="C837:C900" si="27">IF(B837&lt;&gt;"",1,"")</f>
        <v/>
      </c>
      <c r="D837" s="44" t="str">
        <f>IF('Data Entry'!C837&lt;&gt;"",'Data Entry'!C837,"")</f>
        <v/>
      </c>
      <c r="E837" s="44" t="str">
        <f>IF('Data Entry'!D837&lt;&gt;"",'Data Entry'!D837,"")</f>
        <v/>
      </c>
      <c r="F837" s="44" t="str">
        <f>IF('Data Entry'!E837&lt;&gt;"",'Data Entry'!E837,"")</f>
        <v/>
      </c>
      <c r="G837" s="44" t="str">
        <f>IF('Data Entry'!F837&lt;&gt;"",'Data Entry'!F837,"")</f>
        <v/>
      </c>
      <c r="H837" s="44" t="str">
        <f>IF('Data Entry'!G837&lt;&gt;"",'Data Entry'!G837,"")</f>
        <v/>
      </c>
      <c r="I837" s="44" t="str">
        <f>IF('Data Entry'!H837&lt;&gt;"",'Data Entry'!H837,"")</f>
        <v/>
      </c>
      <c r="J837" s="44" t="str">
        <f>IF('Data Entry'!I837&lt;&gt;"",'Data Entry'!I837,"")</f>
        <v/>
      </c>
      <c r="K837" s="44" t="str">
        <f>IF('Data Entry'!J837&lt;&gt;"",'Data Entry'!J837,"")</f>
        <v/>
      </c>
      <c r="L837" s="44" t="str">
        <f>IF('Data Entry'!K837&lt;&gt;"",'Data Entry'!K837,"")</f>
        <v/>
      </c>
      <c r="M837" s="44" t="str">
        <f>IF('Data Entry'!L837&lt;&gt;"",'Data Entry'!L837,"")</f>
        <v/>
      </c>
      <c r="V837" s="26" t="e">
        <f t="array" aca="1" ref="V837" ca="1">IF(V836&lt;&gt;"",OFFSET($C$4,0,V836,n+1,k),"")</f>
        <v>#N/A</v>
      </c>
      <c r="W837" s="26" t="e">
        <f t="array" aca="1" ref="W837" ca="1">IF(W836&lt;&gt;"",OFFSET($C$4,0,W836,n+1,k),"")</f>
        <v>#N/A</v>
      </c>
      <c r="X837" s="26" t="e">
        <f t="array" aca="1" ref="X837" ca="1">IF(X836&lt;&gt;"",OFFSET($C$4,0,X836,n+1,k),"")</f>
        <v>#N/A</v>
      </c>
      <c r="Y837" s="26" t="e">
        <f t="array" aca="1" ref="Y837" ca="1">IF(Y836&lt;&gt;"",OFFSET($C$4,0,Y836,n+1,k),"")</f>
        <v>#N/A</v>
      </c>
      <c r="Z837" s="26" t="e">
        <f t="array" aca="1" ref="Z837" ca="1">IF(Z836&lt;&gt;"",OFFSET($C$4,0,Z836,n+1,k),"")</f>
        <v>#N/A</v>
      </c>
      <c r="AA837" s="26" t="str">
        <f t="array" aca="1" ref="AA837" ca="1">IF(AA836&lt;&gt;"",OFFSET($C$4,0,AA836,n+1,k),"")</f>
        <v/>
      </c>
      <c r="AB837" s="26" t="str">
        <f t="array" aca="1" ref="AB837" ca="1">IF(AB836&lt;&gt;"",OFFSET($C$4,0,AB836,n+1,k),"")</f>
        <v/>
      </c>
    </row>
    <row r="838" spans="1:28" x14ac:dyDescent="0.15">
      <c r="A838" s="43" t="str">
        <f t="shared" si="26"/>
        <v/>
      </c>
      <c r="B838" s="44" t="str">
        <f>IF('Data Entry'!B838&lt;&gt;"",'Data Entry'!B838,"")</f>
        <v/>
      </c>
      <c r="C838" s="37" t="str">
        <f t="shared" si="27"/>
        <v/>
      </c>
      <c r="D838" s="44" t="str">
        <f>IF('Data Entry'!C838&lt;&gt;"",'Data Entry'!C838,"")</f>
        <v/>
      </c>
      <c r="E838" s="44" t="str">
        <f>IF('Data Entry'!D838&lt;&gt;"",'Data Entry'!D838,"")</f>
        <v/>
      </c>
      <c r="F838" s="44" t="str">
        <f>IF('Data Entry'!E838&lt;&gt;"",'Data Entry'!E838,"")</f>
        <v/>
      </c>
      <c r="G838" s="44" t="str">
        <f>IF('Data Entry'!F838&lt;&gt;"",'Data Entry'!F838,"")</f>
        <v/>
      </c>
      <c r="H838" s="44" t="str">
        <f>IF('Data Entry'!G838&lt;&gt;"",'Data Entry'!G838,"")</f>
        <v/>
      </c>
      <c r="I838" s="44" t="str">
        <f>IF('Data Entry'!H838&lt;&gt;"",'Data Entry'!H838,"")</f>
        <v/>
      </c>
      <c r="J838" s="44" t="str">
        <f>IF('Data Entry'!I838&lt;&gt;"",'Data Entry'!I838,"")</f>
        <v/>
      </c>
      <c r="K838" s="44" t="str">
        <f>IF('Data Entry'!J838&lt;&gt;"",'Data Entry'!J838,"")</f>
        <v/>
      </c>
      <c r="L838" s="44" t="str">
        <f>IF('Data Entry'!K838&lt;&gt;"",'Data Entry'!K838,"")</f>
        <v/>
      </c>
      <c r="M838" s="44" t="str">
        <f>IF('Data Entry'!L838&lt;&gt;"",'Data Entry'!L838,"")</f>
        <v/>
      </c>
      <c r="V838" s="26" t="e">
        <f t="array" aca="1" ref="V838" ca="1">IF(V837&lt;&gt;"",OFFSET($C$4,0,V837,n+1,k),"")</f>
        <v>#N/A</v>
      </c>
      <c r="W838" s="26" t="e">
        <f t="array" aca="1" ref="W838" ca="1">IF(W837&lt;&gt;"",OFFSET($C$4,0,W837,n+1,k),"")</f>
        <v>#N/A</v>
      </c>
      <c r="X838" s="26" t="e">
        <f t="array" aca="1" ref="X838" ca="1">IF(X837&lt;&gt;"",OFFSET($C$4,0,X837,n+1,k),"")</f>
        <v>#N/A</v>
      </c>
      <c r="Y838" s="26" t="e">
        <f t="array" aca="1" ref="Y838" ca="1">IF(Y837&lt;&gt;"",OFFSET($C$4,0,Y837,n+1,k),"")</f>
        <v>#N/A</v>
      </c>
      <c r="Z838" s="26" t="e">
        <f t="array" aca="1" ref="Z838" ca="1">IF(Z837&lt;&gt;"",OFFSET($C$4,0,Z837,n+1,k),"")</f>
        <v>#N/A</v>
      </c>
      <c r="AA838" s="26" t="str">
        <f t="array" aca="1" ref="AA838" ca="1">IF(AA837&lt;&gt;"",OFFSET($C$4,0,AA837,n+1,k),"")</f>
        <v/>
      </c>
      <c r="AB838" s="26" t="str">
        <f t="array" aca="1" ref="AB838" ca="1">IF(AB837&lt;&gt;"",OFFSET($C$4,0,AB837,n+1,k),"")</f>
        <v/>
      </c>
    </row>
    <row r="839" spans="1:28" x14ac:dyDescent="0.15">
      <c r="A839" s="43" t="str">
        <f t="shared" si="26"/>
        <v/>
      </c>
      <c r="B839" s="44" t="str">
        <f>IF('Data Entry'!B839&lt;&gt;"",'Data Entry'!B839,"")</f>
        <v/>
      </c>
      <c r="C839" s="37" t="str">
        <f t="shared" si="27"/>
        <v/>
      </c>
      <c r="D839" s="44" t="str">
        <f>IF('Data Entry'!C839&lt;&gt;"",'Data Entry'!C839,"")</f>
        <v/>
      </c>
      <c r="E839" s="44" t="str">
        <f>IF('Data Entry'!D839&lt;&gt;"",'Data Entry'!D839,"")</f>
        <v/>
      </c>
      <c r="F839" s="44" t="str">
        <f>IF('Data Entry'!E839&lt;&gt;"",'Data Entry'!E839,"")</f>
        <v/>
      </c>
      <c r="G839" s="44" t="str">
        <f>IF('Data Entry'!F839&lt;&gt;"",'Data Entry'!F839,"")</f>
        <v/>
      </c>
      <c r="H839" s="44" t="str">
        <f>IF('Data Entry'!G839&lt;&gt;"",'Data Entry'!G839,"")</f>
        <v/>
      </c>
      <c r="I839" s="44" t="str">
        <f>IF('Data Entry'!H839&lt;&gt;"",'Data Entry'!H839,"")</f>
        <v/>
      </c>
      <c r="J839" s="44" t="str">
        <f>IF('Data Entry'!I839&lt;&gt;"",'Data Entry'!I839,"")</f>
        <v/>
      </c>
      <c r="K839" s="44" t="str">
        <f>IF('Data Entry'!J839&lt;&gt;"",'Data Entry'!J839,"")</f>
        <v/>
      </c>
      <c r="L839" s="44" t="str">
        <f>IF('Data Entry'!K839&lt;&gt;"",'Data Entry'!K839,"")</f>
        <v/>
      </c>
      <c r="M839" s="44" t="str">
        <f>IF('Data Entry'!L839&lt;&gt;"",'Data Entry'!L839,"")</f>
        <v/>
      </c>
      <c r="V839" s="26" t="e">
        <f t="array" aca="1" ref="V839" ca="1">IF(V838&lt;&gt;"",OFFSET($C$4,0,V838,n+1,k),"")</f>
        <v>#N/A</v>
      </c>
      <c r="W839" s="26" t="e">
        <f t="array" aca="1" ref="W839" ca="1">IF(W838&lt;&gt;"",OFFSET($C$4,0,W838,n+1,k),"")</f>
        <v>#N/A</v>
      </c>
      <c r="X839" s="26" t="e">
        <f t="array" aca="1" ref="X839" ca="1">IF(X838&lt;&gt;"",OFFSET($C$4,0,X838,n+1,k),"")</f>
        <v>#N/A</v>
      </c>
      <c r="Y839" s="26" t="e">
        <f t="array" aca="1" ref="Y839" ca="1">IF(Y838&lt;&gt;"",OFFSET($C$4,0,Y838,n+1,k),"")</f>
        <v>#N/A</v>
      </c>
      <c r="Z839" s="26" t="e">
        <f t="array" aca="1" ref="Z839" ca="1">IF(Z838&lt;&gt;"",OFFSET($C$4,0,Z838,n+1,k),"")</f>
        <v>#N/A</v>
      </c>
      <c r="AA839" s="26" t="str">
        <f t="array" aca="1" ref="AA839" ca="1">IF(AA838&lt;&gt;"",OFFSET($C$4,0,AA838,n+1,k),"")</f>
        <v/>
      </c>
      <c r="AB839" s="26" t="str">
        <f t="array" aca="1" ref="AB839" ca="1">IF(AB838&lt;&gt;"",OFFSET($C$4,0,AB838,n+1,k),"")</f>
        <v/>
      </c>
    </row>
    <row r="840" spans="1:28" x14ac:dyDescent="0.15">
      <c r="A840" s="43" t="str">
        <f t="shared" si="26"/>
        <v/>
      </c>
      <c r="B840" s="44" t="str">
        <f>IF('Data Entry'!B840&lt;&gt;"",'Data Entry'!B840,"")</f>
        <v/>
      </c>
      <c r="C840" s="37" t="str">
        <f t="shared" si="27"/>
        <v/>
      </c>
      <c r="D840" s="44" t="str">
        <f>IF('Data Entry'!C840&lt;&gt;"",'Data Entry'!C840,"")</f>
        <v/>
      </c>
      <c r="E840" s="44" t="str">
        <f>IF('Data Entry'!D840&lt;&gt;"",'Data Entry'!D840,"")</f>
        <v/>
      </c>
      <c r="F840" s="44" t="str">
        <f>IF('Data Entry'!E840&lt;&gt;"",'Data Entry'!E840,"")</f>
        <v/>
      </c>
      <c r="G840" s="44" t="str">
        <f>IF('Data Entry'!F840&lt;&gt;"",'Data Entry'!F840,"")</f>
        <v/>
      </c>
      <c r="H840" s="44" t="str">
        <f>IF('Data Entry'!G840&lt;&gt;"",'Data Entry'!G840,"")</f>
        <v/>
      </c>
      <c r="I840" s="44" t="str">
        <f>IF('Data Entry'!H840&lt;&gt;"",'Data Entry'!H840,"")</f>
        <v/>
      </c>
      <c r="J840" s="44" t="str">
        <f>IF('Data Entry'!I840&lt;&gt;"",'Data Entry'!I840,"")</f>
        <v/>
      </c>
      <c r="K840" s="44" t="str">
        <f>IF('Data Entry'!J840&lt;&gt;"",'Data Entry'!J840,"")</f>
        <v/>
      </c>
      <c r="L840" s="44" t="str">
        <f>IF('Data Entry'!K840&lt;&gt;"",'Data Entry'!K840,"")</f>
        <v/>
      </c>
      <c r="M840" s="44" t="str">
        <f>IF('Data Entry'!L840&lt;&gt;"",'Data Entry'!L840,"")</f>
        <v/>
      </c>
      <c r="V840" s="26" t="e">
        <f t="array" aca="1" ref="V840" ca="1">IF(V839&lt;&gt;"",OFFSET($C$4,0,V839,n+1,k),"")</f>
        <v>#N/A</v>
      </c>
      <c r="W840" s="26" t="e">
        <f t="array" aca="1" ref="W840" ca="1">IF(W839&lt;&gt;"",OFFSET($C$4,0,W839,n+1,k),"")</f>
        <v>#N/A</v>
      </c>
      <c r="X840" s="26" t="e">
        <f t="array" aca="1" ref="X840" ca="1">IF(X839&lt;&gt;"",OFFSET($C$4,0,X839,n+1,k),"")</f>
        <v>#N/A</v>
      </c>
      <c r="Y840" s="26" t="e">
        <f t="array" aca="1" ref="Y840" ca="1">IF(Y839&lt;&gt;"",OFFSET($C$4,0,Y839,n+1,k),"")</f>
        <v>#N/A</v>
      </c>
      <c r="Z840" s="26" t="e">
        <f t="array" aca="1" ref="Z840" ca="1">IF(Z839&lt;&gt;"",OFFSET($C$4,0,Z839,n+1,k),"")</f>
        <v>#N/A</v>
      </c>
      <c r="AA840" s="26" t="str">
        <f t="array" aca="1" ref="AA840" ca="1">IF(AA839&lt;&gt;"",OFFSET($C$4,0,AA839,n+1,k),"")</f>
        <v/>
      </c>
      <c r="AB840" s="26" t="str">
        <f t="array" aca="1" ref="AB840" ca="1">IF(AB839&lt;&gt;"",OFFSET($C$4,0,AB839,n+1,k),"")</f>
        <v/>
      </c>
    </row>
    <row r="841" spans="1:28" x14ac:dyDescent="0.15">
      <c r="A841" s="43" t="str">
        <f t="shared" si="26"/>
        <v/>
      </c>
      <c r="B841" s="44" t="str">
        <f>IF('Data Entry'!B841&lt;&gt;"",'Data Entry'!B841,"")</f>
        <v/>
      </c>
      <c r="C841" s="37" t="str">
        <f t="shared" si="27"/>
        <v/>
      </c>
      <c r="D841" s="44" t="str">
        <f>IF('Data Entry'!C841&lt;&gt;"",'Data Entry'!C841,"")</f>
        <v/>
      </c>
      <c r="E841" s="44" t="str">
        <f>IF('Data Entry'!D841&lt;&gt;"",'Data Entry'!D841,"")</f>
        <v/>
      </c>
      <c r="F841" s="44" t="str">
        <f>IF('Data Entry'!E841&lt;&gt;"",'Data Entry'!E841,"")</f>
        <v/>
      </c>
      <c r="G841" s="44" t="str">
        <f>IF('Data Entry'!F841&lt;&gt;"",'Data Entry'!F841,"")</f>
        <v/>
      </c>
      <c r="H841" s="44" t="str">
        <f>IF('Data Entry'!G841&lt;&gt;"",'Data Entry'!G841,"")</f>
        <v/>
      </c>
      <c r="I841" s="44" t="str">
        <f>IF('Data Entry'!H841&lt;&gt;"",'Data Entry'!H841,"")</f>
        <v/>
      </c>
      <c r="J841" s="44" t="str">
        <f>IF('Data Entry'!I841&lt;&gt;"",'Data Entry'!I841,"")</f>
        <v/>
      </c>
      <c r="K841" s="44" t="str">
        <f>IF('Data Entry'!J841&lt;&gt;"",'Data Entry'!J841,"")</f>
        <v/>
      </c>
      <c r="L841" s="44" t="str">
        <f>IF('Data Entry'!K841&lt;&gt;"",'Data Entry'!K841,"")</f>
        <v/>
      </c>
      <c r="M841" s="44" t="str">
        <f>IF('Data Entry'!L841&lt;&gt;"",'Data Entry'!L841,"")</f>
        <v/>
      </c>
      <c r="V841" s="26" t="e">
        <f t="array" aca="1" ref="V841" ca="1">IF(V840&lt;&gt;"",OFFSET($C$4,0,V840,n+1,k),"")</f>
        <v>#N/A</v>
      </c>
      <c r="W841" s="26" t="e">
        <f t="array" aca="1" ref="W841" ca="1">IF(W840&lt;&gt;"",OFFSET($C$4,0,W840,n+1,k),"")</f>
        <v>#N/A</v>
      </c>
      <c r="X841" s="26" t="e">
        <f t="array" aca="1" ref="X841" ca="1">IF(X840&lt;&gt;"",OFFSET($C$4,0,X840,n+1,k),"")</f>
        <v>#N/A</v>
      </c>
      <c r="Y841" s="26" t="e">
        <f t="array" aca="1" ref="Y841" ca="1">IF(Y840&lt;&gt;"",OFFSET($C$4,0,Y840,n+1,k),"")</f>
        <v>#N/A</v>
      </c>
      <c r="Z841" s="26" t="e">
        <f t="array" aca="1" ref="Z841" ca="1">IF(Z840&lt;&gt;"",OFFSET($C$4,0,Z840,n+1,k),"")</f>
        <v>#N/A</v>
      </c>
      <c r="AA841" s="26" t="str">
        <f t="array" aca="1" ref="AA841" ca="1">IF(AA840&lt;&gt;"",OFFSET($C$4,0,AA840,n+1,k),"")</f>
        <v/>
      </c>
      <c r="AB841" s="26" t="str">
        <f t="array" aca="1" ref="AB841" ca="1">IF(AB840&lt;&gt;"",OFFSET($C$4,0,AB840,n+1,k),"")</f>
        <v/>
      </c>
    </row>
    <row r="842" spans="1:28" x14ac:dyDescent="0.15">
      <c r="A842" s="43" t="str">
        <f t="shared" si="26"/>
        <v/>
      </c>
      <c r="B842" s="44" t="str">
        <f>IF('Data Entry'!B842&lt;&gt;"",'Data Entry'!B842,"")</f>
        <v/>
      </c>
      <c r="C842" s="37" t="str">
        <f t="shared" si="27"/>
        <v/>
      </c>
      <c r="D842" s="44" t="str">
        <f>IF('Data Entry'!C842&lt;&gt;"",'Data Entry'!C842,"")</f>
        <v/>
      </c>
      <c r="E842" s="44" t="str">
        <f>IF('Data Entry'!D842&lt;&gt;"",'Data Entry'!D842,"")</f>
        <v/>
      </c>
      <c r="F842" s="44" t="str">
        <f>IF('Data Entry'!E842&lt;&gt;"",'Data Entry'!E842,"")</f>
        <v/>
      </c>
      <c r="G842" s="44" t="str">
        <f>IF('Data Entry'!F842&lt;&gt;"",'Data Entry'!F842,"")</f>
        <v/>
      </c>
      <c r="H842" s="44" t="str">
        <f>IF('Data Entry'!G842&lt;&gt;"",'Data Entry'!G842,"")</f>
        <v/>
      </c>
      <c r="I842" s="44" t="str">
        <f>IF('Data Entry'!H842&lt;&gt;"",'Data Entry'!H842,"")</f>
        <v/>
      </c>
      <c r="J842" s="44" t="str">
        <f>IF('Data Entry'!I842&lt;&gt;"",'Data Entry'!I842,"")</f>
        <v/>
      </c>
      <c r="K842" s="44" t="str">
        <f>IF('Data Entry'!J842&lt;&gt;"",'Data Entry'!J842,"")</f>
        <v/>
      </c>
      <c r="L842" s="44" t="str">
        <f>IF('Data Entry'!K842&lt;&gt;"",'Data Entry'!K842,"")</f>
        <v/>
      </c>
      <c r="M842" s="44" t="str">
        <f>IF('Data Entry'!L842&lt;&gt;"",'Data Entry'!L842,"")</f>
        <v/>
      </c>
      <c r="V842" s="26" t="e">
        <f t="array" aca="1" ref="V842" ca="1">IF(V841&lt;&gt;"",OFFSET($C$4,0,V841,n+1,k),"")</f>
        <v>#N/A</v>
      </c>
      <c r="W842" s="26" t="e">
        <f t="array" aca="1" ref="W842" ca="1">IF(W841&lt;&gt;"",OFFSET($C$4,0,W841,n+1,k),"")</f>
        <v>#N/A</v>
      </c>
      <c r="X842" s="26" t="e">
        <f t="array" aca="1" ref="X842" ca="1">IF(X841&lt;&gt;"",OFFSET($C$4,0,X841,n+1,k),"")</f>
        <v>#N/A</v>
      </c>
      <c r="Y842" s="26" t="e">
        <f t="array" aca="1" ref="Y842" ca="1">IF(Y841&lt;&gt;"",OFFSET($C$4,0,Y841,n+1,k),"")</f>
        <v>#N/A</v>
      </c>
      <c r="Z842" s="26" t="e">
        <f t="array" aca="1" ref="Z842" ca="1">IF(Z841&lt;&gt;"",OFFSET($C$4,0,Z841,n+1,k),"")</f>
        <v>#N/A</v>
      </c>
      <c r="AA842" s="26" t="str">
        <f t="array" aca="1" ref="AA842" ca="1">IF(AA841&lt;&gt;"",OFFSET($C$4,0,AA841,n+1,k),"")</f>
        <v/>
      </c>
      <c r="AB842" s="26" t="str">
        <f t="array" aca="1" ref="AB842" ca="1">IF(AB841&lt;&gt;"",OFFSET($C$4,0,AB841,n+1,k),"")</f>
        <v/>
      </c>
    </row>
    <row r="843" spans="1:28" x14ac:dyDescent="0.15">
      <c r="A843" s="43" t="str">
        <f t="shared" si="26"/>
        <v/>
      </c>
      <c r="B843" s="44" t="str">
        <f>IF('Data Entry'!B843&lt;&gt;"",'Data Entry'!B843,"")</f>
        <v/>
      </c>
      <c r="C843" s="37" t="str">
        <f t="shared" si="27"/>
        <v/>
      </c>
      <c r="D843" s="44" t="str">
        <f>IF('Data Entry'!C843&lt;&gt;"",'Data Entry'!C843,"")</f>
        <v/>
      </c>
      <c r="E843" s="44" t="str">
        <f>IF('Data Entry'!D843&lt;&gt;"",'Data Entry'!D843,"")</f>
        <v/>
      </c>
      <c r="F843" s="44" t="str">
        <f>IF('Data Entry'!E843&lt;&gt;"",'Data Entry'!E843,"")</f>
        <v/>
      </c>
      <c r="G843" s="44" t="str">
        <f>IF('Data Entry'!F843&lt;&gt;"",'Data Entry'!F843,"")</f>
        <v/>
      </c>
      <c r="H843" s="44" t="str">
        <f>IF('Data Entry'!G843&lt;&gt;"",'Data Entry'!G843,"")</f>
        <v/>
      </c>
      <c r="I843" s="44" t="str">
        <f>IF('Data Entry'!H843&lt;&gt;"",'Data Entry'!H843,"")</f>
        <v/>
      </c>
      <c r="J843" s="44" t="str">
        <f>IF('Data Entry'!I843&lt;&gt;"",'Data Entry'!I843,"")</f>
        <v/>
      </c>
      <c r="K843" s="44" t="str">
        <f>IF('Data Entry'!J843&lt;&gt;"",'Data Entry'!J843,"")</f>
        <v/>
      </c>
      <c r="L843" s="44" t="str">
        <f>IF('Data Entry'!K843&lt;&gt;"",'Data Entry'!K843,"")</f>
        <v/>
      </c>
      <c r="M843" s="44" t="str">
        <f>IF('Data Entry'!L843&lt;&gt;"",'Data Entry'!L843,"")</f>
        <v/>
      </c>
      <c r="V843" s="26" t="e">
        <f t="array" aca="1" ref="V843" ca="1">IF(V842&lt;&gt;"",OFFSET($C$4,0,V842,n+1,k),"")</f>
        <v>#N/A</v>
      </c>
      <c r="W843" s="26" t="e">
        <f t="array" aca="1" ref="W843" ca="1">IF(W842&lt;&gt;"",OFFSET($C$4,0,W842,n+1,k),"")</f>
        <v>#N/A</v>
      </c>
      <c r="X843" s="26" t="e">
        <f t="array" aca="1" ref="X843" ca="1">IF(X842&lt;&gt;"",OFFSET($C$4,0,X842,n+1,k),"")</f>
        <v>#N/A</v>
      </c>
      <c r="Y843" s="26" t="e">
        <f t="array" aca="1" ref="Y843" ca="1">IF(Y842&lt;&gt;"",OFFSET($C$4,0,Y842,n+1,k),"")</f>
        <v>#N/A</v>
      </c>
      <c r="Z843" s="26" t="e">
        <f t="array" aca="1" ref="Z843" ca="1">IF(Z842&lt;&gt;"",OFFSET($C$4,0,Z842,n+1,k),"")</f>
        <v>#N/A</v>
      </c>
      <c r="AA843" s="26" t="str">
        <f t="array" aca="1" ref="AA843" ca="1">IF(AA842&lt;&gt;"",OFFSET($C$4,0,AA842,n+1,k),"")</f>
        <v/>
      </c>
      <c r="AB843" s="26" t="str">
        <f t="array" aca="1" ref="AB843" ca="1">IF(AB842&lt;&gt;"",OFFSET($C$4,0,AB842,n+1,k),"")</f>
        <v/>
      </c>
    </row>
    <row r="844" spans="1:28" x14ac:dyDescent="0.15">
      <c r="A844" s="43" t="str">
        <f t="shared" si="26"/>
        <v/>
      </c>
      <c r="B844" s="44" t="str">
        <f>IF('Data Entry'!B844&lt;&gt;"",'Data Entry'!B844,"")</f>
        <v/>
      </c>
      <c r="C844" s="37" t="str">
        <f t="shared" si="27"/>
        <v/>
      </c>
      <c r="D844" s="44" t="str">
        <f>IF('Data Entry'!C844&lt;&gt;"",'Data Entry'!C844,"")</f>
        <v/>
      </c>
      <c r="E844" s="44" t="str">
        <f>IF('Data Entry'!D844&lt;&gt;"",'Data Entry'!D844,"")</f>
        <v/>
      </c>
      <c r="F844" s="44" t="str">
        <f>IF('Data Entry'!E844&lt;&gt;"",'Data Entry'!E844,"")</f>
        <v/>
      </c>
      <c r="G844" s="44" t="str">
        <f>IF('Data Entry'!F844&lt;&gt;"",'Data Entry'!F844,"")</f>
        <v/>
      </c>
      <c r="H844" s="44" t="str">
        <f>IF('Data Entry'!G844&lt;&gt;"",'Data Entry'!G844,"")</f>
        <v/>
      </c>
      <c r="I844" s="44" t="str">
        <f>IF('Data Entry'!H844&lt;&gt;"",'Data Entry'!H844,"")</f>
        <v/>
      </c>
      <c r="J844" s="44" t="str">
        <f>IF('Data Entry'!I844&lt;&gt;"",'Data Entry'!I844,"")</f>
        <v/>
      </c>
      <c r="K844" s="44" t="str">
        <f>IF('Data Entry'!J844&lt;&gt;"",'Data Entry'!J844,"")</f>
        <v/>
      </c>
      <c r="L844" s="44" t="str">
        <f>IF('Data Entry'!K844&lt;&gt;"",'Data Entry'!K844,"")</f>
        <v/>
      </c>
      <c r="M844" s="44" t="str">
        <f>IF('Data Entry'!L844&lt;&gt;"",'Data Entry'!L844,"")</f>
        <v/>
      </c>
      <c r="V844" s="26" t="e">
        <f t="array" aca="1" ref="V844" ca="1">IF(V843&lt;&gt;"",OFFSET($C$4,0,V843,n+1,k),"")</f>
        <v>#N/A</v>
      </c>
      <c r="W844" s="26" t="e">
        <f t="array" aca="1" ref="W844" ca="1">IF(W843&lt;&gt;"",OFFSET($C$4,0,W843,n+1,k),"")</f>
        <v>#N/A</v>
      </c>
      <c r="X844" s="26" t="e">
        <f t="array" aca="1" ref="X844" ca="1">IF(X843&lt;&gt;"",OFFSET($C$4,0,X843,n+1,k),"")</f>
        <v>#N/A</v>
      </c>
      <c r="Y844" s="26" t="e">
        <f t="array" aca="1" ref="Y844" ca="1">IF(Y843&lt;&gt;"",OFFSET($C$4,0,Y843,n+1,k),"")</f>
        <v>#N/A</v>
      </c>
      <c r="Z844" s="26" t="e">
        <f t="array" aca="1" ref="Z844" ca="1">IF(Z843&lt;&gt;"",OFFSET($C$4,0,Z843,n+1,k),"")</f>
        <v>#N/A</v>
      </c>
      <c r="AA844" s="26" t="str">
        <f t="array" aca="1" ref="AA844" ca="1">IF(AA843&lt;&gt;"",OFFSET($C$4,0,AA843,n+1,k),"")</f>
        <v/>
      </c>
      <c r="AB844" s="26" t="str">
        <f t="array" aca="1" ref="AB844" ca="1">IF(AB843&lt;&gt;"",OFFSET($C$4,0,AB843,n+1,k),"")</f>
        <v/>
      </c>
    </row>
    <row r="845" spans="1:28" x14ac:dyDescent="0.15">
      <c r="A845" s="43" t="str">
        <f t="shared" ref="A845:A908" si="28">IF(B845&lt;&gt;"",1+A844,"")</f>
        <v/>
      </c>
      <c r="B845" s="44" t="str">
        <f>IF('Data Entry'!B845&lt;&gt;"",'Data Entry'!B845,"")</f>
        <v/>
      </c>
      <c r="C845" s="37" t="str">
        <f t="shared" si="27"/>
        <v/>
      </c>
      <c r="D845" s="44" t="str">
        <f>IF('Data Entry'!C845&lt;&gt;"",'Data Entry'!C845,"")</f>
        <v/>
      </c>
      <c r="E845" s="44" t="str">
        <f>IF('Data Entry'!D845&lt;&gt;"",'Data Entry'!D845,"")</f>
        <v/>
      </c>
      <c r="F845" s="44" t="str">
        <f>IF('Data Entry'!E845&lt;&gt;"",'Data Entry'!E845,"")</f>
        <v/>
      </c>
      <c r="G845" s="44" t="str">
        <f>IF('Data Entry'!F845&lt;&gt;"",'Data Entry'!F845,"")</f>
        <v/>
      </c>
      <c r="H845" s="44" t="str">
        <f>IF('Data Entry'!G845&lt;&gt;"",'Data Entry'!G845,"")</f>
        <v/>
      </c>
      <c r="I845" s="44" t="str">
        <f>IF('Data Entry'!H845&lt;&gt;"",'Data Entry'!H845,"")</f>
        <v/>
      </c>
      <c r="J845" s="44" t="str">
        <f>IF('Data Entry'!I845&lt;&gt;"",'Data Entry'!I845,"")</f>
        <v/>
      </c>
      <c r="K845" s="44" t="str">
        <f>IF('Data Entry'!J845&lt;&gt;"",'Data Entry'!J845,"")</f>
        <v/>
      </c>
      <c r="L845" s="44" t="str">
        <f>IF('Data Entry'!K845&lt;&gt;"",'Data Entry'!K845,"")</f>
        <v/>
      </c>
      <c r="M845" s="44" t="str">
        <f>IF('Data Entry'!L845&lt;&gt;"",'Data Entry'!L845,"")</f>
        <v/>
      </c>
      <c r="V845" s="26" t="e">
        <f t="array" aca="1" ref="V845" ca="1">IF(V844&lt;&gt;"",OFFSET($C$4,0,V844,n+1,k),"")</f>
        <v>#N/A</v>
      </c>
      <c r="W845" s="26" t="e">
        <f t="array" aca="1" ref="W845" ca="1">IF(W844&lt;&gt;"",OFFSET($C$4,0,W844,n+1,k),"")</f>
        <v>#N/A</v>
      </c>
      <c r="X845" s="26" t="e">
        <f t="array" aca="1" ref="X845" ca="1">IF(X844&lt;&gt;"",OFFSET($C$4,0,X844,n+1,k),"")</f>
        <v>#N/A</v>
      </c>
      <c r="Y845" s="26" t="e">
        <f t="array" aca="1" ref="Y845" ca="1">IF(Y844&lt;&gt;"",OFFSET($C$4,0,Y844,n+1,k),"")</f>
        <v>#N/A</v>
      </c>
      <c r="Z845" s="26" t="e">
        <f t="array" aca="1" ref="Z845" ca="1">IF(Z844&lt;&gt;"",OFFSET($C$4,0,Z844,n+1,k),"")</f>
        <v>#N/A</v>
      </c>
      <c r="AA845" s="26" t="str">
        <f t="array" aca="1" ref="AA845" ca="1">IF(AA844&lt;&gt;"",OFFSET($C$4,0,AA844,n+1,k),"")</f>
        <v/>
      </c>
      <c r="AB845" s="26" t="str">
        <f t="array" aca="1" ref="AB845" ca="1">IF(AB844&lt;&gt;"",OFFSET($C$4,0,AB844,n+1,k),"")</f>
        <v/>
      </c>
    </row>
    <row r="846" spans="1:28" x14ac:dyDescent="0.15">
      <c r="A846" s="43" t="str">
        <f t="shared" si="28"/>
        <v/>
      </c>
      <c r="B846" s="44" t="str">
        <f>IF('Data Entry'!B846&lt;&gt;"",'Data Entry'!B846,"")</f>
        <v/>
      </c>
      <c r="C846" s="37" t="str">
        <f t="shared" si="27"/>
        <v/>
      </c>
      <c r="D846" s="44" t="str">
        <f>IF('Data Entry'!C846&lt;&gt;"",'Data Entry'!C846,"")</f>
        <v/>
      </c>
      <c r="E846" s="44" t="str">
        <f>IF('Data Entry'!D846&lt;&gt;"",'Data Entry'!D846,"")</f>
        <v/>
      </c>
      <c r="F846" s="44" t="str">
        <f>IF('Data Entry'!E846&lt;&gt;"",'Data Entry'!E846,"")</f>
        <v/>
      </c>
      <c r="G846" s="44" t="str">
        <f>IF('Data Entry'!F846&lt;&gt;"",'Data Entry'!F846,"")</f>
        <v/>
      </c>
      <c r="H846" s="44" t="str">
        <f>IF('Data Entry'!G846&lt;&gt;"",'Data Entry'!G846,"")</f>
        <v/>
      </c>
      <c r="I846" s="44" t="str">
        <f>IF('Data Entry'!H846&lt;&gt;"",'Data Entry'!H846,"")</f>
        <v/>
      </c>
      <c r="J846" s="44" t="str">
        <f>IF('Data Entry'!I846&lt;&gt;"",'Data Entry'!I846,"")</f>
        <v/>
      </c>
      <c r="K846" s="44" t="str">
        <f>IF('Data Entry'!J846&lt;&gt;"",'Data Entry'!J846,"")</f>
        <v/>
      </c>
      <c r="L846" s="44" t="str">
        <f>IF('Data Entry'!K846&lt;&gt;"",'Data Entry'!K846,"")</f>
        <v/>
      </c>
      <c r="M846" s="44" t="str">
        <f>IF('Data Entry'!L846&lt;&gt;"",'Data Entry'!L846,"")</f>
        <v/>
      </c>
      <c r="V846" s="26" t="e">
        <f t="array" aca="1" ref="V846" ca="1">IF(V845&lt;&gt;"",OFFSET($C$4,0,V845,n+1,k),"")</f>
        <v>#N/A</v>
      </c>
      <c r="W846" s="26" t="e">
        <f t="array" aca="1" ref="W846" ca="1">IF(W845&lt;&gt;"",OFFSET($C$4,0,W845,n+1,k),"")</f>
        <v>#N/A</v>
      </c>
      <c r="X846" s="26" t="e">
        <f t="array" aca="1" ref="X846" ca="1">IF(X845&lt;&gt;"",OFFSET($C$4,0,X845,n+1,k),"")</f>
        <v>#N/A</v>
      </c>
      <c r="Y846" s="26" t="e">
        <f t="array" aca="1" ref="Y846" ca="1">IF(Y845&lt;&gt;"",OFFSET($C$4,0,Y845,n+1,k),"")</f>
        <v>#N/A</v>
      </c>
      <c r="Z846" s="26" t="e">
        <f t="array" aca="1" ref="Z846" ca="1">IF(Z845&lt;&gt;"",OFFSET($C$4,0,Z845,n+1,k),"")</f>
        <v>#N/A</v>
      </c>
      <c r="AA846" s="26" t="str">
        <f t="array" aca="1" ref="AA846" ca="1">IF(AA845&lt;&gt;"",OFFSET($C$4,0,AA845,n+1,k),"")</f>
        <v/>
      </c>
      <c r="AB846" s="26" t="str">
        <f t="array" aca="1" ref="AB846" ca="1">IF(AB845&lt;&gt;"",OFFSET($C$4,0,AB845,n+1,k),"")</f>
        <v/>
      </c>
    </row>
    <row r="847" spans="1:28" x14ac:dyDescent="0.15">
      <c r="A847" s="43" t="str">
        <f t="shared" si="28"/>
        <v/>
      </c>
      <c r="B847" s="44" t="str">
        <f>IF('Data Entry'!B847&lt;&gt;"",'Data Entry'!B847,"")</f>
        <v/>
      </c>
      <c r="C847" s="37" t="str">
        <f t="shared" si="27"/>
        <v/>
      </c>
      <c r="D847" s="44" t="str">
        <f>IF('Data Entry'!C847&lt;&gt;"",'Data Entry'!C847,"")</f>
        <v/>
      </c>
      <c r="E847" s="44" t="str">
        <f>IF('Data Entry'!D847&lt;&gt;"",'Data Entry'!D847,"")</f>
        <v/>
      </c>
      <c r="F847" s="44" t="str">
        <f>IF('Data Entry'!E847&lt;&gt;"",'Data Entry'!E847,"")</f>
        <v/>
      </c>
      <c r="G847" s="44" t="str">
        <f>IF('Data Entry'!F847&lt;&gt;"",'Data Entry'!F847,"")</f>
        <v/>
      </c>
      <c r="H847" s="44" t="str">
        <f>IF('Data Entry'!G847&lt;&gt;"",'Data Entry'!G847,"")</f>
        <v/>
      </c>
      <c r="I847" s="44" t="str">
        <f>IF('Data Entry'!H847&lt;&gt;"",'Data Entry'!H847,"")</f>
        <v/>
      </c>
      <c r="J847" s="44" t="str">
        <f>IF('Data Entry'!I847&lt;&gt;"",'Data Entry'!I847,"")</f>
        <v/>
      </c>
      <c r="K847" s="44" t="str">
        <f>IF('Data Entry'!J847&lt;&gt;"",'Data Entry'!J847,"")</f>
        <v/>
      </c>
      <c r="L847" s="44" t="str">
        <f>IF('Data Entry'!K847&lt;&gt;"",'Data Entry'!K847,"")</f>
        <v/>
      </c>
      <c r="M847" s="44" t="str">
        <f>IF('Data Entry'!L847&lt;&gt;"",'Data Entry'!L847,"")</f>
        <v/>
      </c>
      <c r="V847" s="26" t="e">
        <f t="array" aca="1" ref="V847" ca="1">IF(V846&lt;&gt;"",OFFSET($C$4,0,V846,n+1,k),"")</f>
        <v>#N/A</v>
      </c>
      <c r="W847" s="26" t="e">
        <f t="array" aca="1" ref="W847" ca="1">IF(W846&lt;&gt;"",OFFSET($C$4,0,W846,n+1,k),"")</f>
        <v>#N/A</v>
      </c>
      <c r="X847" s="26" t="e">
        <f t="array" aca="1" ref="X847" ca="1">IF(X846&lt;&gt;"",OFFSET($C$4,0,X846,n+1,k),"")</f>
        <v>#N/A</v>
      </c>
      <c r="Y847" s="26" t="e">
        <f t="array" aca="1" ref="Y847" ca="1">IF(Y846&lt;&gt;"",OFFSET($C$4,0,Y846,n+1,k),"")</f>
        <v>#N/A</v>
      </c>
      <c r="Z847" s="26" t="e">
        <f t="array" aca="1" ref="Z847" ca="1">IF(Z846&lt;&gt;"",OFFSET($C$4,0,Z846,n+1,k),"")</f>
        <v>#N/A</v>
      </c>
      <c r="AA847" s="26" t="str">
        <f t="array" aca="1" ref="AA847" ca="1">IF(AA846&lt;&gt;"",OFFSET($C$4,0,AA846,n+1,k),"")</f>
        <v/>
      </c>
      <c r="AB847" s="26" t="str">
        <f t="array" aca="1" ref="AB847" ca="1">IF(AB846&lt;&gt;"",OFFSET($C$4,0,AB846,n+1,k),"")</f>
        <v/>
      </c>
    </row>
    <row r="848" spans="1:28" x14ac:dyDescent="0.15">
      <c r="A848" s="43" t="str">
        <f t="shared" si="28"/>
        <v/>
      </c>
      <c r="B848" s="44" t="str">
        <f>IF('Data Entry'!B848&lt;&gt;"",'Data Entry'!B848,"")</f>
        <v/>
      </c>
      <c r="C848" s="37" t="str">
        <f t="shared" si="27"/>
        <v/>
      </c>
      <c r="D848" s="44" t="str">
        <f>IF('Data Entry'!C848&lt;&gt;"",'Data Entry'!C848,"")</f>
        <v/>
      </c>
      <c r="E848" s="44" t="str">
        <f>IF('Data Entry'!D848&lt;&gt;"",'Data Entry'!D848,"")</f>
        <v/>
      </c>
      <c r="F848" s="44" t="str">
        <f>IF('Data Entry'!E848&lt;&gt;"",'Data Entry'!E848,"")</f>
        <v/>
      </c>
      <c r="G848" s="44" t="str">
        <f>IF('Data Entry'!F848&lt;&gt;"",'Data Entry'!F848,"")</f>
        <v/>
      </c>
      <c r="H848" s="44" t="str">
        <f>IF('Data Entry'!G848&lt;&gt;"",'Data Entry'!G848,"")</f>
        <v/>
      </c>
      <c r="I848" s="44" t="str">
        <f>IF('Data Entry'!H848&lt;&gt;"",'Data Entry'!H848,"")</f>
        <v/>
      </c>
      <c r="J848" s="44" t="str">
        <f>IF('Data Entry'!I848&lt;&gt;"",'Data Entry'!I848,"")</f>
        <v/>
      </c>
      <c r="K848" s="44" t="str">
        <f>IF('Data Entry'!J848&lt;&gt;"",'Data Entry'!J848,"")</f>
        <v/>
      </c>
      <c r="L848" s="44" t="str">
        <f>IF('Data Entry'!K848&lt;&gt;"",'Data Entry'!K848,"")</f>
        <v/>
      </c>
      <c r="M848" s="44" t="str">
        <f>IF('Data Entry'!L848&lt;&gt;"",'Data Entry'!L848,"")</f>
        <v/>
      </c>
      <c r="V848" s="26" t="e">
        <f t="array" aca="1" ref="V848" ca="1">IF(V847&lt;&gt;"",OFFSET($C$4,0,V847,n+1,k),"")</f>
        <v>#N/A</v>
      </c>
      <c r="W848" s="26" t="e">
        <f t="array" aca="1" ref="W848" ca="1">IF(W847&lt;&gt;"",OFFSET($C$4,0,W847,n+1,k),"")</f>
        <v>#N/A</v>
      </c>
      <c r="X848" s="26" t="e">
        <f t="array" aca="1" ref="X848" ca="1">IF(X847&lt;&gt;"",OFFSET($C$4,0,X847,n+1,k),"")</f>
        <v>#N/A</v>
      </c>
      <c r="Y848" s="26" t="e">
        <f t="array" aca="1" ref="Y848" ca="1">IF(Y847&lt;&gt;"",OFFSET($C$4,0,Y847,n+1,k),"")</f>
        <v>#N/A</v>
      </c>
      <c r="Z848" s="26" t="e">
        <f t="array" aca="1" ref="Z848" ca="1">IF(Z847&lt;&gt;"",OFFSET($C$4,0,Z847,n+1,k),"")</f>
        <v>#N/A</v>
      </c>
      <c r="AA848" s="26" t="str">
        <f t="array" aca="1" ref="AA848" ca="1">IF(AA847&lt;&gt;"",OFFSET($C$4,0,AA847,n+1,k),"")</f>
        <v/>
      </c>
      <c r="AB848" s="26" t="str">
        <f t="array" aca="1" ref="AB848" ca="1">IF(AB847&lt;&gt;"",OFFSET($C$4,0,AB847,n+1,k),"")</f>
        <v/>
      </c>
    </row>
    <row r="849" spans="1:28" x14ac:dyDescent="0.15">
      <c r="A849" s="43" t="str">
        <f t="shared" si="28"/>
        <v/>
      </c>
      <c r="B849" s="44" t="str">
        <f>IF('Data Entry'!B849&lt;&gt;"",'Data Entry'!B849,"")</f>
        <v/>
      </c>
      <c r="C849" s="37" t="str">
        <f t="shared" si="27"/>
        <v/>
      </c>
      <c r="D849" s="44" t="str">
        <f>IF('Data Entry'!C849&lt;&gt;"",'Data Entry'!C849,"")</f>
        <v/>
      </c>
      <c r="E849" s="44" t="str">
        <f>IF('Data Entry'!D849&lt;&gt;"",'Data Entry'!D849,"")</f>
        <v/>
      </c>
      <c r="F849" s="44" t="str">
        <f>IF('Data Entry'!E849&lt;&gt;"",'Data Entry'!E849,"")</f>
        <v/>
      </c>
      <c r="G849" s="44" t="str">
        <f>IF('Data Entry'!F849&lt;&gt;"",'Data Entry'!F849,"")</f>
        <v/>
      </c>
      <c r="H849" s="44" t="str">
        <f>IF('Data Entry'!G849&lt;&gt;"",'Data Entry'!G849,"")</f>
        <v/>
      </c>
      <c r="I849" s="44" t="str">
        <f>IF('Data Entry'!H849&lt;&gt;"",'Data Entry'!H849,"")</f>
        <v/>
      </c>
      <c r="J849" s="44" t="str">
        <f>IF('Data Entry'!I849&lt;&gt;"",'Data Entry'!I849,"")</f>
        <v/>
      </c>
      <c r="K849" s="44" t="str">
        <f>IF('Data Entry'!J849&lt;&gt;"",'Data Entry'!J849,"")</f>
        <v/>
      </c>
      <c r="L849" s="44" t="str">
        <f>IF('Data Entry'!K849&lt;&gt;"",'Data Entry'!K849,"")</f>
        <v/>
      </c>
      <c r="M849" s="44" t="str">
        <f>IF('Data Entry'!L849&lt;&gt;"",'Data Entry'!L849,"")</f>
        <v/>
      </c>
      <c r="V849" s="26" t="e">
        <f t="array" aca="1" ref="V849" ca="1">IF(V848&lt;&gt;"",OFFSET($C$4,0,V848,n+1,k),"")</f>
        <v>#N/A</v>
      </c>
      <c r="W849" s="26" t="e">
        <f t="array" aca="1" ref="W849" ca="1">IF(W848&lt;&gt;"",OFFSET($C$4,0,W848,n+1,k),"")</f>
        <v>#N/A</v>
      </c>
      <c r="X849" s="26" t="e">
        <f t="array" aca="1" ref="X849" ca="1">IF(X848&lt;&gt;"",OFFSET($C$4,0,X848,n+1,k),"")</f>
        <v>#N/A</v>
      </c>
      <c r="Y849" s="26" t="e">
        <f t="array" aca="1" ref="Y849" ca="1">IF(Y848&lt;&gt;"",OFFSET($C$4,0,Y848,n+1,k),"")</f>
        <v>#N/A</v>
      </c>
      <c r="Z849" s="26" t="e">
        <f t="array" aca="1" ref="Z849" ca="1">IF(Z848&lt;&gt;"",OFFSET($C$4,0,Z848,n+1,k),"")</f>
        <v>#N/A</v>
      </c>
      <c r="AA849" s="26" t="str">
        <f t="array" aca="1" ref="AA849" ca="1">IF(AA848&lt;&gt;"",OFFSET($C$4,0,AA848,n+1,k),"")</f>
        <v/>
      </c>
      <c r="AB849" s="26" t="str">
        <f t="array" aca="1" ref="AB849" ca="1">IF(AB848&lt;&gt;"",OFFSET($C$4,0,AB848,n+1,k),"")</f>
        <v/>
      </c>
    </row>
    <row r="850" spans="1:28" x14ac:dyDescent="0.15">
      <c r="A850" s="43" t="str">
        <f t="shared" si="28"/>
        <v/>
      </c>
      <c r="B850" s="44" t="str">
        <f>IF('Data Entry'!B850&lt;&gt;"",'Data Entry'!B850,"")</f>
        <v/>
      </c>
      <c r="C850" s="37" t="str">
        <f t="shared" si="27"/>
        <v/>
      </c>
      <c r="D850" s="44" t="str">
        <f>IF('Data Entry'!C850&lt;&gt;"",'Data Entry'!C850,"")</f>
        <v/>
      </c>
      <c r="E850" s="44" t="str">
        <f>IF('Data Entry'!D850&lt;&gt;"",'Data Entry'!D850,"")</f>
        <v/>
      </c>
      <c r="F850" s="44" t="str">
        <f>IF('Data Entry'!E850&lt;&gt;"",'Data Entry'!E850,"")</f>
        <v/>
      </c>
      <c r="G850" s="44" t="str">
        <f>IF('Data Entry'!F850&lt;&gt;"",'Data Entry'!F850,"")</f>
        <v/>
      </c>
      <c r="H850" s="44" t="str">
        <f>IF('Data Entry'!G850&lt;&gt;"",'Data Entry'!G850,"")</f>
        <v/>
      </c>
      <c r="I850" s="44" t="str">
        <f>IF('Data Entry'!H850&lt;&gt;"",'Data Entry'!H850,"")</f>
        <v/>
      </c>
      <c r="J850" s="44" t="str">
        <f>IF('Data Entry'!I850&lt;&gt;"",'Data Entry'!I850,"")</f>
        <v/>
      </c>
      <c r="K850" s="44" t="str">
        <f>IF('Data Entry'!J850&lt;&gt;"",'Data Entry'!J850,"")</f>
        <v/>
      </c>
      <c r="L850" s="44" t="str">
        <f>IF('Data Entry'!K850&lt;&gt;"",'Data Entry'!K850,"")</f>
        <v/>
      </c>
      <c r="M850" s="44" t="str">
        <f>IF('Data Entry'!L850&lt;&gt;"",'Data Entry'!L850,"")</f>
        <v/>
      </c>
      <c r="V850" s="26" t="e">
        <f t="array" aca="1" ref="V850" ca="1">IF(V849&lt;&gt;"",OFFSET($C$4,0,V849,n+1,k),"")</f>
        <v>#N/A</v>
      </c>
      <c r="W850" s="26" t="e">
        <f t="array" aca="1" ref="W850" ca="1">IF(W849&lt;&gt;"",OFFSET($C$4,0,W849,n+1,k),"")</f>
        <v>#N/A</v>
      </c>
      <c r="X850" s="26" t="e">
        <f t="array" aca="1" ref="X850" ca="1">IF(X849&lt;&gt;"",OFFSET($C$4,0,X849,n+1,k),"")</f>
        <v>#N/A</v>
      </c>
      <c r="Y850" s="26" t="e">
        <f t="array" aca="1" ref="Y850" ca="1">IF(Y849&lt;&gt;"",OFFSET($C$4,0,Y849,n+1,k),"")</f>
        <v>#N/A</v>
      </c>
      <c r="Z850" s="26" t="e">
        <f t="array" aca="1" ref="Z850" ca="1">IF(Z849&lt;&gt;"",OFFSET($C$4,0,Z849,n+1,k),"")</f>
        <v>#N/A</v>
      </c>
      <c r="AA850" s="26" t="str">
        <f t="array" aca="1" ref="AA850" ca="1">IF(AA849&lt;&gt;"",OFFSET($C$4,0,AA849,n+1,k),"")</f>
        <v/>
      </c>
      <c r="AB850" s="26" t="str">
        <f t="array" aca="1" ref="AB850" ca="1">IF(AB849&lt;&gt;"",OFFSET($C$4,0,AB849,n+1,k),"")</f>
        <v/>
      </c>
    </row>
    <row r="851" spans="1:28" x14ac:dyDescent="0.15">
      <c r="A851" s="43" t="str">
        <f t="shared" si="28"/>
        <v/>
      </c>
      <c r="B851" s="44" t="str">
        <f>IF('Data Entry'!B851&lt;&gt;"",'Data Entry'!B851,"")</f>
        <v/>
      </c>
      <c r="C851" s="37" t="str">
        <f t="shared" si="27"/>
        <v/>
      </c>
      <c r="D851" s="44" t="str">
        <f>IF('Data Entry'!C851&lt;&gt;"",'Data Entry'!C851,"")</f>
        <v/>
      </c>
      <c r="E851" s="44" t="str">
        <f>IF('Data Entry'!D851&lt;&gt;"",'Data Entry'!D851,"")</f>
        <v/>
      </c>
      <c r="F851" s="44" t="str">
        <f>IF('Data Entry'!E851&lt;&gt;"",'Data Entry'!E851,"")</f>
        <v/>
      </c>
      <c r="G851" s="44" t="str">
        <f>IF('Data Entry'!F851&lt;&gt;"",'Data Entry'!F851,"")</f>
        <v/>
      </c>
      <c r="H851" s="44" t="str">
        <f>IF('Data Entry'!G851&lt;&gt;"",'Data Entry'!G851,"")</f>
        <v/>
      </c>
      <c r="I851" s="44" t="str">
        <f>IF('Data Entry'!H851&lt;&gt;"",'Data Entry'!H851,"")</f>
        <v/>
      </c>
      <c r="J851" s="44" t="str">
        <f>IF('Data Entry'!I851&lt;&gt;"",'Data Entry'!I851,"")</f>
        <v/>
      </c>
      <c r="K851" s="44" t="str">
        <f>IF('Data Entry'!J851&lt;&gt;"",'Data Entry'!J851,"")</f>
        <v/>
      </c>
      <c r="L851" s="44" t="str">
        <f>IF('Data Entry'!K851&lt;&gt;"",'Data Entry'!K851,"")</f>
        <v/>
      </c>
      <c r="M851" s="44" t="str">
        <f>IF('Data Entry'!L851&lt;&gt;"",'Data Entry'!L851,"")</f>
        <v/>
      </c>
      <c r="V851" s="26" t="e">
        <f t="array" aca="1" ref="V851" ca="1">IF(V850&lt;&gt;"",OFFSET($C$4,0,V850,n+1,k),"")</f>
        <v>#N/A</v>
      </c>
      <c r="W851" s="26" t="e">
        <f t="array" aca="1" ref="W851" ca="1">IF(W850&lt;&gt;"",OFFSET($C$4,0,W850,n+1,k),"")</f>
        <v>#N/A</v>
      </c>
      <c r="X851" s="26" t="e">
        <f t="array" aca="1" ref="X851" ca="1">IF(X850&lt;&gt;"",OFFSET($C$4,0,X850,n+1,k),"")</f>
        <v>#N/A</v>
      </c>
      <c r="Y851" s="26" t="e">
        <f t="array" aca="1" ref="Y851" ca="1">IF(Y850&lt;&gt;"",OFFSET($C$4,0,Y850,n+1,k),"")</f>
        <v>#N/A</v>
      </c>
      <c r="Z851" s="26" t="e">
        <f t="array" aca="1" ref="Z851" ca="1">IF(Z850&lt;&gt;"",OFFSET($C$4,0,Z850,n+1,k),"")</f>
        <v>#N/A</v>
      </c>
      <c r="AA851" s="26" t="str">
        <f t="array" aca="1" ref="AA851" ca="1">IF(AA850&lt;&gt;"",OFFSET($C$4,0,AA850,n+1,k),"")</f>
        <v/>
      </c>
      <c r="AB851" s="26" t="str">
        <f t="array" aca="1" ref="AB851" ca="1">IF(AB850&lt;&gt;"",OFFSET($C$4,0,AB850,n+1,k),"")</f>
        <v/>
      </c>
    </row>
    <row r="852" spans="1:28" x14ac:dyDescent="0.15">
      <c r="A852" s="43" t="str">
        <f t="shared" si="28"/>
        <v/>
      </c>
      <c r="B852" s="44" t="str">
        <f>IF('Data Entry'!B852&lt;&gt;"",'Data Entry'!B852,"")</f>
        <v/>
      </c>
      <c r="C852" s="37" t="str">
        <f t="shared" si="27"/>
        <v/>
      </c>
      <c r="D852" s="44" t="str">
        <f>IF('Data Entry'!C852&lt;&gt;"",'Data Entry'!C852,"")</f>
        <v/>
      </c>
      <c r="E852" s="44" t="str">
        <f>IF('Data Entry'!D852&lt;&gt;"",'Data Entry'!D852,"")</f>
        <v/>
      </c>
      <c r="F852" s="44" t="str">
        <f>IF('Data Entry'!E852&lt;&gt;"",'Data Entry'!E852,"")</f>
        <v/>
      </c>
      <c r="G852" s="44" t="str">
        <f>IF('Data Entry'!F852&lt;&gt;"",'Data Entry'!F852,"")</f>
        <v/>
      </c>
      <c r="H852" s="44" t="str">
        <f>IF('Data Entry'!G852&lt;&gt;"",'Data Entry'!G852,"")</f>
        <v/>
      </c>
      <c r="I852" s="44" t="str">
        <f>IF('Data Entry'!H852&lt;&gt;"",'Data Entry'!H852,"")</f>
        <v/>
      </c>
      <c r="J852" s="44" t="str">
        <f>IF('Data Entry'!I852&lt;&gt;"",'Data Entry'!I852,"")</f>
        <v/>
      </c>
      <c r="K852" s="44" t="str">
        <f>IF('Data Entry'!J852&lt;&gt;"",'Data Entry'!J852,"")</f>
        <v/>
      </c>
      <c r="L852" s="44" t="str">
        <f>IF('Data Entry'!K852&lt;&gt;"",'Data Entry'!K852,"")</f>
        <v/>
      </c>
      <c r="M852" s="44" t="str">
        <f>IF('Data Entry'!L852&lt;&gt;"",'Data Entry'!L852,"")</f>
        <v/>
      </c>
      <c r="V852" s="26" t="e">
        <f t="array" aca="1" ref="V852" ca="1">IF(V851&lt;&gt;"",OFFSET($C$4,0,V851,n+1,k),"")</f>
        <v>#N/A</v>
      </c>
      <c r="W852" s="26" t="e">
        <f t="array" aca="1" ref="W852" ca="1">IF(W851&lt;&gt;"",OFFSET($C$4,0,W851,n+1,k),"")</f>
        <v>#N/A</v>
      </c>
      <c r="X852" s="26" t="e">
        <f t="array" aca="1" ref="X852" ca="1">IF(X851&lt;&gt;"",OFFSET($C$4,0,X851,n+1,k),"")</f>
        <v>#N/A</v>
      </c>
      <c r="Y852" s="26" t="e">
        <f t="array" aca="1" ref="Y852" ca="1">IF(Y851&lt;&gt;"",OFFSET($C$4,0,Y851,n+1,k),"")</f>
        <v>#N/A</v>
      </c>
      <c r="Z852" s="26" t="e">
        <f t="array" aca="1" ref="Z852" ca="1">IF(Z851&lt;&gt;"",OFFSET($C$4,0,Z851,n+1,k),"")</f>
        <v>#N/A</v>
      </c>
      <c r="AA852" s="26" t="str">
        <f t="array" aca="1" ref="AA852" ca="1">IF(AA851&lt;&gt;"",OFFSET($C$4,0,AA851,n+1,k),"")</f>
        <v/>
      </c>
      <c r="AB852" s="26" t="str">
        <f t="array" aca="1" ref="AB852" ca="1">IF(AB851&lt;&gt;"",OFFSET($C$4,0,AB851,n+1,k),"")</f>
        <v/>
      </c>
    </row>
    <row r="853" spans="1:28" x14ac:dyDescent="0.15">
      <c r="A853" s="43" t="str">
        <f t="shared" si="28"/>
        <v/>
      </c>
      <c r="B853" s="44" t="str">
        <f>IF('Data Entry'!B853&lt;&gt;"",'Data Entry'!B853,"")</f>
        <v/>
      </c>
      <c r="C853" s="37" t="str">
        <f t="shared" si="27"/>
        <v/>
      </c>
      <c r="D853" s="44" t="str">
        <f>IF('Data Entry'!C853&lt;&gt;"",'Data Entry'!C853,"")</f>
        <v/>
      </c>
      <c r="E853" s="44" t="str">
        <f>IF('Data Entry'!D853&lt;&gt;"",'Data Entry'!D853,"")</f>
        <v/>
      </c>
      <c r="F853" s="44" t="str">
        <f>IF('Data Entry'!E853&lt;&gt;"",'Data Entry'!E853,"")</f>
        <v/>
      </c>
      <c r="G853" s="44" t="str">
        <f>IF('Data Entry'!F853&lt;&gt;"",'Data Entry'!F853,"")</f>
        <v/>
      </c>
      <c r="H853" s="44" t="str">
        <f>IF('Data Entry'!G853&lt;&gt;"",'Data Entry'!G853,"")</f>
        <v/>
      </c>
      <c r="I853" s="44" t="str">
        <f>IF('Data Entry'!H853&lt;&gt;"",'Data Entry'!H853,"")</f>
        <v/>
      </c>
      <c r="J853" s="44" t="str">
        <f>IF('Data Entry'!I853&lt;&gt;"",'Data Entry'!I853,"")</f>
        <v/>
      </c>
      <c r="K853" s="44" t="str">
        <f>IF('Data Entry'!J853&lt;&gt;"",'Data Entry'!J853,"")</f>
        <v/>
      </c>
      <c r="L853" s="44" t="str">
        <f>IF('Data Entry'!K853&lt;&gt;"",'Data Entry'!K853,"")</f>
        <v/>
      </c>
      <c r="M853" s="44" t="str">
        <f>IF('Data Entry'!L853&lt;&gt;"",'Data Entry'!L853,"")</f>
        <v/>
      </c>
      <c r="V853" s="26" t="e">
        <f t="array" aca="1" ref="V853" ca="1">IF(V852&lt;&gt;"",OFFSET($C$4,0,V852,n+1,k),"")</f>
        <v>#N/A</v>
      </c>
      <c r="W853" s="26" t="e">
        <f t="array" aca="1" ref="W853" ca="1">IF(W852&lt;&gt;"",OFFSET($C$4,0,W852,n+1,k),"")</f>
        <v>#N/A</v>
      </c>
      <c r="X853" s="26" t="e">
        <f t="array" aca="1" ref="X853" ca="1">IF(X852&lt;&gt;"",OFFSET($C$4,0,X852,n+1,k),"")</f>
        <v>#N/A</v>
      </c>
      <c r="Y853" s="26" t="e">
        <f t="array" aca="1" ref="Y853" ca="1">IF(Y852&lt;&gt;"",OFFSET($C$4,0,Y852,n+1,k),"")</f>
        <v>#N/A</v>
      </c>
      <c r="Z853" s="26" t="e">
        <f t="array" aca="1" ref="Z853" ca="1">IF(Z852&lt;&gt;"",OFFSET($C$4,0,Z852,n+1,k),"")</f>
        <v>#N/A</v>
      </c>
      <c r="AA853" s="26" t="str">
        <f t="array" aca="1" ref="AA853" ca="1">IF(AA852&lt;&gt;"",OFFSET($C$4,0,AA852,n+1,k),"")</f>
        <v/>
      </c>
      <c r="AB853" s="26" t="str">
        <f t="array" aca="1" ref="AB853" ca="1">IF(AB852&lt;&gt;"",OFFSET($C$4,0,AB852,n+1,k),"")</f>
        <v/>
      </c>
    </row>
    <row r="854" spans="1:28" x14ac:dyDescent="0.15">
      <c r="A854" s="43" t="str">
        <f t="shared" si="28"/>
        <v/>
      </c>
      <c r="B854" s="44" t="str">
        <f>IF('Data Entry'!B854&lt;&gt;"",'Data Entry'!B854,"")</f>
        <v/>
      </c>
      <c r="C854" s="37" t="str">
        <f t="shared" si="27"/>
        <v/>
      </c>
      <c r="D854" s="44" t="str">
        <f>IF('Data Entry'!C854&lt;&gt;"",'Data Entry'!C854,"")</f>
        <v/>
      </c>
      <c r="E854" s="44" t="str">
        <f>IF('Data Entry'!D854&lt;&gt;"",'Data Entry'!D854,"")</f>
        <v/>
      </c>
      <c r="F854" s="44" t="str">
        <f>IF('Data Entry'!E854&lt;&gt;"",'Data Entry'!E854,"")</f>
        <v/>
      </c>
      <c r="G854" s="44" t="str">
        <f>IF('Data Entry'!F854&lt;&gt;"",'Data Entry'!F854,"")</f>
        <v/>
      </c>
      <c r="H854" s="44" t="str">
        <f>IF('Data Entry'!G854&lt;&gt;"",'Data Entry'!G854,"")</f>
        <v/>
      </c>
      <c r="I854" s="44" t="str">
        <f>IF('Data Entry'!H854&lt;&gt;"",'Data Entry'!H854,"")</f>
        <v/>
      </c>
      <c r="J854" s="44" t="str">
        <f>IF('Data Entry'!I854&lt;&gt;"",'Data Entry'!I854,"")</f>
        <v/>
      </c>
      <c r="K854" s="44" t="str">
        <f>IF('Data Entry'!J854&lt;&gt;"",'Data Entry'!J854,"")</f>
        <v/>
      </c>
      <c r="L854" s="44" t="str">
        <f>IF('Data Entry'!K854&lt;&gt;"",'Data Entry'!K854,"")</f>
        <v/>
      </c>
      <c r="M854" s="44" t="str">
        <f>IF('Data Entry'!L854&lt;&gt;"",'Data Entry'!L854,"")</f>
        <v/>
      </c>
      <c r="V854" s="26" t="e">
        <f t="array" aca="1" ref="V854" ca="1">IF(V853&lt;&gt;"",OFFSET($C$4,0,V853,n+1,k),"")</f>
        <v>#N/A</v>
      </c>
      <c r="W854" s="26" t="e">
        <f t="array" aca="1" ref="W854" ca="1">IF(W853&lt;&gt;"",OFFSET($C$4,0,W853,n+1,k),"")</f>
        <v>#N/A</v>
      </c>
      <c r="X854" s="26" t="e">
        <f t="array" aca="1" ref="X854" ca="1">IF(X853&lt;&gt;"",OFFSET($C$4,0,X853,n+1,k),"")</f>
        <v>#N/A</v>
      </c>
      <c r="Y854" s="26" t="e">
        <f t="array" aca="1" ref="Y854" ca="1">IF(Y853&lt;&gt;"",OFFSET($C$4,0,Y853,n+1,k),"")</f>
        <v>#N/A</v>
      </c>
      <c r="Z854" s="26" t="e">
        <f t="array" aca="1" ref="Z854" ca="1">IF(Z853&lt;&gt;"",OFFSET($C$4,0,Z853,n+1,k),"")</f>
        <v>#N/A</v>
      </c>
      <c r="AA854" s="26" t="str">
        <f t="array" aca="1" ref="AA854" ca="1">IF(AA853&lt;&gt;"",OFFSET($C$4,0,AA853,n+1,k),"")</f>
        <v/>
      </c>
      <c r="AB854" s="26" t="str">
        <f t="array" aca="1" ref="AB854" ca="1">IF(AB853&lt;&gt;"",OFFSET($C$4,0,AB853,n+1,k),"")</f>
        <v/>
      </c>
    </row>
    <row r="855" spans="1:28" x14ac:dyDescent="0.15">
      <c r="A855" s="43" t="str">
        <f t="shared" si="28"/>
        <v/>
      </c>
      <c r="B855" s="44" t="str">
        <f>IF('Data Entry'!B855&lt;&gt;"",'Data Entry'!B855,"")</f>
        <v/>
      </c>
      <c r="C855" s="37" t="str">
        <f t="shared" si="27"/>
        <v/>
      </c>
      <c r="D855" s="44" t="str">
        <f>IF('Data Entry'!C855&lt;&gt;"",'Data Entry'!C855,"")</f>
        <v/>
      </c>
      <c r="E855" s="44" t="str">
        <f>IF('Data Entry'!D855&lt;&gt;"",'Data Entry'!D855,"")</f>
        <v/>
      </c>
      <c r="F855" s="44" t="str">
        <f>IF('Data Entry'!E855&lt;&gt;"",'Data Entry'!E855,"")</f>
        <v/>
      </c>
      <c r="G855" s="44" t="str">
        <f>IF('Data Entry'!F855&lt;&gt;"",'Data Entry'!F855,"")</f>
        <v/>
      </c>
      <c r="H855" s="44" t="str">
        <f>IF('Data Entry'!G855&lt;&gt;"",'Data Entry'!G855,"")</f>
        <v/>
      </c>
      <c r="I855" s="44" t="str">
        <f>IF('Data Entry'!H855&lt;&gt;"",'Data Entry'!H855,"")</f>
        <v/>
      </c>
      <c r="J855" s="44" t="str">
        <f>IF('Data Entry'!I855&lt;&gt;"",'Data Entry'!I855,"")</f>
        <v/>
      </c>
      <c r="K855" s="44" t="str">
        <f>IF('Data Entry'!J855&lt;&gt;"",'Data Entry'!J855,"")</f>
        <v/>
      </c>
      <c r="L855" s="44" t="str">
        <f>IF('Data Entry'!K855&lt;&gt;"",'Data Entry'!K855,"")</f>
        <v/>
      </c>
      <c r="M855" s="44" t="str">
        <f>IF('Data Entry'!L855&lt;&gt;"",'Data Entry'!L855,"")</f>
        <v/>
      </c>
      <c r="V855" s="26" t="e">
        <f t="array" aca="1" ref="V855" ca="1">IF(V854&lt;&gt;"",OFFSET($C$4,0,V854,n+1,k),"")</f>
        <v>#N/A</v>
      </c>
      <c r="W855" s="26" t="e">
        <f t="array" aca="1" ref="W855" ca="1">IF(W854&lt;&gt;"",OFFSET($C$4,0,W854,n+1,k),"")</f>
        <v>#N/A</v>
      </c>
      <c r="X855" s="26" t="e">
        <f t="array" aca="1" ref="X855" ca="1">IF(X854&lt;&gt;"",OFFSET($C$4,0,X854,n+1,k),"")</f>
        <v>#N/A</v>
      </c>
      <c r="Y855" s="26" t="e">
        <f t="array" aca="1" ref="Y855" ca="1">IF(Y854&lt;&gt;"",OFFSET($C$4,0,Y854,n+1,k),"")</f>
        <v>#N/A</v>
      </c>
      <c r="Z855" s="26" t="e">
        <f t="array" aca="1" ref="Z855" ca="1">IF(Z854&lt;&gt;"",OFFSET($C$4,0,Z854,n+1,k),"")</f>
        <v>#N/A</v>
      </c>
      <c r="AA855" s="26" t="str">
        <f t="array" aca="1" ref="AA855" ca="1">IF(AA854&lt;&gt;"",OFFSET($C$4,0,AA854,n+1,k),"")</f>
        <v/>
      </c>
      <c r="AB855" s="26" t="str">
        <f t="array" aca="1" ref="AB855" ca="1">IF(AB854&lt;&gt;"",OFFSET($C$4,0,AB854,n+1,k),"")</f>
        <v/>
      </c>
    </row>
    <row r="856" spans="1:28" x14ac:dyDescent="0.15">
      <c r="A856" s="43" t="str">
        <f t="shared" si="28"/>
        <v/>
      </c>
      <c r="B856" s="44" t="str">
        <f>IF('Data Entry'!B856&lt;&gt;"",'Data Entry'!B856,"")</f>
        <v/>
      </c>
      <c r="C856" s="37" t="str">
        <f t="shared" si="27"/>
        <v/>
      </c>
      <c r="D856" s="44" t="str">
        <f>IF('Data Entry'!C856&lt;&gt;"",'Data Entry'!C856,"")</f>
        <v/>
      </c>
      <c r="E856" s="44" t="str">
        <f>IF('Data Entry'!D856&lt;&gt;"",'Data Entry'!D856,"")</f>
        <v/>
      </c>
      <c r="F856" s="44" t="str">
        <f>IF('Data Entry'!E856&lt;&gt;"",'Data Entry'!E856,"")</f>
        <v/>
      </c>
      <c r="G856" s="44" t="str">
        <f>IF('Data Entry'!F856&lt;&gt;"",'Data Entry'!F856,"")</f>
        <v/>
      </c>
      <c r="H856" s="44" t="str">
        <f>IF('Data Entry'!G856&lt;&gt;"",'Data Entry'!G856,"")</f>
        <v/>
      </c>
      <c r="I856" s="44" t="str">
        <f>IF('Data Entry'!H856&lt;&gt;"",'Data Entry'!H856,"")</f>
        <v/>
      </c>
      <c r="J856" s="44" t="str">
        <f>IF('Data Entry'!I856&lt;&gt;"",'Data Entry'!I856,"")</f>
        <v/>
      </c>
      <c r="K856" s="44" t="str">
        <f>IF('Data Entry'!J856&lt;&gt;"",'Data Entry'!J856,"")</f>
        <v/>
      </c>
      <c r="L856" s="44" t="str">
        <f>IF('Data Entry'!K856&lt;&gt;"",'Data Entry'!K856,"")</f>
        <v/>
      </c>
      <c r="M856" s="44" t="str">
        <f>IF('Data Entry'!L856&lt;&gt;"",'Data Entry'!L856,"")</f>
        <v/>
      </c>
      <c r="V856" s="26" t="e">
        <f t="array" aca="1" ref="V856" ca="1">IF(V855&lt;&gt;"",OFFSET($C$4,0,V855,n+1,k),"")</f>
        <v>#N/A</v>
      </c>
      <c r="W856" s="26" t="e">
        <f t="array" aca="1" ref="W856" ca="1">IF(W855&lt;&gt;"",OFFSET($C$4,0,W855,n+1,k),"")</f>
        <v>#N/A</v>
      </c>
      <c r="X856" s="26" t="e">
        <f t="array" aca="1" ref="X856" ca="1">IF(X855&lt;&gt;"",OFFSET($C$4,0,X855,n+1,k),"")</f>
        <v>#N/A</v>
      </c>
      <c r="Y856" s="26" t="e">
        <f t="array" aca="1" ref="Y856" ca="1">IF(Y855&lt;&gt;"",OFFSET($C$4,0,Y855,n+1,k),"")</f>
        <v>#N/A</v>
      </c>
      <c r="Z856" s="26" t="e">
        <f t="array" aca="1" ref="Z856" ca="1">IF(Z855&lt;&gt;"",OFFSET($C$4,0,Z855,n+1,k),"")</f>
        <v>#N/A</v>
      </c>
      <c r="AA856" s="26" t="str">
        <f t="array" aca="1" ref="AA856" ca="1">IF(AA855&lt;&gt;"",OFFSET($C$4,0,AA855,n+1,k),"")</f>
        <v/>
      </c>
      <c r="AB856" s="26" t="str">
        <f t="array" aca="1" ref="AB856" ca="1">IF(AB855&lt;&gt;"",OFFSET($C$4,0,AB855,n+1,k),"")</f>
        <v/>
      </c>
    </row>
    <row r="857" spans="1:28" x14ac:dyDescent="0.15">
      <c r="A857" s="43" t="str">
        <f t="shared" si="28"/>
        <v/>
      </c>
      <c r="B857" s="44" t="str">
        <f>IF('Data Entry'!B857&lt;&gt;"",'Data Entry'!B857,"")</f>
        <v/>
      </c>
      <c r="C857" s="37" t="str">
        <f t="shared" si="27"/>
        <v/>
      </c>
      <c r="D857" s="44" t="str">
        <f>IF('Data Entry'!C857&lt;&gt;"",'Data Entry'!C857,"")</f>
        <v/>
      </c>
      <c r="E857" s="44" t="str">
        <f>IF('Data Entry'!D857&lt;&gt;"",'Data Entry'!D857,"")</f>
        <v/>
      </c>
      <c r="F857" s="44" t="str">
        <f>IF('Data Entry'!E857&lt;&gt;"",'Data Entry'!E857,"")</f>
        <v/>
      </c>
      <c r="G857" s="44" t="str">
        <f>IF('Data Entry'!F857&lt;&gt;"",'Data Entry'!F857,"")</f>
        <v/>
      </c>
      <c r="H857" s="44" t="str">
        <f>IF('Data Entry'!G857&lt;&gt;"",'Data Entry'!G857,"")</f>
        <v/>
      </c>
      <c r="I857" s="44" t="str">
        <f>IF('Data Entry'!H857&lt;&gt;"",'Data Entry'!H857,"")</f>
        <v/>
      </c>
      <c r="J857" s="44" t="str">
        <f>IF('Data Entry'!I857&lt;&gt;"",'Data Entry'!I857,"")</f>
        <v/>
      </c>
      <c r="K857" s="44" t="str">
        <f>IF('Data Entry'!J857&lt;&gt;"",'Data Entry'!J857,"")</f>
        <v/>
      </c>
      <c r="L857" s="44" t="str">
        <f>IF('Data Entry'!K857&lt;&gt;"",'Data Entry'!K857,"")</f>
        <v/>
      </c>
      <c r="M857" s="44" t="str">
        <f>IF('Data Entry'!L857&lt;&gt;"",'Data Entry'!L857,"")</f>
        <v/>
      </c>
      <c r="V857" s="26" t="e">
        <f t="array" aca="1" ref="V857" ca="1">IF(V856&lt;&gt;"",OFFSET($C$4,0,V856,n+1,k),"")</f>
        <v>#N/A</v>
      </c>
      <c r="W857" s="26" t="e">
        <f t="array" aca="1" ref="W857" ca="1">IF(W856&lt;&gt;"",OFFSET($C$4,0,W856,n+1,k),"")</f>
        <v>#N/A</v>
      </c>
      <c r="X857" s="26" t="e">
        <f t="array" aca="1" ref="X857" ca="1">IF(X856&lt;&gt;"",OFFSET($C$4,0,X856,n+1,k),"")</f>
        <v>#N/A</v>
      </c>
      <c r="Y857" s="26" t="e">
        <f t="array" aca="1" ref="Y857" ca="1">IF(Y856&lt;&gt;"",OFFSET($C$4,0,Y856,n+1,k),"")</f>
        <v>#N/A</v>
      </c>
      <c r="Z857" s="26" t="e">
        <f t="array" aca="1" ref="Z857" ca="1">IF(Z856&lt;&gt;"",OFFSET($C$4,0,Z856,n+1,k),"")</f>
        <v>#N/A</v>
      </c>
      <c r="AA857" s="26" t="str">
        <f t="array" aca="1" ref="AA857" ca="1">IF(AA856&lt;&gt;"",OFFSET($C$4,0,AA856,n+1,k),"")</f>
        <v/>
      </c>
      <c r="AB857" s="26" t="str">
        <f t="array" aca="1" ref="AB857" ca="1">IF(AB856&lt;&gt;"",OFFSET($C$4,0,AB856,n+1,k),"")</f>
        <v/>
      </c>
    </row>
    <row r="858" spans="1:28" x14ac:dyDescent="0.15">
      <c r="A858" s="43" t="str">
        <f t="shared" si="28"/>
        <v/>
      </c>
      <c r="B858" s="44" t="str">
        <f>IF('Data Entry'!B858&lt;&gt;"",'Data Entry'!B858,"")</f>
        <v/>
      </c>
      <c r="C858" s="37" t="str">
        <f t="shared" si="27"/>
        <v/>
      </c>
      <c r="D858" s="44" t="str">
        <f>IF('Data Entry'!C858&lt;&gt;"",'Data Entry'!C858,"")</f>
        <v/>
      </c>
      <c r="E858" s="44" t="str">
        <f>IF('Data Entry'!D858&lt;&gt;"",'Data Entry'!D858,"")</f>
        <v/>
      </c>
      <c r="F858" s="44" t="str">
        <f>IF('Data Entry'!E858&lt;&gt;"",'Data Entry'!E858,"")</f>
        <v/>
      </c>
      <c r="G858" s="44" t="str">
        <f>IF('Data Entry'!F858&lt;&gt;"",'Data Entry'!F858,"")</f>
        <v/>
      </c>
      <c r="H858" s="44" t="str">
        <f>IF('Data Entry'!G858&lt;&gt;"",'Data Entry'!G858,"")</f>
        <v/>
      </c>
      <c r="I858" s="44" t="str">
        <f>IF('Data Entry'!H858&lt;&gt;"",'Data Entry'!H858,"")</f>
        <v/>
      </c>
      <c r="J858" s="44" t="str">
        <f>IF('Data Entry'!I858&lt;&gt;"",'Data Entry'!I858,"")</f>
        <v/>
      </c>
      <c r="K858" s="44" t="str">
        <f>IF('Data Entry'!J858&lt;&gt;"",'Data Entry'!J858,"")</f>
        <v/>
      </c>
      <c r="L858" s="44" t="str">
        <f>IF('Data Entry'!K858&lt;&gt;"",'Data Entry'!K858,"")</f>
        <v/>
      </c>
      <c r="M858" s="44" t="str">
        <f>IF('Data Entry'!L858&lt;&gt;"",'Data Entry'!L858,"")</f>
        <v/>
      </c>
      <c r="V858" s="26" t="e">
        <f t="array" aca="1" ref="V858" ca="1">IF(V857&lt;&gt;"",OFFSET($C$4,0,V857,n+1,k),"")</f>
        <v>#N/A</v>
      </c>
      <c r="W858" s="26" t="e">
        <f t="array" aca="1" ref="W858" ca="1">IF(W857&lt;&gt;"",OFFSET($C$4,0,W857,n+1,k),"")</f>
        <v>#N/A</v>
      </c>
      <c r="X858" s="26" t="e">
        <f t="array" aca="1" ref="X858" ca="1">IF(X857&lt;&gt;"",OFFSET($C$4,0,X857,n+1,k),"")</f>
        <v>#N/A</v>
      </c>
      <c r="Y858" s="26" t="e">
        <f t="array" aca="1" ref="Y858" ca="1">IF(Y857&lt;&gt;"",OFFSET($C$4,0,Y857,n+1,k),"")</f>
        <v>#N/A</v>
      </c>
      <c r="Z858" s="26" t="e">
        <f t="array" aca="1" ref="Z858" ca="1">IF(Z857&lt;&gt;"",OFFSET($C$4,0,Z857,n+1,k),"")</f>
        <v>#N/A</v>
      </c>
      <c r="AA858" s="26" t="str">
        <f t="array" aca="1" ref="AA858" ca="1">IF(AA857&lt;&gt;"",OFFSET($C$4,0,AA857,n+1,k),"")</f>
        <v/>
      </c>
      <c r="AB858" s="26" t="str">
        <f t="array" aca="1" ref="AB858" ca="1">IF(AB857&lt;&gt;"",OFFSET($C$4,0,AB857,n+1,k),"")</f>
        <v/>
      </c>
    </row>
    <row r="859" spans="1:28" x14ac:dyDescent="0.15">
      <c r="A859" s="43" t="str">
        <f t="shared" si="28"/>
        <v/>
      </c>
      <c r="B859" s="44" t="str">
        <f>IF('Data Entry'!B859&lt;&gt;"",'Data Entry'!B859,"")</f>
        <v/>
      </c>
      <c r="C859" s="37" t="str">
        <f t="shared" si="27"/>
        <v/>
      </c>
      <c r="D859" s="44" t="str">
        <f>IF('Data Entry'!C859&lt;&gt;"",'Data Entry'!C859,"")</f>
        <v/>
      </c>
      <c r="E859" s="44" t="str">
        <f>IF('Data Entry'!D859&lt;&gt;"",'Data Entry'!D859,"")</f>
        <v/>
      </c>
      <c r="F859" s="44" t="str">
        <f>IF('Data Entry'!E859&lt;&gt;"",'Data Entry'!E859,"")</f>
        <v/>
      </c>
      <c r="G859" s="44" t="str">
        <f>IF('Data Entry'!F859&lt;&gt;"",'Data Entry'!F859,"")</f>
        <v/>
      </c>
      <c r="H859" s="44" t="str">
        <f>IF('Data Entry'!G859&lt;&gt;"",'Data Entry'!G859,"")</f>
        <v/>
      </c>
      <c r="I859" s="44" t="str">
        <f>IF('Data Entry'!H859&lt;&gt;"",'Data Entry'!H859,"")</f>
        <v/>
      </c>
      <c r="J859" s="44" t="str">
        <f>IF('Data Entry'!I859&lt;&gt;"",'Data Entry'!I859,"")</f>
        <v/>
      </c>
      <c r="K859" s="44" t="str">
        <f>IF('Data Entry'!J859&lt;&gt;"",'Data Entry'!J859,"")</f>
        <v/>
      </c>
      <c r="L859" s="44" t="str">
        <f>IF('Data Entry'!K859&lt;&gt;"",'Data Entry'!K859,"")</f>
        <v/>
      </c>
      <c r="M859" s="44" t="str">
        <f>IF('Data Entry'!L859&lt;&gt;"",'Data Entry'!L859,"")</f>
        <v/>
      </c>
      <c r="V859" s="26" t="e">
        <f t="array" aca="1" ref="V859" ca="1">IF(V858&lt;&gt;"",OFFSET($C$4,0,V858,n+1,k),"")</f>
        <v>#N/A</v>
      </c>
      <c r="W859" s="26" t="e">
        <f t="array" aca="1" ref="W859" ca="1">IF(W858&lt;&gt;"",OFFSET($C$4,0,W858,n+1,k),"")</f>
        <v>#N/A</v>
      </c>
      <c r="X859" s="26" t="e">
        <f t="array" aca="1" ref="X859" ca="1">IF(X858&lt;&gt;"",OFFSET($C$4,0,X858,n+1,k),"")</f>
        <v>#N/A</v>
      </c>
      <c r="Y859" s="26" t="e">
        <f t="array" aca="1" ref="Y859" ca="1">IF(Y858&lt;&gt;"",OFFSET($C$4,0,Y858,n+1,k),"")</f>
        <v>#N/A</v>
      </c>
      <c r="Z859" s="26" t="e">
        <f t="array" aca="1" ref="Z859" ca="1">IF(Z858&lt;&gt;"",OFFSET($C$4,0,Z858,n+1,k),"")</f>
        <v>#N/A</v>
      </c>
      <c r="AA859" s="26" t="str">
        <f t="array" aca="1" ref="AA859" ca="1">IF(AA858&lt;&gt;"",OFFSET($C$4,0,AA858,n+1,k),"")</f>
        <v/>
      </c>
      <c r="AB859" s="26" t="str">
        <f t="array" aca="1" ref="AB859" ca="1">IF(AB858&lt;&gt;"",OFFSET($C$4,0,AB858,n+1,k),"")</f>
        <v/>
      </c>
    </row>
    <row r="860" spans="1:28" x14ac:dyDescent="0.15">
      <c r="A860" s="43" t="str">
        <f t="shared" si="28"/>
        <v/>
      </c>
      <c r="B860" s="44" t="str">
        <f>IF('Data Entry'!B860&lt;&gt;"",'Data Entry'!B860,"")</f>
        <v/>
      </c>
      <c r="C860" s="37" t="str">
        <f t="shared" si="27"/>
        <v/>
      </c>
      <c r="D860" s="44" t="str">
        <f>IF('Data Entry'!C860&lt;&gt;"",'Data Entry'!C860,"")</f>
        <v/>
      </c>
      <c r="E860" s="44" t="str">
        <f>IF('Data Entry'!D860&lt;&gt;"",'Data Entry'!D860,"")</f>
        <v/>
      </c>
      <c r="F860" s="44" t="str">
        <f>IF('Data Entry'!E860&lt;&gt;"",'Data Entry'!E860,"")</f>
        <v/>
      </c>
      <c r="G860" s="44" t="str">
        <f>IF('Data Entry'!F860&lt;&gt;"",'Data Entry'!F860,"")</f>
        <v/>
      </c>
      <c r="H860" s="44" t="str">
        <f>IF('Data Entry'!G860&lt;&gt;"",'Data Entry'!G860,"")</f>
        <v/>
      </c>
      <c r="I860" s="44" t="str">
        <f>IF('Data Entry'!H860&lt;&gt;"",'Data Entry'!H860,"")</f>
        <v/>
      </c>
      <c r="J860" s="44" t="str">
        <f>IF('Data Entry'!I860&lt;&gt;"",'Data Entry'!I860,"")</f>
        <v/>
      </c>
      <c r="K860" s="44" t="str">
        <f>IF('Data Entry'!J860&lt;&gt;"",'Data Entry'!J860,"")</f>
        <v/>
      </c>
      <c r="L860" s="44" t="str">
        <f>IF('Data Entry'!K860&lt;&gt;"",'Data Entry'!K860,"")</f>
        <v/>
      </c>
      <c r="M860" s="44" t="str">
        <f>IF('Data Entry'!L860&lt;&gt;"",'Data Entry'!L860,"")</f>
        <v/>
      </c>
      <c r="V860" s="26" t="e">
        <f t="array" aca="1" ref="V860" ca="1">IF(V859&lt;&gt;"",OFFSET($C$4,0,V859,n+1,k),"")</f>
        <v>#N/A</v>
      </c>
      <c r="W860" s="26" t="e">
        <f t="array" aca="1" ref="W860" ca="1">IF(W859&lt;&gt;"",OFFSET($C$4,0,W859,n+1,k),"")</f>
        <v>#N/A</v>
      </c>
      <c r="X860" s="26" t="e">
        <f t="array" aca="1" ref="X860" ca="1">IF(X859&lt;&gt;"",OFFSET($C$4,0,X859,n+1,k),"")</f>
        <v>#N/A</v>
      </c>
      <c r="Y860" s="26" t="e">
        <f t="array" aca="1" ref="Y860" ca="1">IF(Y859&lt;&gt;"",OFFSET($C$4,0,Y859,n+1,k),"")</f>
        <v>#N/A</v>
      </c>
      <c r="Z860" s="26" t="e">
        <f t="array" aca="1" ref="Z860" ca="1">IF(Z859&lt;&gt;"",OFFSET($C$4,0,Z859,n+1,k),"")</f>
        <v>#N/A</v>
      </c>
      <c r="AA860" s="26" t="str">
        <f t="array" aca="1" ref="AA860" ca="1">IF(AA859&lt;&gt;"",OFFSET($C$4,0,AA859,n+1,k),"")</f>
        <v/>
      </c>
      <c r="AB860" s="26" t="str">
        <f t="array" aca="1" ref="AB860" ca="1">IF(AB859&lt;&gt;"",OFFSET($C$4,0,AB859,n+1,k),"")</f>
        <v/>
      </c>
    </row>
    <row r="861" spans="1:28" x14ac:dyDescent="0.15">
      <c r="A861" s="43" t="str">
        <f t="shared" si="28"/>
        <v/>
      </c>
      <c r="B861" s="44" t="str">
        <f>IF('Data Entry'!B861&lt;&gt;"",'Data Entry'!B861,"")</f>
        <v/>
      </c>
      <c r="C861" s="37" t="str">
        <f t="shared" si="27"/>
        <v/>
      </c>
      <c r="D861" s="44" t="str">
        <f>IF('Data Entry'!C861&lt;&gt;"",'Data Entry'!C861,"")</f>
        <v/>
      </c>
      <c r="E861" s="44" t="str">
        <f>IF('Data Entry'!D861&lt;&gt;"",'Data Entry'!D861,"")</f>
        <v/>
      </c>
      <c r="F861" s="44" t="str">
        <f>IF('Data Entry'!E861&lt;&gt;"",'Data Entry'!E861,"")</f>
        <v/>
      </c>
      <c r="G861" s="44" t="str">
        <f>IF('Data Entry'!F861&lt;&gt;"",'Data Entry'!F861,"")</f>
        <v/>
      </c>
      <c r="H861" s="44" t="str">
        <f>IF('Data Entry'!G861&lt;&gt;"",'Data Entry'!G861,"")</f>
        <v/>
      </c>
      <c r="I861" s="44" t="str">
        <f>IF('Data Entry'!H861&lt;&gt;"",'Data Entry'!H861,"")</f>
        <v/>
      </c>
      <c r="J861" s="44" t="str">
        <f>IF('Data Entry'!I861&lt;&gt;"",'Data Entry'!I861,"")</f>
        <v/>
      </c>
      <c r="K861" s="44" t="str">
        <f>IF('Data Entry'!J861&lt;&gt;"",'Data Entry'!J861,"")</f>
        <v/>
      </c>
      <c r="L861" s="44" t="str">
        <f>IF('Data Entry'!K861&lt;&gt;"",'Data Entry'!K861,"")</f>
        <v/>
      </c>
      <c r="M861" s="44" t="str">
        <f>IF('Data Entry'!L861&lt;&gt;"",'Data Entry'!L861,"")</f>
        <v/>
      </c>
      <c r="V861" s="26" t="e">
        <f t="array" aca="1" ref="V861" ca="1">IF(V860&lt;&gt;"",OFFSET($C$4,0,V860,n+1,k),"")</f>
        <v>#N/A</v>
      </c>
      <c r="W861" s="26" t="e">
        <f t="array" aca="1" ref="W861" ca="1">IF(W860&lt;&gt;"",OFFSET($C$4,0,W860,n+1,k),"")</f>
        <v>#N/A</v>
      </c>
      <c r="X861" s="26" t="e">
        <f t="array" aca="1" ref="X861" ca="1">IF(X860&lt;&gt;"",OFFSET($C$4,0,X860,n+1,k),"")</f>
        <v>#N/A</v>
      </c>
      <c r="Y861" s="26" t="e">
        <f t="array" aca="1" ref="Y861" ca="1">IF(Y860&lt;&gt;"",OFFSET($C$4,0,Y860,n+1,k),"")</f>
        <v>#N/A</v>
      </c>
      <c r="Z861" s="26" t="e">
        <f t="array" aca="1" ref="Z861" ca="1">IF(Z860&lt;&gt;"",OFFSET($C$4,0,Z860,n+1,k),"")</f>
        <v>#N/A</v>
      </c>
      <c r="AA861" s="26" t="str">
        <f t="array" aca="1" ref="AA861" ca="1">IF(AA860&lt;&gt;"",OFFSET($C$4,0,AA860,n+1,k),"")</f>
        <v/>
      </c>
      <c r="AB861" s="26" t="str">
        <f t="array" aca="1" ref="AB861" ca="1">IF(AB860&lt;&gt;"",OFFSET($C$4,0,AB860,n+1,k),"")</f>
        <v/>
      </c>
    </row>
    <row r="862" spans="1:28" x14ac:dyDescent="0.15">
      <c r="A862" s="43" t="str">
        <f t="shared" si="28"/>
        <v/>
      </c>
      <c r="B862" s="44" t="str">
        <f>IF('Data Entry'!B862&lt;&gt;"",'Data Entry'!B862,"")</f>
        <v/>
      </c>
      <c r="C862" s="37" t="str">
        <f t="shared" si="27"/>
        <v/>
      </c>
      <c r="D862" s="44" t="str">
        <f>IF('Data Entry'!C862&lt;&gt;"",'Data Entry'!C862,"")</f>
        <v/>
      </c>
      <c r="E862" s="44" t="str">
        <f>IF('Data Entry'!D862&lt;&gt;"",'Data Entry'!D862,"")</f>
        <v/>
      </c>
      <c r="F862" s="44" t="str">
        <f>IF('Data Entry'!E862&lt;&gt;"",'Data Entry'!E862,"")</f>
        <v/>
      </c>
      <c r="G862" s="44" t="str">
        <f>IF('Data Entry'!F862&lt;&gt;"",'Data Entry'!F862,"")</f>
        <v/>
      </c>
      <c r="H862" s="44" t="str">
        <f>IF('Data Entry'!G862&lt;&gt;"",'Data Entry'!G862,"")</f>
        <v/>
      </c>
      <c r="I862" s="44" t="str">
        <f>IF('Data Entry'!H862&lt;&gt;"",'Data Entry'!H862,"")</f>
        <v/>
      </c>
      <c r="J862" s="44" t="str">
        <f>IF('Data Entry'!I862&lt;&gt;"",'Data Entry'!I862,"")</f>
        <v/>
      </c>
      <c r="K862" s="44" t="str">
        <f>IF('Data Entry'!J862&lt;&gt;"",'Data Entry'!J862,"")</f>
        <v/>
      </c>
      <c r="L862" s="44" t="str">
        <f>IF('Data Entry'!K862&lt;&gt;"",'Data Entry'!K862,"")</f>
        <v/>
      </c>
      <c r="M862" s="44" t="str">
        <f>IF('Data Entry'!L862&lt;&gt;"",'Data Entry'!L862,"")</f>
        <v/>
      </c>
      <c r="V862" s="26" t="e">
        <f t="array" aca="1" ref="V862" ca="1">IF(V861&lt;&gt;"",OFFSET($C$4,0,V861,n+1,k),"")</f>
        <v>#N/A</v>
      </c>
      <c r="W862" s="26" t="e">
        <f t="array" aca="1" ref="W862" ca="1">IF(W861&lt;&gt;"",OFFSET($C$4,0,W861,n+1,k),"")</f>
        <v>#N/A</v>
      </c>
      <c r="X862" s="26" t="e">
        <f t="array" aca="1" ref="X862" ca="1">IF(X861&lt;&gt;"",OFFSET($C$4,0,X861,n+1,k),"")</f>
        <v>#N/A</v>
      </c>
      <c r="Y862" s="26" t="e">
        <f t="array" aca="1" ref="Y862" ca="1">IF(Y861&lt;&gt;"",OFFSET($C$4,0,Y861,n+1,k),"")</f>
        <v>#N/A</v>
      </c>
      <c r="Z862" s="26" t="e">
        <f t="array" aca="1" ref="Z862" ca="1">IF(Z861&lt;&gt;"",OFFSET($C$4,0,Z861,n+1,k),"")</f>
        <v>#N/A</v>
      </c>
      <c r="AA862" s="26" t="str">
        <f t="array" aca="1" ref="AA862" ca="1">IF(AA861&lt;&gt;"",OFFSET($C$4,0,AA861,n+1,k),"")</f>
        <v/>
      </c>
      <c r="AB862" s="26" t="str">
        <f t="array" aca="1" ref="AB862" ca="1">IF(AB861&lt;&gt;"",OFFSET($C$4,0,AB861,n+1,k),"")</f>
        <v/>
      </c>
    </row>
    <row r="863" spans="1:28" x14ac:dyDescent="0.15">
      <c r="A863" s="43" t="str">
        <f t="shared" si="28"/>
        <v/>
      </c>
      <c r="B863" s="44" t="str">
        <f>IF('Data Entry'!B863&lt;&gt;"",'Data Entry'!B863,"")</f>
        <v/>
      </c>
      <c r="C863" s="37" t="str">
        <f t="shared" si="27"/>
        <v/>
      </c>
      <c r="D863" s="44" t="str">
        <f>IF('Data Entry'!C863&lt;&gt;"",'Data Entry'!C863,"")</f>
        <v/>
      </c>
      <c r="E863" s="44" t="str">
        <f>IF('Data Entry'!D863&lt;&gt;"",'Data Entry'!D863,"")</f>
        <v/>
      </c>
      <c r="F863" s="44" t="str">
        <f>IF('Data Entry'!E863&lt;&gt;"",'Data Entry'!E863,"")</f>
        <v/>
      </c>
      <c r="G863" s="44" t="str">
        <f>IF('Data Entry'!F863&lt;&gt;"",'Data Entry'!F863,"")</f>
        <v/>
      </c>
      <c r="H863" s="44" t="str">
        <f>IF('Data Entry'!G863&lt;&gt;"",'Data Entry'!G863,"")</f>
        <v/>
      </c>
      <c r="I863" s="44" t="str">
        <f>IF('Data Entry'!H863&lt;&gt;"",'Data Entry'!H863,"")</f>
        <v/>
      </c>
      <c r="J863" s="44" t="str">
        <f>IF('Data Entry'!I863&lt;&gt;"",'Data Entry'!I863,"")</f>
        <v/>
      </c>
      <c r="K863" s="44" t="str">
        <f>IF('Data Entry'!J863&lt;&gt;"",'Data Entry'!J863,"")</f>
        <v/>
      </c>
      <c r="L863" s="44" t="str">
        <f>IF('Data Entry'!K863&lt;&gt;"",'Data Entry'!K863,"")</f>
        <v/>
      </c>
      <c r="M863" s="44" t="str">
        <f>IF('Data Entry'!L863&lt;&gt;"",'Data Entry'!L863,"")</f>
        <v/>
      </c>
      <c r="V863" s="26" t="e">
        <f t="array" aca="1" ref="V863" ca="1">IF(V862&lt;&gt;"",OFFSET($C$4,0,V862,n+1,k),"")</f>
        <v>#N/A</v>
      </c>
      <c r="W863" s="26" t="e">
        <f t="array" aca="1" ref="W863" ca="1">IF(W862&lt;&gt;"",OFFSET($C$4,0,W862,n+1,k),"")</f>
        <v>#N/A</v>
      </c>
      <c r="X863" s="26" t="e">
        <f t="array" aca="1" ref="X863" ca="1">IF(X862&lt;&gt;"",OFFSET($C$4,0,X862,n+1,k),"")</f>
        <v>#N/A</v>
      </c>
      <c r="Y863" s="26" t="e">
        <f t="array" aca="1" ref="Y863" ca="1">IF(Y862&lt;&gt;"",OFFSET($C$4,0,Y862,n+1,k),"")</f>
        <v>#N/A</v>
      </c>
      <c r="Z863" s="26" t="e">
        <f t="array" aca="1" ref="Z863" ca="1">IF(Z862&lt;&gt;"",OFFSET($C$4,0,Z862,n+1,k),"")</f>
        <v>#N/A</v>
      </c>
      <c r="AA863" s="26" t="str">
        <f t="array" aca="1" ref="AA863" ca="1">IF(AA862&lt;&gt;"",OFFSET($C$4,0,AA862,n+1,k),"")</f>
        <v/>
      </c>
      <c r="AB863" s="26" t="str">
        <f t="array" aca="1" ref="AB863" ca="1">IF(AB862&lt;&gt;"",OFFSET($C$4,0,AB862,n+1,k),"")</f>
        <v/>
      </c>
    </row>
    <row r="864" spans="1:28" x14ac:dyDescent="0.15">
      <c r="A864" s="43" t="str">
        <f t="shared" si="28"/>
        <v/>
      </c>
      <c r="B864" s="44" t="str">
        <f>IF('Data Entry'!B864&lt;&gt;"",'Data Entry'!B864,"")</f>
        <v/>
      </c>
      <c r="C864" s="37" t="str">
        <f t="shared" si="27"/>
        <v/>
      </c>
      <c r="D864" s="44" t="str">
        <f>IF('Data Entry'!C864&lt;&gt;"",'Data Entry'!C864,"")</f>
        <v/>
      </c>
      <c r="E864" s="44" t="str">
        <f>IF('Data Entry'!D864&lt;&gt;"",'Data Entry'!D864,"")</f>
        <v/>
      </c>
      <c r="F864" s="44" t="str">
        <f>IF('Data Entry'!E864&lt;&gt;"",'Data Entry'!E864,"")</f>
        <v/>
      </c>
      <c r="G864" s="44" t="str">
        <f>IF('Data Entry'!F864&lt;&gt;"",'Data Entry'!F864,"")</f>
        <v/>
      </c>
      <c r="H864" s="44" t="str">
        <f>IF('Data Entry'!G864&lt;&gt;"",'Data Entry'!G864,"")</f>
        <v/>
      </c>
      <c r="I864" s="44" t="str">
        <f>IF('Data Entry'!H864&lt;&gt;"",'Data Entry'!H864,"")</f>
        <v/>
      </c>
      <c r="J864" s="44" t="str">
        <f>IF('Data Entry'!I864&lt;&gt;"",'Data Entry'!I864,"")</f>
        <v/>
      </c>
      <c r="K864" s="44" t="str">
        <f>IF('Data Entry'!J864&lt;&gt;"",'Data Entry'!J864,"")</f>
        <v/>
      </c>
      <c r="L864" s="44" t="str">
        <f>IF('Data Entry'!K864&lt;&gt;"",'Data Entry'!K864,"")</f>
        <v/>
      </c>
      <c r="M864" s="44" t="str">
        <f>IF('Data Entry'!L864&lt;&gt;"",'Data Entry'!L864,"")</f>
        <v/>
      </c>
      <c r="V864" s="26" t="e">
        <f t="array" aca="1" ref="V864" ca="1">IF(V863&lt;&gt;"",OFFSET($C$4,0,V863,n+1,k),"")</f>
        <v>#N/A</v>
      </c>
      <c r="W864" s="26" t="e">
        <f t="array" aca="1" ref="W864" ca="1">IF(W863&lt;&gt;"",OFFSET($C$4,0,W863,n+1,k),"")</f>
        <v>#N/A</v>
      </c>
      <c r="X864" s="26" t="e">
        <f t="array" aca="1" ref="X864" ca="1">IF(X863&lt;&gt;"",OFFSET($C$4,0,X863,n+1,k),"")</f>
        <v>#N/A</v>
      </c>
      <c r="Y864" s="26" t="e">
        <f t="array" aca="1" ref="Y864" ca="1">IF(Y863&lt;&gt;"",OFFSET($C$4,0,Y863,n+1,k),"")</f>
        <v>#N/A</v>
      </c>
      <c r="Z864" s="26" t="e">
        <f t="array" aca="1" ref="Z864" ca="1">IF(Z863&lt;&gt;"",OFFSET($C$4,0,Z863,n+1,k),"")</f>
        <v>#N/A</v>
      </c>
      <c r="AA864" s="26" t="str">
        <f t="array" aca="1" ref="AA864" ca="1">IF(AA863&lt;&gt;"",OFFSET($C$4,0,AA863,n+1,k),"")</f>
        <v/>
      </c>
      <c r="AB864" s="26" t="str">
        <f t="array" aca="1" ref="AB864" ca="1">IF(AB863&lt;&gt;"",OFFSET($C$4,0,AB863,n+1,k),"")</f>
        <v/>
      </c>
    </row>
    <row r="865" spans="1:28" x14ac:dyDescent="0.15">
      <c r="A865" s="43" t="str">
        <f t="shared" si="28"/>
        <v/>
      </c>
      <c r="B865" s="44" t="str">
        <f>IF('Data Entry'!B865&lt;&gt;"",'Data Entry'!B865,"")</f>
        <v/>
      </c>
      <c r="C865" s="37" t="str">
        <f t="shared" si="27"/>
        <v/>
      </c>
      <c r="D865" s="44" t="str">
        <f>IF('Data Entry'!C865&lt;&gt;"",'Data Entry'!C865,"")</f>
        <v/>
      </c>
      <c r="E865" s="44" t="str">
        <f>IF('Data Entry'!D865&lt;&gt;"",'Data Entry'!D865,"")</f>
        <v/>
      </c>
      <c r="F865" s="44" t="str">
        <f>IF('Data Entry'!E865&lt;&gt;"",'Data Entry'!E865,"")</f>
        <v/>
      </c>
      <c r="G865" s="44" t="str">
        <f>IF('Data Entry'!F865&lt;&gt;"",'Data Entry'!F865,"")</f>
        <v/>
      </c>
      <c r="H865" s="44" t="str">
        <f>IF('Data Entry'!G865&lt;&gt;"",'Data Entry'!G865,"")</f>
        <v/>
      </c>
      <c r="I865" s="44" t="str">
        <f>IF('Data Entry'!H865&lt;&gt;"",'Data Entry'!H865,"")</f>
        <v/>
      </c>
      <c r="J865" s="44" t="str">
        <f>IF('Data Entry'!I865&lt;&gt;"",'Data Entry'!I865,"")</f>
        <v/>
      </c>
      <c r="K865" s="44" t="str">
        <f>IF('Data Entry'!J865&lt;&gt;"",'Data Entry'!J865,"")</f>
        <v/>
      </c>
      <c r="L865" s="44" t="str">
        <f>IF('Data Entry'!K865&lt;&gt;"",'Data Entry'!K865,"")</f>
        <v/>
      </c>
      <c r="M865" s="44" t="str">
        <f>IF('Data Entry'!L865&lt;&gt;"",'Data Entry'!L865,"")</f>
        <v/>
      </c>
      <c r="V865" s="26" t="e">
        <f t="array" aca="1" ref="V865" ca="1">IF(V864&lt;&gt;"",OFFSET($C$4,0,V864,n+1,k),"")</f>
        <v>#N/A</v>
      </c>
      <c r="W865" s="26" t="e">
        <f t="array" aca="1" ref="W865" ca="1">IF(W864&lt;&gt;"",OFFSET($C$4,0,W864,n+1,k),"")</f>
        <v>#N/A</v>
      </c>
      <c r="X865" s="26" t="e">
        <f t="array" aca="1" ref="X865" ca="1">IF(X864&lt;&gt;"",OFFSET($C$4,0,X864,n+1,k),"")</f>
        <v>#N/A</v>
      </c>
      <c r="Y865" s="26" t="e">
        <f t="array" aca="1" ref="Y865" ca="1">IF(Y864&lt;&gt;"",OFFSET($C$4,0,Y864,n+1,k),"")</f>
        <v>#N/A</v>
      </c>
      <c r="Z865" s="26" t="e">
        <f t="array" aca="1" ref="Z865" ca="1">IF(Z864&lt;&gt;"",OFFSET($C$4,0,Z864,n+1,k),"")</f>
        <v>#N/A</v>
      </c>
      <c r="AA865" s="26" t="str">
        <f t="array" aca="1" ref="AA865" ca="1">IF(AA864&lt;&gt;"",OFFSET($C$4,0,AA864,n+1,k),"")</f>
        <v/>
      </c>
      <c r="AB865" s="26" t="str">
        <f t="array" aca="1" ref="AB865" ca="1">IF(AB864&lt;&gt;"",OFFSET($C$4,0,AB864,n+1,k),"")</f>
        <v/>
      </c>
    </row>
    <row r="866" spans="1:28" x14ac:dyDescent="0.15">
      <c r="A866" s="43" t="str">
        <f t="shared" si="28"/>
        <v/>
      </c>
      <c r="B866" s="44" t="str">
        <f>IF('Data Entry'!B866&lt;&gt;"",'Data Entry'!B866,"")</f>
        <v/>
      </c>
      <c r="C866" s="37" t="str">
        <f t="shared" si="27"/>
        <v/>
      </c>
      <c r="D866" s="44" t="str">
        <f>IF('Data Entry'!C866&lt;&gt;"",'Data Entry'!C866,"")</f>
        <v/>
      </c>
      <c r="E866" s="44" t="str">
        <f>IF('Data Entry'!D866&lt;&gt;"",'Data Entry'!D866,"")</f>
        <v/>
      </c>
      <c r="F866" s="44" t="str">
        <f>IF('Data Entry'!E866&lt;&gt;"",'Data Entry'!E866,"")</f>
        <v/>
      </c>
      <c r="G866" s="44" t="str">
        <f>IF('Data Entry'!F866&lt;&gt;"",'Data Entry'!F866,"")</f>
        <v/>
      </c>
      <c r="H866" s="44" t="str">
        <f>IF('Data Entry'!G866&lt;&gt;"",'Data Entry'!G866,"")</f>
        <v/>
      </c>
      <c r="I866" s="44" t="str">
        <f>IF('Data Entry'!H866&lt;&gt;"",'Data Entry'!H866,"")</f>
        <v/>
      </c>
      <c r="J866" s="44" t="str">
        <f>IF('Data Entry'!I866&lt;&gt;"",'Data Entry'!I866,"")</f>
        <v/>
      </c>
      <c r="K866" s="44" t="str">
        <f>IF('Data Entry'!J866&lt;&gt;"",'Data Entry'!J866,"")</f>
        <v/>
      </c>
      <c r="L866" s="44" t="str">
        <f>IF('Data Entry'!K866&lt;&gt;"",'Data Entry'!K866,"")</f>
        <v/>
      </c>
      <c r="M866" s="44" t="str">
        <f>IF('Data Entry'!L866&lt;&gt;"",'Data Entry'!L866,"")</f>
        <v/>
      </c>
      <c r="V866" s="26" t="e">
        <f t="array" aca="1" ref="V866" ca="1">IF(V865&lt;&gt;"",OFFSET($C$4,0,V865,n+1,k),"")</f>
        <v>#N/A</v>
      </c>
      <c r="W866" s="26" t="e">
        <f t="array" aca="1" ref="W866" ca="1">IF(W865&lt;&gt;"",OFFSET($C$4,0,W865,n+1,k),"")</f>
        <v>#N/A</v>
      </c>
      <c r="X866" s="26" t="e">
        <f t="array" aca="1" ref="X866" ca="1">IF(X865&lt;&gt;"",OFFSET($C$4,0,X865,n+1,k),"")</f>
        <v>#N/A</v>
      </c>
      <c r="Y866" s="26" t="e">
        <f t="array" aca="1" ref="Y866" ca="1">IF(Y865&lt;&gt;"",OFFSET($C$4,0,Y865,n+1,k),"")</f>
        <v>#N/A</v>
      </c>
      <c r="Z866" s="26" t="e">
        <f t="array" aca="1" ref="Z866" ca="1">IF(Z865&lt;&gt;"",OFFSET($C$4,0,Z865,n+1,k),"")</f>
        <v>#N/A</v>
      </c>
      <c r="AA866" s="26" t="str">
        <f t="array" aca="1" ref="AA866" ca="1">IF(AA865&lt;&gt;"",OFFSET($C$4,0,AA865,n+1,k),"")</f>
        <v/>
      </c>
      <c r="AB866" s="26" t="str">
        <f t="array" aca="1" ref="AB866" ca="1">IF(AB865&lt;&gt;"",OFFSET($C$4,0,AB865,n+1,k),"")</f>
        <v/>
      </c>
    </row>
    <row r="867" spans="1:28" x14ac:dyDescent="0.15">
      <c r="A867" s="43" t="str">
        <f t="shared" si="28"/>
        <v/>
      </c>
      <c r="B867" s="44" t="str">
        <f>IF('Data Entry'!B867&lt;&gt;"",'Data Entry'!B867,"")</f>
        <v/>
      </c>
      <c r="C867" s="37" t="str">
        <f t="shared" si="27"/>
        <v/>
      </c>
      <c r="D867" s="44" t="str">
        <f>IF('Data Entry'!C867&lt;&gt;"",'Data Entry'!C867,"")</f>
        <v/>
      </c>
      <c r="E867" s="44" t="str">
        <f>IF('Data Entry'!D867&lt;&gt;"",'Data Entry'!D867,"")</f>
        <v/>
      </c>
      <c r="F867" s="44" t="str">
        <f>IF('Data Entry'!E867&lt;&gt;"",'Data Entry'!E867,"")</f>
        <v/>
      </c>
      <c r="G867" s="44" t="str">
        <f>IF('Data Entry'!F867&lt;&gt;"",'Data Entry'!F867,"")</f>
        <v/>
      </c>
      <c r="H867" s="44" t="str">
        <f>IF('Data Entry'!G867&lt;&gt;"",'Data Entry'!G867,"")</f>
        <v/>
      </c>
      <c r="I867" s="44" t="str">
        <f>IF('Data Entry'!H867&lt;&gt;"",'Data Entry'!H867,"")</f>
        <v/>
      </c>
      <c r="J867" s="44" t="str">
        <f>IF('Data Entry'!I867&lt;&gt;"",'Data Entry'!I867,"")</f>
        <v/>
      </c>
      <c r="K867" s="44" t="str">
        <f>IF('Data Entry'!J867&lt;&gt;"",'Data Entry'!J867,"")</f>
        <v/>
      </c>
      <c r="L867" s="44" t="str">
        <f>IF('Data Entry'!K867&lt;&gt;"",'Data Entry'!K867,"")</f>
        <v/>
      </c>
      <c r="M867" s="44" t="str">
        <f>IF('Data Entry'!L867&lt;&gt;"",'Data Entry'!L867,"")</f>
        <v/>
      </c>
      <c r="V867" s="26" t="e">
        <f t="array" aca="1" ref="V867" ca="1">IF(V866&lt;&gt;"",OFFSET($C$4,0,V866,n+1,k),"")</f>
        <v>#N/A</v>
      </c>
      <c r="W867" s="26" t="e">
        <f t="array" aca="1" ref="W867" ca="1">IF(W866&lt;&gt;"",OFFSET($C$4,0,W866,n+1,k),"")</f>
        <v>#N/A</v>
      </c>
      <c r="X867" s="26" t="e">
        <f t="array" aca="1" ref="X867" ca="1">IF(X866&lt;&gt;"",OFFSET($C$4,0,X866,n+1,k),"")</f>
        <v>#N/A</v>
      </c>
      <c r="Y867" s="26" t="e">
        <f t="array" aca="1" ref="Y867" ca="1">IF(Y866&lt;&gt;"",OFFSET($C$4,0,Y866,n+1,k),"")</f>
        <v>#N/A</v>
      </c>
      <c r="Z867" s="26" t="e">
        <f t="array" aca="1" ref="Z867" ca="1">IF(Z866&lt;&gt;"",OFFSET($C$4,0,Z866,n+1,k),"")</f>
        <v>#N/A</v>
      </c>
      <c r="AA867" s="26" t="str">
        <f t="array" aca="1" ref="AA867" ca="1">IF(AA866&lt;&gt;"",OFFSET($C$4,0,AA866,n+1,k),"")</f>
        <v/>
      </c>
      <c r="AB867" s="26" t="str">
        <f t="array" aca="1" ref="AB867" ca="1">IF(AB866&lt;&gt;"",OFFSET($C$4,0,AB866,n+1,k),"")</f>
        <v/>
      </c>
    </row>
    <row r="868" spans="1:28" x14ac:dyDescent="0.15">
      <c r="A868" s="43" t="str">
        <f t="shared" si="28"/>
        <v/>
      </c>
      <c r="B868" s="44" t="str">
        <f>IF('Data Entry'!B868&lt;&gt;"",'Data Entry'!B868,"")</f>
        <v/>
      </c>
      <c r="C868" s="37" t="str">
        <f t="shared" si="27"/>
        <v/>
      </c>
      <c r="D868" s="44" t="str">
        <f>IF('Data Entry'!C868&lt;&gt;"",'Data Entry'!C868,"")</f>
        <v/>
      </c>
      <c r="E868" s="44" t="str">
        <f>IF('Data Entry'!D868&lt;&gt;"",'Data Entry'!D868,"")</f>
        <v/>
      </c>
      <c r="F868" s="44" t="str">
        <f>IF('Data Entry'!E868&lt;&gt;"",'Data Entry'!E868,"")</f>
        <v/>
      </c>
      <c r="G868" s="44" t="str">
        <f>IF('Data Entry'!F868&lt;&gt;"",'Data Entry'!F868,"")</f>
        <v/>
      </c>
      <c r="H868" s="44" t="str">
        <f>IF('Data Entry'!G868&lt;&gt;"",'Data Entry'!G868,"")</f>
        <v/>
      </c>
      <c r="I868" s="44" t="str">
        <f>IF('Data Entry'!H868&lt;&gt;"",'Data Entry'!H868,"")</f>
        <v/>
      </c>
      <c r="J868" s="44" t="str">
        <f>IF('Data Entry'!I868&lt;&gt;"",'Data Entry'!I868,"")</f>
        <v/>
      </c>
      <c r="K868" s="44" t="str">
        <f>IF('Data Entry'!J868&lt;&gt;"",'Data Entry'!J868,"")</f>
        <v/>
      </c>
      <c r="L868" s="44" t="str">
        <f>IF('Data Entry'!K868&lt;&gt;"",'Data Entry'!K868,"")</f>
        <v/>
      </c>
      <c r="M868" s="44" t="str">
        <f>IF('Data Entry'!L868&lt;&gt;"",'Data Entry'!L868,"")</f>
        <v/>
      </c>
      <c r="V868" s="26" t="e">
        <f t="array" aca="1" ref="V868" ca="1">IF(V867&lt;&gt;"",OFFSET($C$4,0,V867,n+1,k),"")</f>
        <v>#N/A</v>
      </c>
      <c r="W868" s="26" t="e">
        <f t="array" aca="1" ref="W868" ca="1">IF(W867&lt;&gt;"",OFFSET($C$4,0,W867,n+1,k),"")</f>
        <v>#N/A</v>
      </c>
      <c r="X868" s="26" t="e">
        <f t="array" aca="1" ref="X868" ca="1">IF(X867&lt;&gt;"",OFFSET($C$4,0,X867,n+1,k),"")</f>
        <v>#N/A</v>
      </c>
      <c r="Y868" s="26" t="e">
        <f t="array" aca="1" ref="Y868" ca="1">IF(Y867&lt;&gt;"",OFFSET($C$4,0,Y867,n+1,k),"")</f>
        <v>#N/A</v>
      </c>
      <c r="Z868" s="26" t="e">
        <f t="array" aca="1" ref="Z868" ca="1">IF(Z867&lt;&gt;"",OFFSET($C$4,0,Z867,n+1,k),"")</f>
        <v>#N/A</v>
      </c>
      <c r="AA868" s="26" t="str">
        <f t="array" aca="1" ref="AA868" ca="1">IF(AA867&lt;&gt;"",OFFSET($C$4,0,AA867,n+1,k),"")</f>
        <v/>
      </c>
      <c r="AB868" s="26" t="str">
        <f t="array" aca="1" ref="AB868" ca="1">IF(AB867&lt;&gt;"",OFFSET($C$4,0,AB867,n+1,k),"")</f>
        <v/>
      </c>
    </row>
    <row r="869" spans="1:28" x14ac:dyDescent="0.15">
      <c r="A869" s="43" t="str">
        <f t="shared" si="28"/>
        <v/>
      </c>
      <c r="B869" s="44" t="str">
        <f>IF('Data Entry'!B869&lt;&gt;"",'Data Entry'!B869,"")</f>
        <v/>
      </c>
      <c r="C869" s="37" t="str">
        <f t="shared" si="27"/>
        <v/>
      </c>
      <c r="D869" s="44" t="str">
        <f>IF('Data Entry'!C869&lt;&gt;"",'Data Entry'!C869,"")</f>
        <v/>
      </c>
      <c r="E869" s="44" t="str">
        <f>IF('Data Entry'!D869&lt;&gt;"",'Data Entry'!D869,"")</f>
        <v/>
      </c>
      <c r="F869" s="44" t="str">
        <f>IF('Data Entry'!E869&lt;&gt;"",'Data Entry'!E869,"")</f>
        <v/>
      </c>
      <c r="G869" s="44" t="str">
        <f>IF('Data Entry'!F869&lt;&gt;"",'Data Entry'!F869,"")</f>
        <v/>
      </c>
      <c r="H869" s="44" t="str">
        <f>IF('Data Entry'!G869&lt;&gt;"",'Data Entry'!G869,"")</f>
        <v/>
      </c>
      <c r="I869" s="44" t="str">
        <f>IF('Data Entry'!H869&lt;&gt;"",'Data Entry'!H869,"")</f>
        <v/>
      </c>
      <c r="J869" s="44" t="str">
        <f>IF('Data Entry'!I869&lt;&gt;"",'Data Entry'!I869,"")</f>
        <v/>
      </c>
      <c r="K869" s="44" t="str">
        <f>IF('Data Entry'!J869&lt;&gt;"",'Data Entry'!J869,"")</f>
        <v/>
      </c>
      <c r="L869" s="44" t="str">
        <f>IF('Data Entry'!K869&lt;&gt;"",'Data Entry'!K869,"")</f>
        <v/>
      </c>
      <c r="M869" s="44" t="str">
        <f>IF('Data Entry'!L869&lt;&gt;"",'Data Entry'!L869,"")</f>
        <v/>
      </c>
      <c r="V869" s="26" t="e">
        <f t="array" aca="1" ref="V869" ca="1">IF(V868&lt;&gt;"",OFFSET($C$4,0,V868,n+1,k),"")</f>
        <v>#N/A</v>
      </c>
      <c r="W869" s="26" t="e">
        <f t="array" aca="1" ref="W869" ca="1">IF(W868&lt;&gt;"",OFFSET($C$4,0,W868,n+1,k),"")</f>
        <v>#N/A</v>
      </c>
      <c r="X869" s="26" t="e">
        <f t="array" aca="1" ref="X869" ca="1">IF(X868&lt;&gt;"",OFFSET($C$4,0,X868,n+1,k),"")</f>
        <v>#N/A</v>
      </c>
      <c r="Y869" s="26" t="e">
        <f t="array" aca="1" ref="Y869" ca="1">IF(Y868&lt;&gt;"",OFFSET($C$4,0,Y868,n+1,k),"")</f>
        <v>#N/A</v>
      </c>
      <c r="Z869" s="26" t="e">
        <f t="array" aca="1" ref="Z869" ca="1">IF(Z868&lt;&gt;"",OFFSET($C$4,0,Z868,n+1,k),"")</f>
        <v>#N/A</v>
      </c>
      <c r="AA869" s="26" t="str">
        <f t="array" aca="1" ref="AA869" ca="1">IF(AA868&lt;&gt;"",OFFSET($C$4,0,AA868,n+1,k),"")</f>
        <v/>
      </c>
      <c r="AB869" s="26" t="str">
        <f t="array" aca="1" ref="AB869" ca="1">IF(AB868&lt;&gt;"",OFFSET($C$4,0,AB868,n+1,k),"")</f>
        <v/>
      </c>
    </row>
    <row r="870" spans="1:28" x14ac:dyDescent="0.15">
      <c r="A870" s="43" t="str">
        <f t="shared" si="28"/>
        <v/>
      </c>
      <c r="B870" s="44" t="str">
        <f>IF('Data Entry'!B870&lt;&gt;"",'Data Entry'!B870,"")</f>
        <v/>
      </c>
      <c r="C870" s="37" t="str">
        <f t="shared" si="27"/>
        <v/>
      </c>
      <c r="D870" s="44" t="str">
        <f>IF('Data Entry'!C870&lt;&gt;"",'Data Entry'!C870,"")</f>
        <v/>
      </c>
      <c r="E870" s="44" t="str">
        <f>IF('Data Entry'!D870&lt;&gt;"",'Data Entry'!D870,"")</f>
        <v/>
      </c>
      <c r="F870" s="44" t="str">
        <f>IF('Data Entry'!E870&lt;&gt;"",'Data Entry'!E870,"")</f>
        <v/>
      </c>
      <c r="G870" s="44" t="str">
        <f>IF('Data Entry'!F870&lt;&gt;"",'Data Entry'!F870,"")</f>
        <v/>
      </c>
      <c r="H870" s="44" t="str">
        <f>IF('Data Entry'!G870&lt;&gt;"",'Data Entry'!G870,"")</f>
        <v/>
      </c>
      <c r="I870" s="44" t="str">
        <f>IF('Data Entry'!H870&lt;&gt;"",'Data Entry'!H870,"")</f>
        <v/>
      </c>
      <c r="J870" s="44" t="str">
        <f>IF('Data Entry'!I870&lt;&gt;"",'Data Entry'!I870,"")</f>
        <v/>
      </c>
      <c r="K870" s="44" t="str">
        <f>IF('Data Entry'!J870&lt;&gt;"",'Data Entry'!J870,"")</f>
        <v/>
      </c>
      <c r="L870" s="44" t="str">
        <f>IF('Data Entry'!K870&lt;&gt;"",'Data Entry'!K870,"")</f>
        <v/>
      </c>
      <c r="M870" s="44" t="str">
        <f>IF('Data Entry'!L870&lt;&gt;"",'Data Entry'!L870,"")</f>
        <v/>
      </c>
      <c r="V870" s="26" t="e">
        <f t="array" aca="1" ref="V870" ca="1">IF(V869&lt;&gt;"",OFFSET($C$4,0,V869,n+1,k),"")</f>
        <v>#N/A</v>
      </c>
      <c r="W870" s="26" t="e">
        <f t="array" aca="1" ref="W870" ca="1">IF(W869&lt;&gt;"",OFFSET($C$4,0,W869,n+1,k),"")</f>
        <v>#N/A</v>
      </c>
      <c r="X870" s="26" t="e">
        <f t="array" aca="1" ref="X870" ca="1">IF(X869&lt;&gt;"",OFFSET($C$4,0,X869,n+1,k),"")</f>
        <v>#N/A</v>
      </c>
      <c r="Y870" s="26" t="e">
        <f t="array" aca="1" ref="Y870" ca="1">IF(Y869&lt;&gt;"",OFFSET($C$4,0,Y869,n+1,k),"")</f>
        <v>#N/A</v>
      </c>
      <c r="Z870" s="26" t="e">
        <f t="array" aca="1" ref="Z870" ca="1">IF(Z869&lt;&gt;"",OFFSET($C$4,0,Z869,n+1,k),"")</f>
        <v>#N/A</v>
      </c>
      <c r="AA870" s="26" t="str">
        <f t="array" aca="1" ref="AA870" ca="1">IF(AA869&lt;&gt;"",OFFSET($C$4,0,AA869,n+1,k),"")</f>
        <v/>
      </c>
      <c r="AB870" s="26" t="str">
        <f t="array" aca="1" ref="AB870" ca="1">IF(AB869&lt;&gt;"",OFFSET($C$4,0,AB869,n+1,k),"")</f>
        <v/>
      </c>
    </row>
    <row r="871" spans="1:28" x14ac:dyDescent="0.15">
      <c r="A871" s="43" t="str">
        <f t="shared" si="28"/>
        <v/>
      </c>
      <c r="B871" s="44" t="str">
        <f>IF('Data Entry'!B871&lt;&gt;"",'Data Entry'!B871,"")</f>
        <v/>
      </c>
      <c r="C871" s="37" t="str">
        <f t="shared" si="27"/>
        <v/>
      </c>
      <c r="D871" s="44" t="str">
        <f>IF('Data Entry'!C871&lt;&gt;"",'Data Entry'!C871,"")</f>
        <v/>
      </c>
      <c r="E871" s="44" t="str">
        <f>IF('Data Entry'!D871&lt;&gt;"",'Data Entry'!D871,"")</f>
        <v/>
      </c>
      <c r="F871" s="44" t="str">
        <f>IF('Data Entry'!E871&lt;&gt;"",'Data Entry'!E871,"")</f>
        <v/>
      </c>
      <c r="G871" s="44" t="str">
        <f>IF('Data Entry'!F871&lt;&gt;"",'Data Entry'!F871,"")</f>
        <v/>
      </c>
      <c r="H871" s="44" t="str">
        <f>IF('Data Entry'!G871&lt;&gt;"",'Data Entry'!G871,"")</f>
        <v/>
      </c>
      <c r="I871" s="44" t="str">
        <f>IF('Data Entry'!H871&lt;&gt;"",'Data Entry'!H871,"")</f>
        <v/>
      </c>
      <c r="J871" s="44" t="str">
        <f>IF('Data Entry'!I871&lt;&gt;"",'Data Entry'!I871,"")</f>
        <v/>
      </c>
      <c r="K871" s="44" t="str">
        <f>IF('Data Entry'!J871&lt;&gt;"",'Data Entry'!J871,"")</f>
        <v/>
      </c>
      <c r="L871" s="44" t="str">
        <f>IF('Data Entry'!K871&lt;&gt;"",'Data Entry'!K871,"")</f>
        <v/>
      </c>
      <c r="M871" s="44" t="str">
        <f>IF('Data Entry'!L871&lt;&gt;"",'Data Entry'!L871,"")</f>
        <v/>
      </c>
      <c r="V871" s="26" t="e">
        <f t="array" aca="1" ref="V871" ca="1">IF(V870&lt;&gt;"",OFFSET($C$4,0,V870,n+1,k),"")</f>
        <v>#N/A</v>
      </c>
      <c r="W871" s="26" t="e">
        <f t="array" aca="1" ref="W871" ca="1">IF(W870&lt;&gt;"",OFFSET($C$4,0,W870,n+1,k),"")</f>
        <v>#N/A</v>
      </c>
      <c r="X871" s="26" t="e">
        <f t="array" aca="1" ref="X871" ca="1">IF(X870&lt;&gt;"",OFFSET($C$4,0,X870,n+1,k),"")</f>
        <v>#N/A</v>
      </c>
      <c r="Y871" s="26" t="e">
        <f t="array" aca="1" ref="Y871" ca="1">IF(Y870&lt;&gt;"",OFFSET($C$4,0,Y870,n+1,k),"")</f>
        <v>#N/A</v>
      </c>
      <c r="Z871" s="26" t="e">
        <f t="array" aca="1" ref="Z871" ca="1">IF(Z870&lt;&gt;"",OFFSET($C$4,0,Z870,n+1,k),"")</f>
        <v>#N/A</v>
      </c>
      <c r="AA871" s="26" t="str">
        <f t="array" aca="1" ref="AA871" ca="1">IF(AA870&lt;&gt;"",OFFSET($C$4,0,AA870,n+1,k),"")</f>
        <v/>
      </c>
      <c r="AB871" s="26" t="str">
        <f t="array" aca="1" ref="AB871" ca="1">IF(AB870&lt;&gt;"",OFFSET($C$4,0,AB870,n+1,k),"")</f>
        <v/>
      </c>
    </row>
    <row r="872" spans="1:28" x14ac:dyDescent="0.15">
      <c r="A872" s="43" t="str">
        <f t="shared" si="28"/>
        <v/>
      </c>
      <c r="B872" s="44" t="str">
        <f>IF('Data Entry'!B872&lt;&gt;"",'Data Entry'!B872,"")</f>
        <v/>
      </c>
      <c r="C872" s="37" t="str">
        <f t="shared" si="27"/>
        <v/>
      </c>
      <c r="D872" s="44" t="str">
        <f>IF('Data Entry'!C872&lt;&gt;"",'Data Entry'!C872,"")</f>
        <v/>
      </c>
      <c r="E872" s="44" t="str">
        <f>IF('Data Entry'!D872&lt;&gt;"",'Data Entry'!D872,"")</f>
        <v/>
      </c>
      <c r="F872" s="44" t="str">
        <f>IF('Data Entry'!E872&lt;&gt;"",'Data Entry'!E872,"")</f>
        <v/>
      </c>
      <c r="G872" s="44" t="str">
        <f>IF('Data Entry'!F872&lt;&gt;"",'Data Entry'!F872,"")</f>
        <v/>
      </c>
      <c r="H872" s="44" t="str">
        <f>IF('Data Entry'!G872&lt;&gt;"",'Data Entry'!G872,"")</f>
        <v/>
      </c>
      <c r="I872" s="44" t="str">
        <f>IF('Data Entry'!H872&lt;&gt;"",'Data Entry'!H872,"")</f>
        <v/>
      </c>
      <c r="J872" s="44" t="str">
        <f>IF('Data Entry'!I872&lt;&gt;"",'Data Entry'!I872,"")</f>
        <v/>
      </c>
      <c r="K872" s="44" t="str">
        <f>IF('Data Entry'!J872&lt;&gt;"",'Data Entry'!J872,"")</f>
        <v/>
      </c>
      <c r="L872" s="44" t="str">
        <f>IF('Data Entry'!K872&lt;&gt;"",'Data Entry'!K872,"")</f>
        <v/>
      </c>
      <c r="M872" s="44" t="str">
        <f>IF('Data Entry'!L872&lt;&gt;"",'Data Entry'!L872,"")</f>
        <v/>
      </c>
      <c r="V872" s="26" t="e">
        <f t="array" aca="1" ref="V872" ca="1">IF(V871&lt;&gt;"",OFFSET($C$4,0,V871,n+1,k),"")</f>
        <v>#N/A</v>
      </c>
      <c r="W872" s="26" t="e">
        <f t="array" aca="1" ref="W872" ca="1">IF(W871&lt;&gt;"",OFFSET($C$4,0,W871,n+1,k),"")</f>
        <v>#N/A</v>
      </c>
      <c r="X872" s="26" t="e">
        <f t="array" aca="1" ref="X872" ca="1">IF(X871&lt;&gt;"",OFFSET($C$4,0,X871,n+1,k),"")</f>
        <v>#N/A</v>
      </c>
      <c r="Y872" s="26" t="e">
        <f t="array" aca="1" ref="Y872" ca="1">IF(Y871&lt;&gt;"",OFFSET($C$4,0,Y871,n+1,k),"")</f>
        <v>#N/A</v>
      </c>
      <c r="Z872" s="26" t="e">
        <f t="array" aca="1" ref="Z872" ca="1">IF(Z871&lt;&gt;"",OFFSET($C$4,0,Z871,n+1,k),"")</f>
        <v>#N/A</v>
      </c>
      <c r="AA872" s="26" t="str">
        <f t="array" aca="1" ref="AA872" ca="1">IF(AA871&lt;&gt;"",OFFSET($C$4,0,AA871,n+1,k),"")</f>
        <v/>
      </c>
      <c r="AB872" s="26" t="str">
        <f t="array" aca="1" ref="AB872" ca="1">IF(AB871&lt;&gt;"",OFFSET($C$4,0,AB871,n+1,k),"")</f>
        <v/>
      </c>
    </row>
    <row r="873" spans="1:28" x14ac:dyDescent="0.15">
      <c r="A873" s="43" t="str">
        <f t="shared" si="28"/>
        <v/>
      </c>
      <c r="B873" s="44" t="str">
        <f>IF('Data Entry'!B873&lt;&gt;"",'Data Entry'!B873,"")</f>
        <v/>
      </c>
      <c r="C873" s="37" t="str">
        <f t="shared" si="27"/>
        <v/>
      </c>
      <c r="D873" s="44" t="str">
        <f>IF('Data Entry'!C873&lt;&gt;"",'Data Entry'!C873,"")</f>
        <v/>
      </c>
      <c r="E873" s="44" t="str">
        <f>IF('Data Entry'!D873&lt;&gt;"",'Data Entry'!D873,"")</f>
        <v/>
      </c>
      <c r="F873" s="44" t="str">
        <f>IF('Data Entry'!E873&lt;&gt;"",'Data Entry'!E873,"")</f>
        <v/>
      </c>
      <c r="G873" s="44" t="str">
        <f>IF('Data Entry'!F873&lt;&gt;"",'Data Entry'!F873,"")</f>
        <v/>
      </c>
      <c r="H873" s="44" t="str">
        <f>IF('Data Entry'!G873&lt;&gt;"",'Data Entry'!G873,"")</f>
        <v/>
      </c>
      <c r="I873" s="44" t="str">
        <f>IF('Data Entry'!H873&lt;&gt;"",'Data Entry'!H873,"")</f>
        <v/>
      </c>
      <c r="J873" s="44" t="str">
        <f>IF('Data Entry'!I873&lt;&gt;"",'Data Entry'!I873,"")</f>
        <v/>
      </c>
      <c r="K873" s="44" t="str">
        <f>IF('Data Entry'!J873&lt;&gt;"",'Data Entry'!J873,"")</f>
        <v/>
      </c>
      <c r="L873" s="44" t="str">
        <f>IF('Data Entry'!K873&lt;&gt;"",'Data Entry'!K873,"")</f>
        <v/>
      </c>
      <c r="M873" s="44" t="str">
        <f>IF('Data Entry'!L873&lt;&gt;"",'Data Entry'!L873,"")</f>
        <v/>
      </c>
      <c r="V873" s="26" t="e">
        <f t="array" aca="1" ref="V873" ca="1">IF(V872&lt;&gt;"",OFFSET($C$4,0,V872,n+1,k),"")</f>
        <v>#N/A</v>
      </c>
      <c r="W873" s="26" t="e">
        <f t="array" aca="1" ref="W873" ca="1">IF(W872&lt;&gt;"",OFFSET($C$4,0,W872,n+1,k),"")</f>
        <v>#N/A</v>
      </c>
      <c r="X873" s="26" t="e">
        <f t="array" aca="1" ref="X873" ca="1">IF(X872&lt;&gt;"",OFFSET($C$4,0,X872,n+1,k),"")</f>
        <v>#N/A</v>
      </c>
      <c r="Y873" s="26" t="e">
        <f t="array" aca="1" ref="Y873" ca="1">IF(Y872&lt;&gt;"",OFFSET($C$4,0,Y872,n+1,k),"")</f>
        <v>#N/A</v>
      </c>
      <c r="Z873" s="26" t="e">
        <f t="array" aca="1" ref="Z873" ca="1">IF(Z872&lt;&gt;"",OFFSET($C$4,0,Z872,n+1,k),"")</f>
        <v>#N/A</v>
      </c>
      <c r="AA873" s="26" t="str">
        <f t="array" aca="1" ref="AA873" ca="1">IF(AA872&lt;&gt;"",OFFSET($C$4,0,AA872,n+1,k),"")</f>
        <v/>
      </c>
      <c r="AB873" s="26" t="str">
        <f t="array" aca="1" ref="AB873" ca="1">IF(AB872&lt;&gt;"",OFFSET($C$4,0,AB872,n+1,k),"")</f>
        <v/>
      </c>
    </row>
    <row r="874" spans="1:28" x14ac:dyDescent="0.15">
      <c r="A874" s="43" t="str">
        <f t="shared" si="28"/>
        <v/>
      </c>
      <c r="B874" s="44" t="str">
        <f>IF('Data Entry'!B874&lt;&gt;"",'Data Entry'!B874,"")</f>
        <v/>
      </c>
      <c r="C874" s="37" t="str">
        <f t="shared" si="27"/>
        <v/>
      </c>
      <c r="D874" s="44" t="str">
        <f>IF('Data Entry'!C874&lt;&gt;"",'Data Entry'!C874,"")</f>
        <v/>
      </c>
      <c r="E874" s="44" t="str">
        <f>IF('Data Entry'!D874&lt;&gt;"",'Data Entry'!D874,"")</f>
        <v/>
      </c>
      <c r="F874" s="44" t="str">
        <f>IF('Data Entry'!E874&lt;&gt;"",'Data Entry'!E874,"")</f>
        <v/>
      </c>
      <c r="G874" s="44" t="str">
        <f>IF('Data Entry'!F874&lt;&gt;"",'Data Entry'!F874,"")</f>
        <v/>
      </c>
      <c r="H874" s="44" t="str">
        <f>IF('Data Entry'!G874&lt;&gt;"",'Data Entry'!G874,"")</f>
        <v/>
      </c>
      <c r="I874" s="44" t="str">
        <f>IF('Data Entry'!H874&lt;&gt;"",'Data Entry'!H874,"")</f>
        <v/>
      </c>
      <c r="J874" s="44" t="str">
        <f>IF('Data Entry'!I874&lt;&gt;"",'Data Entry'!I874,"")</f>
        <v/>
      </c>
      <c r="K874" s="44" t="str">
        <f>IF('Data Entry'!J874&lt;&gt;"",'Data Entry'!J874,"")</f>
        <v/>
      </c>
      <c r="L874" s="44" t="str">
        <f>IF('Data Entry'!K874&lt;&gt;"",'Data Entry'!K874,"")</f>
        <v/>
      </c>
      <c r="M874" s="44" t="str">
        <f>IF('Data Entry'!L874&lt;&gt;"",'Data Entry'!L874,"")</f>
        <v/>
      </c>
      <c r="V874" s="26" t="e">
        <f t="array" aca="1" ref="V874" ca="1">IF(V873&lt;&gt;"",OFFSET($C$4,0,V873,n+1,k),"")</f>
        <v>#N/A</v>
      </c>
      <c r="W874" s="26" t="e">
        <f t="array" aca="1" ref="W874" ca="1">IF(W873&lt;&gt;"",OFFSET($C$4,0,W873,n+1,k),"")</f>
        <v>#N/A</v>
      </c>
      <c r="X874" s="26" t="e">
        <f t="array" aca="1" ref="X874" ca="1">IF(X873&lt;&gt;"",OFFSET($C$4,0,X873,n+1,k),"")</f>
        <v>#N/A</v>
      </c>
      <c r="Y874" s="26" t="e">
        <f t="array" aca="1" ref="Y874" ca="1">IF(Y873&lt;&gt;"",OFFSET($C$4,0,Y873,n+1,k),"")</f>
        <v>#N/A</v>
      </c>
      <c r="Z874" s="26" t="e">
        <f t="array" aca="1" ref="Z874" ca="1">IF(Z873&lt;&gt;"",OFFSET($C$4,0,Z873,n+1,k),"")</f>
        <v>#N/A</v>
      </c>
      <c r="AA874" s="26" t="str">
        <f t="array" aca="1" ref="AA874" ca="1">IF(AA873&lt;&gt;"",OFFSET($C$4,0,AA873,n+1,k),"")</f>
        <v/>
      </c>
      <c r="AB874" s="26" t="str">
        <f t="array" aca="1" ref="AB874" ca="1">IF(AB873&lt;&gt;"",OFFSET($C$4,0,AB873,n+1,k),"")</f>
        <v/>
      </c>
    </row>
    <row r="875" spans="1:28" x14ac:dyDescent="0.15">
      <c r="A875" s="43" t="str">
        <f t="shared" si="28"/>
        <v/>
      </c>
      <c r="B875" s="44" t="str">
        <f>IF('Data Entry'!B875&lt;&gt;"",'Data Entry'!B875,"")</f>
        <v/>
      </c>
      <c r="C875" s="37" t="str">
        <f t="shared" si="27"/>
        <v/>
      </c>
      <c r="D875" s="44" t="str">
        <f>IF('Data Entry'!C875&lt;&gt;"",'Data Entry'!C875,"")</f>
        <v/>
      </c>
      <c r="E875" s="44" t="str">
        <f>IF('Data Entry'!D875&lt;&gt;"",'Data Entry'!D875,"")</f>
        <v/>
      </c>
      <c r="F875" s="44" t="str">
        <f>IF('Data Entry'!E875&lt;&gt;"",'Data Entry'!E875,"")</f>
        <v/>
      </c>
      <c r="G875" s="44" t="str">
        <f>IF('Data Entry'!F875&lt;&gt;"",'Data Entry'!F875,"")</f>
        <v/>
      </c>
      <c r="H875" s="44" t="str">
        <f>IF('Data Entry'!G875&lt;&gt;"",'Data Entry'!G875,"")</f>
        <v/>
      </c>
      <c r="I875" s="44" t="str">
        <f>IF('Data Entry'!H875&lt;&gt;"",'Data Entry'!H875,"")</f>
        <v/>
      </c>
      <c r="J875" s="44" t="str">
        <f>IF('Data Entry'!I875&lt;&gt;"",'Data Entry'!I875,"")</f>
        <v/>
      </c>
      <c r="K875" s="44" t="str">
        <f>IF('Data Entry'!J875&lt;&gt;"",'Data Entry'!J875,"")</f>
        <v/>
      </c>
      <c r="L875" s="44" t="str">
        <f>IF('Data Entry'!K875&lt;&gt;"",'Data Entry'!K875,"")</f>
        <v/>
      </c>
      <c r="M875" s="44" t="str">
        <f>IF('Data Entry'!L875&lt;&gt;"",'Data Entry'!L875,"")</f>
        <v/>
      </c>
      <c r="V875" s="26" t="e">
        <f t="array" aca="1" ref="V875" ca="1">IF(V874&lt;&gt;"",OFFSET($C$4,0,V874,n+1,k),"")</f>
        <v>#N/A</v>
      </c>
      <c r="W875" s="26" t="e">
        <f t="array" aca="1" ref="W875" ca="1">IF(W874&lt;&gt;"",OFFSET($C$4,0,W874,n+1,k),"")</f>
        <v>#N/A</v>
      </c>
      <c r="X875" s="26" t="e">
        <f t="array" aca="1" ref="X875" ca="1">IF(X874&lt;&gt;"",OFFSET($C$4,0,X874,n+1,k),"")</f>
        <v>#N/A</v>
      </c>
      <c r="Y875" s="26" t="e">
        <f t="array" aca="1" ref="Y875" ca="1">IF(Y874&lt;&gt;"",OFFSET($C$4,0,Y874,n+1,k),"")</f>
        <v>#N/A</v>
      </c>
      <c r="Z875" s="26" t="e">
        <f t="array" aca="1" ref="Z875" ca="1">IF(Z874&lt;&gt;"",OFFSET($C$4,0,Z874,n+1,k),"")</f>
        <v>#N/A</v>
      </c>
      <c r="AA875" s="26" t="str">
        <f t="array" aca="1" ref="AA875" ca="1">IF(AA874&lt;&gt;"",OFFSET($C$4,0,AA874,n+1,k),"")</f>
        <v/>
      </c>
      <c r="AB875" s="26" t="str">
        <f t="array" aca="1" ref="AB875" ca="1">IF(AB874&lt;&gt;"",OFFSET($C$4,0,AB874,n+1,k),"")</f>
        <v/>
      </c>
    </row>
    <row r="876" spans="1:28" x14ac:dyDescent="0.15">
      <c r="A876" s="43" t="str">
        <f t="shared" si="28"/>
        <v/>
      </c>
      <c r="B876" s="44" t="str">
        <f>IF('Data Entry'!B876&lt;&gt;"",'Data Entry'!B876,"")</f>
        <v/>
      </c>
      <c r="C876" s="37" t="str">
        <f t="shared" si="27"/>
        <v/>
      </c>
      <c r="D876" s="44" t="str">
        <f>IF('Data Entry'!C876&lt;&gt;"",'Data Entry'!C876,"")</f>
        <v/>
      </c>
      <c r="E876" s="44" t="str">
        <f>IF('Data Entry'!D876&lt;&gt;"",'Data Entry'!D876,"")</f>
        <v/>
      </c>
      <c r="F876" s="44" t="str">
        <f>IF('Data Entry'!E876&lt;&gt;"",'Data Entry'!E876,"")</f>
        <v/>
      </c>
      <c r="G876" s="44" t="str">
        <f>IF('Data Entry'!F876&lt;&gt;"",'Data Entry'!F876,"")</f>
        <v/>
      </c>
      <c r="H876" s="44" t="str">
        <f>IF('Data Entry'!G876&lt;&gt;"",'Data Entry'!G876,"")</f>
        <v/>
      </c>
      <c r="I876" s="44" t="str">
        <f>IF('Data Entry'!H876&lt;&gt;"",'Data Entry'!H876,"")</f>
        <v/>
      </c>
      <c r="J876" s="44" t="str">
        <f>IF('Data Entry'!I876&lt;&gt;"",'Data Entry'!I876,"")</f>
        <v/>
      </c>
      <c r="K876" s="44" t="str">
        <f>IF('Data Entry'!J876&lt;&gt;"",'Data Entry'!J876,"")</f>
        <v/>
      </c>
      <c r="L876" s="44" t="str">
        <f>IF('Data Entry'!K876&lt;&gt;"",'Data Entry'!K876,"")</f>
        <v/>
      </c>
      <c r="M876" s="44" t="str">
        <f>IF('Data Entry'!L876&lt;&gt;"",'Data Entry'!L876,"")</f>
        <v/>
      </c>
      <c r="V876" s="26" t="e">
        <f t="array" aca="1" ref="V876" ca="1">IF(V875&lt;&gt;"",OFFSET($C$4,0,V875,n+1,k),"")</f>
        <v>#N/A</v>
      </c>
      <c r="W876" s="26" t="e">
        <f t="array" aca="1" ref="W876" ca="1">IF(W875&lt;&gt;"",OFFSET($C$4,0,W875,n+1,k),"")</f>
        <v>#N/A</v>
      </c>
      <c r="X876" s="26" t="e">
        <f t="array" aca="1" ref="X876" ca="1">IF(X875&lt;&gt;"",OFFSET($C$4,0,X875,n+1,k),"")</f>
        <v>#N/A</v>
      </c>
      <c r="Y876" s="26" t="e">
        <f t="array" aca="1" ref="Y876" ca="1">IF(Y875&lt;&gt;"",OFFSET($C$4,0,Y875,n+1,k),"")</f>
        <v>#N/A</v>
      </c>
      <c r="Z876" s="26" t="e">
        <f t="array" aca="1" ref="Z876" ca="1">IF(Z875&lt;&gt;"",OFFSET($C$4,0,Z875,n+1,k),"")</f>
        <v>#N/A</v>
      </c>
      <c r="AA876" s="26" t="str">
        <f t="array" aca="1" ref="AA876" ca="1">IF(AA875&lt;&gt;"",OFFSET($C$4,0,AA875,n+1,k),"")</f>
        <v/>
      </c>
      <c r="AB876" s="26" t="str">
        <f t="array" aca="1" ref="AB876" ca="1">IF(AB875&lt;&gt;"",OFFSET($C$4,0,AB875,n+1,k),"")</f>
        <v/>
      </c>
    </row>
    <row r="877" spans="1:28" x14ac:dyDescent="0.15">
      <c r="A877" s="43" t="str">
        <f t="shared" si="28"/>
        <v/>
      </c>
      <c r="B877" s="44" t="str">
        <f>IF('Data Entry'!B877&lt;&gt;"",'Data Entry'!B877,"")</f>
        <v/>
      </c>
      <c r="C877" s="37" t="str">
        <f t="shared" si="27"/>
        <v/>
      </c>
      <c r="D877" s="44" t="str">
        <f>IF('Data Entry'!C877&lt;&gt;"",'Data Entry'!C877,"")</f>
        <v/>
      </c>
      <c r="E877" s="44" t="str">
        <f>IF('Data Entry'!D877&lt;&gt;"",'Data Entry'!D877,"")</f>
        <v/>
      </c>
      <c r="F877" s="44" t="str">
        <f>IF('Data Entry'!E877&lt;&gt;"",'Data Entry'!E877,"")</f>
        <v/>
      </c>
      <c r="G877" s="44" t="str">
        <f>IF('Data Entry'!F877&lt;&gt;"",'Data Entry'!F877,"")</f>
        <v/>
      </c>
      <c r="H877" s="44" t="str">
        <f>IF('Data Entry'!G877&lt;&gt;"",'Data Entry'!G877,"")</f>
        <v/>
      </c>
      <c r="I877" s="44" t="str">
        <f>IF('Data Entry'!H877&lt;&gt;"",'Data Entry'!H877,"")</f>
        <v/>
      </c>
      <c r="J877" s="44" t="str">
        <f>IF('Data Entry'!I877&lt;&gt;"",'Data Entry'!I877,"")</f>
        <v/>
      </c>
      <c r="K877" s="44" t="str">
        <f>IF('Data Entry'!J877&lt;&gt;"",'Data Entry'!J877,"")</f>
        <v/>
      </c>
      <c r="L877" s="44" t="str">
        <f>IF('Data Entry'!K877&lt;&gt;"",'Data Entry'!K877,"")</f>
        <v/>
      </c>
      <c r="M877" s="44" t="str">
        <f>IF('Data Entry'!L877&lt;&gt;"",'Data Entry'!L877,"")</f>
        <v/>
      </c>
      <c r="V877" s="26" t="e">
        <f t="array" aca="1" ref="V877" ca="1">IF(V876&lt;&gt;"",OFFSET($C$4,0,V876,n+1,k),"")</f>
        <v>#N/A</v>
      </c>
      <c r="W877" s="26" t="e">
        <f t="array" aca="1" ref="W877" ca="1">IF(W876&lt;&gt;"",OFFSET($C$4,0,W876,n+1,k),"")</f>
        <v>#N/A</v>
      </c>
      <c r="X877" s="26" t="e">
        <f t="array" aca="1" ref="X877" ca="1">IF(X876&lt;&gt;"",OFFSET($C$4,0,X876,n+1,k),"")</f>
        <v>#N/A</v>
      </c>
      <c r="Y877" s="26" t="e">
        <f t="array" aca="1" ref="Y877" ca="1">IF(Y876&lt;&gt;"",OFFSET($C$4,0,Y876,n+1,k),"")</f>
        <v>#N/A</v>
      </c>
      <c r="Z877" s="26" t="e">
        <f t="array" aca="1" ref="Z877" ca="1">IF(Z876&lt;&gt;"",OFFSET($C$4,0,Z876,n+1,k),"")</f>
        <v>#N/A</v>
      </c>
      <c r="AA877" s="26" t="str">
        <f t="array" aca="1" ref="AA877" ca="1">IF(AA876&lt;&gt;"",OFFSET($C$4,0,AA876,n+1,k),"")</f>
        <v/>
      </c>
      <c r="AB877" s="26" t="str">
        <f t="array" aca="1" ref="AB877" ca="1">IF(AB876&lt;&gt;"",OFFSET($C$4,0,AB876,n+1,k),"")</f>
        <v/>
      </c>
    </row>
    <row r="878" spans="1:28" x14ac:dyDescent="0.15">
      <c r="A878" s="43" t="str">
        <f t="shared" si="28"/>
        <v/>
      </c>
      <c r="B878" s="44" t="str">
        <f>IF('Data Entry'!B878&lt;&gt;"",'Data Entry'!B878,"")</f>
        <v/>
      </c>
      <c r="C878" s="37" t="str">
        <f t="shared" si="27"/>
        <v/>
      </c>
      <c r="D878" s="44" t="str">
        <f>IF('Data Entry'!C878&lt;&gt;"",'Data Entry'!C878,"")</f>
        <v/>
      </c>
      <c r="E878" s="44" t="str">
        <f>IF('Data Entry'!D878&lt;&gt;"",'Data Entry'!D878,"")</f>
        <v/>
      </c>
      <c r="F878" s="44" t="str">
        <f>IF('Data Entry'!E878&lt;&gt;"",'Data Entry'!E878,"")</f>
        <v/>
      </c>
      <c r="G878" s="44" t="str">
        <f>IF('Data Entry'!F878&lt;&gt;"",'Data Entry'!F878,"")</f>
        <v/>
      </c>
      <c r="H878" s="44" t="str">
        <f>IF('Data Entry'!G878&lt;&gt;"",'Data Entry'!G878,"")</f>
        <v/>
      </c>
      <c r="I878" s="44" t="str">
        <f>IF('Data Entry'!H878&lt;&gt;"",'Data Entry'!H878,"")</f>
        <v/>
      </c>
      <c r="J878" s="44" t="str">
        <f>IF('Data Entry'!I878&lt;&gt;"",'Data Entry'!I878,"")</f>
        <v/>
      </c>
      <c r="K878" s="44" t="str">
        <f>IF('Data Entry'!J878&lt;&gt;"",'Data Entry'!J878,"")</f>
        <v/>
      </c>
      <c r="L878" s="44" t="str">
        <f>IF('Data Entry'!K878&lt;&gt;"",'Data Entry'!K878,"")</f>
        <v/>
      </c>
      <c r="M878" s="44" t="str">
        <f>IF('Data Entry'!L878&lt;&gt;"",'Data Entry'!L878,"")</f>
        <v/>
      </c>
      <c r="V878" s="26" t="e">
        <f t="array" aca="1" ref="V878" ca="1">IF(V877&lt;&gt;"",OFFSET($C$4,0,V877,n+1,k),"")</f>
        <v>#N/A</v>
      </c>
      <c r="W878" s="26" t="e">
        <f t="array" aca="1" ref="W878" ca="1">IF(W877&lt;&gt;"",OFFSET($C$4,0,W877,n+1,k),"")</f>
        <v>#N/A</v>
      </c>
      <c r="X878" s="26" t="e">
        <f t="array" aca="1" ref="X878" ca="1">IF(X877&lt;&gt;"",OFFSET($C$4,0,X877,n+1,k),"")</f>
        <v>#N/A</v>
      </c>
      <c r="Y878" s="26" t="e">
        <f t="array" aca="1" ref="Y878" ca="1">IF(Y877&lt;&gt;"",OFFSET($C$4,0,Y877,n+1,k),"")</f>
        <v>#N/A</v>
      </c>
      <c r="Z878" s="26" t="e">
        <f t="array" aca="1" ref="Z878" ca="1">IF(Z877&lt;&gt;"",OFFSET($C$4,0,Z877,n+1,k),"")</f>
        <v>#N/A</v>
      </c>
      <c r="AA878" s="26" t="str">
        <f t="array" aca="1" ref="AA878" ca="1">IF(AA877&lt;&gt;"",OFFSET($C$4,0,AA877,n+1,k),"")</f>
        <v/>
      </c>
      <c r="AB878" s="26" t="str">
        <f t="array" aca="1" ref="AB878" ca="1">IF(AB877&lt;&gt;"",OFFSET($C$4,0,AB877,n+1,k),"")</f>
        <v/>
      </c>
    </row>
    <row r="879" spans="1:28" x14ac:dyDescent="0.15">
      <c r="A879" s="43" t="str">
        <f t="shared" si="28"/>
        <v/>
      </c>
      <c r="B879" s="44" t="str">
        <f>IF('Data Entry'!B879&lt;&gt;"",'Data Entry'!B879,"")</f>
        <v/>
      </c>
      <c r="C879" s="37" t="str">
        <f t="shared" si="27"/>
        <v/>
      </c>
      <c r="D879" s="44" t="str">
        <f>IF('Data Entry'!C879&lt;&gt;"",'Data Entry'!C879,"")</f>
        <v/>
      </c>
      <c r="E879" s="44" t="str">
        <f>IF('Data Entry'!D879&lt;&gt;"",'Data Entry'!D879,"")</f>
        <v/>
      </c>
      <c r="F879" s="44" t="str">
        <f>IF('Data Entry'!E879&lt;&gt;"",'Data Entry'!E879,"")</f>
        <v/>
      </c>
      <c r="G879" s="44" t="str">
        <f>IF('Data Entry'!F879&lt;&gt;"",'Data Entry'!F879,"")</f>
        <v/>
      </c>
      <c r="H879" s="44" t="str">
        <f>IF('Data Entry'!G879&lt;&gt;"",'Data Entry'!G879,"")</f>
        <v/>
      </c>
      <c r="I879" s="44" t="str">
        <f>IF('Data Entry'!H879&lt;&gt;"",'Data Entry'!H879,"")</f>
        <v/>
      </c>
      <c r="J879" s="44" t="str">
        <f>IF('Data Entry'!I879&lt;&gt;"",'Data Entry'!I879,"")</f>
        <v/>
      </c>
      <c r="K879" s="44" t="str">
        <f>IF('Data Entry'!J879&lt;&gt;"",'Data Entry'!J879,"")</f>
        <v/>
      </c>
      <c r="L879" s="44" t="str">
        <f>IF('Data Entry'!K879&lt;&gt;"",'Data Entry'!K879,"")</f>
        <v/>
      </c>
      <c r="M879" s="44" t="str">
        <f>IF('Data Entry'!L879&lt;&gt;"",'Data Entry'!L879,"")</f>
        <v/>
      </c>
      <c r="V879" s="26" t="e">
        <f t="array" aca="1" ref="V879" ca="1">IF(V878&lt;&gt;"",OFFSET($C$4,0,V878,n+1,k),"")</f>
        <v>#N/A</v>
      </c>
      <c r="W879" s="26" t="e">
        <f t="array" aca="1" ref="W879" ca="1">IF(W878&lt;&gt;"",OFFSET($C$4,0,W878,n+1,k),"")</f>
        <v>#N/A</v>
      </c>
      <c r="X879" s="26" t="e">
        <f t="array" aca="1" ref="X879" ca="1">IF(X878&lt;&gt;"",OFFSET($C$4,0,X878,n+1,k),"")</f>
        <v>#N/A</v>
      </c>
      <c r="Y879" s="26" t="e">
        <f t="array" aca="1" ref="Y879" ca="1">IF(Y878&lt;&gt;"",OFFSET($C$4,0,Y878,n+1,k),"")</f>
        <v>#N/A</v>
      </c>
      <c r="Z879" s="26" t="e">
        <f t="array" aca="1" ref="Z879" ca="1">IF(Z878&lt;&gt;"",OFFSET($C$4,0,Z878,n+1,k),"")</f>
        <v>#N/A</v>
      </c>
      <c r="AA879" s="26" t="str">
        <f t="array" aca="1" ref="AA879" ca="1">IF(AA878&lt;&gt;"",OFFSET($C$4,0,AA878,n+1,k),"")</f>
        <v/>
      </c>
      <c r="AB879" s="26" t="str">
        <f t="array" aca="1" ref="AB879" ca="1">IF(AB878&lt;&gt;"",OFFSET($C$4,0,AB878,n+1,k),"")</f>
        <v/>
      </c>
    </row>
    <row r="880" spans="1:28" x14ac:dyDescent="0.15">
      <c r="A880" s="43" t="str">
        <f t="shared" si="28"/>
        <v/>
      </c>
      <c r="B880" s="44" t="str">
        <f>IF('Data Entry'!B880&lt;&gt;"",'Data Entry'!B880,"")</f>
        <v/>
      </c>
      <c r="C880" s="37" t="str">
        <f t="shared" si="27"/>
        <v/>
      </c>
      <c r="D880" s="44" t="str">
        <f>IF('Data Entry'!C880&lt;&gt;"",'Data Entry'!C880,"")</f>
        <v/>
      </c>
      <c r="E880" s="44" t="str">
        <f>IF('Data Entry'!D880&lt;&gt;"",'Data Entry'!D880,"")</f>
        <v/>
      </c>
      <c r="F880" s="44" t="str">
        <f>IF('Data Entry'!E880&lt;&gt;"",'Data Entry'!E880,"")</f>
        <v/>
      </c>
      <c r="G880" s="44" t="str">
        <f>IF('Data Entry'!F880&lt;&gt;"",'Data Entry'!F880,"")</f>
        <v/>
      </c>
      <c r="H880" s="44" t="str">
        <f>IF('Data Entry'!G880&lt;&gt;"",'Data Entry'!G880,"")</f>
        <v/>
      </c>
      <c r="I880" s="44" t="str">
        <f>IF('Data Entry'!H880&lt;&gt;"",'Data Entry'!H880,"")</f>
        <v/>
      </c>
      <c r="J880" s="44" t="str">
        <f>IF('Data Entry'!I880&lt;&gt;"",'Data Entry'!I880,"")</f>
        <v/>
      </c>
      <c r="K880" s="44" t="str">
        <f>IF('Data Entry'!J880&lt;&gt;"",'Data Entry'!J880,"")</f>
        <v/>
      </c>
      <c r="L880" s="44" t="str">
        <f>IF('Data Entry'!K880&lt;&gt;"",'Data Entry'!K880,"")</f>
        <v/>
      </c>
      <c r="M880" s="44" t="str">
        <f>IF('Data Entry'!L880&lt;&gt;"",'Data Entry'!L880,"")</f>
        <v/>
      </c>
      <c r="V880" s="26" t="e">
        <f t="array" aca="1" ref="V880" ca="1">IF(V879&lt;&gt;"",OFFSET($C$4,0,V879,n+1,k),"")</f>
        <v>#N/A</v>
      </c>
      <c r="W880" s="26" t="e">
        <f t="array" aca="1" ref="W880" ca="1">IF(W879&lt;&gt;"",OFFSET($C$4,0,W879,n+1,k),"")</f>
        <v>#N/A</v>
      </c>
      <c r="X880" s="26" t="e">
        <f t="array" aca="1" ref="X880" ca="1">IF(X879&lt;&gt;"",OFFSET($C$4,0,X879,n+1,k),"")</f>
        <v>#N/A</v>
      </c>
      <c r="Y880" s="26" t="e">
        <f t="array" aca="1" ref="Y880" ca="1">IF(Y879&lt;&gt;"",OFFSET($C$4,0,Y879,n+1,k),"")</f>
        <v>#N/A</v>
      </c>
      <c r="Z880" s="26" t="e">
        <f t="array" aca="1" ref="Z880" ca="1">IF(Z879&lt;&gt;"",OFFSET($C$4,0,Z879,n+1,k),"")</f>
        <v>#N/A</v>
      </c>
      <c r="AA880" s="26" t="str">
        <f t="array" aca="1" ref="AA880" ca="1">IF(AA879&lt;&gt;"",OFFSET($C$4,0,AA879,n+1,k),"")</f>
        <v/>
      </c>
      <c r="AB880" s="26" t="str">
        <f t="array" aca="1" ref="AB880" ca="1">IF(AB879&lt;&gt;"",OFFSET($C$4,0,AB879,n+1,k),"")</f>
        <v/>
      </c>
    </row>
    <row r="881" spans="1:28" x14ac:dyDescent="0.15">
      <c r="A881" s="43" t="str">
        <f t="shared" si="28"/>
        <v/>
      </c>
      <c r="B881" s="44" t="str">
        <f>IF('Data Entry'!B881&lt;&gt;"",'Data Entry'!B881,"")</f>
        <v/>
      </c>
      <c r="C881" s="37" t="str">
        <f t="shared" si="27"/>
        <v/>
      </c>
      <c r="D881" s="44" t="str">
        <f>IF('Data Entry'!C881&lt;&gt;"",'Data Entry'!C881,"")</f>
        <v/>
      </c>
      <c r="E881" s="44" t="str">
        <f>IF('Data Entry'!D881&lt;&gt;"",'Data Entry'!D881,"")</f>
        <v/>
      </c>
      <c r="F881" s="44" t="str">
        <f>IF('Data Entry'!E881&lt;&gt;"",'Data Entry'!E881,"")</f>
        <v/>
      </c>
      <c r="G881" s="44" t="str">
        <f>IF('Data Entry'!F881&lt;&gt;"",'Data Entry'!F881,"")</f>
        <v/>
      </c>
      <c r="H881" s="44" t="str">
        <f>IF('Data Entry'!G881&lt;&gt;"",'Data Entry'!G881,"")</f>
        <v/>
      </c>
      <c r="I881" s="44" t="str">
        <f>IF('Data Entry'!H881&lt;&gt;"",'Data Entry'!H881,"")</f>
        <v/>
      </c>
      <c r="J881" s="44" t="str">
        <f>IF('Data Entry'!I881&lt;&gt;"",'Data Entry'!I881,"")</f>
        <v/>
      </c>
      <c r="K881" s="44" t="str">
        <f>IF('Data Entry'!J881&lt;&gt;"",'Data Entry'!J881,"")</f>
        <v/>
      </c>
      <c r="L881" s="44" t="str">
        <f>IF('Data Entry'!K881&lt;&gt;"",'Data Entry'!K881,"")</f>
        <v/>
      </c>
      <c r="M881" s="44" t="str">
        <f>IF('Data Entry'!L881&lt;&gt;"",'Data Entry'!L881,"")</f>
        <v/>
      </c>
      <c r="V881" s="26" t="e">
        <f t="array" aca="1" ref="V881" ca="1">IF(V880&lt;&gt;"",OFFSET($C$4,0,V880,n+1,k),"")</f>
        <v>#N/A</v>
      </c>
      <c r="W881" s="26" t="e">
        <f t="array" aca="1" ref="W881" ca="1">IF(W880&lt;&gt;"",OFFSET($C$4,0,W880,n+1,k),"")</f>
        <v>#N/A</v>
      </c>
      <c r="X881" s="26" t="e">
        <f t="array" aca="1" ref="X881" ca="1">IF(X880&lt;&gt;"",OFFSET($C$4,0,X880,n+1,k),"")</f>
        <v>#N/A</v>
      </c>
      <c r="Y881" s="26" t="e">
        <f t="array" aca="1" ref="Y881" ca="1">IF(Y880&lt;&gt;"",OFFSET($C$4,0,Y880,n+1,k),"")</f>
        <v>#N/A</v>
      </c>
      <c r="Z881" s="26" t="e">
        <f t="array" aca="1" ref="Z881" ca="1">IF(Z880&lt;&gt;"",OFFSET($C$4,0,Z880,n+1,k),"")</f>
        <v>#N/A</v>
      </c>
      <c r="AA881" s="26" t="str">
        <f t="array" aca="1" ref="AA881" ca="1">IF(AA880&lt;&gt;"",OFFSET($C$4,0,AA880,n+1,k),"")</f>
        <v/>
      </c>
      <c r="AB881" s="26" t="str">
        <f t="array" aca="1" ref="AB881" ca="1">IF(AB880&lt;&gt;"",OFFSET($C$4,0,AB880,n+1,k),"")</f>
        <v/>
      </c>
    </row>
    <row r="882" spans="1:28" x14ac:dyDescent="0.15">
      <c r="A882" s="43" t="str">
        <f t="shared" si="28"/>
        <v/>
      </c>
      <c r="B882" s="44" t="str">
        <f>IF('Data Entry'!B882&lt;&gt;"",'Data Entry'!B882,"")</f>
        <v/>
      </c>
      <c r="C882" s="37" t="str">
        <f t="shared" si="27"/>
        <v/>
      </c>
      <c r="D882" s="44" t="str">
        <f>IF('Data Entry'!C882&lt;&gt;"",'Data Entry'!C882,"")</f>
        <v/>
      </c>
      <c r="E882" s="44" t="str">
        <f>IF('Data Entry'!D882&lt;&gt;"",'Data Entry'!D882,"")</f>
        <v/>
      </c>
      <c r="F882" s="44" t="str">
        <f>IF('Data Entry'!E882&lt;&gt;"",'Data Entry'!E882,"")</f>
        <v/>
      </c>
      <c r="G882" s="44" t="str">
        <f>IF('Data Entry'!F882&lt;&gt;"",'Data Entry'!F882,"")</f>
        <v/>
      </c>
      <c r="H882" s="44" t="str">
        <f>IF('Data Entry'!G882&lt;&gt;"",'Data Entry'!G882,"")</f>
        <v/>
      </c>
      <c r="I882" s="44" t="str">
        <f>IF('Data Entry'!H882&lt;&gt;"",'Data Entry'!H882,"")</f>
        <v/>
      </c>
      <c r="J882" s="44" t="str">
        <f>IF('Data Entry'!I882&lt;&gt;"",'Data Entry'!I882,"")</f>
        <v/>
      </c>
      <c r="K882" s="44" t="str">
        <f>IF('Data Entry'!J882&lt;&gt;"",'Data Entry'!J882,"")</f>
        <v/>
      </c>
      <c r="L882" s="44" t="str">
        <f>IF('Data Entry'!K882&lt;&gt;"",'Data Entry'!K882,"")</f>
        <v/>
      </c>
      <c r="M882" s="44" t="str">
        <f>IF('Data Entry'!L882&lt;&gt;"",'Data Entry'!L882,"")</f>
        <v/>
      </c>
      <c r="V882" s="26" t="e">
        <f t="array" aca="1" ref="V882" ca="1">IF(V881&lt;&gt;"",OFFSET($C$4,0,V881,n+1,k),"")</f>
        <v>#N/A</v>
      </c>
      <c r="W882" s="26" t="e">
        <f t="array" aca="1" ref="W882" ca="1">IF(W881&lt;&gt;"",OFFSET($C$4,0,W881,n+1,k),"")</f>
        <v>#N/A</v>
      </c>
      <c r="X882" s="26" t="e">
        <f t="array" aca="1" ref="X882" ca="1">IF(X881&lt;&gt;"",OFFSET($C$4,0,X881,n+1,k),"")</f>
        <v>#N/A</v>
      </c>
      <c r="Y882" s="26" t="e">
        <f t="array" aca="1" ref="Y882" ca="1">IF(Y881&lt;&gt;"",OFFSET($C$4,0,Y881,n+1,k),"")</f>
        <v>#N/A</v>
      </c>
      <c r="Z882" s="26" t="e">
        <f t="array" aca="1" ref="Z882" ca="1">IF(Z881&lt;&gt;"",OFFSET($C$4,0,Z881,n+1,k),"")</f>
        <v>#N/A</v>
      </c>
      <c r="AA882" s="26" t="str">
        <f t="array" aca="1" ref="AA882" ca="1">IF(AA881&lt;&gt;"",OFFSET($C$4,0,AA881,n+1,k),"")</f>
        <v/>
      </c>
      <c r="AB882" s="26" t="str">
        <f t="array" aca="1" ref="AB882" ca="1">IF(AB881&lt;&gt;"",OFFSET($C$4,0,AB881,n+1,k),"")</f>
        <v/>
      </c>
    </row>
    <row r="883" spans="1:28" x14ac:dyDescent="0.15">
      <c r="A883" s="43" t="str">
        <f t="shared" si="28"/>
        <v/>
      </c>
      <c r="B883" s="44" t="str">
        <f>IF('Data Entry'!B883&lt;&gt;"",'Data Entry'!B883,"")</f>
        <v/>
      </c>
      <c r="C883" s="37" t="str">
        <f t="shared" si="27"/>
        <v/>
      </c>
      <c r="D883" s="44" t="str">
        <f>IF('Data Entry'!C883&lt;&gt;"",'Data Entry'!C883,"")</f>
        <v/>
      </c>
      <c r="E883" s="44" t="str">
        <f>IF('Data Entry'!D883&lt;&gt;"",'Data Entry'!D883,"")</f>
        <v/>
      </c>
      <c r="F883" s="44" t="str">
        <f>IF('Data Entry'!E883&lt;&gt;"",'Data Entry'!E883,"")</f>
        <v/>
      </c>
      <c r="G883" s="44" t="str">
        <f>IF('Data Entry'!F883&lt;&gt;"",'Data Entry'!F883,"")</f>
        <v/>
      </c>
      <c r="H883" s="44" t="str">
        <f>IF('Data Entry'!G883&lt;&gt;"",'Data Entry'!G883,"")</f>
        <v/>
      </c>
      <c r="I883" s="44" t="str">
        <f>IF('Data Entry'!H883&lt;&gt;"",'Data Entry'!H883,"")</f>
        <v/>
      </c>
      <c r="J883" s="44" t="str">
        <f>IF('Data Entry'!I883&lt;&gt;"",'Data Entry'!I883,"")</f>
        <v/>
      </c>
      <c r="K883" s="44" t="str">
        <f>IF('Data Entry'!J883&lt;&gt;"",'Data Entry'!J883,"")</f>
        <v/>
      </c>
      <c r="L883" s="44" t="str">
        <f>IF('Data Entry'!K883&lt;&gt;"",'Data Entry'!K883,"")</f>
        <v/>
      </c>
      <c r="M883" s="44" t="str">
        <f>IF('Data Entry'!L883&lt;&gt;"",'Data Entry'!L883,"")</f>
        <v/>
      </c>
      <c r="V883" s="26" t="e">
        <f t="array" aca="1" ref="V883" ca="1">IF(V882&lt;&gt;"",OFFSET($C$4,0,V882,n+1,k),"")</f>
        <v>#N/A</v>
      </c>
      <c r="W883" s="26" t="e">
        <f t="array" aca="1" ref="W883" ca="1">IF(W882&lt;&gt;"",OFFSET($C$4,0,W882,n+1,k),"")</f>
        <v>#N/A</v>
      </c>
      <c r="X883" s="26" t="e">
        <f t="array" aca="1" ref="X883" ca="1">IF(X882&lt;&gt;"",OFFSET($C$4,0,X882,n+1,k),"")</f>
        <v>#N/A</v>
      </c>
      <c r="Y883" s="26" t="e">
        <f t="array" aca="1" ref="Y883" ca="1">IF(Y882&lt;&gt;"",OFFSET($C$4,0,Y882,n+1,k),"")</f>
        <v>#N/A</v>
      </c>
      <c r="Z883" s="26" t="e">
        <f t="array" aca="1" ref="Z883" ca="1">IF(Z882&lt;&gt;"",OFFSET($C$4,0,Z882,n+1,k),"")</f>
        <v>#N/A</v>
      </c>
      <c r="AA883" s="26" t="str">
        <f t="array" aca="1" ref="AA883" ca="1">IF(AA882&lt;&gt;"",OFFSET($C$4,0,AA882,n+1,k),"")</f>
        <v/>
      </c>
      <c r="AB883" s="26" t="str">
        <f t="array" aca="1" ref="AB883" ca="1">IF(AB882&lt;&gt;"",OFFSET($C$4,0,AB882,n+1,k),"")</f>
        <v/>
      </c>
    </row>
    <row r="884" spans="1:28" x14ac:dyDescent="0.15">
      <c r="A884" s="43" t="str">
        <f t="shared" si="28"/>
        <v/>
      </c>
      <c r="B884" s="44" t="str">
        <f>IF('Data Entry'!B884&lt;&gt;"",'Data Entry'!B884,"")</f>
        <v/>
      </c>
      <c r="C884" s="37" t="str">
        <f t="shared" si="27"/>
        <v/>
      </c>
      <c r="D884" s="44" t="str">
        <f>IF('Data Entry'!C884&lt;&gt;"",'Data Entry'!C884,"")</f>
        <v/>
      </c>
      <c r="E884" s="44" t="str">
        <f>IF('Data Entry'!D884&lt;&gt;"",'Data Entry'!D884,"")</f>
        <v/>
      </c>
      <c r="F884" s="44" t="str">
        <f>IF('Data Entry'!E884&lt;&gt;"",'Data Entry'!E884,"")</f>
        <v/>
      </c>
      <c r="G884" s="44" t="str">
        <f>IF('Data Entry'!F884&lt;&gt;"",'Data Entry'!F884,"")</f>
        <v/>
      </c>
      <c r="H884" s="44" t="str">
        <f>IF('Data Entry'!G884&lt;&gt;"",'Data Entry'!G884,"")</f>
        <v/>
      </c>
      <c r="I884" s="44" t="str">
        <f>IF('Data Entry'!H884&lt;&gt;"",'Data Entry'!H884,"")</f>
        <v/>
      </c>
      <c r="J884" s="44" t="str">
        <f>IF('Data Entry'!I884&lt;&gt;"",'Data Entry'!I884,"")</f>
        <v/>
      </c>
      <c r="K884" s="44" t="str">
        <f>IF('Data Entry'!J884&lt;&gt;"",'Data Entry'!J884,"")</f>
        <v/>
      </c>
      <c r="L884" s="44" t="str">
        <f>IF('Data Entry'!K884&lt;&gt;"",'Data Entry'!K884,"")</f>
        <v/>
      </c>
      <c r="M884" s="44" t="str">
        <f>IF('Data Entry'!L884&lt;&gt;"",'Data Entry'!L884,"")</f>
        <v/>
      </c>
      <c r="V884" s="26" t="e">
        <f t="array" aca="1" ref="V884" ca="1">IF(V883&lt;&gt;"",OFFSET($C$4,0,V883,n+1,k),"")</f>
        <v>#N/A</v>
      </c>
      <c r="W884" s="26" t="e">
        <f t="array" aca="1" ref="W884" ca="1">IF(W883&lt;&gt;"",OFFSET($C$4,0,W883,n+1,k),"")</f>
        <v>#N/A</v>
      </c>
      <c r="X884" s="26" t="e">
        <f t="array" aca="1" ref="X884" ca="1">IF(X883&lt;&gt;"",OFFSET($C$4,0,X883,n+1,k),"")</f>
        <v>#N/A</v>
      </c>
      <c r="Y884" s="26" t="e">
        <f t="array" aca="1" ref="Y884" ca="1">IF(Y883&lt;&gt;"",OFFSET($C$4,0,Y883,n+1,k),"")</f>
        <v>#N/A</v>
      </c>
      <c r="Z884" s="26" t="e">
        <f t="array" aca="1" ref="Z884" ca="1">IF(Z883&lt;&gt;"",OFFSET($C$4,0,Z883,n+1,k),"")</f>
        <v>#N/A</v>
      </c>
      <c r="AA884" s="26" t="str">
        <f t="array" aca="1" ref="AA884" ca="1">IF(AA883&lt;&gt;"",OFFSET($C$4,0,AA883,n+1,k),"")</f>
        <v/>
      </c>
      <c r="AB884" s="26" t="str">
        <f t="array" aca="1" ref="AB884" ca="1">IF(AB883&lt;&gt;"",OFFSET($C$4,0,AB883,n+1,k),"")</f>
        <v/>
      </c>
    </row>
    <row r="885" spans="1:28" x14ac:dyDescent="0.15">
      <c r="A885" s="43" t="str">
        <f t="shared" si="28"/>
        <v/>
      </c>
      <c r="B885" s="44" t="str">
        <f>IF('Data Entry'!B885&lt;&gt;"",'Data Entry'!B885,"")</f>
        <v/>
      </c>
      <c r="C885" s="37" t="str">
        <f t="shared" si="27"/>
        <v/>
      </c>
      <c r="D885" s="44" t="str">
        <f>IF('Data Entry'!C885&lt;&gt;"",'Data Entry'!C885,"")</f>
        <v/>
      </c>
      <c r="E885" s="44" t="str">
        <f>IF('Data Entry'!D885&lt;&gt;"",'Data Entry'!D885,"")</f>
        <v/>
      </c>
      <c r="F885" s="44" t="str">
        <f>IF('Data Entry'!E885&lt;&gt;"",'Data Entry'!E885,"")</f>
        <v/>
      </c>
      <c r="G885" s="44" t="str">
        <f>IF('Data Entry'!F885&lt;&gt;"",'Data Entry'!F885,"")</f>
        <v/>
      </c>
      <c r="H885" s="44" t="str">
        <f>IF('Data Entry'!G885&lt;&gt;"",'Data Entry'!G885,"")</f>
        <v/>
      </c>
      <c r="I885" s="44" t="str">
        <f>IF('Data Entry'!H885&lt;&gt;"",'Data Entry'!H885,"")</f>
        <v/>
      </c>
      <c r="J885" s="44" t="str">
        <f>IF('Data Entry'!I885&lt;&gt;"",'Data Entry'!I885,"")</f>
        <v/>
      </c>
      <c r="K885" s="44" t="str">
        <f>IF('Data Entry'!J885&lt;&gt;"",'Data Entry'!J885,"")</f>
        <v/>
      </c>
      <c r="L885" s="44" t="str">
        <f>IF('Data Entry'!K885&lt;&gt;"",'Data Entry'!K885,"")</f>
        <v/>
      </c>
      <c r="M885" s="44" t="str">
        <f>IF('Data Entry'!L885&lt;&gt;"",'Data Entry'!L885,"")</f>
        <v/>
      </c>
      <c r="V885" s="26" t="e">
        <f t="array" aca="1" ref="V885" ca="1">IF(V884&lt;&gt;"",OFFSET($C$4,0,V884,n+1,k),"")</f>
        <v>#N/A</v>
      </c>
      <c r="W885" s="26" t="e">
        <f t="array" aca="1" ref="W885" ca="1">IF(W884&lt;&gt;"",OFFSET($C$4,0,W884,n+1,k),"")</f>
        <v>#N/A</v>
      </c>
      <c r="X885" s="26" t="e">
        <f t="array" aca="1" ref="X885" ca="1">IF(X884&lt;&gt;"",OFFSET($C$4,0,X884,n+1,k),"")</f>
        <v>#N/A</v>
      </c>
      <c r="Y885" s="26" t="e">
        <f t="array" aca="1" ref="Y885" ca="1">IF(Y884&lt;&gt;"",OFFSET($C$4,0,Y884,n+1,k),"")</f>
        <v>#N/A</v>
      </c>
      <c r="Z885" s="26" t="e">
        <f t="array" aca="1" ref="Z885" ca="1">IF(Z884&lt;&gt;"",OFFSET($C$4,0,Z884,n+1,k),"")</f>
        <v>#N/A</v>
      </c>
      <c r="AA885" s="26" t="str">
        <f t="array" aca="1" ref="AA885" ca="1">IF(AA884&lt;&gt;"",OFFSET($C$4,0,AA884,n+1,k),"")</f>
        <v/>
      </c>
      <c r="AB885" s="26" t="str">
        <f t="array" aca="1" ref="AB885" ca="1">IF(AB884&lt;&gt;"",OFFSET($C$4,0,AB884,n+1,k),"")</f>
        <v/>
      </c>
    </row>
    <row r="886" spans="1:28" x14ac:dyDescent="0.15">
      <c r="A886" s="43" t="str">
        <f t="shared" si="28"/>
        <v/>
      </c>
      <c r="B886" s="44" t="str">
        <f>IF('Data Entry'!B886&lt;&gt;"",'Data Entry'!B886,"")</f>
        <v/>
      </c>
      <c r="C886" s="37" t="str">
        <f t="shared" si="27"/>
        <v/>
      </c>
      <c r="D886" s="44" t="str">
        <f>IF('Data Entry'!C886&lt;&gt;"",'Data Entry'!C886,"")</f>
        <v/>
      </c>
      <c r="E886" s="44" t="str">
        <f>IF('Data Entry'!D886&lt;&gt;"",'Data Entry'!D886,"")</f>
        <v/>
      </c>
      <c r="F886" s="44" t="str">
        <f>IF('Data Entry'!E886&lt;&gt;"",'Data Entry'!E886,"")</f>
        <v/>
      </c>
      <c r="G886" s="44" t="str">
        <f>IF('Data Entry'!F886&lt;&gt;"",'Data Entry'!F886,"")</f>
        <v/>
      </c>
      <c r="H886" s="44" t="str">
        <f>IF('Data Entry'!G886&lt;&gt;"",'Data Entry'!G886,"")</f>
        <v/>
      </c>
      <c r="I886" s="44" t="str">
        <f>IF('Data Entry'!H886&lt;&gt;"",'Data Entry'!H886,"")</f>
        <v/>
      </c>
      <c r="J886" s="44" t="str">
        <f>IF('Data Entry'!I886&lt;&gt;"",'Data Entry'!I886,"")</f>
        <v/>
      </c>
      <c r="K886" s="44" t="str">
        <f>IF('Data Entry'!J886&lt;&gt;"",'Data Entry'!J886,"")</f>
        <v/>
      </c>
      <c r="L886" s="44" t="str">
        <f>IF('Data Entry'!K886&lt;&gt;"",'Data Entry'!K886,"")</f>
        <v/>
      </c>
      <c r="M886" s="44" t="str">
        <f>IF('Data Entry'!L886&lt;&gt;"",'Data Entry'!L886,"")</f>
        <v/>
      </c>
      <c r="V886" s="26" t="e">
        <f t="array" aca="1" ref="V886" ca="1">IF(V885&lt;&gt;"",OFFSET($C$4,0,V885,n+1,k),"")</f>
        <v>#N/A</v>
      </c>
      <c r="W886" s="26" t="e">
        <f t="array" aca="1" ref="W886" ca="1">IF(W885&lt;&gt;"",OFFSET($C$4,0,W885,n+1,k),"")</f>
        <v>#N/A</v>
      </c>
      <c r="X886" s="26" t="e">
        <f t="array" aca="1" ref="X886" ca="1">IF(X885&lt;&gt;"",OFFSET($C$4,0,X885,n+1,k),"")</f>
        <v>#N/A</v>
      </c>
      <c r="Y886" s="26" t="e">
        <f t="array" aca="1" ref="Y886" ca="1">IF(Y885&lt;&gt;"",OFFSET($C$4,0,Y885,n+1,k),"")</f>
        <v>#N/A</v>
      </c>
      <c r="Z886" s="26" t="e">
        <f t="array" aca="1" ref="Z886" ca="1">IF(Z885&lt;&gt;"",OFFSET($C$4,0,Z885,n+1,k),"")</f>
        <v>#N/A</v>
      </c>
      <c r="AA886" s="26" t="str">
        <f t="array" aca="1" ref="AA886" ca="1">IF(AA885&lt;&gt;"",OFFSET($C$4,0,AA885,n+1,k),"")</f>
        <v/>
      </c>
      <c r="AB886" s="26" t="str">
        <f t="array" aca="1" ref="AB886" ca="1">IF(AB885&lt;&gt;"",OFFSET($C$4,0,AB885,n+1,k),"")</f>
        <v/>
      </c>
    </row>
    <row r="887" spans="1:28" x14ac:dyDescent="0.15">
      <c r="A887" s="43" t="str">
        <f t="shared" si="28"/>
        <v/>
      </c>
      <c r="B887" s="44" t="str">
        <f>IF('Data Entry'!B887&lt;&gt;"",'Data Entry'!B887,"")</f>
        <v/>
      </c>
      <c r="C887" s="37" t="str">
        <f t="shared" si="27"/>
        <v/>
      </c>
      <c r="D887" s="44" t="str">
        <f>IF('Data Entry'!C887&lt;&gt;"",'Data Entry'!C887,"")</f>
        <v/>
      </c>
      <c r="E887" s="44" t="str">
        <f>IF('Data Entry'!D887&lt;&gt;"",'Data Entry'!D887,"")</f>
        <v/>
      </c>
      <c r="F887" s="44" t="str">
        <f>IF('Data Entry'!E887&lt;&gt;"",'Data Entry'!E887,"")</f>
        <v/>
      </c>
      <c r="G887" s="44" t="str">
        <f>IF('Data Entry'!F887&lt;&gt;"",'Data Entry'!F887,"")</f>
        <v/>
      </c>
      <c r="H887" s="44" t="str">
        <f>IF('Data Entry'!G887&lt;&gt;"",'Data Entry'!G887,"")</f>
        <v/>
      </c>
      <c r="I887" s="44" t="str">
        <f>IF('Data Entry'!H887&lt;&gt;"",'Data Entry'!H887,"")</f>
        <v/>
      </c>
      <c r="J887" s="44" t="str">
        <f>IF('Data Entry'!I887&lt;&gt;"",'Data Entry'!I887,"")</f>
        <v/>
      </c>
      <c r="K887" s="44" t="str">
        <f>IF('Data Entry'!J887&lt;&gt;"",'Data Entry'!J887,"")</f>
        <v/>
      </c>
      <c r="L887" s="44" t="str">
        <f>IF('Data Entry'!K887&lt;&gt;"",'Data Entry'!K887,"")</f>
        <v/>
      </c>
      <c r="M887" s="44" t="str">
        <f>IF('Data Entry'!L887&lt;&gt;"",'Data Entry'!L887,"")</f>
        <v/>
      </c>
      <c r="V887" s="26" t="e">
        <f t="array" aca="1" ref="V887" ca="1">IF(V886&lt;&gt;"",OFFSET($C$4,0,V886,n+1,k),"")</f>
        <v>#N/A</v>
      </c>
      <c r="W887" s="26" t="e">
        <f t="array" aca="1" ref="W887" ca="1">IF(W886&lt;&gt;"",OFFSET($C$4,0,W886,n+1,k),"")</f>
        <v>#N/A</v>
      </c>
      <c r="X887" s="26" t="e">
        <f t="array" aca="1" ref="X887" ca="1">IF(X886&lt;&gt;"",OFFSET($C$4,0,X886,n+1,k),"")</f>
        <v>#N/A</v>
      </c>
      <c r="Y887" s="26" t="e">
        <f t="array" aca="1" ref="Y887" ca="1">IF(Y886&lt;&gt;"",OFFSET($C$4,0,Y886,n+1,k),"")</f>
        <v>#N/A</v>
      </c>
      <c r="Z887" s="26" t="e">
        <f t="array" aca="1" ref="Z887" ca="1">IF(Z886&lt;&gt;"",OFFSET($C$4,0,Z886,n+1,k),"")</f>
        <v>#N/A</v>
      </c>
      <c r="AA887" s="26" t="str">
        <f t="array" aca="1" ref="AA887" ca="1">IF(AA886&lt;&gt;"",OFFSET($C$4,0,AA886,n+1,k),"")</f>
        <v/>
      </c>
      <c r="AB887" s="26" t="str">
        <f t="array" aca="1" ref="AB887" ca="1">IF(AB886&lt;&gt;"",OFFSET($C$4,0,AB886,n+1,k),"")</f>
        <v/>
      </c>
    </row>
    <row r="888" spans="1:28" x14ac:dyDescent="0.15">
      <c r="A888" s="43" t="str">
        <f t="shared" si="28"/>
        <v/>
      </c>
      <c r="B888" s="44" t="str">
        <f>IF('Data Entry'!B888&lt;&gt;"",'Data Entry'!B888,"")</f>
        <v/>
      </c>
      <c r="C888" s="37" t="str">
        <f t="shared" si="27"/>
        <v/>
      </c>
      <c r="D888" s="44" t="str">
        <f>IF('Data Entry'!C888&lt;&gt;"",'Data Entry'!C888,"")</f>
        <v/>
      </c>
      <c r="E888" s="44" t="str">
        <f>IF('Data Entry'!D888&lt;&gt;"",'Data Entry'!D888,"")</f>
        <v/>
      </c>
      <c r="F888" s="44" t="str">
        <f>IF('Data Entry'!E888&lt;&gt;"",'Data Entry'!E888,"")</f>
        <v/>
      </c>
      <c r="G888" s="44" t="str">
        <f>IF('Data Entry'!F888&lt;&gt;"",'Data Entry'!F888,"")</f>
        <v/>
      </c>
      <c r="H888" s="44" t="str">
        <f>IF('Data Entry'!G888&lt;&gt;"",'Data Entry'!G888,"")</f>
        <v/>
      </c>
      <c r="I888" s="44" t="str">
        <f>IF('Data Entry'!H888&lt;&gt;"",'Data Entry'!H888,"")</f>
        <v/>
      </c>
      <c r="J888" s="44" t="str">
        <f>IF('Data Entry'!I888&lt;&gt;"",'Data Entry'!I888,"")</f>
        <v/>
      </c>
      <c r="K888" s="44" t="str">
        <f>IF('Data Entry'!J888&lt;&gt;"",'Data Entry'!J888,"")</f>
        <v/>
      </c>
      <c r="L888" s="44" t="str">
        <f>IF('Data Entry'!K888&lt;&gt;"",'Data Entry'!K888,"")</f>
        <v/>
      </c>
      <c r="M888" s="44" t="str">
        <f>IF('Data Entry'!L888&lt;&gt;"",'Data Entry'!L888,"")</f>
        <v/>
      </c>
      <c r="V888" s="26" t="e">
        <f t="array" aca="1" ref="V888" ca="1">IF(V887&lt;&gt;"",OFFSET($C$4,0,V887,n+1,k),"")</f>
        <v>#N/A</v>
      </c>
      <c r="W888" s="26" t="e">
        <f t="array" aca="1" ref="W888" ca="1">IF(W887&lt;&gt;"",OFFSET($C$4,0,W887,n+1,k),"")</f>
        <v>#N/A</v>
      </c>
      <c r="X888" s="26" t="e">
        <f t="array" aca="1" ref="X888" ca="1">IF(X887&lt;&gt;"",OFFSET($C$4,0,X887,n+1,k),"")</f>
        <v>#N/A</v>
      </c>
      <c r="Y888" s="26" t="e">
        <f t="array" aca="1" ref="Y888" ca="1">IF(Y887&lt;&gt;"",OFFSET($C$4,0,Y887,n+1,k),"")</f>
        <v>#N/A</v>
      </c>
      <c r="Z888" s="26" t="e">
        <f t="array" aca="1" ref="Z888" ca="1">IF(Z887&lt;&gt;"",OFFSET($C$4,0,Z887,n+1,k),"")</f>
        <v>#N/A</v>
      </c>
      <c r="AA888" s="26" t="str">
        <f t="array" aca="1" ref="AA888" ca="1">IF(AA887&lt;&gt;"",OFFSET($C$4,0,AA887,n+1,k),"")</f>
        <v/>
      </c>
      <c r="AB888" s="26" t="str">
        <f t="array" aca="1" ref="AB888" ca="1">IF(AB887&lt;&gt;"",OFFSET($C$4,0,AB887,n+1,k),"")</f>
        <v/>
      </c>
    </row>
    <row r="889" spans="1:28" x14ac:dyDescent="0.15">
      <c r="A889" s="43" t="str">
        <f t="shared" si="28"/>
        <v/>
      </c>
      <c r="B889" s="44" t="str">
        <f>IF('Data Entry'!B889&lt;&gt;"",'Data Entry'!B889,"")</f>
        <v/>
      </c>
      <c r="C889" s="37" t="str">
        <f t="shared" si="27"/>
        <v/>
      </c>
      <c r="D889" s="44" t="str">
        <f>IF('Data Entry'!C889&lt;&gt;"",'Data Entry'!C889,"")</f>
        <v/>
      </c>
      <c r="E889" s="44" t="str">
        <f>IF('Data Entry'!D889&lt;&gt;"",'Data Entry'!D889,"")</f>
        <v/>
      </c>
      <c r="F889" s="44" t="str">
        <f>IF('Data Entry'!E889&lt;&gt;"",'Data Entry'!E889,"")</f>
        <v/>
      </c>
      <c r="G889" s="44" t="str">
        <f>IF('Data Entry'!F889&lt;&gt;"",'Data Entry'!F889,"")</f>
        <v/>
      </c>
      <c r="H889" s="44" t="str">
        <f>IF('Data Entry'!G889&lt;&gt;"",'Data Entry'!G889,"")</f>
        <v/>
      </c>
      <c r="I889" s="44" t="str">
        <f>IF('Data Entry'!H889&lt;&gt;"",'Data Entry'!H889,"")</f>
        <v/>
      </c>
      <c r="J889" s="44" t="str">
        <f>IF('Data Entry'!I889&lt;&gt;"",'Data Entry'!I889,"")</f>
        <v/>
      </c>
      <c r="K889" s="44" t="str">
        <f>IF('Data Entry'!J889&lt;&gt;"",'Data Entry'!J889,"")</f>
        <v/>
      </c>
      <c r="L889" s="44" t="str">
        <f>IF('Data Entry'!K889&lt;&gt;"",'Data Entry'!K889,"")</f>
        <v/>
      </c>
      <c r="M889" s="44" t="str">
        <f>IF('Data Entry'!L889&lt;&gt;"",'Data Entry'!L889,"")</f>
        <v/>
      </c>
      <c r="V889" s="26" t="e">
        <f t="array" aca="1" ref="V889" ca="1">IF(V888&lt;&gt;"",OFFSET($C$4,0,V888,n+1,k),"")</f>
        <v>#N/A</v>
      </c>
      <c r="W889" s="26" t="e">
        <f t="array" aca="1" ref="W889" ca="1">IF(W888&lt;&gt;"",OFFSET($C$4,0,W888,n+1,k),"")</f>
        <v>#N/A</v>
      </c>
      <c r="X889" s="26" t="e">
        <f t="array" aca="1" ref="X889" ca="1">IF(X888&lt;&gt;"",OFFSET($C$4,0,X888,n+1,k),"")</f>
        <v>#N/A</v>
      </c>
      <c r="Y889" s="26" t="e">
        <f t="array" aca="1" ref="Y889" ca="1">IF(Y888&lt;&gt;"",OFFSET($C$4,0,Y888,n+1,k),"")</f>
        <v>#N/A</v>
      </c>
      <c r="Z889" s="26" t="e">
        <f t="array" aca="1" ref="Z889" ca="1">IF(Z888&lt;&gt;"",OFFSET($C$4,0,Z888,n+1,k),"")</f>
        <v>#N/A</v>
      </c>
      <c r="AA889" s="26" t="str">
        <f t="array" aca="1" ref="AA889" ca="1">IF(AA888&lt;&gt;"",OFFSET($C$4,0,AA888,n+1,k),"")</f>
        <v/>
      </c>
      <c r="AB889" s="26" t="str">
        <f t="array" aca="1" ref="AB889" ca="1">IF(AB888&lt;&gt;"",OFFSET($C$4,0,AB888,n+1,k),"")</f>
        <v/>
      </c>
    </row>
    <row r="890" spans="1:28" x14ac:dyDescent="0.15">
      <c r="A890" s="43" t="str">
        <f t="shared" si="28"/>
        <v/>
      </c>
      <c r="B890" s="44" t="str">
        <f>IF('Data Entry'!B890&lt;&gt;"",'Data Entry'!B890,"")</f>
        <v/>
      </c>
      <c r="C890" s="37" t="str">
        <f t="shared" si="27"/>
        <v/>
      </c>
      <c r="D890" s="44" t="str">
        <f>IF('Data Entry'!C890&lt;&gt;"",'Data Entry'!C890,"")</f>
        <v/>
      </c>
      <c r="E890" s="44" t="str">
        <f>IF('Data Entry'!D890&lt;&gt;"",'Data Entry'!D890,"")</f>
        <v/>
      </c>
      <c r="F890" s="44" t="str">
        <f>IF('Data Entry'!E890&lt;&gt;"",'Data Entry'!E890,"")</f>
        <v/>
      </c>
      <c r="G890" s="44" t="str">
        <f>IF('Data Entry'!F890&lt;&gt;"",'Data Entry'!F890,"")</f>
        <v/>
      </c>
      <c r="H890" s="44" t="str">
        <f>IF('Data Entry'!G890&lt;&gt;"",'Data Entry'!G890,"")</f>
        <v/>
      </c>
      <c r="I890" s="44" t="str">
        <f>IF('Data Entry'!H890&lt;&gt;"",'Data Entry'!H890,"")</f>
        <v/>
      </c>
      <c r="J890" s="44" t="str">
        <f>IF('Data Entry'!I890&lt;&gt;"",'Data Entry'!I890,"")</f>
        <v/>
      </c>
      <c r="K890" s="44" t="str">
        <f>IF('Data Entry'!J890&lt;&gt;"",'Data Entry'!J890,"")</f>
        <v/>
      </c>
      <c r="L890" s="44" t="str">
        <f>IF('Data Entry'!K890&lt;&gt;"",'Data Entry'!K890,"")</f>
        <v/>
      </c>
      <c r="M890" s="44" t="str">
        <f>IF('Data Entry'!L890&lt;&gt;"",'Data Entry'!L890,"")</f>
        <v/>
      </c>
      <c r="V890" s="26" t="e">
        <f t="array" aca="1" ref="V890" ca="1">IF(V889&lt;&gt;"",OFFSET($C$4,0,V889,n+1,k),"")</f>
        <v>#N/A</v>
      </c>
      <c r="W890" s="26" t="e">
        <f t="array" aca="1" ref="W890" ca="1">IF(W889&lt;&gt;"",OFFSET($C$4,0,W889,n+1,k),"")</f>
        <v>#N/A</v>
      </c>
      <c r="X890" s="26" t="e">
        <f t="array" aca="1" ref="X890" ca="1">IF(X889&lt;&gt;"",OFFSET($C$4,0,X889,n+1,k),"")</f>
        <v>#N/A</v>
      </c>
      <c r="Y890" s="26" t="e">
        <f t="array" aca="1" ref="Y890" ca="1">IF(Y889&lt;&gt;"",OFFSET($C$4,0,Y889,n+1,k),"")</f>
        <v>#N/A</v>
      </c>
      <c r="Z890" s="26" t="e">
        <f t="array" aca="1" ref="Z890" ca="1">IF(Z889&lt;&gt;"",OFFSET($C$4,0,Z889,n+1,k),"")</f>
        <v>#N/A</v>
      </c>
      <c r="AA890" s="26" t="str">
        <f t="array" aca="1" ref="AA890" ca="1">IF(AA889&lt;&gt;"",OFFSET($C$4,0,AA889,n+1,k),"")</f>
        <v/>
      </c>
      <c r="AB890" s="26" t="str">
        <f t="array" aca="1" ref="AB890" ca="1">IF(AB889&lt;&gt;"",OFFSET($C$4,0,AB889,n+1,k),"")</f>
        <v/>
      </c>
    </row>
    <row r="891" spans="1:28" x14ac:dyDescent="0.15">
      <c r="A891" s="43" t="str">
        <f t="shared" si="28"/>
        <v/>
      </c>
      <c r="B891" s="44" t="str">
        <f>IF('Data Entry'!B891&lt;&gt;"",'Data Entry'!B891,"")</f>
        <v/>
      </c>
      <c r="C891" s="37" t="str">
        <f t="shared" si="27"/>
        <v/>
      </c>
      <c r="D891" s="44" t="str">
        <f>IF('Data Entry'!C891&lt;&gt;"",'Data Entry'!C891,"")</f>
        <v/>
      </c>
      <c r="E891" s="44" t="str">
        <f>IF('Data Entry'!D891&lt;&gt;"",'Data Entry'!D891,"")</f>
        <v/>
      </c>
      <c r="F891" s="44" t="str">
        <f>IF('Data Entry'!E891&lt;&gt;"",'Data Entry'!E891,"")</f>
        <v/>
      </c>
      <c r="G891" s="44" t="str">
        <f>IF('Data Entry'!F891&lt;&gt;"",'Data Entry'!F891,"")</f>
        <v/>
      </c>
      <c r="H891" s="44" t="str">
        <f>IF('Data Entry'!G891&lt;&gt;"",'Data Entry'!G891,"")</f>
        <v/>
      </c>
      <c r="I891" s="44" t="str">
        <f>IF('Data Entry'!H891&lt;&gt;"",'Data Entry'!H891,"")</f>
        <v/>
      </c>
      <c r="J891" s="44" t="str">
        <f>IF('Data Entry'!I891&lt;&gt;"",'Data Entry'!I891,"")</f>
        <v/>
      </c>
      <c r="K891" s="44" t="str">
        <f>IF('Data Entry'!J891&lt;&gt;"",'Data Entry'!J891,"")</f>
        <v/>
      </c>
      <c r="L891" s="44" t="str">
        <f>IF('Data Entry'!K891&lt;&gt;"",'Data Entry'!K891,"")</f>
        <v/>
      </c>
      <c r="M891" s="44" t="str">
        <f>IF('Data Entry'!L891&lt;&gt;"",'Data Entry'!L891,"")</f>
        <v/>
      </c>
      <c r="V891" s="26" t="e">
        <f t="array" aca="1" ref="V891" ca="1">IF(V890&lt;&gt;"",OFFSET($C$4,0,V890,n+1,k),"")</f>
        <v>#N/A</v>
      </c>
      <c r="W891" s="26" t="e">
        <f t="array" aca="1" ref="W891" ca="1">IF(W890&lt;&gt;"",OFFSET($C$4,0,W890,n+1,k),"")</f>
        <v>#N/A</v>
      </c>
      <c r="X891" s="26" t="e">
        <f t="array" aca="1" ref="X891" ca="1">IF(X890&lt;&gt;"",OFFSET($C$4,0,X890,n+1,k),"")</f>
        <v>#N/A</v>
      </c>
      <c r="Y891" s="26" t="e">
        <f t="array" aca="1" ref="Y891" ca="1">IF(Y890&lt;&gt;"",OFFSET($C$4,0,Y890,n+1,k),"")</f>
        <v>#N/A</v>
      </c>
      <c r="Z891" s="26" t="e">
        <f t="array" aca="1" ref="Z891" ca="1">IF(Z890&lt;&gt;"",OFFSET($C$4,0,Z890,n+1,k),"")</f>
        <v>#N/A</v>
      </c>
      <c r="AA891" s="26" t="str">
        <f t="array" aca="1" ref="AA891" ca="1">IF(AA890&lt;&gt;"",OFFSET($C$4,0,AA890,n+1,k),"")</f>
        <v/>
      </c>
      <c r="AB891" s="26" t="str">
        <f t="array" aca="1" ref="AB891" ca="1">IF(AB890&lt;&gt;"",OFFSET($C$4,0,AB890,n+1,k),"")</f>
        <v/>
      </c>
    </row>
    <row r="892" spans="1:28" x14ac:dyDescent="0.15">
      <c r="A892" s="43" t="str">
        <f t="shared" si="28"/>
        <v/>
      </c>
      <c r="B892" s="44" t="str">
        <f>IF('Data Entry'!B892&lt;&gt;"",'Data Entry'!B892,"")</f>
        <v/>
      </c>
      <c r="C892" s="37" t="str">
        <f t="shared" si="27"/>
        <v/>
      </c>
      <c r="D892" s="44" t="str">
        <f>IF('Data Entry'!C892&lt;&gt;"",'Data Entry'!C892,"")</f>
        <v/>
      </c>
      <c r="E892" s="44" t="str">
        <f>IF('Data Entry'!D892&lt;&gt;"",'Data Entry'!D892,"")</f>
        <v/>
      </c>
      <c r="F892" s="44" t="str">
        <f>IF('Data Entry'!E892&lt;&gt;"",'Data Entry'!E892,"")</f>
        <v/>
      </c>
      <c r="G892" s="44" t="str">
        <f>IF('Data Entry'!F892&lt;&gt;"",'Data Entry'!F892,"")</f>
        <v/>
      </c>
      <c r="H892" s="44" t="str">
        <f>IF('Data Entry'!G892&lt;&gt;"",'Data Entry'!G892,"")</f>
        <v/>
      </c>
      <c r="I892" s="44" t="str">
        <f>IF('Data Entry'!H892&lt;&gt;"",'Data Entry'!H892,"")</f>
        <v/>
      </c>
      <c r="J892" s="44" t="str">
        <f>IF('Data Entry'!I892&lt;&gt;"",'Data Entry'!I892,"")</f>
        <v/>
      </c>
      <c r="K892" s="44" t="str">
        <f>IF('Data Entry'!J892&lt;&gt;"",'Data Entry'!J892,"")</f>
        <v/>
      </c>
      <c r="L892" s="44" t="str">
        <f>IF('Data Entry'!K892&lt;&gt;"",'Data Entry'!K892,"")</f>
        <v/>
      </c>
      <c r="M892" s="44" t="str">
        <f>IF('Data Entry'!L892&lt;&gt;"",'Data Entry'!L892,"")</f>
        <v/>
      </c>
      <c r="V892" s="26" t="e">
        <f t="array" aca="1" ref="V892" ca="1">IF(V891&lt;&gt;"",OFFSET($C$4,0,V891,n+1,k),"")</f>
        <v>#N/A</v>
      </c>
      <c r="W892" s="26" t="e">
        <f t="array" aca="1" ref="W892" ca="1">IF(W891&lt;&gt;"",OFFSET($C$4,0,W891,n+1,k),"")</f>
        <v>#N/A</v>
      </c>
      <c r="X892" s="26" t="e">
        <f t="array" aca="1" ref="X892" ca="1">IF(X891&lt;&gt;"",OFFSET($C$4,0,X891,n+1,k),"")</f>
        <v>#N/A</v>
      </c>
      <c r="Y892" s="26" t="e">
        <f t="array" aca="1" ref="Y892" ca="1">IF(Y891&lt;&gt;"",OFFSET($C$4,0,Y891,n+1,k),"")</f>
        <v>#N/A</v>
      </c>
      <c r="Z892" s="26" t="e">
        <f t="array" aca="1" ref="Z892" ca="1">IF(Z891&lt;&gt;"",OFFSET($C$4,0,Z891,n+1,k),"")</f>
        <v>#N/A</v>
      </c>
      <c r="AA892" s="26" t="str">
        <f t="array" aca="1" ref="AA892" ca="1">IF(AA891&lt;&gt;"",OFFSET($C$4,0,AA891,n+1,k),"")</f>
        <v/>
      </c>
      <c r="AB892" s="26" t="str">
        <f t="array" aca="1" ref="AB892" ca="1">IF(AB891&lt;&gt;"",OFFSET($C$4,0,AB891,n+1,k),"")</f>
        <v/>
      </c>
    </row>
    <row r="893" spans="1:28" x14ac:dyDescent="0.15">
      <c r="A893" s="43" t="str">
        <f t="shared" si="28"/>
        <v/>
      </c>
      <c r="B893" s="44" t="str">
        <f>IF('Data Entry'!B893&lt;&gt;"",'Data Entry'!B893,"")</f>
        <v/>
      </c>
      <c r="C893" s="37" t="str">
        <f t="shared" si="27"/>
        <v/>
      </c>
      <c r="D893" s="44" t="str">
        <f>IF('Data Entry'!C893&lt;&gt;"",'Data Entry'!C893,"")</f>
        <v/>
      </c>
      <c r="E893" s="44" t="str">
        <f>IF('Data Entry'!D893&lt;&gt;"",'Data Entry'!D893,"")</f>
        <v/>
      </c>
      <c r="F893" s="44" t="str">
        <f>IF('Data Entry'!E893&lt;&gt;"",'Data Entry'!E893,"")</f>
        <v/>
      </c>
      <c r="G893" s="44" t="str">
        <f>IF('Data Entry'!F893&lt;&gt;"",'Data Entry'!F893,"")</f>
        <v/>
      </c>
      <c r="H893" s="44" t="str">
        <f>IF('Data Entry'!G893&lt;&gt;"",'Data Entry'!G893,"")</f>
        <v/>
      </c>
      <c r="I893" s="44" t="str">
        <f>IF('Data Entry'!H893&lt;&gt;"",'Data Entry'!H893,"")</f>
        <v/>
      </c>
      <c r="J893" s="44" t="str">
        <f>IF('Data Entry'!I893&lt;&gt;"",'Data Entry'!I893,"")</f>
        <v/>
      </c>
      <c r="K893" s="44" t="str">
        <f>IF('Data Entry'!J893&lt;&gt;"",'Data Entry'!J893,"")</f>
        <v/>
      </c>
      <c r="L893" s="44" t="str">
        <f>IF('Data Entry'!K893&lt;&gt;"",'Data Entry'!K893,"")</f>
        <v/>
      </c>
      <c r="M893" s="44" t="str">
        <f>IF('Data Entry'!L893&lt;&gt;"",'Data Entry'!L893,"")</f>
        <v/>
      </c>
      <c r="V893" s="26" t="e">
        <f t="array" aca="1" ref="V893" ca="1">IF(V892&lt;&gt;"",OFFSET($C$4,0,V892,n+1,k),"")</f>
        <v>#N/A</v>
      </c>
      <c r="W893" s="26" t="e">
        <f t="array" aca="1" ref="W893" ca="1">IF(W892&lt;&gt;"",OFFSET($C$4,0,W892,n+1,k),"")</f>
        <v>#N/A</v>
      </c>
      <c r="X893" s="26" t="e">
        <f t="array" aca="1" ref="X893" ca="1">IF(X892&lt;&gt;"",OFFSET($C$4,0,X892,n+1,k),"")</f>
        <v>#N/A</v>
      </c>
      <c r="Y893" s="26" t="e">
        <f t="array" aca="1" ref="Y893" ca="1">IF(Y892&lt;&gt;"",OFFSET($C$4,0,Y892,n+1,k),"")</f>
        <v>#N/A</v>
      </c>
      <c r="Z893" s="26" t="e">
        <f t="array" aca="1" ref="Z893" ca="1">IF(Z892&lt;&gt;"",OFFSET($C$4,0,Z892,n+1,k),"")</f>
        <v>#N/A</v>
      </c>
      <c r="AA893" s="26" t="str">
        <f t="array" aca="1" ref="AA893" ca="1">IF(AA892&lt;&gt;"",OFFSET($C$4,0,AA892,n+1,k),"")</f>
        <v/>
      </c>
      <c r="AB893" s="26" t="str">
        <f t="array" aca="1" ref="AB893" ca="1">IF(AB892&lt;&gt;"",OFFSET($C$4,0,AB892,n+1,k),"")</f>
        <v/>
      </c>
    </row>
    <row r="894" spans="1:28" x14ac:dyDescent="0.15">
      <c r="A894" s="43" t="str">
        <f t="shared" si="28"/>
        <v/>
      </c>
      <c r="B894" s="44" t="str">
        <f>IF('Data Entry'!B894&lt;&gt;"",'Data Entry'!B894,"")</f>
        <v/>
      </c>
      <c r="C894" s="37" t="str">
        <f t="shared" si="27"/>
        <v/>
      </c>
      <c r="D894" s="44" t="str">
        <f>IF('Data Entry'!C894&lt;&gt;"",'Data Entry'!C894,"")</f>
        <v/>
      </c>
      <c r="E894" s="44" t="str">
        <f>IF('Data Entry'!D894&lt;&gt;"",'Data Entry'!D894,"")</f>
        <v/>
      </c>
      <c r="F894" s="44" t="str">
        <f>IF('Data Entry'!E894&lt;&gt;"",'Data Entry'!E894,"")</f>
        <v/>
      </c>
      <c r="G894" s="44" t="str">
        <f>IF('Data Entry'!F894&lt;&gt;"",'Data Entry'!F894,"")</f>
        <v/>
      </c>
      <c r="H894" s="44" t="str">
        <f>IF('Data Entry'!G894&lt;&gt;"",'Data Entry'!G894,"")</f>
        <v/>
      </c>
      <c r="I894" s="44" t="str">
        <f>IF('Data Entry'!H894&lt;&gt;"",'Data Entry'!H894,"")</f>
        <v/>
      </c>
      <c r="J894" s="44" t="str">
        <f>IF('Data Entry'!I894&lt;&gt;"",'Data Entry'!I894,"")</f>
        <v/>
      </c>
      <c r="K894" s="44" t="str">
        <f>IF('Data Entry'!J894&lt;&gt;"",'Data Entry'!J894,"")</f>
        <v/>
      </c>
      <c r="L894" s="44" t="str">
        <f>IF('Data Entry'!K894&lt;&gt;"",'Data Entry'!K894,"")</f>
        <v/>
      </c>
      <c r="M894" s="44" t="str">
        <f>IF('Data Entry'!L894&lt;&gt;"",'Data Entry'!L894,"")</f>
        <v/>
      </c>
      <c r="V894" s="26" t="e">
        <f t="array" aca="1" ref="V894" ca="1">IF(V893&lt;&gt;"",OFFSET($C$4,0,V893,n+1,k),"")</f>
        <v>#N/A</v>
      </c>
      <c r="W894" s="26" t="e">
        <f t="array" aca="1" ref="W894" ca="1">IF(W893&lt;&gt;"",OFFSET($C$4,0,W893,n+1,k),"")</f>
        <v>#N/A</v>
      </c>
      <c r="X894" s="26" t="e">
        <f t="array" aca="1" ref="X894" ca="1">IF(X893&lt;&gt;"",OFFSET($C$4,0,X893,n+1,k),"")</f>
        <v>#N/A</v>
      </c>
      <c r="Y894" s="26" t="e">
        <f t="array" aca="1" ref="Y894" ca="1">IF(Y893&lt;&gt;"",OFFSET($C$4,0,Y893,n+1,k),"")</f>
        <v>#N/A</v>
      </c>
      <c r="Z894" s="26" t="e">
        <f t="array" aca="1" ref="Z894" ca="1">IF(Z893&lt;&gt;"",OFFSET($C$4,0,Z893,n+1,k),"")</f>
        <v>#N/A</v>
      </c>
      <c r="AA894" s="26" t="str">
        <f t="array" aca="1" ref="AA894" ca="1">IF(AA893&lt;&gt;"",OFFSET($C$4,0,AA893,n+1,k),"")</f>
        <v/>
      </c>
      <c r="AB894" s="26" t="str">
        <f t="array" aca="1" ref="AB894" ca="1">IF(AB893&lt;&gt;"",OFFSET($C$4,0,AB893,n+1,k),"")</f>
        <v/>
      </c>
    </row>
    <row r="895" spans="1:28" x14ac:dyDescent="0.15">
      <c r="A895" s="43" t="str">
        <f t="shared" si="28"/>
        <v/>
      </c>
      <c r="B895" s="44" t="str">
        <f>IF('Data Entry'!B895&lt;&gt;"",'Data Entry'!B895,"")</f>
        <v/>
      </c>
      <c r="C895" s="37" t="str">
        <f t="shared" si="27"/>
        <v/>
      </c>
      <c r="D895" s="44" t="str">
        <f>IF('Data Entry'!C895&lt;&gt;"",'Data Entry'!C895,"")</f>
        <v/>
      </c>
      <c r="E895" s="44" t="str">
        <f>IF('Data Entry'!D895&lt;&gt;"",'Data Entry'!D895,"")</f>
        <v/>
      </c>
      <c r="F895" s="44" t="str">
        <f>IF('Data Entry'!E895&lt;&gt;"",'Data Entry'!E895,"")</f>
        <v/>
      </c>
      <c r="G895" s="44" t="str">
        <f>IF('Data Entry'!F895&lt;&gt;"",'Data Entry'!F895,"")</f>
        <v/>
      </c>
      <c r="H895" s="44" t="str">
        <f>IF('Data Entry'!G895&lt;&gt;"",'Data Entry'!G895,"")</f>
        <v/>
      </c>
      <c r="I895" s="44" t="str">
        <f>IF('Data Entry'!H895&lt;&gt;"",'Data Entry'!H895,"")</f>
        <v/>
      </c>
      <c r="J895" s="44" t="str">
        <f>IF('Data Entry'!I895&lt;&gt;"",'Data Entry'!I895,"")</f>
        <v/>
      </c>
      <c r="K895" s="44" t="str">
        <f>IF('Data Entry'!J895&lt;&gt;"",'Data Entry'!J895,"")</f>
        <v/>
      </c>
      <c r="L895" s="44" t="str">
        <f>IF('Data Entry'!K895&lt;&gt;"",'Data Entry'!K895,"")</f>
        <v/>
      </c>
      <c r="M895" s="44" t="str">
        <f>IF('Data Entry'!L895&lt;&gt;"",'Data Entry'!L895,"")</f>
        <v/>
      </c>
      <c r="V895" s="26" t="e">
        <f t="array" aca="1" ref="V895" ca="1">IF(V894&lt;&gt;"",OFFSET($C$4,0,V894,n+1,k),"")</f>
        <v>#N/A</v>
      </c>
      <c r="W895" s="26" t="e">
        <f t="array" aca="1" ref="W895" ca="1">IF(W894&lt;&gt;"",OFFSET($C$4,0,W894,n+1,k),"")</f>
        <v>#N/A</v>
      </c>
      <c r="X895" s="26" t="e">
        <f t="array" aca="1" ref="X895" ca="1">IF(X894&lt;&gt;"",OFFSET($C$4,0,X894,n+1,k),"")</f>
        <v>#N/A</v>
      </c>
      <c r="Y895" s="26" t="e">
        <f t="array" aca="1" ref="Y895" ca="1">IF(Y894&lt;&gt;"",OFFSET($C$4,0,Y894,n+1,k),"")</f>
        <v>#N/A</v>
      </c>
      <c r="Z895" s="26" t="e">
        <f t="array" aca="1" ref="Z895" ca="1">IF(Z894&lt;&gt;"",OFFSET($C$4,0,Z894,n+1,k),"")</f>
        <v>#N/A</v>
      </c>
      <c r="AA895" s="26" t="str">
        <f t="array" aca="1" ref="AA895" ca="1">IF(AA894&lt;&gt;"",OFFSET($C$4,0,AA894,n+1,k),"")</f>
        <v/>
      </c>
      <c r="AB895" s="26" t="str">
        <f t="array" aca="1" ref="AB895" ca="1">IF(AB894&lt;&gt;"",OFFSET($C$4,0,AB894,n+1,k),"")</f>
        <v/>
      </c>
    </row>
    <row r="896" spans="1:28" x14ac:dyDescent="0.15">
      <c r="A896" s="43" t="str">
        <f t="shared" si="28"/>
        <v/>
      </c>
      <c r="B896" s="44" t="str">
        <f>IF('Data Entry'!B896&lt;&gt;"",'Data Entry'!B896,"")</f>
        <v/>
      </c>
      <c r="C896" s="37" t="str">
        <f t="shared" si="27"/>
        <v/>
      </c>
      <c r="D896" s="44" t="str">
        <f>IF('Data Entry'!C896&lt;&gt;"",'Data Entry'!C896,"")</f>
        <v/>
      </c>
      <c r="E896" s="44" t="str">
        <f>IF('Data Entry'!D896&lt;&gt;"",'Data Entry'!D896,"")</f>
        <v/>
      </c>
      <c r="F896" s="44" t="str">
        <f>IF('Data Entry'!E896&lt;&gt;"",'Data Entry'!E896,"")</f>
        <v/>
      </c>
      <c r="G896" s="44" t="str">
        <f>IF('Data Entry'!F896&lt;&gt;"",'Data Entry'!F896,"")</f>
        <v/>
      </c>
      <c r="H896" s="44" t="str">
        <f>IF('Data Entry'!G896&lt;&gt;"",'Data Entry'!G896,"")</f>
        <v/>
      </c>
      <c r="I896" s="44" t="str">
        <f>IF('Data Entry'!H896&lt;&gt;"",'Data Entry'!H896,"")</f>
        <v/>
      </c>
      <c r="J896" s="44" t="str">
        <f>IF('Data Entry'!I896&lt;&gt;"",'Data Entry'!I896,"")</f>
        <v/>
      </c>
      <c r="K896" s="44" t="str">
        <f>IF('Data Entry'!J896&lt;&gt;"",'Data Entry'!J896,"")</f>
        <v/>
      </c>
      <c r="L896" s="44" t="str">
        <f>IF('Data Entry'!K896&lt;&gt;"",'Data Entry'!K896,"")</f>
        <v/>
      </c>
      <c r="M896" s="44" t="str">
        <f>IF('Data Entry'!L896&lt;&gt;"",'Data Entry'!L896,"")</f>
        <v/>
      </c>
      <c r="V896" s="26" t="e">
        <f t="array" aca="1" ref="V896" ca="1">IF(V895&lt;&gt;"",OFFSET($C$4,0,V895,n+1,k),"")</f>
        <v>#N/A</v>
      </c>
      <c r="W896" s="26" t="e">
        <f t="array" aca="1" ref="W896" ca="1">IF(W895&lt;&gt;"",OFFSET($C$4,0,W895,n+1,k),"")</f>
        <v>#N/A</v>
      </c>
      <c r="X896" s="26" t="e">
        <f t="array" aca="1" ref="X896" ca="1">IF(X895&lt;&gt;"",OFFSET($C$4,0,X895,n+1,k),"")</f>
        <v>#N/A</v>
      </c>
      <c r="Y896" s="26" t="e">
        <f t="array" aca="1" ref="Y896" ca="1">IF(Y895&lt;&gt;"",OFFSET($C$4,0,Y895,n+1,k),"")</f>
        <v>#N/A</v>
      </c>
      <c r="Z896" s="26" t="e">
        <f t="array" aca="1" ref="Z896" ca="1">IF(Z895&lt;&gt;"",OFFSET($C$4,0,Z895,n+1,k),"")</f>
        <v>#N/A</v>
      </c>
      <c r="AA896" s="26" t="str">
        <f t="array" aca="1" ref="AA896" ca="1">IF(AA895&lt;&gt;"",OFFSET($C$4,0,AA895,n+1,k),"")</f>
        <v/>
      </c>
      <c r="AB896" s="26" t="str">
        <f t="array" aca="1" ref="AB896" ca="1">IF(AB895&lt;&gt;"",OFFSET($C$4,0,AB895,n+1,k),"")</f>
        <v/>
      </c>
    </row>
    <row r="897" spans="1:28" x14ac:dyDescent="0.15">
      <c r="A897" s="43" t="str">
        <f t="shared" si="28"/>
        <v/>
      </c>
      <c r="B897" s="44" t="str">
        <f>IF('Data Entry'!B897&lt;&gt;"",'Data Entry'!B897,"")</f>
        <v/>
      </c>
      <c r="C897" s="37" t="str">
        <f t="shared" si="27"/>
        <v/>
      </c>
      <c r="D897" s="44" t="str">
        <f>IF('Data Entry'!C897&lt;&gt;"",'Data Entry'!C897,"")</f>
        <v/>
      </c>
      <c r="E897" s="44" t="str">
        <f>IF('Data Entry'!D897&lt;&gt;"",'Data Entry'!D897,"")</f>
        <v/>
      </c>
      <c r="F897" s="44" t="str">
        <f>IF('Data Entry'!E897&lt;&gt;"",'Data Entry'!E897,"")</f>
        <v/>
      </c>
      <c r="G897" s="44" t="str">
        <f>IF('Data Entry'!F897&lt;&gt;"",'Data Entry'!F897,"")</f>
        <v/>
      </c>
      <c r="H897" s="44" t="str">
        <f>IF('Data Entry'!G897&lt;&gt;"",'Data Entry'!G897,"")</f>
        <v/>
      </c>
      <c r="I897" s="44" t="str">
        <f>IF('Data Entry'!H897&lt;&gt;"",'Data Entry'!H897,"")</f>
        <v/>
      </c>
      <c r="J897" s="44" t="str">
        <f>IF('Data Entry'!I897&lt;&gt;"",'Data Entry'!I897,"")</f>
        <v/>
      </c>
      <c r="K897" s="44" t="str">
        <f>IF('Data Entry'!J897&lt;&gt;"",'Data Entry'!J897,"")</f>
        <v/>
      </c>
      <c r="L897" s="44" t="str">
        <f>IF('Data Entry'!K897&lt;&gt;"",'Data Entry'!K897,"")</f>
        <v/>
      </c>
      <c r="M897" s="44" t="str">
        <f>IF('Data Entry'!L897&lt;&gt;"",'Data Entry'!L897,"")</f>
        <v/>
      </c>
      <c r="V897" s="26" t="e">
        <f t="array" aca="1" ref="V897" ca="1">IF(V896&lt;&gt;"",OFFSET($C$4,0,V896,n+1,k),"")</f>
        <v>#N/A</v>
      </c>
      <c r="W897" s="26" t="e">
        <f t="array" aca="1" ref="W897" ca="1">IF(W896&lt;&gt;"",OFFSET($C$4,0,W896,n+1,k),"")</f>
        <v>#N/A</v>
      </c>
      <c r="X897" s="26" t="e">
        <f t="array" aca="1" ref="X897" ca="1">IF(X896&lt;&gt;"",OFFSET($C$4,0,X896,n+1,k),"")</f>
        <v>#N/A</v>
      </c>
      <c r="Y897" s="26" t="e">
        <f t="array" aca="1" ref="Y897" ca="1">IF(Y896&lt;&gt;"",OFFSET($C$4,0,Y896,n+1,k),"")</f>
        <v>#N/A</v>
      </c>
      <c r="Z897" s="26" t="e">
        <f t="array" aca="1" ref="Z897" ca="1">IF(Z896&lt;&gt;"",OFFSET($C$4,0,Z896,n+1,k),"")</f>
        <v>#N/A</v>
      </c>
      <c r="AA897" s="26" t="str">
        <f t="array" aca="1" ref="AA897" ca="1">IF(AA896&lt;&gt;"",OFFSET($C$4,0,AA896,n+1,k),"")</f>
        <v/>
      </c>
      <c r="AB897" s="26" t="str">
        <f t="array" aca="1" ref="AB897" ca="1">IF(AB896&lt;&gt;"",OFFSET($C$4,0,AB896,n+1,k),"")</f>
        <v/>
      </c>
    </row>
    <row r="898" spans="1:28" x14ac:dyDescent="0.15">
      <c r="A898" s="43" t="str">
        <f t="shared" si="28"/>
        <v/>
      </c>
      <c r="B898" s="44" t="str">
        <f>IF('Data Entry'!B898&lt;&gt;"",'Data Entry'!B898,"")</f>
        <v/>
      </c>
      <c r="C898" s="37" t="str">
        <f t="shared" si="27"/>
        <v/>
      </c>
      <c r="D898" s="44" t="str">
        <f>IF('Data Entry'!C898&lt;&gt;"",'Data Entry'!C898,"")</f>
        <v/>
      </c>
      <c r="E898" s="44" t="str">
        <f>IF('Data Entry'!D898&lt;&gt;"",'Data Entry'!D898,"")</f>
        <v/>
      </c>
      <c r="F898" s="44" t="str">
        <f>IF('Data Entry'!E898&lt;&gt;"",'Data Entry'!E898,"")</f>
        <v/>
      </c>
      <c r="G898" s="44" t="str">
        <f>IF('Data Entry'!F898&lt;&gt;"",'Data Entry'!F898,"")</f>
        <v/>
      </c>
      <c r="H898" s="44" t="str">
        <f>IF('Data Entry'!G898&lt;&gt;"",'Data Entry'!G898,"")</f>
        <v/>
      </c>
      <c r="I898" s="44" t="str">
        <f>IF('Data Entry'!H898&lt;&gt;"",'Data Entry'!H898,"")</f>
        <v/>
      </c>
      <c r="J898" s="44" t="str">
        <f>IF('Data Entry'!I898&lt;&gt;"",'Data Entry'!I898,"")</f>
        <v/>
      </c>
      <c r="K898" s="44" t="str">
        <f>IF('Data Entry'!J898&lt;&gt;"",'Data Entry'!J898,"")</f>
        <v/>
      </c>
      <c r="L898" s="44" t="str">
        <f>IF('Data Entry'!K898&lt;&gt;"",'Data Entry'!K898,"")</f>
        <v/>
      </c>
      <c r="M898" s="44" t="str">
        <f>IF('Data Entry'!L898&lt;&gt;"",'Data Entry'!L898,"")</f>
        <v/>
      </c>
      <c r="V898" s="26" t="e">
        <f t="array" aca="1" ref="V898" ca="1">IF(V897&lt;&gt;"",OFFSET($C$4,0,V897,n+1,k),"")</f>
        <v>#N/A</v>
      </c>
      <c r="W898" s="26" t="e">
        <f t="array" aca="1" ref="W898" ca="1">IF(W897&lt;&gt;"",OFFSET($C$4,0,W897,n+1,k),"")</f>
        <v>#N/A</v>
      </c>
      <c r="X898" s="26" t="e">
        <f t="array" aca="1" ref="X898" ca="1">IF(X897&lt;&gt;"",OFFSET($C$4,0,X897,n+1,k),"")</f>
        <v>#N/A</v>
      </c>
      <c r="Y898" s="26" t="e">
        <f t="array" aca="1" ref="Y898" ca="1">IF(Y897&lt;&gt;"",OFFSET($C$4,0,Y897,n+1,k),"")</f>
        <v>#N/A</v>
      </c>
      <c r="Z898" s="26" t="e">
        <f t="array" aca="1" ref="Z898" ca="1">IF(Z897&lt;&gt;"",OFFSET($C$4,0,Z897,n+1,k),"")</f>
        <v>#N/A</v>
      </c>
      <c r="AA898" s="26" t="str">
        <f t="array" aca="1" ref="AA898" ca="1">IF(AA897&lt;&gt;"",OFFSET($C$4,0,AA897,n+1,k),"")</f>
        <v/>
      </c>
      <c r="AB898" s="26" t="str">
        <f t="array" aca="1" ref="AB898" ca="1">IF(AB897&lt;&gt;"",OFFSET($C$4,0,AB897,n+1,k),"")</f>
        <v/>
      </c>
    </row>
    <row r="899" spans="1:28" x14ac:dyDescent="0.15">
      <c r="A899" s="43" t="str">
        <f t="shared" si="28"/>
        <v/>
      </c>
      <c r="B899" s="44" t="str">
        <f>IF('Data Entry'!B899&lt;&gt;"",'Data Entry'!B899,"")</f>
        <v/>
      </c>
      <c r="C899" s="37" t="str">
        <f t="shared" si="27"/>
        <v/>
      </c>
      <c r="D899" s="44" t="str">
        <f>IF('Data Entry'!C899&lt;&gt;"",'Data Entry'!C899,"")</f>
        <v/>
      </c>
      <c r="E899" s="44" t="str">
        <f>IF('Data Entry'!D899&lt;&gt;"",'Data Entry'!D899,"")</f>
        <v/>
      </c>
      <c r="F899" s="44" t="str">
        <f>IF('Data Entry'!E899&lt;&gt;"",'Data Entry'!E899,"")</f>
        <v/>
      </c>
      <c r="G899" s="44" t="str">
        <f>IF('Data Entry'!F899&lt;&gt;"",'Data Entry'!F899,"")</f>
        <v/>
      </c>
      <c r="H899" s="44" t="str">
        <f>IF('Data Entry'!G899&lt;&gt;"",'Data Entry'!G899,"")</f>
        <v/>
      </c>
      <c r="I899" s="44" t="str">
        <f>IF('Data Entry'!H899&lt;&gt;"",'Data Entry'!H899,"")</f>
        <v/>
      </c>
      <c r="J899" s="44" t="str">
        <f>IF('Data Entry'!I899&lt;&gt;"",'Data Entry'!I899,"")</f>
        <v/>
      </c>
      <c r="K899" s="44" t="str">
        <f>IF('Data Entry'!J899&lt;&gt;"",'Data Entry'!J899,"")</f>
        <v/>
      </c>
      <c r="L899" s="44" t="str">
        <f>IF('Data Entry'!K899&lt;&gt;"",'Data Entry'!K899,"")</f>
        <v/>
      </c>
      <c r="M899" s="44" t="str">
        <f>IF('Data Entry'!L899&lt;&gt;"",'Data Entry'!L899,"")</f>
        <v/>
      </c>
      <c r="V899" s="26" t="e">
        <f t="array" aca="1" ref="V899" ca="1">IF(V898&lt;&gt;"",OFFSET($C$4,0,V898,n+1,k),"")</f>
        <v>#N/A</v>
      </c>
      <c r="W899" s="26" t="e">
        <f t="array" aca="1" ref="W899" ca="1">IF(W898&lt;&gt;"",OFFSET($C$4,0,W898,n+1,k),"")</f>
        <v>#N/A</v>
      </c>
      <c r="X899" s="26" t="e">
        <f t="array" aca="1" ref="X899" ca="1">IF(X898&lt;&gt;"",OFFSET($C$4,0,X898,n+1,k),"")</f>
        <v>#N/A</v>
      </c>
      <c r="Y899" s="26" t="e">
        <f t="array" aca="1" ref="Y899" ca="1">IF(Y898&lt;&gt;"",OFFSET($C$4,0,Y898,n+1,k),"")</f>
        <v>#N/A</v>
      </c>
      <c r="Z899" s="26" t="e">
        <f t="array" aca="1" ref="Z899" ca="1">IF(Z898&lt;&gt;"",OFFSET($C$4,0,Z898,n+1,k),"")</f>
        <v>#N/A</v>
      </c>
      <c r="AA899" s="26" t="str">
        <f t="array" aca="1" ref="AA899" ca="1">IF(AA898&lt;&gt;"",OFFSET($C$4,0,AA898,n+1,k),"")</f>
        <v/>
      </c>
      <c r="AB899" s="26" t="str">
        <f t="array" aca="1" ref="AB899" ca="1">IF(AB898&lt;&gt;"",OFFSET($C$4,0,AB898,n+1,k),"")</f>
        <v/>
      </c>
    </row>
    <row r="900" spans="1:28" x14ac:dyDescent="0.15">
      <c r="A900" s="43" t="str">
        <f t="shared" si="28"/>
        <v/>
      </c>
      <c r="B900" s="44" t="str">
        <f>IF('Data Entry'!B900&lt;&gt;"",'Data Entry'!B900,"")</f>
        <v/>
      </c>
      <c r="C900" s="37" t="str">
        <f t="shared" si="27"/>
        <v/>
      </c>
      <c r="D900" s="44" t="str">
        <f>IF('Data Entry'!C900&lt;&gt;"",'Data Entry'!C900,"")</f>
        <v/>
      </c>
      <c r="E900" s="44" t="str">
        <f>IF('Data Entry'!D900&lt;&gt;"",'Data Entry'!D900,"")</f>
        <v/>
      </c>
      <c r="F900" s="44" t="str">
        <f>IF('Data Entry'!E900&lt;&gt;"",'Data Entry'!E900,"")</f>
        <v/>
      </c>
      <c r="G900" s="44" t="str">
        <f>IF('Data Entry'!F900&lt;&gt;"",'Data Entry'!F900,"")</f>
        <v/>
      </c>
      <c r="H900" s="44" t="str">
        <f>IF('Data Entry'!G900&lt;&gt;"",'Data Entry'!G900,"")</f>
        <v/>
      </c>
      <c r="I900" s="44" t="str">
        <f>IF('Data Entry'!H900&lt;&gt;"",'Data Entry'!H900,"")</f>
        <v/>
      </c>
      <c r="J900" s="44" t="str">
        <f>IF('Data Entry'!I900&lt;&gt;"",'Data Entry'!I900,"")</f>
        <v/>
      </c>
      <c r="K900" s="44" t="str">
        <f>IF('Data Entry'!J900&lt;&gt;"",'Data Entry'!J900,"")</f>
        <v/>
      </c>
      <c r="L900" s="44" t="str">
        <f>IF('Data Entry'!K900&lt;&gt;"",'Data Entry'!K900,"")</f>
        <v/>
      </c>
      <c r="M900" s="44" t="str">
        <f>IF('Data Entry'!L900&lt;&gt;"",'Data Entry'!L900,"")</f>
        <v/>
      </c>
      <c r="V900" s="26" t="e">
        <f t="array" aca="1" ref="V900" ca="1">IF(V899&lt;&gt;"",OFFSET($C$4,0,V899,n+1,k),"")</f>
        <v>#N/A</v>
      </c>
      <c r="W900" s="26" t="e">
        <f t="array" aca="1" ref="W900" ca="1">IF(W899&lt;&gt;"",OFFSET($C$4,0,W899,n+1,k),"")</f>
        <v>#N/A</v>
      </c>
      <c r="X900" s="26" t="e">
        <f t="array" aca="1" ref="X900" ca="1">IF(X899&lt;&gt;"",OFFSET($C$4,0,X899,n+1,k),"")</f>
        <v>#N/A</v>
      </c>
      <c r="Y900" s="26" t="e">
        <f t="array" aca="1" ref="Y900" ca="1">IF(Y899&lt;&gt;"",OFFSET($C$4,0,Y899,n+1,k),"")</f>
        <v>#N/A</v>
      </c>
      <c r="Z900" s="26" t="e">
        <f t="array" aca="1" ref="Z900" ca="1">IF(Z899&lt;&gt;"",OFFSET($C$4,0,Z899,n+1,k),"")</f>
        <v>#N/A</v>
      </c>
      <c r="AA900" s="26" t="str">
        <f t="array" aca="1" ref="AA900" ca="1">IF(AA899&lt;&gt;"",OFFSET($C$4,0,AA899,n+1,k),"")</f>
        <v/>
      </c>
      <c r="AB900" s="26" t="str">
        <f t="array" aca="1" ref="AB900" ca="1">IF(AB899&lt;&gt;"",OFFSET($C$4,0,AB899,n+1,k),"")</f>
        <v/>
      </c>
    </row>
    <row r="901" spans="1:28" x14ac:dyDescent="0.15">
      <c r="A901" s="43" t="str">
        <f t="shared" si="28"/>
        <v/>
      </c>
      <c r="B901" s="44" t="str">
        <f>IF('Data Entry'!B901&lt;&gt;"",'Data Entry'!B901,"")</f>
        <v/>
      </c>
      <c r="C901" s="37" t="str">
        <f t="shared" ref="C901:C964" si="29">IF(B901&lt;&gt;"",1,"")</f>
        <v/>
      </c>
      <c r="D901" s="44" t="str">
        <f>IF('Data Entry'!C901&lt;&gt;"",'Data Entry'!C901,"")</f>
        <v/>
      </c>
      <c r="E901" s="44" t="str">
        <f>IF('Data Entry'!D901&lt;&gt;"",'Data Entry'!D901,"")</f>
        <v/>
      </c>
      <c r="F901" s="44" t="str">
        <f>IF('Data Entry'!E901&lt;&gt;"",'Data Entry'!E901,"")</f>
        <v/>
      </c>
      <c r="G901" s="44" t="str">
        <f>IF('Data Entry'!F901&lt;&gt;"",'Data Entry'!F901,"")</f>
        <v/>
      </c>
      <c r="H901" s="44" t="str">
        <f>IF('Data Entry'!G901&lt;&gt;"",'Data Entry'!G901,"")</f>
        <v/>
      </c>
      <c r="I901" s="44" t="str">
        <f>IF('Data Entry'!H901&lt;&gt;"",'Data Entry'!H901,"")</f>
        <v/>
      </c>
      <c r="J901" s="44" t="str">
        <f>IF('Data Entry'!I901&lt;&gt;"",'Data Entry'!I901,"")</f>
        <v/>
      </c>
      <c r="K901" s="44" t="str">
        <f>IF('Data Entry'!J901&lt;&gt;"",'Data Entry'!J901,"")</f>
        <v/>
      </c>
      <c r="L901" s="44" t="str">
        <f>IF('Data Entry'!K901&lt;&gt;"",'Data Entry'!K901,"")</f>
        <v/>
      </c>
      <c r="M901" s="44" t="str">
        <f>IF('Data Entry'!L901&lt;&gt;"",'Data Entry'!L901,"")</f>
        <v/>
      </c>
      <c r="V901" s="26" t="e">
        <f t="array" aca="1" ref="V901" ca="1">IF(V900&lt;&gt;"",OFFSET($C$4,0,V900,n+1,k),"")</f>
        <v>#N/A</v>
      </c>
      <c r="W901" s="26" t="e">
        <f t="array" aca="1" ref="W901" ca="1">IF(W900&lt;&gt;"",OFFSET($C$4,0,W900,n+1,k),"")</f>
        <v>#N/A</v>
      </c>
      <c r="X901" s="26" t="e">
        <f t="array" aca="1" ref="X901" ca="1">IF(X900&lt;&gt;"",OFFSET($C$4,0,X900,n+1,k),"")</f>
        <v>#N/A</v>
      </c>
      <c r="Y901" s="26" t="e">
        <f t="array" aca="1" ref="Y901" ca="1">IF(Y900&lt;&gt;"",OFFSET($C$4,0,Y900,n+1,k),"")</f>
        <v>#N/A</v>
      </c>
      <c r="Z901" s="26" t="e">
        <f t="array" aca="1" ref="Z901" ca="1">IF(Z900&lt;&gt;"",OFFSET($C$4,0,Z900,n+1,k),"")</f>
        <v>#N/A</v>
      </c>
      <c r="AA901" s="26" t="str">
        <f t="array" aca="1" ref="AA901" ca="1">IF(AA900&lt;&gt;"",OFFSET($C$4,0,AA900,n+1,k),"")</f>
        <v/>
      </c>
      <c r="AB901" s="26" t="str">
        <f t="array" aca="1" ref="AB901" ca="1">IF(AB900&lt;&gt;"",OFFSET($C$4,0,AB900,n+1,k),"")</f>
        <v/>
      </c>
    </row>
    <row r="902" spans="1:28" x14ac:dyDescent="0.15">
      <c r="A902" s="43" t="str">
        <f t="shared" si="28"/>
        <v/>
      </c>
      <c r="B902" s="44" t="str">
        <f>IF('Data Entry'!B902&lt;&gt;"",'Data Entry'!B902,"")</f>
        <v/>
      </c>
      <c r="C902" s="37" t="str">
        <f t="shared" si="29"/>
        <v/>
      </c>
      <c r="D902" s="44" t="str">
        <f>IF('Data Entry'!C902&lt;&gt;"",'Data Entry'!C902,"")</f>
        <v/>
      </c>
      <c r="E902" s="44" t="str">
        <f>IF('Data Entry'!D902&lt;&gt;"",'Data Entry'!D902,"")</f>
        <v/>
      </c>
      <c r="F902" s="44" t="str">
        <f>IF('Data Entry'!E902&lt;&gt;"",'Data Entry'!E902,"")</f>
        <v/>
      </c>
      <c r="G902" s="44" t="str">
        <f>IF('Data Entry'!F902&lt;&gt;"",'Data Entry'!F902,"")</f>
        <v/>
      </c>
      <c r="H902" s="44" t="str">
        <f>IF('Data Entry'!G902&lt;&gt;"",'Data Entry'!G902,"")</f>
        <v/>
      </c>
      <c r="I902" s="44" t="str">
        <f>IF('Data Entry'!H902&lt;&gt;"",'Data Entry'!H902,"")</f>
        <v/>
      </c>
      <c r="J902" s="44" t="str">
        <f>IF('Data Entry'!I902&lt;&gt;"",'Data Entry'!I902,"")</f>
        <v/>
      </c>
      <c r="K902" s="44" t="str">
        <f>IF('Data Entry'!J902&lt;&gt;"",'Data Entry'!J902,"")</f>
        <v/>
      </c>
      <c r="L902" s="44" t="str">
        <f>IF('Data Entry'!K902&lt;&gt;"",'Data Entry'!K902,"")</f>
        <v/>
      </c>
      <c r="M902" s="44" t="str">
        <f>IF('Data Entry'!L902&lt;&gt;"",'Data Entry'!L902,"")</f>
        <v/>
      </c>
      <c r="V902" s="26" t="e">
        <f t="array" aca="1" ref="V902" ca="1">IF(V901&lt;&gt;"",OFFSET($C$4,0,V901,n+1,k),"")</f>
        <v>#N/A</v>
      </c>
      <c r="W902" s="26" t="e">
        <f t="array" aca="1" ref="W902" ca="1">IF(W901&lt;&gt;"",OFFSET($C$4,0,W901,n+1,k),"")</f>
        <v>#N/A</v>
      </c>
      <c r="X902" s="26" t="e">
        <f t="array" aca="1" ref="X902" ca="1">IF(X901&lt;&gt;"",OFFSET($C$4,0,X901,n+1,k),"")</f>
        <v>#N/A</v>
      </c>
      <c r="Y902" s="26" t="e">
        <f t="array" aca="1" ref="Y902" ca="1">IF(Y901&lt;&gt;"",OFFSET($C$4,0,Y901,n+1,k),"")</f>
        <v>#N/A</v>
      </c>
      <c r="Z902" s="26" t="e">
        <f t="array" aca="1" ref="Z902" ca="1">IF(Z901&lt;&gt;"",OFFSET($C$4,0,Z901,n+1,k),"")</f>
        <v>#N/A</v>
      </c>
      <c r="AA902" s="26" t="str">
        <f t="array" aca="1" ref="AA902" ca="1">IF(AA901&lt;&gt;"",OFFSET($C$4,0,AA901,n+1,k),"")</f>
        <v/>
      </c>
      <c r="AB902" s="26" t="str">
        <f t="array" aca="1" ref="AB902" ca="1">IF(AB901&lt;&gt;"",OFFSET($C$4,0,AB901,n+1,k),"")</f>
        <v/>
      </c>
    </row>
    <row r="903" spans="1:28" x14ac:dyDescent="0.15">
      <c r="A903" s="43" t="str">
        <f t="shared" si="28"/>
        <v/>
      </c>
      <c r="B903" s="44" t="str">
        <f>IF('Data Entry'!B903&lt;&gt;"",'Data Entry'!B903,"")</f>
        <v/>
      </c>
      <c r="C903" s="37" t="str">
        <f t="shared" si="29"/>
        <v/>
      </c>
      <c r="D903" s="44" t="str">
        <f>IF('Data Entry'!C903&lt;&gt;"",'Data Entry'!C903,"")</f>
        <v/>
      </c>
      <c r="E903" s="44" t="str">
        <f>IF('Data Entry'!D903&lt;&gt;"",'Data Entry'!D903,"")</f>
        <v/>
      </c>
      <c r="F903" s="44" t="str">
        <f>IF('Data Entry'!E903&lt;&gt;"",'Data Entry'!E903,"")</f>
        <v/>
      </c>
      <c r="G903" s="44" t="str">
        <f>IF('Data Entry'!F903&lt;&gt;"",'Data Entry'!F903,"")</f>
        <v/>
      </c>
      <c r="H903" s="44" t="str">
        <f>IF('Data Entry'!G903&lt;&gt;"",'Data Entry'!G903,"")</f>
        <v/>
      </c>
      <c r="I903" s="44" t="str">
        <f>IF('Data Entry'!H903&lt;&gt;"",'Data Entry'!H903,"")</f>
        <v/>
      </c>
      <c r="J903" s="44" t="str">
        <f>IF('Data Entry'!I903&lt;&gt;"",'Data Entry'!I903,"")</f>
        <v/>
      </c>
      <c r="K903" s="44" t="str">
        <f>IF('Data Entry'!J903&lt;&gt;"",'Data Entry'!J903,"")</f>
        <v/>
      </c>
      <c r="L903" s="44" t="str">
        <f>IF('Data Entry'!K903&lt;&gt;"",'Data Entry'!K903,"")</f>
        <v/>
      </c>
      <c r="M903" s="44" t="str">
        <f>IF('Data Entry'!L903&lt;&gt;"",'Data Entry'!L903,"")</f>
        <v/>
      </c>
      <c r="V903" s="26" t="e">
        <f t="array" aca="1" ref="V903" ca="1">IF(V902&lt;&gt;"",OFFSET($C$4,0,V902,n+1,k),"")</f>
        <v>#N/A</v>
      </c>
      <c r="W903" s="26" t="e">
        <f t="array" aca="1" ref="W903" ca="1">IF(W902&lt;&gt;"",OFFSET($C$4,0,W902,n+1,k),"")</f>
        <v>#N/A</v>
      </c>
      <c r="X903" s="26" t="e">
        <f t="array" aca="1" ref="X903" ca="1">IF(X902&lt;&gt;"",OFFSET($C$4,0,X902,n+1,k),"")</f>
        <v>#N/A</v>
      </c>
      <c r="Y903" s="26" t="e">
        <f t="array" aca="1" ref="Y903" ca="1">IF(Y902&lt;&gt;"",OFFSET($C$4,0,Y902,n+1,k),"")</f>
        <v>#N/A</v>
      </c>
      <c r="Z903" s="26" t="e">
        <f t="array" aca="1" ref="Z903" ca="1">IF(Z902&lt;&gt;"",OFFSET($C$4,0,Z902,n+1,k),"")</f>
        <v>#N/A</v>
      </c>
      <c r="AA903" s="26" t="str">
        <f t="array" aca="1" ref="AA903" ca="1">IF(AA902&lt;&gt;"",OFFSET($C$4,0,AA902,n+1,k),"")</f>
        <v/>
      </c>
      <c r="AB903" s="26" t="str">
        <f t="array" aca="1" ref="AB903" ca="1">IF(AB902&lt;&gt;"",OFFSET($C$4,0,AB902,n+1,k),"")</f>
        <v/>
      </c>
    </row>
    <row r="904" spans="1:28" x14ac:dyDescent="0.15">
      <c r="A904" s="43" t="str">
        <f t="shared" si="28"/>
        <v/>
      </c>
      <c r="B904" s="44" t="str">
        <f>IF('Data Entry'!B904&lt;&gt;"",'Data Entry'!B904,"")</f>
        <v/>
      </c>
      <c r="C904" s="37" t="str">
        <f t="shared" si="29"/>
        <v/>
      </c>
      <c r="D904" s="44" t="str">
        <f>IF('Data Entry'!C904&lt;&gt;"",'Data Entry'!C904,"")</f>
        <v/>
      </c>
      <c r="E904" s="44" t="str">
        <f>IF('Data Entry'!D904&lt;&gt;"",'Data Entry'!D904,"")</f>
        <v/>
      </c>
      <c r="F904" s="44" t="str">
        <f>IF('Data Entry'!E904&lt;&gt;"",'Data Entry'!E904,"")</f>
        <v/>
      </c>
      <c r="G904" s="44" t="str">
        <f>IF('Data Entry'!F904&lt;&gt;"",'Data Entry'!F904,"")</f>
        <v/>
      </c>
      <c r="H904" s="44" t="str">
        <f>IF('Data Entry'!G904&lt;&gt;"",'Data Entry'!G904,"")</f>
        <v/>
      </c>
      <c r="I904" s="44" t="str">
        <f>IF('Data Entry'!H904&lt;&gt;"",'Data Entry'!H904,"")</f>
        <v/>
      </c>
      <c r="J904" s="44" t="str">
        <f>IF('Data Entry'!I904&lt;&gt;"",'Data Entry'!I904,"")</f>
        <v/>
      </c>
      <c r="K904" s="44" t="str">
        <f>IF('Data Entry'!J904&lt;&gt;"",'Data Entry'!J904,"")</f>
        <v/>
      </c>
      <c r="L904" s="44" t="str">
        <f>IF('Data Entry'!K904&lt;&gt;"",'Data Entry'!K904,"")</f>
        <v/>
      </c>
      <c r="M904" s="44" t="str">
        <f>IF('Data Entry'!L904&lt;&gt;"",'Data Entry'!L904,"")</f>
        <v/>
      </c>
      <c r="V904" s="26" t="e">
        <f t="array" aca="1" ref="V904" ca="1">IF(V903&lt;&gt;"",OFFSET($C$4,0,V903,n+1,k),"")</f>
        <v>#N/A</v>
      </c>
      <c r="W904" s="26" t="e">
        <f t="array" aca="1" ref="W904" ca="1">IF(W903&lt;&gt;"",OFFSET($C$4,0,W903,n+1,k),"")</f>
        <v>#N/A</v>
      </c>
      <c r="X904" s="26" t="e">
        <f t="array" aca="1" ref="X904" ca="1">IF(X903&lt;&gt;"",OFFSET($C$4,0,X903,n+1,k),"")</f>
        <v>#N/A</v>
      </c>
      <c r="Y904" s="26" t="e">
        <f t="array" aca="1" ref="Y904" ca="1">IF(Y903&lt;&gt;"",OFFSET($C$4,0,Y903,n+1,k),"")</f>
        <v>#N/A</v>
      </c>
      <c r="Z904" s="26" t="e">
        <f t="array" aca="1" ref="Z904" ca="1">IF(Z903&lt;&gt;"",OFFSET($C$4,0,Z903,n+1,k),"")</f>
        <v>#N/A</v>
      </c>
      <c r="AA904" s="26" t="str">
        <f t="array" aca="1" ref="AA904" ca="1">IF(AA903&lt;&gt;"",OFFSET($C$4,0,AA903,n+1,k),"")</f>
        <v/>
      </c>
      <c r="AB904" s="26" t="str">
        <f t="array" aca="1" ref="AB904" ca="1">IF(AB903&lt;&gt;"",OFFSET($C$4,0,AB903,n+1,k),"")</f>
        <v/>
      </c>
    </row>
    <row r="905" spans="1:28" x14ac:dyDescent="0.15">
      <c r="A905" s="43" t="str">
        <f t="shared" si="28"/>
        <v/>
      </c>
      <c r="B905" s="44" t="str">
        <f>IF('Data Entry'!B905&lt;&gt;"",'Data Entry'!B905,"")</f>
        <v/>
      </c>
      <c r="C905" s="37" t="str">
        <f t="shared" si="29"/>
        <v/>
      </c>
      <c r="D905" s="44" t="str">
        <f>IF('Data Entry'!C905&lt;&gt;"",'Data Entry'!C905,"")</f>
        <v/>
      </c>
      <c r="E905" s="44" t="str">
        <f>IF('Data Entry'!D905&lt;&gt;"",'Data Entry'!D905,"")</f>
        <v/>
      </c>
      <c r="F905" s="44" t="str">
        <f>IF('Data Entry'!E905&lt;&gt;"",'Data Entry'!E905,"")</f>
        <v/>
      </c>
      <c r="G905" s="44" t="str">
        <f>IF('Data Entry'!F905&lt;&gt;"",'Data Entry'!F905,"")</f>
        <v/>
      </c>
      <c r="H905" s="44" t="str">
        <f>IF('Data Entry'!G905&lt;&gt;"",'Data Entry'!G905,"")</f>
        <v/>
      </c>
      <c r="I905" s="44" t="str">
        <f>IF('Data Entry'!H905&lt;&gt;"",'Data Entry'!H905,"")</f>
        <v/>
      </c>
      <c r="J905" s="44" t="str">
        <f>IF('Data Entry'!I905&lt;&gt;"",'Data Entry'!I905,"")</f>
        <v/>
      </c>
      <c r="K905" s="44" t="str">
        <f>IF('Data Entry'!J905&lt;&gt;"",'Data Entry'!J905,"")</f>
        <v/>
      </c>
      <c r="L905" s="44" t="str">
        <f>IF('Data Entry'!K905&lt;&gt;"",'Data Entry'!K905,"")</f>
        <v/>
      </c>
      <c r="M905" s="44" t="str">
        <f>IF('Data Entry'!L905&lt;&gt;"",'Data Entry'!L905,"")</f>
        <v/>
      </c>
      <c r="V905" s="26" t="e">
        <f t="array" aca="1" ref="V905" ca="1">IF(V904&lt;&gt;"",OFFSET($C$4,0,V904,n+1,k),"")</f>
        <v>#N/A</v>
      </c>
      <c r="W905" s="26" t="e">
        <f t="array" aca="1" ref="W905" ca="1">IF(W904&lt;&gt;"",OFFSET($C$4,0,W904,n+1,k),"")</f>
        <v>#N/A</v>
      </c>
      <c r="X905" s="26" t="e">
        <f t="array" aca="1" ref="X905" ca="1">IF(X904&lt;&gt;"",OFFSET($C$4,0,X904,n+1,k),"")</f>
        <v>#N/A</v>
      </c>
      <c r="Y905" s="26" t="e">
        <f t="array" aca="1" ref="Y905" ca="1">IF(Y904&lt;&gt;"",OFFSET($C$4,0,Y904,n+1,k),"")</f>
        <v>#N/A</v>
      </c>
      <c r="Z905" s="26" t="e">
        <f t="array" aca="1" ref="Z905" ca="1">IF(Z904&lt;&gt;"",OFFSET($C$4,0,Z904,n+1,k),"")</f>
        <v>#N/A</v>
      </c>
      <c r="AA905" s="26" t="str">
        <f t="array" aca="1" ref="AA905" ca="1">IF(AA904&lt;&gt;"",OFFSET($C$4,0,AA904,n+1,k),"")</f>
        <v/>
      </c>
      <c r="AB905" s="26" t="str">
        <f t="array" aca="1" ref="AB905" ca="1">IF(AB904&lt;&gt;"",OFFSET($C$4,0,AB904,n+1,k),"")</f>
        <v/>
      </c>
    </row>
    <row r="906" spans="1:28" x14ac:dyDescent="0.15">
      <c r="A906" s="43" t="str">
        <f t="shared" si="28"/>
        <v/>
      </c>
      <c r="B906" s="44" t="str">
        <f>IF('Data Entry'!B906&lt;&gt;"",'Data Entry'!B906,"")</f>
        <v/>
      </c>
      <c r="C906" s="37" t="str">
        <f t="shared" si="29"/>
        <v/>
      </c>
      <c r="D906" s="44" t="str">
        <f>IF('Data Entry'!C906&lt;&gt;"",'Data Entry'!C906,"")</f>
        <v/>
      </c>
      <c r="E906" s="44" t="str">
        <f>IF('Data Entry'!D906&lt;&gt;"",'Data Entry'!D906,"")</f>
        <v/>
      </c>
      <c r="F906" s="44" t="str">
        <f>IF('Data Entry'!E906&lt;&gt;"",'Data Entry'!E906,"")</f>
        <v/>
      </c>
      <c r="G906" s="44" t="str">
        <f>IF('Data Entry'!F906&lt;&gt;"",'Data Entry'!F906,"")</f>
        <v/>
      </c>
      <c r="H906" s="44" t="str">
        <f>IF('Data Entry'!G906&lt;&gt;"",'Data Entry'!G906,"")</f>
        <v/>
      </c>
      <c r="I906" s="44" t="str">
        <f>IF('Data Entry'!H906&lt;&gt;"",'Data Entry'!H906,"")</f>
        <v/>
      </c>
      <c r="J906" s="44" t="str">
        <f>IF('Data Entry'!I906&lt;&gt;"",'Data Entry'!I906,"")</f>
        <v/>
      </c>
      <c r="K906" s="44" t="str">
        <f>IF('Data Entry'!J906&lt;&gt;"",'Data Entry'!J906,"")</f>
        <v/>
      </c>
      <c r="L906" s="44" t="str">
        <f>IF('Data Entry'!K906&lt;&gt;"",'Data Entry'!K906,"")</f>
        <v/>
      </c>
      <c r="M906" s="44" t="str">
        <f>IF('Data Entry'!L906&lt;&gt;"",'Data Entry'!L906,"")</f>
        <v/>
      </c>
      <c r="V906" s="26" t="e">
        <f t="array" aca="1" ref="V906" ca="1">IF(V905&lt;&gt;"",OFFSET($C$4,0,V905,n+1,k),"")</f>
        <v>#N/A</v>
      </c>
      <c r="W906" s="26" t="e">
        <f t="array" aca="1" ref="W906" ca="1">IF(W905&lt;&gt;"",OFFSET($C$4,0,W905,n+1,k),"")</f>
        <v>#N/A</v>
      </c>
      <c r="X906" s="26" t="e">
        <f t="array" aca="1" ref="X906" ca="1">IF(X905&lt;&gt;"",OFFSET($C$4,0,X905,n+1,k),"")</f>
        <v>#N/A</v>
      </c>
      <c r="Y906" s="26" t="e">
        <f t="array" aca="1" ref="Y906" ca="1">IF(Y905&lt;&gt;"",OFFSET($C$4,0,Y905,n+1,k),"")</f>
        <v>#N/A</v>
      </c>
      <c r="Z906" s="26" t="e">
        <f t="array" aca="1" ref="Z906" ca="1">IF(Z905&lt;&gt;"",OFFSET($C$4,0,Z905,n+1,k),"")</f>
        <v>#N/A</v>
      </c>
      <c r="AA906" s="26" t="str">
        <f t="array" aca="1" ref="AA906" ca="1">IF(AA905&lt;&gt;"",OFFSET($C$4,0,AA905,n+1,k),"")</f>
        <v/>
      </c>
      <c r="AB906" s="26" t="str">
        <f t="array" aca="1" ref="AB906" ca="1">IF(AB905&lt;&gt;"",OFFSET($C$4,0,AB905,n+1,k),"")</f>
        <v/>
      </c>
    </row>
    <row r="907" spans="1:28" x14ac:dyDescent="0.15">
      <c r="A907" s="43" t="str">
        <f t="shared" si="28"/>
        <v/>
      </c>
      <c r="B907" s="44" t="str">
        <f>IF('Data Entry'!B907&lt;&gt;"",'Data Entry'!B907,"")</f>
        <v/>
      </c>
      <c r="C907" s="37" t="str">
        <f t="shared" si="29"/>
        <v/>
      </c>
      <c r="D907" s="44" t="str">
        <f>IF('Data Entry'!C907&lt;&gt;"",'Data Entry'!C907,"")</f>
        <v/>
      </c>
      <c r="E907" s="44" t="str">
        <f>IF('Data Entry'!D907&lt;&gt;"",'Data Entry'!D907,"")</f>
        <v/>
      </c>
      <c r="F907" s="44" t="str">
        <f>IF('Data Entry'!E907&lt;&gt;"",'Data Entry'!E907,"")</f>
        <v/>
      </c>
      <c r="G907" s="44" t="str">
        <f>IF('Data Entry'!F907&lt;&gt;"",'Data Entry'!F907,"")</f>
        <v/>
      </c>
      <c r="H907" s="44" t="str">
        <f>IF('Data Entry'!G907&lt;&gt;"",'Data Entry'!G907,"")</f>
        <v/>
      </c>
      <c r="I907" s="44" t="str">
        <f>IF('Data Entry'!H907&lt;&gt;"",'Data Entry'!H907,"")</f>
        <v/>
      </c>
      <c r="J907" s="44" t="str">
        <f>IF('Data Entry'!I907&lt;&gt;"",'Data Entry'!I907,"")</f>
        <v/>
      </c>
      <c r="K907" s="44" t="str">
        <f>IF('Data Entry'!J907&lt;&gt;"",'Data Entry'!J907,"")</f>
        <v/>
      </c>
      <c r="L907" s="44" t="str">
        <f>IF('Data Entry'!K907&lt;&gt;"",'Data Entry'!K907,"")</f>
        <v/>
      </c>
      <c r="M907" s="44" t="str">
        <f>IF('Data Entry'!L907&lt;&gt;"",'Data Entry'!L907,"")</f>
        <v/>
      </c>
      <c r="V907" s="26" t="e">
        <f t="array" aca="1" ref="V907" ca="1">IF(V906&lt;&gt;"",OFFSET($C$4,0,V906,n+1,k),"")</f>
        <v>#N/A</v>
      </c>
      <c r="W907" s="26" t="e">
        <f t="array" aca="1" ref="W907" ca="1">IF(W906&lt;&gt;"",OFFSET($C$4,0,W906,n+1,k),"")</f>
        <v>#N/A</v>
      </c>
      <c r="X907" s="26" t="e">
        <f t="array" aca="1" ref="X907" ca="1">IF(X906&lt;&gt;"",OFFSET($C$4,0,X906,n+1,k),"")</f>
        <v>#N/A</v>
      </c>
      <c r="Y907" s="26" t="e">
        <f t="array" aca="1" ref="Y907" ca="1">IF(Y906&lt;&gt;"",OFFSET($C$4,0,Y906,n+1,k),"")</f>
        <v>#N/A</v>
      </c>
      <c r="Z907" s="26" t="e">
        <f t="array" aca="1" ref="Z907" ca="1">IF(Z906&lt;&gt;"",OFFSET($C$4,0,Z906,n+1,k),"")</f>
        <v>#N/A</v>
      </c>
      <c r="AA907" s="26" t="str">
        <f t="array" aca="1" ref="AA907" ca="1">IF(AA906&lt;&gt;"",OFFSET($C$4,0,AA906,n+1,k),"")</f>
        <v/>
      </c>
      <c r="AB907" s="26" t="str">
        <f t="array" aca="1" ref="AB907" ca="1">IF(AB906&lt;&gt;"",OFFSET($C$4,0,AB906,n+1,k),"")</f>
        <v/>
      </c>
    </row>
    <row r="908" spans="1:28" x14ac:dyDescent="0.15">
      <c r="A908" s="43" t="str">
        <f t="shared" si="28"/>
        <v/>
      </c>
      <c r="B908" s="44" t="str">
        <f>IF('Data Entry'!B908&lt;&gt;"",'Data Entry'!B908,"")</f>
        <v/>
      </c>
      <c r="C908" s="37" t="str">
        <f t="shared" si="29"/>
        <v/>
      </c>
      <c r="D908" s="44" t="str">
        <f>IF('Data Entry'!C908&lt;&gt;"",'Data Entry'!C908,"")</f>
        <v/>
      </c>
      <c r="E908" s="44" t="str">
        <f>IF('Data Entry'!D908&lt;&gt;"",'Data Entry'!D908,"")</f>
        <v/>
      </c>
      <c r="F908" s="44" t="str">
        <f>IF('Data Entry'!E908&lt;&gt;"",'Data Entry'!E908,"")</f>
        <v/>
      </c>
      <c r="G908" s="44" t="str">
        <f>IF('Data Entry'!F908&lt;&gt;"",'Data Entry'!F908,"")</f>
        <v/>
      </c>
      <c r="H908" s="44" t="str">
        <f>IF('Data Entry'!G908&lt;&gt;"",'Data Entry'!G908,"")</f>
        <v/>
      </c>
      <c r="I908" s="44" t="str">
        <f>IF('Data Entry'!H908&lt;&gt;"",'Data Entry'!H908,"")</f>
        <v/>
      </c>
      <c r="J908" s="44" t="str">
        <f>IF('Data Entry'!I908&lt;&gt;"",'Data Entry'!I908,"")</f>
        <v/>
      </c>
      <c r="K908" s="44" t="str">
        <f>IF('Data Entry'!J908&lt;&gt;"",'Data Entry'!J908,"")</f>
        <v/>
      </c>
      <c r="L908" s="44" t="str">
        <f>IF('Data Entry'!K908&lt;&gt;"",'Data Entry'!K908,"")</f>
        <v/>
      </c>
      <c r="M908" s="44" t="str">
        <f>IF('Data Entry'!L908&lt;&gt;"",'Data Entry'!L908,"")</f>
        <v/>
      </c>
      <c r="V908" s="26" t="e">
        <f t="array" aca="1" ref="V908" ca="1">IF(V907&lt;&gt;"",OFFSET($C$4,0,V907,n+1,k),"")</f>
        <v>#N/A</v>
      </c>
      <c r="W908" s="26" t="e">
        <f t="array" aca="1" ref="W908" ca="1">IF(W907&lt;&gt;"",OFFSET($C$4,0,W907,n+1,k),"")</f>
        <v>#N/A</v>
      </c>
      <c r="X908" s="26" t="e">
        <f t="array" aca="1" ref="X908" ca="1">IF(X907&lt;&gt;"",OFFSET($C$4,0,X907,n+1,k),"")</f>
        <v>#N/A</v>
      </c>
      <c r="Y908" s="26" t="e">
        <f t="array" aca="1" ref="Y908" ca="1">IF(Y907&lt;&gt;"",OFFSET($C$4,0,Y907,n+1,k),"")</f>
        <v>#N/A</v>
      </c>
      <c r="Z908" s="26" t="e">
        <f t="array" aca="1" ref="Z908" ca="1">IF(Z907&lt;&gt;"",OFFSET($C$4,0,Z907,n+1,k),"")</f>
        <v>#N/A</v>
      </c>
      <c r="AA908" s="26" t="str">
        <f t="array" aca="1" ref="AA908" ca="1">IF(AA907&lt;&gt;"",OFFSET($C$4,0,AA907,n+1,k),"")</f>
        <v/>
      </c>
      <c r="AB908" s="26" t="str">
        <f t="array" aca="1" ref="AB908" ca="1">IF(AB907&lt;&gt;"",OFFSET($C$4,0,AB907,n+1,k),"")</f>
        <v/>
      </c>
    </row>
    <row r="909" spans="1:28" x14ac:dyDescent="0.15">
      <c r="A909" s="43" t="str">
        <f t="shared" ref="A909:A972" si="30">IF(B909&lt;&gt;"",1+A908,"")</f>
        <v/>
      </c>
      <c r="B909" s="44" t="str">
        <f>IF('Data Entry'!B909&lt;&gt;"",'Data Entry'!B909,"")</f>
        <v/>
      </c>
      <c r="C909" s="37" t="str">
        <f t="shared" si="29"/>
        <v/>
      </c>
      <c r="D909" s="44" t="str">
        <f>IF('Data Entry'!C909&lt;&gt;"",'Data Entry'!C909,"")</f>
        <v/>
      </c>
      <c r="E909" s="44" t="str">
        <f>IF('Data Entry'!D909&lt;&gt;"",'Data Entry'!D909,"")</f>
        <v/>
      </c>
      <c r="F909" s="44" t="str">
        <f>IF('Data Entry'!E909&lt;&gt;"",'Data Entry'!E909,"")</f>
        <v/>
      </c>
      <c r="G909" s="44" t="str">
        <f>IF('Data Entry'!F909&lt;&gt;"",'Data Entry'!F909,"")</f>
        <v/>
      </c>
      <c r="H909" s="44" t="str">
        <f>IF('Data Entry'!G909&lt;&gt;"",'Data Entry'!G909,"")</f>
        <v/>
      </c>
      <c r="I909" s="44" t="str">
        <f>IF('Data Entry'!H909&lt;&gt;"",'Data Entry'!H909,"")</f>
        <v/>
      </c>
      <c r="J909" s="44" t="str">
        <f>IF('Data Entry'!I909&lt;&gt;"",'Data Entry'!I909,"")</f>
        <v/>
      </c>
      <c r="K909" s="44" t="str">
        <f>IF('Data Entry'!J909&lt;&gt;"",'Data Entry'!J909,"")</f>
        <v/>
      </c>
      <c r="L909" s="44" t="str">
        <f>IF('Data Entry'!K909&lt;&gt;"",'Data Entry'!K909,"")</f>
        <v/>
      </c>
      <c r="M909" s="44" t="str">
        <f>IF('Data Entry'!L909&lt;&gt;"",'Data Entry'!L909,"")</f>
        <v/>
      </c>
      <c r="V909" s="26" t="e">
        <f t="array" aca="1" ref="V909" ca="1">IF(V908&lt;&gt;"",OFFSET($C$4,0,V908,n+1,k),"")</f>
        <v>#N/A</v>
      </c>
      <c r="W909" s="26" t="e">
        <f t="array" aca="1" ref="W909" ca="1">IF(W908&lt;&gt;"",OFFSET($C$4,0,W908,n+1,k),"")</f>
        <v>#N/A</v>
      </c>
      <c r="X909" s="26" t="e">
        <f t="array" aca="1" ref="X909" ca="1">IF(X908&lt;&gt;"",OFFSET($C$4,0,X908,n+1,k),"")</f>
        <v>#N/A</v>
      </c>
      <c r="Y909" s="26" t="e">
        <f t="array" aca="1" ref="Y909" ca="1">IF(Y908&lt;&gt;"",OFFSET($C$4,0,Y908,n+1,k),"")</f>
        <v>#N/A</v>
      </c>
      <c r="Z909" s="26" t="e">
        <f t="array" aca="1" ref="Z909" ca="1">IF(Z908&lt;&gt;"",OFFSET($C$4,0,Z908,n+1,k),"")</f>
        <v>#N/A</v>
      </c>
      <c r="AA909" s="26" t="str">
        <f t="array" aca="1" ref="AA909" ca="1">IF(AA908&lt;&gt;"",OFFSET($C$4,0,AA908,n+1,k),"")</f>
        <v/>
      </c>
      <c r="AB909" s="26" t="str">
        <f t="array" aca="1" ref="AB909" ca="1">IF(AB908&lt;&gt;"",OFFSET($C$4,0,AB908,n+1,k),"")</f>
        <v/>
      </c>
    </row>
    <row r="910" spans="1:28" x14ac:dyDescent="0.15">
      <c r="A910" s="43" t="str">
        <f t="shared" si="30"/>
        <v/>
      </c>
      <c r="B910" s="44" t="str">
        <f>IF('Data Entry'!B910&lt;&gt;"",'Data Entry'!B910,"")</f>
        <v/>
      </c>
      <c r="C910" s="37" t="str">
        <f t="shared" si="29"/>
        <v/>
      </c>
      <c r="D910" s="44" t="str">
        <f>IF('Data Entry'!C910&lt;&gt;"",'Data Entry'!C910,"")</f>
        <v/>
      </c>
      <c r="E910" s="44" t="str">
        <f>IF('Data Entry'!D910&lt;&gt;"",'Data Entry'!D910,"")</f>
        <v/>
      </c>
      <c r="F910" s="44" t="str">
        <f>IF('Data Entry'!E910&lt;&gt;"",'Data Entry'!E910,"")</f>
        <v/>
      </c>
      <c r="G910" s="44" t="str">
        <f>IF('Data Entry'!F910&lt;&gt;"",'Data Entry'!F910,"")</f>
        <v/>
      </c>
      <c r="H910" s="44" t="str">
        <f>IF('Data Entry'!G910&lt;&gt;"",'Data Entry'!G910,"")</f>
        <v/>
      </c>
      <c r="I910" s="44" t="str">
        <f>IF('Data Entry'!H910&lt;&gt;"",'Data Entry'!H910,"")</f>
        <v/>
      </c>
      <c r="J910" s="44" t="str">
        <f>IF('Data Entry'!I910&lt;&gt;"",'Data Entry'!I910,"")</f>
        <v/>
      </c>
      <c r="K910" s="44" t="str">
        <f>IF('Data Entry'!J910&lt;&gt;"",'Data Entry'!J910,"")</f>
        <v/>
      </c>
      <c r="L910" s="44" t="str">
        <f>IF('Data Entry'!K910&lt;&gt;"",'Data Entry'!K910,"")</f>
        <v/>
      </c>
      <c r="M910" s="44" t="str">
        <f>IF('Data Entry'!L910&lt;&gt;"",'Data Entry'!L910,"")</f>
        <v/>
      </c>
      <c r="V910" s="26" t="e">
        <f t="array" aca="1" ref="V910" ca="1">IF(V909&lt;&gt;"",OFFSET($C$4,0,V909,n+1,k),"")</f>
        <v>#N/A</v>
      </c>
      <c r="W910" s="26" t="e">
        <f t="array" aca="1" ref="W910" ca="1">IF(W909&lt;&gt;"",OFFSET($C$4,0,W909,n+1,k),"")</f>
        <v>#N/A</v>
      </c>
      <c r="X910" s="26" t="e">
        <f t="array" aca="1" ref="X910" ca="1">IF(X909&lt;&gt;"",OFFSET($C$4,0,X909,n+1,k),"")</f>
        <v>#N/A</v>
      </c>
      <c r="Y910" s="26" t="e">
        <f t="array" aca="1" ref="Y910" ca="1">IF(Y909&lt;&gt;"",OFFSET($C$4,0,Y909,n+1,k),"")</f>
        <v>#N/A</v>
      </c>
      <c r="Z910" s="26" t="e">
        <f t="array" aca="1" ref="Z910" ca="1">IF(Z909&lt;&gt;"",OFFSET($C$4,0,Z909,n+1,k),"")</f>
        <v>#N/A</v>
      </c>
      <c r="AA910" s="26" t="str">
        <f t="array" aca="1" ref="AA910" ca="1">IF(AA909&lt;&gt;"",OFFSET($C$4,0,AA909,n+1,k),"")</f>
        <v/>
      </c>
      <c r="AB910" s="26" t="str">
        <f t="array" aca="1" ref="AB910" ca="1">IF(AB909&lt;&gt;"",OFFSET($C$4,0,AB909,n+1,k),"")</f>
        <v/>
      </c>
    </row>
    <row r="911" spans="1:28" x14ac:dyDescent="0.15">
      <c r="A911" s="43" t="str">
        <f t="shared" si="30"/>
        <v/>
      </c>
      <c r="B911" s="44" t="str">
        <f>IF('Data Entry'!B911&lt;&gt;"",'Data Entry'!B911,"")</f>
        <v/>
      </c>
      <c r="C911" s="37" t="str">
        <f t="shared" si="29"/>
        <v/>
      </c>
      <c r="D911" s="44" t="str">
        <f>IF('Data Entry'!C911&lt;&gt;"",'Data Entry'!C911,"")</f>
        <v/>
      </c>
      <c r="E911" s="44" t="str">
        <f>IF('Data Entry'!D911&lt;&gt;"",'Data Entry'!D911,"")</f>
        <v/>
      </c>
      <c r="F911" s="44" t="str">
        <f>IF('Data Entry'!E911&lt;&gt;"",'Data Entry'!E911,"")</f>
        <v/>
      </c>
      <c r="G911" s="44" t="str">
        <f>IF('Data Entry'!F911&lt;&gt;"",'Data Entry'!F911,"")</f>
        <v/>
      </c>
      <c r="H911" s="44" t="str">
        <f>IF('Data Entry'!G911&lt;&gt;"",'Data Entry'!G911,"")</f>
        <v/>
      </c>
      <c r="I911" s="44" t="str">
        <f>IF('Data Entry'!H911&lt;&gt;"",'Data Entry'!H911,"")</f>
        <v/>
      </c>
      <c r="J911" s="44" t="str">
        <f>IF('Data Entry'!I911&lt;&gt;"",'Data Entry'!I911,"")</f>
        <v/>
      </c>
      <c r="K911" s="44" t="str">
        <f>IF('Data Entry'!J911&lt;&gt;"",'Data Entry'!J911,"")</f>
        <v/>
      </c>
      <c r="L911" s="44" t="str">
        <f>IF('Data Entry'!K911&lt;&gt;"",'Data Entry'!K911,"")</f>
        <v/>
      </c>
      <c r="M911" s="44" t="str">
        <f>IF('Data Entry'!L911&lt;&gt;"",'Data Entry'!L911,"")</f>
        <v/>
      </c>
      <c r="V911" s="26" t="e">
        <f t="array" aca="1" ref="V911" ca="1">IF(V910&lt;&gt;"",OFFSET($C$4,0,V910,n+1,k),"")</f>
        <v>#N/A</v>
      </c>
      <c r="W911" s="26" t="e">
        <f t="array" aca="1" ref="W911" ca="1">IF(W910&lt;&gt;"",OFFSET($C$4,0,W910,n+1,k),"")</f>
        <v>#N/A</v>
      </c>
      <c r="X911" s="26" t="e">
        <f t="array" aca="1" ref="X911" ca="1">IF(X910&lt;&gt;"",OFFSET($C$4,0,X910,n+1,k),"")</f>
        <v>#N/A</v>
      </c>
      <c r="Y911" s="26" t="e">
        <f t="array" aca="1" ref="Y911" ca="1">IF(Y910&lt;&gt;"",OFFSET($C$4,0,Y910,n+1,k),"")</f>
        <v>#N/A</v>
      </c>
      <c r="Z911" s="26" t="e">
        <f t="array" aca="1" ref="Z911" ca="1">IF(Z910&lt;&gt;"",OFFSET($C$4,0,Z910,n+1,k),"")</f>
        <v>#N/A</v>
      </c>
      <c r="AA911" s="26" t="str">
        <f t="array" aca="1" ref="AA911" ca="1">IF(AA910&lt;&gt;"",OFFSET($C$4,0,AA910,n+1,k),"")</f>
        <v/>
      </c>
      <c r="AB911" s="26" t="str">
        <f t="array" aca="1" ref="AB911" ca="1">IF(AB910&lt;&gt;"",OFFSET($C$4,0,AB910,n+1,k),"")</f>
        <v/>
      </c>
    </row>
    <row r="912" spans="1:28" x14ac:dyDescent="0.15">
      <c r="A912" s="43" t="str">
        <f t="shared" si="30"/>
        <v/>
      </c>
      <c r="B912" s="44" t="str">
        <f>IF('Data Entry'!B912&lt;&gt;"",'Data Entry'!B912,"")</f>
        <v/>
      </c>
      <c r="C912" s="37" t="str">
        <f t="shared" si="29"/>
        <v/>
      </c>
      <c r="D912" s="44" t="str">
        <f>IF('Data Entry'!C912&lt;&gt;"",'Data Entry'!C912,"")</f>
        <v/>
      </c>
      <c r="E912" s="44" t="str">
        <f>IF('Data Entry'!D912&lt;&gt;"",'Data Entry'!D912,"")</f>
        <v/>
      </c>
      <c r="F912" s="44" t="str">
        <f>IF('Data Entry'!E912&lt;&gt;"",'Data Entry'!E912,"")</f>
        <v/>
      </c>
      <c r="G912" s="44" t="str">
        <f>IF('Data Entry'!F912&lt;&gt;"",'Data Entry'!F912,"")</f>
        <v/>
      </c>
      <c r="H912" s="44" t="str">
        <f>IF('Data Entry'!G912&lt;&gt;"",'Data Entry'!G912,"")</f>
        <v/>
      </c>
      <c r="I912" s="44" t="str">
        <f>IF('Data Entry'!H912&lt;&gt;"",'Data Entry'!H912,"")</f>
        <v/>
      </c>
      <c r="J912" s="44" t="str">
        <f>IF('Data Entry'!I912&lt;&gt;"",'Data Entry'!I912,"")</f>
        <v/>
      </c>
      <c r="K912" s="44" t="str">
        <f>IF('Data Entry'!J912&lt;&gt;"",'Data Entry'!J912,"")</f>
        <v/>
      </c>
      <c r="L912" s="44" t="str">
        <f>IF('Data Entry'!K912&lt;&gt;"",'Data Entry'!K912,"")</f>
        <v/>
      </c>
      <c r="M912" s="44" t="str">
        <f>IF('Data Entry'!L912&lt;&gt;"",'Data Entry'!L912,"")</f>
        <v/>
      </c>
      <c r="V912" s="26" t="e">
        <f t="array" aca="1" ref="V912" ca="1">IF(V911&lt;&gt;"",OFFSET($C$4,0,V911,n+1,k),"")</f>
        <v>#N/A</v>
      </c>
      <c r="W912" s="26" t="e">
        <f t="array" aca="1" ref="W912" ca="1">IF(W911&lt;&gt;"",OFFSET($C$4,0,W911,n+1,k),"")</f>
        <v>#N/A</v>
      </c>
      <c r="X912" s="26" t="e">
        <f t="array" aca="1" ref="X912" ca="1">IF(X911&lt;&gt;"",OFFSET($C$4,0,X911,n+1,k),"")</f>
        <v>#N/A</v>
      </c>
      <c r="Y912" s="26" t="e">
        <f t="array" aca="1" ref="Y912" ca="1">IF(Y911&lt;&gt;"",OFFSET($C$4,0,Y911,n+1,k),"")</f>
        <v>#N/A</v>
      </c>
      <c r="Z912" s="26" t="e">
        <f t="array" aca="1" ref="Z912" ca="1">IF(Z911&lt;&gt;"",OFFSET($C$4,0,Z911,n+1,k),"")</f>
        <v>#N/A</v>
      </c>
      <c r="AA912" s="26" t="str">
        <f t="array" aca="1" ref="AA912" ca="1">IF(AA911&lt;&gt;"",OFFSET($C$4,0,AA911,n+1,k),"")</f>
        <v/>
      </c>
      <c r="AB912" s="26" t="str">
        <f t="array" aca="1" ref="AB912" ca="1">IF(AB911&lt;&gt;"",OFFSET($C$4,0,AB911,n+1,k),"")</f>
        <v/>
      </c>
    </row>
    <row r="913" spans="1:28" x14ac:dyDescent="0.15">
      <c r="A913" s="43" t="str">
        <f t="shared" si="30"/>
        <v/>
      </c>
      <c r="B913" s="44" t="str">
        <f>IF('Data Entry'!B913&lt;&gt;"",'Data Entry'!B913,"")</f>
        <v/>
      </c>
      <c r="C913" s="37" t="str">
        <f t="shared" si="29"/>
        <v/>
      </c>
      <c r="D913" s="44" t="str">
        <f>IF('Data Entry'!C913&lt;&gt;"",'Data Entry'!C913,"")</f>
        <v/>
      </c>
      <c r="E913" s="44" t="str">
        <f>IF('Data Entry'!D913&lt;&gt;"",'Data Entry'!D913,"")</f>
        <v/>
      </c>
      <c r="F913" s="44" t="str">
        <f>IF('Data Entry'!E913&lt;&gt;"",'Data Entry'!E913,"")</f>
        <v/>
      </c>
      <c r="G913" s="44" t="str">
        <f>IF('Data Entry'!F913&lt;&gt;"",'Data Entry'!F913,"")</f>
        <v/>
      </c>
      <c r="H913" s="44" t="str">
        <f>IF('Data Entry'!G913&lt;&gt;"",'Data Entry'!G913,"")</f>
        <v/>
      </c>
      <c r="I913" s="44" t="str">
        <f>IF('Data Entry'!H913&lt;&gt;"",'Data Entry'!H913,"")</f>
        <v/>
      </c>
      <c r="J913" s="44" t="str">
        <f>IF('Data Entry'!I913&lt;&gt;"",'Data Entry'!I913,"")</f>
        <v/>
      </c>
      <c r="K913" s="44" t="str">
        <f>IF('Data Entry'!J913&lt;&gt;"",'Data Entry'!J913,"")</f>
        <v/>
      </c>
      <c r="L913" s="44" t="str">
        <f>IF('Data Entry'!K913&lt;&gt;"",'Data Entry'!K913,"")</f>
        <v/>
      </c>
      <c r="M913" s="44" t="str">
        <f>IF('Data Entry'!L913&lt;&gt;"",'Data Entry'!L913,"")</f>
        <v/>
      </c>
      <c r="V913" s="26" t="e">
        <f t="array" aca="1" ref="V913" ca="1">IF(V912&lt;&gt;"",OFFSET($C$4,0,V912,n+1,k),"")</f>
        <v>#N/A</v>
      </c>
      <c r="W913" s="26" t="e">
        <f t="array" aca="1" ref="W913" ca="1">IF(W912&lt;&gt;"",OFFSET($C$4,0,W912,n+1,k),"")</f>
        <v>#N/A</v>
      </c>
      <c r="X913" s="26" t="e">
        <f t="array" aca="1" ref="X913" ca="1">IF(X912&lt;&gt;"",OFFSET($C$4,0,X912,n+1,k),"")</f>
        <v>#N/A</v>
      </c>
      <c r="Y913" s="26" t="e">
        <f t="array" aca="1" ref="Y913" ca="1">IF(Y912&lt;&gt;"",OFFSET($C$4,0,Y912,n+1,k),"")</f>
        <v>#N/A</v>
      </c>
      <c r="Z913" s="26" t="e">
        <f t="array" aca="1" ref="Z913" ca="1">IF(Z912&lt;&gt;"",OFFSET($C$4,0,Z912,n+1,k),"")</f>
        <v>#N/A</v>
      </c>
      <c r="AA913" s="26" t="str">
        <f t="array" aca="1" ref="AA913" ca="1">IF(AA912&lt;&gt;"",OFFSET($C$4,0,AA912,n+1,k),"")</f>
        <v/>
      </c>
      <c r="AB913" s="26" t="str">
        <f t="array" aca="1" ref="AB913" ca="1">IF(AB912&lt;&gt;"",OFFSET($C$4,0,AB912,n+1,k),"")</f>
        <v/>
      </c>
    </row>
    <row r="914" spans="1:28" x14ac:dyDescent="0.15">
      <c r="A914" s="43" t="str">
        <f t="shared" si="30"/>
        <v/>
      </c>
      <c r="B914" s="44" t="str">
        <f>IF('Data Entry'!B914&lt;&gt;"",'Data Entry'!B914,"")</f>
        <v/>
      </c>
      <c r="C914" s="37" t="str">
        <f t="shared" si="29"/>
        <v/>
      </c>
      <c r="D914" s="44" t="str">
        <f>IF('Data Entry'!C914&lt;&gt;"",'Data Entry'!C914,"")</f>
        <v/>
      </c>
      <c r="E914" s="44" t="str">
        <f>IF('Data Entry'!D914&lt;&gt;"",'Data Entry'!D914,"")</f>
        <v/>
      </c>
      <c r="F914" s="44" t="str">
        <f>IF('Data Entry'!E914&lt;&gt;"",'Data Entry'!E914,"")</f>
        <v/>
      </c>
      <c r="G914" s="44" t="str">
        <f>IF('Data Entry'!F914&lt;&gt;"",'Data Entry'!F914,"")</f>
        <v/>
      </c>
      <c r="H914" s="44" t="str">
        <f>IF('Data Entry'!G914&lt;&gt;"",'Data Entry'!G914,"")</f>
        <v/>
      </c>
      <c r="I914" s="44" t="str">
        <f>IF('Data Entry'!H914&lt;&gt;"",'Data Entry'!H914,"")</f>
        <v/>
      </c>
      <c r="J914" s="44" t="str">
        <f>IF('Data Entry'!I914&lt;&gt;"",'Data Entry'!I914,"")</f>
        <v/>
      </c>
      <c r="K914" s="44" t="str">
        <f>IF('Data Entry'!J914&lt;&gt;"",'Data Entry'!J914,"")</f>
        <v/>
      </c>
      <c r="L914" s="44" t="str">
        <f>IF('Data Entry'!K914&lt;&gt;"",'Data Entry'!K914,"")</f>
        <v/>
      </c>
      <c r="M914" s="44" t="str">
        <f>IF('Data Entry'!L914&lt;&gt;"",'Data Entry'!L914,"")</f>
        <v/>
      </c>
      <c r="V914" s="26" t="e">
        <f t="array" aca="1" ref="V914" ca="1">IF(V913&lt;&gt;"",OFFSET($C$4,0,V913,n+1,k),"")</f>
        <v>#N/A</v>
      </c>
      <c r="W914" s="26" t="e">
        <f t="array" aca="1" ref="W914" ca="1">IF(W913&lt;&gt;"",OFFSET($C$4,0,W913,n+1,k),"")</f>
        <v>#N/A</v>
      </c>
      <c r="X914" s="26" t="e">
        <f t="array" aca="1" ref="X914" ca="1">IF(X913&lt;&gt;"",OFFSET($C$4,0,X913,n+1,k),"")</f>
        <v>#N/A</v>
      </c>
      <c r="Y914" s="26" t="e">
        <f t="array" aca="1" ref="Y914" ca="1">IF(Y913&lt;&gt;"",OFFSET($C$4,0,Y913,n+1,k),"")</f>
        <v>#N/A</v>
      </c>
      <c r="Z914" s="26" t="e">
        <f t="array" aca="1" ref="Z914" ca="1">IF(Z913&lt;&gt;"",OFFSET($C$4,0,Z913,n+1,k),"")</f>
        <v>#N/A</v>
      </c>
      <c r="AA914" s="26" t="str">
        <f t="array" aca="1" ref="AA914" ca="1">IF(AA913&lt;&gt;"",OFFSET($C$4,0,AA913,n+1,k),"")</f>
        <v/>
      </c>
      <c r="AB914" s="26" t="str">
        <f t="array" aca="1" ref="AB914" ca="1">IF(AB913&lt;&gt;"",OFFSET($C$4,0,AB913,n+1,k),"")</f>
        <v/>
      </c>
    </row>
    <row r="915" spans="1:28" x14ac:dyDescent="0.15">
      <c r="A915" s="43" t="str">
        <f t="shared" si="30"/>
        <v/>
      </c>
      <c r="B915" s="44" t="str">
        <f>IF('Data Entry'!B915&lt;&gt;"",'Data Entry'!B915,"")</f>
        <v/>
      </c>
      <c r="C915" s="37" t="str">
        <f t="shared" si="29"/>
        <v/>
      </c>
      <c r="D915" s="44" t="str">
        <f>IF('Data Entry'!C915&lt;&gt;"",'Data Entry'!C915,"")</f>
        <v/>
      </c>
      <c r="E915" s="44" t="str">
        <f>IF('Data Entry'!D915&lt;&gt;"",'Data Entry'!D915,"")</f>
        <v/>
      </c>
      <c r="F915" s="44" t="str">
        <f>IF('Data Entry'!E915&lt;&gt;"",'Data Entry'!E915,"")</f>
        <v/>
      </c>
      <c r="G915" s="44" t="str">
        <f>IF('Data Entry'!F915&lt;&gt;"",'Data Entry'!F915,"")</f>
        <v/>
      </c>
      <c r="H915" s="44" t="str">
        <f>IF('Data Entry'!G915&lt;&gt;"",'Data Entry'!G915,"")</f>
        <v/>
      </c>
      <c r="I915" s="44" t="str">
        <f>IF('Data Entry'!H915&lt;&gt;"",'Data Entry'!H915,"")</f>
        <v/>
      </c>
      <c r="J915" s="44" t="str">
        <f>IF('Data Entry'!I915&lt;&gt;"",'Data Entry'!I915,"")</f>
        <v/>
      </c>
      <c r="K915" s="44" t="str">
        <f>IF('Data Entry'!J915&lt;&gt;"",'Data Entry'!J915,"")</f>
        <v/>
      </c>
      <c r="L915" s="44" t="str">
        <f>IF('Data Entry'!K915&lt;&gt;"",'Data Entry'!K915,"")</f>
        <v/>
      </c>
      <c r="M915" s="44" t="str">
        <f>IF('Data Entry'!L915&lt;&gt;"",'Data Entry'!L915,"")</f>
        <v/>
      </c>
      <c r="V915" s="26" t="e">
        <f t="array" aca="1" ref="V915" ca="1">IF(V914&lt;&gt;"",OFFSET($C$4,0,V914,n+1,k),"")</f>
        <v>#N/A</v>
      </c>
      <c r="W915" s="26" t="e">
        <f t="array" aca="1" ref="W915" ca="1">IF(W914&lt;&gt;"",OFFSET($C$4,0,W914,n+1,k),"")</f>
        <v>#N/A</v>
      </c>
      <c r="X915" s="26" t="e">
        <f t="array" aca="1" ref="X915" ca="1">IF(X914&lt;&gt;"",OFFSET($C$4,0,X914,n+1,k),"")</f>
        <v>#N/A</v>
      </c>
      <c r="Y915" s="26" t="e">
        <f t="array" aca="1" ref="Y915" ca="1">IF(Y914&lt;&gt;"",OFFSET($C$4,0,Y914,n+1,k),"")</f>
        <v>#N/A</v>
      </c>
      <c r="Z915" s="26" t="e">
        <f t="array" aca="1" ref="Z915" ca="1">IF(Z914&lt;&gt;"",OFFSET($C$4,0,Z914,n+1,k),"")</f>
        <v>#N/A</v>
      </c>
      <c r="AA915" s="26" t="str">
        <f t="array" aca="1" ref="AA915" ca="1">IF(AA914&lt;&gt;"",OFFSET($C$4,0,AA914,n+1,k),"")</f>
        <v/>
      </c>
      <c r="AB915" s="26" t="str">
        <f t="array" aca="1" ref="AB915" ca="1">IF(AB914&lt;&gt;"",OFFSET($C$4,0,AB914,n+1,k),"")</f>
        <v/>
      </c>
    </row>
    <row r="916" spans="1:28" x14ac:dyDescent="0.15">
      <c r="A916" s="43" t="str">
        <f t="shared" si="30"/>
        <v/>
      </c>
      <c r="B916" s="44" t="str">
        <f>IF('Data Entry'!B916&lt;&gt;"",'Data Entry'!B916,"")</f>
        <v/>
      </c>
      <c r="C916" s="37" t="str">
        <f t="shared" si="29"/>
        <v/>
      </c>
      <c r="D916" s="44" t="str">
        <f>IF('Data Entry'!C916&lt;&gt;"",'Data Entry'!C916,"")</f>
        <v/>
      </c>
      <c r="E916" s="44" t="str">
        <f>IF('Data Entry'!D916&lt;&gt;"",'Data Entry'!D916,"")</f>
        <v/>
      </c>
      <c r="F916" s="44" t="str">
        <f>IF('Data Entry'!E916&lt;&gt;"",'Data Entry'!E916,"")</f>
        <v/>
      </c>
      <c r="G916" s="44" t="str">
        <f>IF('Data Entry'!F916&lt;&gt;"",'Data Entry'!F916,"")</f>
        <v/>
      </c>
      <c r="H916" s="44" t="str">
        <f>IF('Data Entry'!G916&lt;&gt;"",'Data Entry'!G916,"")</f>
        <v/>
      </c>
      <c r="I916" s="44" t="str">
        <f>IF('Data Entry'!H916&lt;&gt;"",'Data Entry'!H916,"")</f>
        <v/>
      </c>
      <c r="J916" s="44" t="str">
        <f>IF('Data Entry'!I916&lt;&gt;"",'Data Entry'!I916,"")</f>
        <v/>
      </c>
      <c r="K916" s="44" t="str">
        <f>IF('Data Entry'!J916&lt;&gt;"",'Data Entry'!J916,"")</f>
        <v/>
      </c>
      <c r="L916" s="44" t="str">
        <f>IF('Data Entry'!K916&lt;&gt;"",'Data Entry'!K916,"")</f>
        <v/>
      </c>
      <c r="M916" s="44" t="str">
        <f>IF('Data Entry'!L916&lt;&gt;"",'Data Entry'!L916,"")</f>
        <v/>
      </c>
      <c r="V916" s="26" t="e">
        <f t="array" aca="1" ref="V916" ca="1">IF(V915&lt;&gt;"",OFFSET($C$4,0,V915,n+1,k),"")</f>
        <v>#N/A</v>
      </c>
      <c r="W916" s="26" t="e">
        <f t="array" aca="1" ref="W916" ca="1">IF(W915&lt;&gt;"",OFFSET($C$4,0,W915,n+1,k),"")</f>
        <v>#N/A</v>
      </c>
      <c r="X916" s="26" t="e">
        <f t="array" aca="1" ref="X916" ca="1">IF(X915&lt;&gt;"",OFFSET($C$4,0,X915,n+1,k),"")</f>
        <v>#N/A</v>
      </c>
      <c r="Y916" s="26" t="e">
        <f t="array" aca="1" ref="Y916" ca="1">IF(Y915&lt;&gt;"",OFFSET($C$4,0,Y915,n+1,k),"")</f>
        <v>#N/A</v>
      </c>
      <c r="Z916" s="26" t="e">
        <f t="array" aca="1" ref="Z916" ca="1">IF(Z915&lt;&gt;"",OFFSET($C$4,0,Z915,n+1,k),"")</f>
        <v>#N/A</v>
      </c>
      <c r="AA916" s="26" t="str">
        <f t="array" aca="1" ref="AA916" ca="1">IF(AA915&lt;&gt;"",OFFSET($C$4,0,AA915,n+1,k),"")</f>
        <v/>
      </c>
      <c r="AB916" s="26" t="str">
        <f t="array" aca="1" ref="AB916" ca="1">IF(AB915&lt;&gt;"",OFFSET($C$4,0,AB915,n+1,k),"")</f>
        <v/>
      </c>
    </row>
    <row r="917" spans="1:28" x14ac:dyDescent="0.15">
      <c r="A917" s="43" t="str">
        <f t="shared" si="30"/>
        <v/>
      </c>
      <c r="B917" s="44" t="str">
        <f>IF('Data Entry'!B917&lt;&gt;"",'Data Entry'!B917,"")</f>
        <v/>
      </c>
      <c r="C917" s="37" t="str">
        <f t="shared" si="29"/>
        <v/>
      </c>
      <c r="D917" s="44" t="str">
        <f>IF('Data Entry'!C917&lt;&gt;"",'Data Entry'!C917,"")</f>
        <v/>
      </c>
      <c r="E917" s="44" t="str">
        <f>IF('Data Entry'!D917&lt;&gt;"",'Data Entry'!D917,"")</f>
        <v/>
      </c>
      <c r="F917" s="44" t="str">
        <f>IF('Data Entry'!E917&lt;&gt;"",'Data Entry'!E917,"")</f>
        <v/>
      </c>
      <c r="G917" s="44" t="str">
        <f>IF('Data Entry'!F917&lt;&gt;"",'Data Entry'!F917,"")</f>
        <v/>
      </c>
      <c r="H917" s="44" t="str">
        <f>IF('Data Entry'!G917&lt;&gt;"",'Data Entry'!G917,"")</f>
        <v/>
      </c>
      <c r="I917" s="44" t="str">
        <f>IF('Data Entry'!H917&lt;&gt;"",'Data Entry'!H917,"")</f>
        <v/>
      </c>
      <c r="J917" s="44" t="str">
        <f>IF('Data Entry'!I917&lt;&gt;"",'Data Entry'!I917,"")</f>
        <v/>
      </c>
      <c r="K917" s="44" t="str">
        <f>IF('Data Entry'!J917&lt;&gt;"",'Data Entry'!J917,"")</f>
        <v/>
      </c>
      <c r="L917" s="44" t="str">
        <f>IF('Data Entry'!K917&lt;&gt;"",'Data Entry'!K917,"")</f>
        <v/>
      </c>
      <c r="M917" s="44" t="str">
        <f>IF('Data Entry'!L917&lt;&gt;"",'Data Entry'!L917,"")</f>
        <v/>
      </c>
      <c r="V917" s="26" t="e">
        <f t="array" aca="1" ref="V917" ca="1">IF(V916&lt;&gt;"",OFFSET($C$4,0,V916,n+1,k),"")</f>
        <v>#N/A</v>
      </c>
      <c r="W917" s="26" t="e">
        <f t="array" aca="1" ref="W917" ca="1">IF(W916&lt;&gt;"",OFFSET($C$4,0,W916,n+1,k),"")</f>
        <v>#N/A</v>
      </c>
      <c r="X917" s="26" t="e">
        <f t="array" aca="1" ref="X917" ca="1">IF(X916&lt;&gt;"",OFFSET($C$4,0,X916,n+1,k),"")</f>
        <v>#N/A</v>
      </c>
      <c r="Y917" s="26" t="e">
        <f t="array" aca="1" ref="Y917" ca="1">IF(Y916&lt;&gt;"",OFFSET($C$4,0,Y916,n+1,k),"")</f>
        <v>#N/A</v>
      </c>
      <c r="Z917" s="26" t="e">
        <f t="array" aca="1" ref="Z917" ca="1">IF(Z916&lt;&gt;"",OFFSET($C$4,0,Z916,n+1,k),"")</f>
        <v>#N/A</v>
      </c>
      <c r="AA917" s="26" t="str">
        <f t="array" aca="1" ref="AA917" ca="1">IF(AA916&lt;&gt;"",OFFSET($C$4,0,AA916,n+1,k),"")</f>
        <v/>
      </c>
      <c r="AB917" s="26" t="str">
        <f t="array" aca="1" ref="AB917" ca="1">IF(AB916&lt;&gt;"",OFFSET($C$4,0,AB916,n+1,k),"")</f>
        <v/>
      </c>
    </row>
    <row r="918" spans="1:28" x14ac:dyDescent="0.15">
      <c r="A918" s="43" t="str">
        <f t="shared" si="30"/>
        <v/>
      </c>
      <c r="B918" s="44" t="str">
        <f>IF('Data Entry'!B918&lt;&gt;"",'Data Entry'!B918,"")</f>
        <v/>
      </c>
      <c r="C918" s="37" t="str">
        <f t="shared" si="29"/>
        <v/>
      </c>
      <c r="D918" s="44" t="str">
        <f>IF('Data Entry'!C918&lt;&gt;"",'Data Entry'!C918,"")</f>
        <v/>
      </c>
      <c r="E918" s="44" t="str">
        <f>IF('Data Entry'!D918&lt;&gt;"",'Data Entry'!D918,"")</f>
        <v/>
      </c>
      <c r="F918" s="44" t="str">
        <f>IF('Data Entry'!E918&lt;&gt;"",'Data Entry'!E918,"")</f>
        <v/>
      </c>
      <c r="G918" s="44" t="str">
        <f>IF('Data Entry'!F918&lt;&gt;"",'Data Entry'!F918,"")</f>
        <v/>
      </c>
      <c r="H918" s="44" t="str">
        <f>IF('Data Entry'!G918&lt;&gt;"",'Data Entry'!G918,"")</f>
        <v/>
      </c>
      <c r="I918" s="44" t="str">
        <f>IF('Data Entry'!H918&lt;&gt;"",'Data Entry'!H918,"")</f>
        <v/>
      </c>
      <c r="J918" s="44" t="str">
        <f>IF('Data Entry'!I918&lt;&gt;"",'Data Entry'!I918,"")</f>
        <v/>
      </c>
      <c r="K918" s="44" t="str">
        <f>IF('Data Entry'!J918&lt;&gt;"",'Data Entry'!J918,"")</f>
        <v/>
      </c>
      <c r="L918" s="44" t="str">
        <f>IF('Data Entry'!K918&lt;&gt;"",'Data Entry'!K918,"")</f>
        <v/>
      </c>
      <c r="M918" s="44" t="str">
        <f>IF('Data Entry'!L918&lt;&gt;"",'Data Entry'!L918,"")</f>
        <v/>
      </c>
      <c r="V918" s="26" t="e">
        <f t="array" aca="1" ref="V918" ca="1">IF(V917&lt;&gt;"",OFFSET($C$4,0,V917,n+1,k),"")</f>
        <v>#N/A</v>
      </c>
      <c r="W918" s="26" t="e">
        <f t="array" aca="1" ref="W918" ca="1">IF(W917&lt;&gt;"",OFFSET($C$4,0,W917,n+1,k),"")</f>
        <v>#N/A</v>
      </c>
      <c r="X918" s="26" t="e">
        <f t="array" aca="1" ref="X918" ca="1">IF(X917&lt;&gt;"",OFFSET($C$4,0,X917,n+1,k),"")</f>
        <v>#N/A</v>
      </c>
      <c r="Y918" s="26" t="e">
        <f t="array" aca="1" ref="Y918" ca="1">IF(Y917&lt;&gt;"",OFFSET($C$4,0,Y917,n+1,k),"")</f>
        <v>#N/A</v>
      </c>
      <c r="Z918" s="26" t="e">
        <f t="array" aca="1" ref="Z918" ca="1">IF(Z917&lt;&gt;"",OFFSET($C$4,0,Z917,n+1,k),"")</f>
        <v>#N/A</v>
      </c>
      <c r="AA918" s="26" t="str">
        <f t="array" aca="1" ref="AA918" ca="1">IF(AA917&lt;&gt;"",OFFSET($C$4,0,AA917,n+1,k),"")</f>
        <v/>
      </c>
      <c r="AB918" s="26" t="str">
        <f t="array" aca="1" ref="AB918" ca="1">IF(AB917&lt;&gt;"",OFFSET($C$4,0,AB917,n+1,k),"")</f>
        <v/>
      </c>
    </row>
    <row r="919" spans="1:28" x14ac:dyDescent="0.15">
      <c r="A919" s="43" t="str">
        <f t="shared" si="30"/>
        <v/>
      </c>
      <c r="B919" s="44" t="str">
        <f>IF('Data Entry'!B919&lt;&gt;"",'Data Entry'!B919,"")</f>
        <v/>
      </c>
      <c r="C919" s="37" t="str">
        <f t="shared" si="29"/>
        <v/>
      </c>
      <c r="D919" s="44" t="str">
        <f>IF('Data Entry'!C919&lt;&gt;"",'Data Entry'!C919,"")</f>
        <v/>
      </c>
      <c r="E919" s="44" t="str">
        <f>IF('Data Entry'!D919&lt;&gt;"",'Data Entry'!D919,"")</f>
        <v/>
      </c>
      <c r="F919" s="44" t="str">
        <f>IF('Data Entry'!E919&lt;&gt;"",'Data Entry'!E919,"")</f>
        <v/>
      </c>
      <c r="G919" s="44" t="str">
        <f>IF('Data Entry'!F919&lt;&gt;"",'Data Entry'!F919,"")</f>
        <v/>
      </c>
      <c r="H919" s="44" t="str">
        <f>IF('Data Entry'!G919&lt;&gt;"",'Data Entry'!G919,"")</f>
        <v/>
      </c>
      <c r="I919" s="44" t="str">
        <f>IF('Data Entry'!H919&lt;&gt;"",'Data Entry'!H919,"")</f>
        <v/>
      </c>
      <c r="J919" s="44" t="str">
        <f>IF('Data Entry'!I919&lt;&gt;"",'Data Entry'!I919,"")</f>
        <v/>
      </c>
      <c r="K919" s="44" t="str">
        <f>IF('Data Entry'!J919&lt;&gt;"",'Data Entry'!J919,"")</f>
        <v/>
      </c>
      <c r="L919" s="44" t="str">
        <f>IF('Data Entry'!K919&lt;&gt;"",'Data Entry'!K919,"")</f>
        <v/>
      </c>
      <c r="M919" s="44" t="str">
        <f>IF('Data Entry'!L919&lt;&gt;"",'Data Entry'!L919,"")</f>
        <v/>
      </c>
      <c r="V919" s="26" t="e">
        <f t="array" aca="1" ref="V919" ca="1">IF(V918&lt;&gt;"",OFFSET($C$4,0,V918,n+1,k),"")</f>
        <v>#N/A</v>
      </c>
      <c r="W919" s="26" t="e">
        <f t="array" aca="1" ref="W919" ca="1">IF(W918&lt;&gt;"",OFFSET($C$4,0,W918,n+1,k),"")</f>
        <v>#N/A</v>
      </c>
      <c r="X919" s="26" t="e">
        <f t="array" aca="1" ref="X919" ca="1">IF(X918&lt;&gt;"",OFFSET($C$4,0,X918,n+1,k),"")</f>
        <v>#N/A</v>
      </c>
      <c r="Y919" s="26" t="e">
        <f t="array" aca="1" ref="Y919" ca="1">IF(Y918&lt;&gt;"",OFFSET($C$4,0,Y918,n+1,k),"")</f>
        <v>#N/A</v>
      </c>
      <c r="Z919" s="26" t="e">
        <f t="array" aca="1" ref="Z919" ca="1">IF(Z918&lt;&gt;"",OFFSET($C$4,0,Z918,n+1,k),"")</f>
        <v>#N/A</v>
      </c>
      <c r="AA919" s="26" t="str">
        <f t="array" aca="1" ref="AA919" ca="1">IF(AA918&lt;&gt;"",OFFSET($C$4,0,AA918,n+1,k),"")</f>
        <v/>
      </c>
      <c r="AB919" s="26" t="str">
        <f t="array" aca="1" ref="AB919" ca="1">IF(AB918&lt;&gt;"",OFFSET($C$4,0,AB918,n+1,k),"")</f>
        <v/>
      </c>
    </row>
    <row r="920" spans="1:28" x14ac:dyDescent="0.15">
      <c r="A920" s="43" t="str">
        <f t="shared" si="30"/>
        <v/>
      </c>
      <c r="B920" s="44" t="str">
        <f>IF('Data Entry'!B920&lt;&gt;"",'Data Entry'!B920,"")</f>
        <v/>
      </c>
      <c r="C920" s="37" t="str">
        <f t="shared" si="29"/>
        <v/>
      </c>
      <c r="D920" s="44" t="str">
        <f>IF('Data Entry'!C920&lt;&gt;"",'Data Entry'!C920,"")</f>
        <v/>
      </c>
      <c r="E920" s="44" t="str">
        <f>IF('Data Entry'!D920&lt;&gt;"",'Data Entry'!D920,"")</f>
        <v/>
      </c>
      <c r="F920" s="44" t="str">
        <f>IF('Data Entry'!E920&lt;&gt;"",'Data Entry'!E920,"")</f>
        <v/>
      </c>
      <c r="G920" s="44" t="str">
        <f>IF('Data Entry'!F920&lt;&gt;"",'Data Entry'!F920,"")</f>
        <v/>
      </c>
      <c r="H920" s="44" t="str">
        <f>IF('Data Entry'!G920&lt;&gt;"",'Data Entry'!G920,"")</f>
        <v/>
      </c>
      <c r="I920" s="44" t="str">
        <f>IF('Data Entry'!H920&lt;&gt;"",'Data Entry'!H920,"")</f>
        <v/>
      </c>
      <c r="J920" s="44" t="str">
        <f>IF('Data Entry'!I920&lt;&gt;"",'Data Entry'!I920,"")</f>
        <v/>
      </c>
      <c r="K920" s="44" t="str">
        <f>IF('Data Entry'!J920&lt;&gt;"",'Data Entry'!J920,"")</f>
        <v/>
      </c>
      <c r="L920" s="44" t="str">
        <f>IF('Data Entry'!K920&lt;&gt;"",'Data Entry'!K920,"")</f>
        <v/>
      </c>
      <c r="M920" s="44" t="str">
        <f>IF('Data Entry'!L920&lt;&gt;"",'Data Entry'!L920,"")</f>
        <v/>
      </c>
      <c r="V920" s="26" t="e">
        <f t="array" aca="1" ref="V920" ca="1">IF(V919&lt;&gt;"",OFFSET($C$4,0,V919,n+1,k),"")</f>
        <v>#N/A</v>
      </c>
      <c r="W920" s="26" t="e">
        <f t="array" aca="1" ref="W920" ca="1">IF(W919&lt;&gt;"",OFFSET($C$4,0,W919,n+1,k),"")</f>
        <v>#N/A</v>
      </c>
      <c r="X920" s="26" t="e">
        <f t="array" aca="1" ref="X920" ca="1">IF(X919&lt;&gt;"",OFFSET($C$4,0,X919,n+1,k),"")</f>
        <v>#N/A</v>
      </c>
      <c r="Y920" s="26" t="e">
        <f t="array" aca="1" ref="Y920" ca="1">IF(Y919&lt;&gt;"",OFFSET($C$4,0,Y919,n+1,k),"")</f>
        <v>#N/A</v>
      </c>
      <c r="Z920" s="26" t="e">
        <f t="array" aca="1" ref="Z920" ca="1">IF(Z919&lt;&gt;"",OFFSET($C$4,0,Z919,n+1,k),"")</f>
        <v>#N/A</v>
      </c>
      <c r="AA920" s="26" t="str">
        <f t="array" aca="1" ref="AA920" ca="1">IF(AA919&lt;&gt;"",OFFSET($C$4,0,AA919,n+1,k),"")</f>
        <v/>
      </c>
      <c r="AB920" s="26" t="str">
        <f t="array" aca="1" ref="AB920" ca="1">IF(AB919&lt;&gt;"",OFFSET($C$4,0,AB919,n+1,k),"")</f>
        <v/>
      </c>
    </row>
    <row r="921" spans="1:28" x14ac:dyDescent="0.15">
      <c r="A921" s="43" t="str">
        <f t="shared" si="30"/>
        <v/>
      </c>
      <c r="B921" s="44" t="str">
        <f>IF('Data Entry'!B921&lt;&gt;"",'Data Entry'!B921,"")</f>
        <v/>
      </c>
      <c r="C921" s="37" t="str">
        <f t="shared" si="29"/>
        <v/>
      </c>
      <c r="D921" s="44" t="str">
        <f>IF('Data Entry'!C921&lt;&gt;"",'Data Entry'!C921,"")</f>
        <v/>
      </c>
      <c r="E921" s="44" t="str">
        <f>IF('Data Entry'!D921&lt;&gt;"",'Data Entry'!D921,"")</f>
        <v/>
      </c>
      <c r="F921" s="44" t="str">
        <f>IF('Data Entry'!E921&lt;&gt;"",'Data Entry'!E921,"")</f>
        <v/>
      </c>
      <c r="G921" s="44" t="str">
        <f>IF('Data Entry'!F921&lt;&gt;"",'Data Entry'!F921,"")</f>
        <v/>
      </c>
      <c r="H921" s="44" t="str">
        <f>IF('Data Entry'!G921&lt;&gt;"",'Data Entry'!G921,"")</f>
        <v/>
      </c>
      <c r="I921" s="44" t="str">
        <f>IF('Data Entry'!H921&lt;&gt;"",'Data Entry'!H921,"")</f>
        <v/>
      </c>
      <c r="J921" s="44" t="str">
        <f>IF('Data Entry'!I921&lt;&gt;"",'Data Entry'!I921,"")</f>
        <v/>
      </c>
      <c r="K921" s="44" t="str">
        <f>IF('Data Entry'!J921&lt;&gt;"",'Data Entry'!J921,"")</f>
        <v/>
      </c>
      <c r="L921" s="44" t="str">
        <f>IF('Data Entry'!K921&lt;&gt;"",'Data Entry'!K921,"")</f>
        <v/>
      </c>
      <c r="M921" s="44" t="str">
        <f>IF('Data Entry'!L921&lt;&gt;"",'Data Entry'!L921,"")</f>
        <v/>
      </c>
      <c r="V921" s="26" t="e">
        <f t="array" aca="1" ref="V921" ca="1">IF(V920&lt;&gt;"",OFFSET($C$4,0,V920,n+1,k),"")</f>
        <v>#N/A</v>
      </c>
      <c r="W921" s="26" t="e">
        <f t="array" aca="1" ref="W921" ca="1">IF(W920&lt;&gt;"",OFFSET($C$4,0,W920,n+1,k),"")</f>
        <v>#N/A</v>
      </c>
      <c r="X921" s="26" t="e">
        <f t="array" aca="1" ref="X921" ca="1">IF(X920&lt;&gt;"",OFFSET($C$4,0,X920,n+1,k),"")</f>
        <v>#N/A</v>
      </c>
      <c r="Y921" s="26" t="e">
        <f t="array" aca="1" ref="Y921" ca="1">IF(Y920&lt;&gt;"",OFFSET($C$4,0,Y920,n+1,k),"")</f>
        <v>#N/A</v>
      </c>
      <c r="Z921" s="26" t="e">
        <f t="array" aca="1" ref="Z921" ca="1">IF(Z920&lt;&gt;"",OFFSET($C$4,0,Z920,n+1,k),"")</f>
        <v>#N/A</v>
      </c>
      <c r="AA921" s="26" t="str">
        <f t="array" aca="1" ref="AA921" ca="1">IF(AA920&lt;&gt;"",OFFSET($C$4,0,AA920,n+1,k),"")</f>
        <v/>
      </c>
      <c r="AB921" s="26" t="str">
        <f t="array" aca="1" ref="AB921" ca="1">IF(AB920&lt;&gt;"",OFFSET($C$4,0,AB920,n+1,k),"")</f>
        <v/>
      </c>
    </row>
    <row r="922" spans="1:28" x14ac:dyDescent="0.15">
      <c r="A922" s="43" t="str">
        <f t="shared" si="30"/>
        <v/>
      </c>
      <c r="B922" s="44" t="str">
        <f>IF('Data Entry'!B922&lt;&gt;"",'Data Entry'!B922,"")</f>
        <v/>
      </c>
      <c r="C922" s="37" t="str">
        <f t="shared" si="29"/>
        <v/>
      </c>
      <c r="D922" s="44" t="str">
        <f>IF('Data Entry'!C922&lt;&gt;"",'Data Entry'!C922,"")</f>
        <v/>
      </c>
      <c r="E922" s="44" t="str">
        <f>IF('Data Entry'!D922&lt;&gt;"",'Data Entry'!D922,"")</f>
        <v/>
      </c>
      <c r="F922" s="44" t="str">
        <f>IF('Data Entry'!E922&lt;&gt;"",'Data Entry'!E922,"")</f>
        <v/>
      </c>
      <c r="G922" s="44" t="str">
        <f>IF('Data Entry'!F922&lt;&gt;"",'Data Entry'!F922,"")</f>
        <v/>
      </c>
      <c r="H922" s="44" t="str">
        <f>IF('Data Entry'!G922&lt;&gt;"",'Data Entry'!G922,"")</f>
        <v/>
      </c>
      <c r="I922" s="44" t="str">
        <f>IF('Data Entry'!H922&lt;&gt;"",'Data Entry'!H922,"")</f>
        <v/>
      </c>
      <c r="J922" s="44" t="str">
        <f>IF('Data Entry'!I922&lt;&gt;"",'Data Entry'!I922,"")</f>
        <v/>
      </c>
      <c r="K922" s="44" t="str">
        <f>IF('Data Entry'!J922&lt;&gt;"",'Data Entry'!J922,"")</f>
        <v/>
      </c>
      <c r="L922" s="44" t="str">
        <f>IF('Data Entry'!K922&lt;&gt;"",'Data Entry'!K922,"")</f>
        <v/>
      </c>
      <c r="M922" s="44" t="str">
        <f>IF('Data Entry'!L922&lt;&gt;"",'Data Entry'!L922,"")</f>
        <v/>
      </c>
      <c r="V922" s="26" t="e">
        <f t="array" aca="1" ref="V922" ca="1">IF(V921&lt;&gt;"",OFFSET($C$4,0,V921,n+1,k),"")</f>
        <v>#N/A</v>
      </c>
      <c r="W922" s="26" t="e">
        <f t="array" aca="1" ref="W922" ca="1">IF(W921&lt;&gt;"",OFFSET($C$4,0,W921,n+1,k),"")</f>
        <v>#N/A</v>
      </c>
      <c r="X922" s="26" t="e">
        <f t="array" aca="1" ref="X922" ca="1">IF(X921&lt;&gt;"",OFFSET($C$4,0,X921,n+1,k),"")</f>
        <v>#N/A</v>
      </c>
      <c r="Y922" s="26" t="e">
        <f t="array" aca="1" ref="Y922" ca="1">IF(Y921&lt;&gt;"",OFFSET($C$4,0,Y921,n+1,k),"")</f>
        <v>#N/A</v>
      </c>
      <c r="Z922" s="26" t="e">
        <f t="array" aca="1" ref="Z922" ca="1">IF(Z921&lt;&gt;"",OFFSET($C$4,0,Z921,n+1,k),"")</f>
        <v>#N/A</v>
      </c>
      <c r="AA922" s="26" t="str">
        <f t="array" aca="1" ref="AA922" ca="1">IF(AA921&lt;&gt;"",OFFSET($C$4,0,AA921,n+1,k),"")</f>
        <v/>
      </c>
      <c r="AB922" s="26" t="str">
        <f t="array" aca="1" ref="AB922" ca="1">IF(AB921&lt;&gt;"",OFFSET($C$4,0,AB921,n+1,k),"")</f>
        <v/>
      </c>
    </row>
    <row r="923" spans="1:28" x14ac:dyDescent="0.15">
      <c r="A923" s="43" t="str">
        <f t="shared" si="30"/>
        <v/>
      </c>
      <c r="B923" s="44" t="str">
        <f>IF('Data Entry'!B923&lt;&gt;"",'Data Entry'!B923,"")</f>
        <v/>
      </c>
      <c r="C923" s="37" t="str">
        <f t="shared" si="29"/>
        <v/>
      </c>
      <c r="D923" s="44" t="str">
        <f>IF('Data Entry'!C923&lt;&gt;"",'Data Entry'!C923,"")</f>
        <v/>
      </c>
      <c r="E923" s="44" t="str">
        <f>IF('Data Entry'!D923&lt;&gt;"",'Data Entry'!D923,"")</f>
        <v/>
      </c>
      <c r="F923" s="44" t="str">
        <f>IF('Data Entry'!E923&lt;&gt;"",'Data Entry'!E923,"")</f>
        <v/>
      </c>
      <c r="G923" s="44" t="str">
        <f>IF('Data Entry'!F923&lt;&gt;"",'Data Entry'!F923,"")</f>
        <v/>
      </c>
      <c r="H923" s="44" t="str">
        <f>IF('Data Entry'!G923&lt;&gt;"",'Data Entry'!G923,"")</f>
        <v/>
      </c>
      <c r="I923" s="44" t="str">
        <f>IF('Data Entry'!H923&lt;&gt;"",'Data Entry'!H923,"")</f>
        <v/>
      </c>
      <c r="J923" s="44" t="str">
        <f>IF('Data Entry'!I923&lt;&gt;"",'Data Entry'!I923,"")</f>
        <v/>
      </c>
      <c r="K923" s="44" t="str">
        <f>IF('Data Entry'!J923&lt;&gt;"",'Data Entry'!J923,"")</f>
        <v/>
      </c>
      <c r="L923" s="44" t="str">
        <f>IF('Data Entry'!K923&lt;&gt;"",'Data Entry'!K923,"")</f>
        <v/>
      </c>
      <c r="M923" s="44" t="str">
        <f>IF('Data Entry'!L923&lt;&gt;"",'Data Entry'!L923,"")</f>
        <v/>
      </c>
      <c r="V923" s="26" t="e">
        <f t="array" aca="1" ref="V923" ca="1">IF(V922&lt;&gt;"",OFFSET($C$4,0,V922,n+1,k),"")</f>
        <v>#N/A</v>
      </c>
      <c r="W923" s="26" t="e">
        <f t="array" aca="1" ref="W923" ca="1">IF(W922&lt;&gt;"",OFFSET($C$4,0,W922,n+1,k),"")</f>
        <v>#N/A</v>
      </c>
      <c r="X923" s="26" t="e">
        <f t="array" aca="1" ref="X923" ca="1">IF(X922&lt;&gt;"",OFFSET($C$4,0,X922,n+1,k),"")</f>
        <v>#N/A</v>
      </c>
      <c r="Y923" s="26" t="e">
        <f t="array" aca="1" ref="Y923" ca="1">IF(Y922&lt;&gt;"",OFFSET($C$4,0,Y922,n+1,k),"")</f>
        <v>#N/A</v>
      </c>
      <c r="Z923" s="26" t="e">
        <f t="array" aca="1" ref="Z923" ca="1">IF(Z922&lt;&gt;"",OFFSET($C$4,0,Z922,n+1,k),"")</f>
        <v>#N/A</v>
      </c>
      <c r="AA923" s="26" t="str">
        <f t="array" aca="1" ref="AA923" ca="1">IF(AA922&lt;&gt;"",OFFSET($C$4,0,AA922,n+1,k),"")</f>
        <v/>
      </c>
      <c r="AB923" s="26" t="str">
        <f t="array" aca="1" ref="AB923" ca="1">IF(AB922&lt;&gt;"",OFFSET($C$4,0,AB922,n+1,k),"")</f>
        <v/>
      </c>
    </row>
    <row r="924" spans="1:28" x14ac:dyDescent="0.15">
      <c r="A924" s="43" t="str">
        <f t="shared" si="30"/>
        <v/>
      </c>
      <c r="B924" s="44" t="str">
        <f>IF('Data Entry'!B924&lt;&gt;"",'Data Entry'!B924,"")</f>
        <v/>
      </c>
      <c r="C924" s="37" t="str">
        <f t="shared" si="29"/>
        <v/>
      </c>
      <c r="D924" s="44" t="str">
        <f>IF('Data Entry'!C924&lt;&gt;"",'Data Entry'!C924,"")</f>
        <v/>
      </c>
      <c r="E924" s="44" t="str">
        <f>IF('Data Entry'!D924&lt;&gt;"",'Data Entry'!D924,"")</f>
        <v/>
      </c>
      <c r="F924" s="44" t="str">
        <f>IF('Data Entry'!E924&lt;&gt;"",'Data Entry'!E924,"")</f>
        <v/>
      </c>
      <c r="G924" s="44" t="str">
        <f>IF('Data Entry'!F924&lt;&gt;"",'Data Entry'!F924,"")</f>
        <v/>
      </c>
      <c r="H924" s="44" t="str">
        <f>IF('Data Entry'!G924&lt;&gt;"",'Data Entry'!G924,"")</f>
        <v/>
      </c>
      <c r="I924" s="44" t="str">
        <f>IF('Data Entry'!H924&lt;&gt;"",'Data Entry'!H924,"")</f>
        <v/>
      </c>
      <c r="J924" s="44" t="str">
        <f>IF('Data Entry'!I924&lt;&gt;"",'Data Entry'!I924,"")</f>
        <v/>
      </c>
      <c r="K924" s="44" t="str">
        <f>IF('Data Entry'!J924&lt;&gt;"",'Data Entry'!J924,"")</f>
        <v/>
      </c>
      <c r="L924" s="44" t="str">
        <f>IF('Data Entry'!K924&lt;&gt;"",'Data Entry'!K924,"")</f>
        <v/>
      </c>
      <c r="M924" s="44" t="str">
        <f>IF('Data Entry'!L924&lt;&gt;"",'Data Entry'!L924,"")</f>
        <v/>
      </c>
      <c r="V924" s="26" t="e">
        <f t="array" aca="1" ref="V924" ca="1">IF(V923&lt;&gt;"",OFFSET($C$4,0,V923,n+1,k),"")</f>
        <v>#N/A</v>
      </c>
      <c r="W924" s="26" t="e">
        <f t="array" aca="1" ref="W924" ca="1">IF(W923&lt;&gt;"",OFFSET($C$4,0,W923,n+1,k),"")</f>
        <v>#N/A</v>
      </c>
      <c r="X924" s="26" t="e">
        <f t="array" aca="1" ref="X924" ca="1">IF(X923&lt;&gt;"",OFFSET($C$4,0,X923,n+1,k),"")</f>
        <v>#N/A</v>
      </c>
      <c r="Y924" s="26" t="e">
        <f t="array" aca="1" ref="Y924" ca="1">IF(Y923&lt;&gt;"",OFFSET($C$4,0,Y923,n+1,k),"")</f>
        <v>#N/A</v>
      </c>
      <c r="Z924" s="26" t="e">
        <f t="array" aca="1" ref="Z924" ca="1">IF(Z923&lt;&gt;"",OFFSET($C$4,0,Z923,n+1,k),"")</f>
        <v>#N/A</v>
      </c>
      <c r="AA924" s="26" t="str">
        <f t="array" aca="1" ref="AA924" ca="1">IF(AA923&lt;&gt;"",OFFSET($C$4,0,AA923,n+1,k),"")</f>
        <v/>
      </c>
      <c r="AB924" s="26" t="str">
        <f t="array" aca="1" ref="AB924" ca="1">IF(AB923&lt;&gt;"",OFFSET($C$4,0,AB923,n+1,k),"")</f>
        <v/>
      </c>
    </row>
    <row r="925" spans="1:28" x14ac:dyDescent="0.15">
      <c r="A925" s="43" t="str">
        <f t="shared" si="30"/>
        <v/>
      </c>
      <c r="B925" s="44" t="str">
        <f>IF('Data Entry'!B925&lt;&gt;"",'Data Entry'!B925,"")</f>
        <v/>
      </c>
      <c r="C925" s="37" t="str">
        <f t="shared" si="29"/>
        <v/>
      </c>
      <c r="D925" s="44" t="str">
        <f>IF('Data Entry'!C925&lt;&gt;"",'Data Entry'!C925,"")</f>
        <v/>
      </c>
      <c r="E925" s="44" t="str">
        <f>IF('Data Entry'!D925&lt;&gt;"",'Data Entry'!D925,"")</f>
        <v/>
      </c>
      <c r="F925" s="44" t="str">
        <f>IF('Data Entry'!E925&lt;&gt;"",'Data Entry'!E925,"")</f>
        <v/>
      </c>
      <c r="G925" s="44" t="str">
        <f>IF('Data Entry'!F925&lt;&gt;"",'Data Entry'!F925,"")</f>
        <v/>
      </c>
      <c r="H925" s="44" t="str">
        <f>IF('Data Entry'!G925&lt;&gt;"",'Data Entry'!G925,"")</f>
        <v/>
      </c>
      <c r="I925" s="44" t="str">
        <f>IF('Data Entry'!H925&lt;&gt;"",'Data Entry'!H925,"")</f>
        <v/>
      </c>
      <c r="J925" s="44" t="str">
        <f>IF('Data Entry'!I925&lt;&gt;"",'Data Entry'!I925,"")</f>
        <v/>
      </c>
      <c r="K925" s="44" t="str">
        <f>IF('Data Entry'!J925&lt;&gt;"",'Data Entry'!J925,"")</f>
        <v/>
      </c>
      <c r="L925" s="44" t="str">
        <f>IF('Data Entry'!K925&lt;&gt;"",'Data Entry'!K925,"")</f>
        <v/>
      </c>
      <c r="M925" s="44" t="str">
        <f>IF('Data Entry'!L925&lt;&gt;"",'Data Entry'!L925,"")</f>
        <v/>
      </c>
      <c r="V925" s="26" t="e">
        <f t="array" aca="1" ref="V925" ca="1">IF(V924&lt;&gt;"",OFFSET($C$4,0,V924,n+1,k),"")</f>
        <v>#N/A</v>
      </c>
      <c r="W925" s="26" t="e">
        <f t="array" aca="1" ref="W925" ca="1">IF(W924&lt;&gt;"",OFFSET($C$4,0,W924,n+1,k),"")</f>
        <v>#N/A</v>
      </c>
      <c r="X925" s="26" t="e">
        <f t="array" aca="1" ref="X925" ca="1">IF(X924&lt;&gt;"",OFFSET($C$4,0,X924,n+1,k),"")</f>
        <v>#N/A</v>
      </c>
      <c r="Y925" s="26" t="e">
        <f t="array" aca="1" ref="Y925" ca="1">IF(Y924&lt;&gt;"",OFFSET($C$4,0,Y924,n+1,k),"")</f>
        <v>#N/A</v>
      </c>
      <c r="Z925" s="26" t="e">
        <f t="array" aca="1" ref="Z925" ca="1">IF(Z924&lt;&gt;"",OFFSET($C$4,0,Z924,n+1,k),"")</f>
        <v>#N/A</v>
      </c>
      <c r="AA925" s="26" t="str">
        <f t="array" aca="1" ref="AA925" ca="1">IF(AA924&lt;&gt;"",OFFSET($C$4,0,AA924,n+1,k),"")</f>
        <v/>
      </c>
      <c r="AB925" s="26" t="str">
        <f t="array" aca="1" ref="AB925" ca="1">IF(AB924&lt;&gt;"",OFFSET($C$4,0,AB924,n+1,k),"")</f>
        <v/>
      </c>
    </row>
    <row r="926" spans="1:28" x14ac:dyDescent="0.15">
      <c r="A926" s="43" t="str">
        <f t="shared" si="30"/>
        <v/>
      </c>
      <c r="B926" s="44" t="str">
        <f>IF('Data Entry'!B926&lt;&gt;"",'Data Entry'!B926,"")</f>
        <v/>
      </c>
      <c r="C926" s="37" t="str">
        <f t="shared" si="29"/>
        <v/>
      </c>
      <c r="D926" s="44" t="str">
        <f>IF('Data Entry'!C926&lt;&gt;"",'Data Entry'!C926,"")</f>
        <v/>
      </c>
      <c r="E926" s="44" t="str">
        <f>IF('Data Entry'!D926&lt;&gt;"",'Data Entry'!D926,"")</f>
        <v/>
      </c>
      <c r="F926" s="44" t="str">
        <f>IF('Data Entry'!E926&lt;&gt;"",'Data Entry'!E926,"")</f>
        <v/>
      </c>
      <c r="G926" s="44" t="str">
        <f>IF('Data Entry'!F926&lt;&gt;"",'Data Entry'!F926,"")</f>
        <v/>
      </c>
      <c r="H926" s="44" t="str">
        <f>IF('Data Entry'!G926&lt;&gt;"",'Data Entry'!G926,"")</f>
        <v/>
      </c>
      <c r="I926" s="44" t="str">
        <f>IF('Data Entry'!H926&lt;&gt;"",'Data Entry'!H926,"")</f>
        <v/>
      </c>
      <c r="J926" s="44" t="str">
        <f>IF('Data Entry'!I926&lt;&gt;"",'Data Entry'!I926,"")</f>
        <v/>
      </c>
      <c r="K926" s="44" t="str">
        <f>IF('Data Entry'!J926&lt;&gt;"",'Data Entry'!J926,"")</f>
        <v/>
      </c>
      <c r="L926" s="44" t="str">
        <f>IF('Data Entry'!K926&lt;&gt;"",'Data Entry'!K926,"")</f>
        <v/>
      </c>
      <c r="M926" s="44" t="str">
        <f>IF('Data Entry'!L926&lt;&gt;"",'Data Entry'!L926,"")</f>
        <v/>
      </c>
      <c r="V926" s="26" t="e">
        <f t="array" aca="1" ref="V926" ca="1">IF(V925&lt;&gt;"",OFFSET($C$4,0,V925,n+1,k),"")</f>
        <v>#N/A</v>
      </c>
      <c r="W926" s="26" t="e">
        <f t="array" aca="1" ref="W926" ca="1">IF(W925&lt;&gt;"",OFFSET($C$4,0,W925,n+1,k),"")</f>
        <v>#N/A</v>
      </c>
      <c r="X926" s="26" t="e">
        <f t="array" aca="1" ref="X926" ca="1">IF(X925&lt;&gt;"",OFFSET($C$4,0,X925,n+1,k),"")</f>
        <v>#N/A</v>
      </c>
      <c r="Y926" s="26" t="e">
        <f t="array" aca="1" ref="Y926" ca="1">IF(Y925&lt;&gt;"",OFFSET($C$4,0,Y925,n+1,k),"")</f>
        <v>#N/A</v>
      </c>
      <c r="Z926" s="26" t="e">
        <f t="array" aca="1" ref="Z926" ca="1">IF(Z925&lt;&gt;"",OFFSET($C$4,0,Z925,n+1,k),"")</f>
        <v>#N/A</v>
      </c>
      <c r="AA926" s="26" t="str">
        <f t="array" aca="1" ref="AA926" ca="1">IF(AA925&lt;&gt;"",OFFSET($C$4,0,AA925,n+1,k),"")</f>
        <v/>
      </c>
      <c r="AB926" s="26" t="str">
        <f t="array" aca="1" ref="AB926" ca="1">IF(AB925&lt;&gt;"",OFFSET($C$4,0,AB925,n+1,k),"")</f>
        <v/>
      </c>
    </row>
    <row r="927" spans="1:28" x14ac:dyDescent="0.15">
      <c r="A927" s="43" t="str">
        <f t="shared" si="30"/>
        <v/>
      </c>
      <c r="B927" s="44" t="str">
        <f>IF('Data Entry'!B927&lt;&gt;"",'Data Entry'!B927,"")</f>
        <v/>
      </c>
      <c r="C927" s="37" t="str">
        <f t="shared" si="29"/>
        <v/>
      </c>
      <c r="D927" s="44" t="str">
        <f>IF('Data Entry'!C927&lt;&gt;"",'Data Entry'!C927,"")</f>
        <v/>
      </c>
      <c r="E927" s="44" t="str">
        <f>IF('Data Entry'!D927&lt;&gt;"",'Data Entry'!D927,"")</f>
        <v/>
      </c>
      <c r="F927" s="44" t="str">
        <f>IF('Data Entry'!E927&lt;&gt;"",'Data Entry'!E927,"")</f>
        <v/>
      </c>
      <c r="G927" s="44" t="str">
        <f>IF('Data Entry'!F927&lt;&gt;"",'Data Entry'!F927,"")</f>
        <v/>
      </c>
      <c r="H927" s="44" t="str">
        <f>IF('Data Entry'!G927&lt;&gt;"",'Data Entry'!G927,"")</f>
        <v/>
      </c>
      <c r="I927" s="44" t="str">
        <f>IF('Data Entry'!H927&lt;&gt;"",'Data Entry'!H927,"")</f>
        <v/>
      </c>
      <c r="J927" s="44" t="str">
        <f>IF('Data Entry'!I927&lt;&gt;"",'Data Entry'!I927,"")</f>
        <v/>
      </c>
      <c r="K927" s="44" t="str">
        <f>IF('Data Entry'!J927&lt;&gt;"",'Data Entry'!J927,"")</f>
        <v/>
      </c>
      <c r="L927" s="44" t="str">
        <f>IF('Data Entry'!K927&lt;&gt;"",'Data Entry'!K927,"")</f>
        <v/>
      </c>
      <c r="M927" s="44" t="str">
        <f>IF('Data Entry'!L927&lt;&gt;"",'Data Entry'!L927,"")</f>
        <v/>
      </c>
      <c r="V927" s="26" t="e">
        <f t="array" aca="1" ref="V927" ca="1">IF(V926&lt;&gt;"",OFFSET($C$4,0,V926,n+1,k),"")</f>
        <v>#N/A</v>
      </c>
      <c r="W927" s="26" t="e">
        <f t="array" aca="1" ref="W927" ca="1">IF(W926&lt;&gt;"",OFFSET($C$4,0,W926,n+1,k),"")</f>
        <v>#N/A</v>
      </c>
      <c r="X927" s="26" t="e">
        <f t="array" aca="1" ref="X927" ca="1">IF(X926&lt;&gt;"",OFFSET($C$4,0,X926,n+1,k),"")</f>
        <v>#N/A</v>
      </c>
      <c r="Y927" s="26" t="e">
        <f t="array" aca="1" ref="Y927" ca="1">IF(Y926&lt;&gt;"",OFFSET($C$4,0,Y926,n+1,k),"")</f>
        <v>#N/A</v>
      </c>
      <c r="Z927" s="26" t="e">
        <f t="array" aca="1" ref="Z927" ca="1">IF(Z926&lt;&gt;"",OFFSET($C$4,0,Z926,n+1,k),"")</f>
        <v>#N/A</v>
      </c>
      <c r="AA927" s="26" t="str">
        <f t="array" aca="1" ref="AA927" ca="1">IF(AA926&lt;&gt;"",OFFSET($C$4,0,AA926,n+1,k),"")</f>
        <v/>
      </c>
      <c r="AB927" s="26" t="str">
        <f t="array" aca="1" ref="AB927" ca="1">IF(AB926&lt;&gt;"",OFFSET($C$4,0,AB926,n+1,k),"")</f>
        <v/>
      </c>
    </row>
    <row r="928" spans="1:28" x14ac:dyDescent="0.15">
      <c r="A928" s="43" t="str">
        <f t="shared" si="30"/>
        <v/>
      </c>
      <c r="B928" s="44" t="str">
        <f>IF('Data Entry'!B928&lt;&gt;"",'Data Entry'!B928,"")</f>
        <v/>
      </c>
      <c r="C928" s="37" t="str">
        <f t="shared" si="29"/>
        <v/>
      </c>
      <c r="D928" s="44" t="str">
        <f>IF('Data Entry'!C928&lt;&gt;"",'Data Entry'!C928,"")</f>
        <v/>
      </c>
      <c r="E928" s="44" t="str">
        <f>IF('Data Entry'!D928&lt;&gt;"",'Data Entry'!D928,"")</f>
        <v/>
      </c>
      <c r="F928" s="44" t="str">
        <f>IF('Data Entry'!E928&lt;&gt;"",'Data Entry'!E928,"")</f>
        <v/>
      </c>
      <c r="G928" s="44" t="str">
        <f>IF('Data Entry'!F928&lt;&gt;"",'Data Entry'!F928,"")</f>
        <v/>
      </c>
      <c r="H928" s="44" t="str">
        <f>IF('Data Entry'!G928&lt;&gt;"",'Data Entry'!G928,"")</f>
        <v/>
      </c>
      <c r="I928" s="44" t="str">
        <f>IF('Data Entry'!H928&lt;&gt;"",'Data Entry'!H928,"")</f>
        <v/>
      </c>
      <c r="J928" s="44" t="str">
        <f>IF('Data Entry'!I928&lt;&gt;"",'Data Entry'!I928,"")</f>
        <v/>
      </c>
      <c r="K928" s="44" t="str">
        <f>IF('Data Entry'!J928&lt;&gt;"",'Data Entry'!J928,"")</f>
        <v/>
      </c>
      <c r="L928" s="44" t="str">
        <f>IF('Data Entry'!K928&lt;&gt;"",'Data Entry'!K928,"")</f>
        <v/>
      </c>
      <c r="M928" s="44" t="str">
        <f>IF('Data Entry'!L928&lt;&gt;"",'Data Entry'!L928,"")</f>
        <v/>
      </c>
      <c r="V928" s="26" t="e">
        <f t="array" aca="1" ref="V928" ca="1">IF(V927&lt;&gt;"",OFFSET($C$4,0,V927,n+1,k),"")</f>
        <v>#N/A</v>
      </c>
      <c r="W928" s="26" t="e">
        <f t="array" aca="1" ref="W928" ca="1">IF(W927&lt;&gt;"",OFFSET($C$4,0,W927,n+1,k),"")</f>
        <v>#N/A</v>
      </c>
      <c r="X928" s="26" t="e">
        <f t="array" aca="1" ref="X928" ca="1">IF(X927&lt;&gt;"",OFFSET($C$4,0,X927,n+1,k),"")</f>
        <v>#N/A</v>
      </c>
      <c r="Y928" s="26" t="e">
        <f t="array" aca="1" ref="Y928" ca="1">IF(Y927&lt;&gt;"",OFFSET($C$4,0,Y927,n+1,k),"")</f>
        <v>#N/A</v>
      </c>
      <c r="Z928" s="26" t="e">
        <f t="array" aca="1" ref="Z928" ca="1">IF(Z927&lt;&gt;"",OFFSET($C$4,0,Z927,n+1,k),"")</f>
        <v>#N/A</v>
      </c>
      <c r="AA928" s="26" t="str">
        <f t="array" aca="1" ref="AA928" ca="1">IF(AA927&lt;&gt;"",OFFSET($C$4,0,AA927,n+1,k),"")</f>
        <v/>
      </c>
      <c r="AB928" s="26" t="str">
        <f t="array" aca="1" ref="AB928" ca="1">IF(AB927&lt;&gt;"",OFFSET($C$4,0,AB927,n+1,k),"")</f>
        <v/>
      </c>
    </row>
    <row r="929" spans="1:28" x14ac:dyDescent="0.15">
      <c r="A929" s="43" t="str">
        <f t="shared" si="30"/>
        <v/>
      </c>
      <c r="B929" s="44" t="str">
        <f>IF('Data Entry'!B929&lt;&gt;"",'Data Entry'!B929,"")</f>
        <v/>
      </c>
      <c r="C929" s="37" t="str">
        <f t="shared" si="29"/>
        <v/>
      </c>
      <c r="D929" s="44" t="str">
        <f>IF('Data Entry'!C929&lt;&gt;"",'Data Entry'!C929,"")</f>
        <v/>
      </c>
      <c r="E929" s="44" t="str">
        <f>IF('Data Entry'!D929&lt;&gt;"",'Data Entry'!D929,"")</f>
        <v/>
      </c>
      <c r="F929" s="44" t="str">
        <f>IF('Data Entry'!E929&lt;&gt;"",'Data Entry'!E929,"")</f>
        <v/>
      </c>
      <c r="G929" s="44" t="str">
        <f>IF('Data Entry'!F929&lt;&gt;"",'Data Entry'!F929,"")</f>
        <v/>
      </c>
      <c r="H929" s="44" t="str">
        <f>IF('Data Entry'!G929&lt;&gt;"",'Data Entry'!G929,"")</f>
        <v/>
      </c>
      <c r="I929" s="44" t="str">
        <f>IF('Data Entry'!H929&lt;&gt;"",'Data Entry'!H929,"")</f>
        <v/>
      </c>
      <c r="J929" s="44" t="str">
        <f>IF('Data Entry'!I929&lt;&gt;"",'Data Entry'!I929,"")</f>
        <v/>
      </c>
      <c r="K929" s="44" t="str">
        <f>IF('Data Entry'!J929&lt;&gt;"",'Data Entry'!J929,"")</f>
        <v/>
      </c>
      <c r="L929" s="44" t="str">
        <f>IF('Data Entry'!K929&lt;&gt;"",'Data Entry'!K929,"")</f>
        <v/>
      </c>
      <c r="M929" s="44" t="str">
        <f>IF('Data Entry'!L929&lt;&gt;"",'Data Entry'!L929,"")</f>
        <v/>
      </c>
      <c r="V929" s="26" t="e">
        <f t="array" aca="1" ref="V929" ca="1">IF(V928&lt;&gt;"",OFFSET($C$4,0,V928,n+1,k),"")</f>
        <v>#N/A</v>
      </c>
      <c r="W929" s="26" t="e">
        <f t="array" aca="1" ref="W929" ca="1">IF(W928&lt;&gt;"",OFFSET($C$4,0,W928,n+1,k),"")</f>
        <v>#N/A</v>
      </c>
      <c r="X929" s="26" t="e">
        <f t="array" aca="1" ref="X929" ca="1">IF(X928&lt;&gt;"",OFFSET($C$4,0,X928,n+1,k),"")</f>
        <v>#N/A</v>
      </c>
      <c r="Y929" s="26" t="e">
        <f t="array" aca="1" ref="Y929" ca="1">IF(Y928&lt;&gt;"",OFFSET($C$4,0,Y928,n+1,k),"")</f>
        <v>#N/A</v>
      </c>
      <c r="Z929" s="26" t="e">
        <f t="array" aca="1" ref="Z929" ca="1">IF(Z928&lt;&gt;"",OFFSET($C$4,0,Z928,n+1,k),"")</f>
        <v>#N/A</v>
      </c>
      <c r="AA929" s="26" t="str">
        <f t="array" aca="1" ref="AA929" ca="1">IF(AA928&lt;&gt;"",OFFSET($C$4,0,AA928,n+1,k),"")</f>
        <v/>
      </c>
      <c r="AB929" s="26" t="str">
        <f t="array" aca="1" ref="AB929" ca="1">IF(AB928&lt;&gt;"",OFFSET($C$4,0,AB928,n+1,k),"")</f>
        <v/>
      </c>
    </row>
    <row r="930" spans="1:28" x14ac:dyDescent="0.15">
      <c r="A930" s="43" t="str">
        <f t="shared" si="30"/>
        <v/>
      </c>
      <c r="B930" s="44" t="str">
        <f>IF('Data Entry'!B930&lt;&gt;"",'Data Entry'!B930,"")</f>
        <v/>
      </c>
      <c r="C930" s="37" t="str">
        <f t="shared" si="29"/>
        <v/>
      </c>
      <c r="D930" s="44" t="str">
        <f>IF('Data Entry'!C930&lt;&gt;"",'Data Entry'!C930,"")</f>
        <v/>
      </c>
      <c r="E930" s="44" t="str">
        <f>IF('Data Entry'!D930&lt;&gt;"",'Data Entry'!D930,"")</f>
        <v/>
      </c>
      <c r="F930" s="44" t="str">
        <f>IF('Data Entry'!E930&lt;&gt;"",'Data Entry'!E930,"")</f>
        <v/>
      </c>
      <c r="G930" s="44" t="str">
        <f>IF('Data Entry'!F930&lt;&gt;"",'Data Entry'!F930,"")</f>
        <v/>
      </c>
      <c r="H930" s="44" t="str">
        <f>IF('Data Entry'!G930&lt;&gt;"",'Data Entry'!G930,"")</f>
        <v/>
      </c>
      <c r="I930" s="44" t="str">
        <f>IF('Data Entry'!H930&lt;&gt;"",'Data Entry'!H930,"")</f>
        <v/>
      </c>
      <c r="J930" s="44" t="str">
        <f>IF('Data Entry'!I930&lt;&gt;"",'Data Entry'!I930,"")</f>
        <v/>
      </c>
      <c r="K930" s="44" t="str">
        <f>IF('Data Entry'!J930&lt;&gt;"",'Data Entry'!J930,"")</f>
        <v/>
      </c>
      <c r="L930" s="44" t="str">
        <f>IF('Data Entry'!K930&lt;&gt;"",'Data Entry'!K930,"")</f>
        <v/>
      </c>
      <c r="M930" s="44" t="str">
        <f>IF('Data Entry'!L930&lt;&gt;"",'Data Entry'!L930,"")</f>
        <v/>
      </c>
      <c r="V930" s="26" t="e">
        <f t="array" aca="1" ref="V930" ca="1">IF(V929&lt;&gt;"",OFFSET($C$4,0,V929,n+1,k),"")</f>
        <v>#N/A</v>
      </c>
      <c r="W930" s="26" t="e">
        <f t="array" aca="1" ref="W930" ca="1">IF(W929&lt;&gt;"",OFFSET($C$4,0,W929,n+1,k),"")</f>
        <v>#N/A</v>
      </c>
      <c r="X930" s="26" t="e">
        <f t="array" aca="1" ref="X930" ca="1">IF(X929&lt;&gt;"",OFFSET($C$4,0,X929,n+1,k),"")</f>
        <v>#N/A</v>
      </c>
      <c r="Y930" s="26" t="e">
        <f t="array" aca="1" ref="Y930" ca="1">IF(Y929&lt;&gt;"",OFFSET($C$4,0,Y929,n+1,k),"")</f>
        <v>#N/A</v>
      </c>
      <c r="Z930" s="26" t="e">
        <f t="array" aca="1" ref="Z930" ca="1">IF(Z929&lt;&gt;"",OFFSET($C$4,0,Z929,n+1,k),"")</f>
        <v>#N/A</v>
      </c>
      <c r="AA930" s="26" t="str">
        <f t="array" aca="1" ref="AA930" ca="1">IF(AA929&lt;&gt;"",OFFSET($C$4,0,AA929,n+1,k),"")</f>
        <v/>
      </c>
      <c r="AB930" s="26" t="str">
        <f t="array" aca="1" ref="AB930" ca="1">IF(AB929&lt;&gt;"",OFFSET($C$4,0,AB929,n+1,k),"")</f>
        <v/>
      </c>
    </row>
    <row r="931" spans="1:28" x14ac:dyDescent="0.15">
      <c r="A931" s="43" t="str">
        <f t="shared" si="30"/>
        <v/>
      </c>
      <c r="B931" s="44" t="str">
        <f>IF('Data Entry'!B931&lt;&gt;"",'Data Entry'!B931,"")</f>
        <v/>
      </c>
      <c r="C931" s="37" t="str">
        <f t="shared" si="29"/>
        <v/>
      </c>
      <c r="D931" s="44" t="str">
        <f>IF('Data Entry'!C931&lt;&gt;"",'Data Entry'!C931,"")</f>
        <v/>
      </c>
      <c r="E931" s="44" t="str">
        <f>IF('Data Entry'!D931&lt;&gt;"",'Data Entry'!D931,"")</f>
        <v/>
      </c>
      <c r="F931" s="44" t="str">
        <f>IF('Data Entry'!E931&lt;&gt;"",'Data Entry'!E931,"")</f>
        <v/>
      </c>
      <c r="G931" s="44" t="str">
        <f>IF('Data Entry'!F931&lt;&gt;"",'Data Entry'!F931,"")</f>
        <v/>
      </c>
      <c r="H931" s="44" t="str">
        <f>IF('Data Entry'!G931&lt;&gt;"",'Data Entry'!G931,"")</f>
        <v/>
      </c>
      <c r="I931" s="44" t="str">
        <f>IF('Data Entry'!H931&lt;&gt;"",'Data Entry'!H931,"")</f>
        <v/>
      </c>
      <c r="J931" s="44" t="str">
        <f>IF('Data Entry'!I931&lt;&gt;"",'Data Entry'!I931,"")</f>
        <v/>
      </c>
      <c r="K931" s="44" t="str">
        <f>IF('Data Entry'!J931&lt;&gt;"",'Data Entry'!J931,"")</f>
        <v/>
      </c>
      <c r="L931" s="44" t="str">
        <f>IF('Data Entry'!K931&lt;&gt;"",'Data Entry'!K931,"")</f>
        <v/>
      </c>
      <c r="M931" s="44" t="str">
        <f>IF('Data Entry'!L931&lt;&gt;"",'Data Entry'!L931,"")</f>
        <v/>
      </c>
      <c r="V931" s="26" t="e">
        <f t="array" aca="1" ref="V931" ca="1">IF(V930&lt;&gt;"",OFFSET($C$4,0,V930,n+1,k),"")</f>
        <v>#N/A</v>
      </c>
      <c r="W931" s="26" t="e">
        <f t="array" aca="1" ref="W931" ca="1">IF(W930&lt;&gt;"",OFFSET($C$4,0,W930,n+1,k),"")</f>
        <v>#N/A</v>
      </c>
      <c r="X931" s="26" t="e">
        <f t="array" aca="1" ref="X931" ca="1">IF(X930&lt;&gt;"",OFFSET($C$4,0,X930,n+1,k),"")</f>
        <v>#N/A</v>
      </c>
      <c r="Y931" s="26" t="e">
        <f t="array" aca="1" ref="Y931" ca="1">IF(Y930&lt;&gt;"",OFFSET($C$4,0,Y930,n+1,k),"")</f>
        <v>#N/A</v>
      </c>
      <c r="Z931" s="26" t="e">
        <f t="array" aca="1" ref="Z931" ca="1">IF(Z930&lt;&gt;"",OFFSET($C$4,0,Z930,n+1,k),"")</f>
        <v>#N/A</v>
      </c>
      <c r="AA931" s="26" t="str">
        <f t="array" aca="1" ref="AA931" ca="1">IF(AA930&lt;&gt;"",OFFSET($C$4,0,AA930,n+1,k),"")</f>
        <v/>
      </c>
      <c r="AB931" s="26" t="str">
        <f t="array" aca="1" ref="AB931" ca="1">IF(AB930&lt;&gt;"",OFFSET($C$4,0,AB930,n+1,k),"")</f>
        <v/>
      </c>
    </row>
    <row r="932" spans="1:28" x14ac:dyDescent="0.15">
      <c r="A932" s="43" t="str">
        <f t="shared" si="30"/>
        <v/>
      </c>
      <c r="B932" s="44" t="str">
        <f>IF('Data Entry'!B932&lt;&gt;"",'Data Entry'!B932,"")</f>
        <v/>
      </c>
      <c r="C932" s="37" t="str">
        <f t="shared" si="29"/>
        <v/>
      </c>
      <c r="D932" s="44" t="str">
        <f>IF('Data Entry'!C932&lt;&gt;"",'Data Entry'!C932,"")</f>
        <v/>
      </c>
      <c r="E932" s="44" t="str">
        <f>IF('Data Entry'!D932&lt;&gt;"",'Data Entry'!D932,"")</f>
        <v/>
      </c>
      <c r="F932" s="44" t="str">
        <f>IF('Data Entry'!E932&lt;&gt;"",'Data Entry'!E932,"")</f>
        <v/>
      </c>
      <c r="G932" s="44" t="str">
        <f>IF('Data Entry'!F932&lt;&gt;"",'Data Entry'!F932,"")</f>
        <v/>
      </c>
      <c r="H932" s="44" t="str">
        <f>IF('Data Entry'!G932&lt;&gt;"",'Data Entry'!G932,"")</f>
        <v/>
      </c>
      <c r="I932" s="44" t="str">
        <f>IF('Data Entry'!H932&lt;&gt;"",'Data Entry'!H932,"")</f>
        <v/>
      </c>
      <c r="J932" s="44" t="str">
        <f>IF('Data Entry'!I932&lt;&gt;"",'Data Entry'!I932,"")</f>
        <v/>
      </c>
      <c r="K932" s="44" t="str">
        <f>IF('Data Entry'!J932&lt;&gt;"",'Data Entry'!J932,"")</f>
        <v/>
      </c>
      <c r="L932" s="44" t="str">
        <f>IF('Data Entry'!K932&lt;&gt;"",'Data Entry'!K932,"")</f>
        <v/>
      </c>
      <c r="M932" s="44" t="str">
        <f>IF('Data Entry'!L932&lt;&gt;"",'Data Entry'!L932,"")</f>
        <v/>
      </c>
      <c r="V932" s="26" t="e">
        <f t="array" aca="1" ref="V932" ca="1">IF(V931&lt;&gt;"",OFFSET($C$4,0,V931,n+1,k),"")</f>
        <v>#N/A</v>
      </c>
      <c r="W932" s="26" t="e">
        <f t="array" aca="1" ref="W932" ca="1">IF(W931&lt;&gt;"",OFFSET($C$4,0,W931,n+1,k),"")</f>
        <v>#N/A</v>
      </c>
      <c r="X932" s="26" t="e">
        <f t="array" aca="1" ref="X932" ca="1">IF(X931&lt;&gt;"",OFFSET($C$4,0,X931,n+1,k),"")</f>
        <v>#N/A</v>
      </c>
      <c r="Y932" s="26" t="e">
        <f t="array" aca="1" ref="Y932" ca="1">IF(Y931&lt;&gt;"",OFFSET($C$4,0,Y931,n+1,k),"")</f>
        <v>#N/A</v>
      </c>
      <c r="Z932" s="26" t="e">
        <f t="array" aca="1" ref="Z932" ca="1">IF(Z931&lt;&gt;"",OFFSET($C$4,0,Z931,n+1,k),"")</f>
        <v>#N/A</v>
      </c>
      <c r="AA932" s="26" t="str">
        <f t="array" aca="1" ref="AA932" ca="1">IF(AA931&lt;&gt;"",OFFSET($C$4,0,AA931,n+1,k),"")</f>
        <v/>
      </c>
      <c r="AB932" s="26" t="str">
        <f t="array" aca="1" ref="AB932" ca="1">IF(AB931&lt;&gt;"",OFFSET($C$4,0,AB931,n+1,k),"")</f>
        <v/>
      </c>
    </row>
    <row r="933" spans="1:28" x14ac:dyDescent="0.15">
      <c r="A933" s="43" t="str">
        <f t="shared" si="30"/>
        <v/>
      </c>
      <c r="B933" s="44" t="str">
        <f>IF('Data Entry'!B933&lt;&gt;"",'Data Entry'!B933,"")</f>
        <v/>
      </c>
      <c r="C933" s="37" t="str">
        <f t="shared" si="29"/>
        <v/>
      </c>
      <c r="D933" s="44" t="str">
        <f>IF('Data Entry'!C933&lt;&gt;"",'Data Entry'!C933,"")</f>
        <v/>
      </c>
      <c r="E933" s="44" t="str">
        <f>IF('Data Entry'!D933&lt;&gt;"",'Data Entry'!D933,"")</f>
        <v/>
      </c>
      <c r="F933" s="44" t="str">
        <f>IF('Data Entry'!E933&lt;&gt;"",'Data Entry'!E933,"")</f>
        <v/>
      </c>
      <c r="G933" s="44" t="str">
        <f>IF('Data Entry'!F933&lt;&gt;"",'Data Entry'!F933,"")</f>
        <v/>
      </c>
      <c r="H933" s="44" t="str">
        <f>IF('Data Entry'!G933&lt;&gt;"",'Data Entry'!G933,"")</f>
        <v/>
      </c>
      <c r="I933" s="44" t="str">
        <f>IF('Data Entry'!H933&lt;&gt;"",'Data Entry'!H933,"")</f>
        <v/>
      </c>
      <c r="J933" s="44" t="str">
        <f>IF('Data Entry'!I933&lt;&gt;"",'Data Entry'!I933,"")</f>
        <v/>
      </c>
      <c r="K933" s="44" t="str">
        <f>IF('Data Entry'!J933&lt;&gt;"",'Data Entry'!J933,"")</f>
        <v/>
      </c>
      <c r="L933" s="44" t="str">
        <f>IF('Data Entry'!K933&lt;&gt;"",'Data Entry'!K933,"")</f>
        <v/>
      </c>
      <c r="M933" s="44" t="str">
        <f>IF('Data Entry'!L933&lt;&gt;"",'Data Entry'!L933,"")</f>
        <v/>
      </c>
      <c r="V933" s="26" t="e">
        <f t="array" aca="1" ref="V933" ca="1">IF(V932&lt;&gt;"",OFFSET($C$4,0,V932,n+1,k),"")</f>
        <v>#N/A</v>
      </c>
      <c r="W933" s="26" t="e">
        <f t="array" aca="1" ref="W933" ca="1">IF(W932&lt;&gt;"",OFFSET($C$4,0,W932,n+1,k),"")</f>
        <v>#N/A</v>
      </c>
      <c r="X933" s="26" t="e">
        <f t="array" aca="1" ref="X933" ca="1">IF(X932&lt;&gt;"",OFFSET($C$4,0,X932,n+1,k),"")</f>
        <v>#N/A</v>
      </c>
      <c r="Y933" s="26" t="e">
        <f t="array" aca="1" ref="Y933" ca="1">IF(Y932&lt;&gt;"",OFFSET($C$4,0,Y932,n+1,k),"")</f>
        <v>#N/A</v>
      </c>
      <c r="Z933" s="26" t="e">
        <f t="array" aca="1" ref="Z933" ca="1">IF(Z932&lt;&gt;"",OFFSET($C$4,0,Z932,n+1,k),"")</f>
        <v>#N/A</v>
      </c>
      <c r="AA933" s="26" t="str">
        <f t="array" aca="1" ref="AA933" ca="1">IF(AA932&lt;&gt;"",OFFSET($C$4,0,AA932,n+1,k),"")</f>
        <v/>
      </c>
      <c r="AB933" s="26" t="str">
        <f t="array" aca="1" ref="AB933" ca="1">IF(AB932&lt;&gt;"",OFFSET($C$4,0,AB932,n+1,k),"")</f>
        <v/>
      </c>
    </row>
    <row r="934" spans="1:28" x14ac:dyDescent="0.15">
      <c r="A934" s="43" t="str">
        <f t="shared" si="30"/>
        <v/>
      </c>
      <c r="B934" s="44" t="str">
        <f>IF('Data Entry'!B934&lt;&gt;"",'Data Entry'!B934,"")</f>
        <v/>
      </c>
      <c r="C934" s="37" t="str">
        <f t="shared" si="29"/>
        <v/>
      </c>
      <c r="D934" s="44" t="str">
        <f>IF('Data Entry'!C934&lt;&gt;"",'Data Entry'!C934,"")</f>
        <v/>
      </c>
      <c r="E934" s="44" t="str">
        <f>IF('Data Entry'!D934&lt;&gt;"",'Data Entry'!D934,"")</f>
        <v/>
      </c>
      <c r="F934" s="44" t="str">
        <f>IF('Data Entry'!E934&lt;&gt;"",'Data Entry'!E934,"")</f>
        <v/>
      </c>
      <c r="G934" s="44" t="str">
        <f>IF('Data Entry'!F934&lt;&gt;"",'Data Entry'!F934,"")</f>
        <v/>
      </c>
      <c r="H934" s="44" t="str">
        <f>IF('Data Entry'!G934&lt;&gt;"",'Data Entry'!G934,"")</f>
        <v/>
      </c>
      <c r="I934" s="44" t="str">
        <f>IF('Data Entry'!H934&lt;&gt;"",'Data Entry'!H934,"")</f>
        <v/>
      </c>
      <c r="J934" s="44" t="str">
        <f>IF('Data Entry'!I934&lt;&gt;"",'Data Entry'!I934,"")</f>
        <v/>
      </c>
      <c r="K934" s="44" t="str">
        <f>IF('Data Entry'!J934&lt;&gt;"",'Data Entry'!J934,"")</f>
        <v/>
      </c>
      <c r="L934" s="44" t="str">
        <f>IF('Data Entry'!K934&lt;&gt;"",'Data Entry'!K934,"")</f>
        <v/>
      </c>
      <c r="M934" s="44" t="str">
        <f>IF('Data Entry'!L934&lt;&gt;"",'Data Entry'!L934,"")</f>
        <v/>
      </c>
      <c r="V934" s="26" t="e">
        <f t="array" aca="1" ref="V934" ca="1">IF(V933&lt;&gt;"",OFFSET($C$4,0,V933,n+1,k),"")</f>
        <v>#N/A</v>
      </c>
      <c r="W934" s="26" t="e">
        <f t="array" aca="1" ref="W934" ca="1">IF(W933&lt;&gt;"",OFFSET($C$4,0,W933,n+1,k),"")</f>
        <v>#N/A</v>
      </c>
      <c r="X934" s="26" t="e">
        <f t="array" aca="1" ref="X934" ca="1">IF(X933&lt;&gt;"",OFFSET($C$4,0,X933,n+1,k),"")</f>
        <v>#N/A</v>
      </c>
      <c r="Y934" s="26" t="e">
        <f t="array" aca="1" ref="Y934" ca="1">IF(Y933&lt;&gt;"",OFFSET($C$4,0,Y933,n+1,k),"")</f>
        <v>#N/A</v>
      </c>
      <c r="Z934" s="26" t="e">
        <f t="array" aca="1" ref="Z934" ca="1">IF(Z933&lt;&gt;"",OFFSET($C$4,0,Z933,n+1,k),"")</f>
        <v>#N/A</v>
      </c>
      <c r="AA934" s="26" t="str">
        <f t="array" aca="1" ref="AA934" ca="1">IF(AA933&lt;&gt;"",OFFSET($C$4,0,AA933,n+1,k),"")</f>
        <v/>
      </c>
      <c r="AB934" s="26" t="str">
        <f t="array" aca="1" ref="AB934" ca="1">IF(AB933&lt;&gt;"",OFFSET($C$4,0,AB933,n+1,k),"")</f>
        <v/>
      </c>
    </row>
    <row r="935" spans="1:28" x14ac:dyDescent="0.15">
      <c r="A935" s="43" t="str">
        <f t="shared" si="30"/>
        <v/>
      </c>
      <c r="B935" s="44" t="str">
        <f>IF('Data Entry'!B935&lt;&gt;"",'Data Entry'!B935,"")</f>
        <v/>
      </c>
      <c r="C935" s="37" t="str">
        <f t="shared" si="29"/>
        <v/>
      </c>
      <c r="D935" s="44" t="str">
        <f>IF('Data Entry'!C935&lt;&gt;"",'Data Entry'!C935,"")</f>
        <v/>
      </c>
      <c r="E935" s="44" t="str">
        <f>IF('Data Entry'!D935&lt;&gt;"",'Data Entry'!D935,"")</f>
        <v/>
      </c>
      <c r="F935" s="44" t="str">
        <f>IF('Data Entry'!E935&lt;&gt;"",'Data Entry'!E935,"")</f>
        <v/>
      </c>
      <c r="G935" s="44" t="str">
        <f>IF('Data Entry'!F935&lt;&gt;"",'Data Entry'!F935,"")</f>
        <v/>
      </c>
      <c r="H935" s="44" t="str">
        <f>IF('Data Entry'!G935&lt;&gt;"",'Data Entry'!G935,"")</f>
        <v/>
      </c>
      <c r="I935" s="44" t="str">
        <f>IF('Data Entry'!H935&lt;&gt;"",'Data Entry'!H935,"")</f>
        <v/>
      </c>
      <c r="J935" s="44" t="str">
        <f>IF('Data Entry'!I935&lt;&gt;"",'Data Entry'!I935,"")</f>
        <v/>
      </c>
      <c r="K935" s="44" t="str">
        <f>IF('Data Entry'!J935&lt;&gt;"",'Data Entry'!J935,"")</f>
        <v/>
      </c>
      <c r="L935" s="44" t="str">
        <f>IF('Data Entry'!K935&lt;&gt;"",'Data Entry'!K935,"")</f>
        <v/>
      </c>
      <c r="M935" s="44" t="str">
        <f>IF('Data Entry'!L935&lt;&gt;"",'Data Entry'!L935,"")</f>
        <v/>
      </c>
      <c r="V935" s="26" t="e">
        <f t="array" aca="1" ref="V935" ca="1">IF(V934&lt;&gt;"",OFFSET($C$4,0,V934,n+1,k),"")</f>
        <v>#N/A</v>
      </c>
      <c r="W935" s="26" t="e">
        <f t="array" aca="1" ref="W935" ca="1">IF(W934&lt;&gt;"",OFFSET($C$4,0,W934,n+1,k),"")</f>
        <v>#N/A</v>
      </c>
      <c r="X935" s="26" t="e">
        <f t="array" aca="1" ref="X935" ca="1">IF(X934&lt;&gt;"",OFFSET($C$4,0,X934,n+1,k),"")</f>
        <v>#N/A</v>
      </c>
      <c r="Y935" s="26" t="e">
        <f t="array" aca="1" ref="Y935" ca="1">IF(Y934&lt;&gt;"",OFFSET($C$4,0,Y934,n+1,k),"")</f>
        <v>#N/A</v>
      </c>
      <c r="Z935" s="26" t="e">
        <f t="array" aca="1" ref="Z935" ca="1">IF(Z934&lt;&gt;"",OFFSET($C$4,0,Z934,n+1,k),"")</f>
        <v>#N/A</v>
      </c>
      <c r="AA935" s="26" t="str">
        <f t="array" aca="1" ref="AA935" ca="1">IF(AA934&lt;&gt;"",OFFSET($C$4,0,AA934,n+1,k),"")</f>
        <v/>
      </c>
      <c r="AB935" s="26" t="str">
        <f t="array" aca="1" ref="AB935" ca="1">IF(AB934&lt;&gt;"",OFFSET($C$4,0,AB934,n+1,k),"")</f>
        <v/>
      </c>
    </row>
    <row r="936" spans="1:28" x14ac:dyDescent="0.15">
      <c r="A936" s="43" t="str">
        <f t="shared" si="30"/>
        <v/>
      </c>
      <c r="B936" s="44" t="str">
        <f>IF('Data Entry'!B936&lt;&gt;"",'Data Entry'!B936,"")</f>
        <v/>
      </c>
      <c r="C936" s="37" t="str">
        <f t="shared" si="29"/>
        <v/>
      </c>
      <c r="D936" s="44" t="str">
        <f>IF('Data Entry'!C936&lt;&gt;"",'Data Entry'!C936,"")</f>
        <v/>
      </c>
      <c r="E936" s="44" t="str">
        <f>IF('Data Entry'!D936&lt;&gt;"",'Data Entry'!D936,"")</f>
        <v/>
      </c>
      <c r="F936" s="44" t="str">
        <f>IF('Data Entry'!E936&lt;&gt;"",'Data Entry'!E936,"")</f>
        <v/>
      </c>
      <c r="G936" s="44" t="str">
        <f>IF('Data Entry'!F936&lt;&gt;"",'Data Entry'!F936,"")</f>
        <v/>
      </c>
      <c r="H936" s="44" t="str">
        <f>IF('Data Entry'!G936&lt;&gt;"",'Data Entry'!G936,"")</f>
        <v/>
      </c>
      <c r="I936" s="44" t="str">
        <f>IF('Data Entry'!H936&lt;&gt;"",'Data Entry'!H936,"")</f>
        <v/>
      </c>
      <c r="J936" s="44" t="str">
        <f>IF('Data Entry'!I936&lt;&gt;"",'Data Entry'!I936,"")</f>
        <v/>
      </c>
      <c r="K936" s="44" t="str">
        <f>IF('Data Entry'!J936&lt;&gt;"",'Data Entry'!J936,"")</f>
        <v/>
      </c>
      <c r="L936" s="44" t="str">
        <f>IF('Data Entry'!K936&lt;&gt;"",'Data Entry'!K936,"")</f>
        <v/>
      </c>
      <c r="M936" s="44" t="str">
        <f>IF('Data Entry'!L936&lt;&gt;"",'Data Entry'!L936,"")</f>
        <v/>
      </c>
      <c r="V936" s="26" t="e">
        <f t="array" aca="1" ref="V936" ca="1">IF(V935&lt;&gt;"",OFFSET($C$4,0,V935,n+1,k),"")</f>
        <v>#N/A</v>
      </c>
      <c r="W936" s="26" t="e">
        <f t="array" aca="1" ref="W936" ca="1">IF(W935&lt;&gt;"",OFFSET($C$4,0,W935,n+1,k),"")</f>
        <v>#N/A</v>
      </c>
      <c r="X936" s="26" t="e">
        <f t="array" aca="1" ref="X936" ca="1">IF(X935&lt;&gt;"",OFFSET($C$4,0,X935,n+1,k),"")</f>
        <v>#N/A</v>
      </c>
      <c r="Y936" s="26" t="e">
        <f t="array" aca="1" ref="Y936" ca="1">IF(Y935&lt;&gt;"",OFFSET($C$4,0,Y935,n+1,k),"")</f>
        <v>#N/A</v>
      </c>
      <c r="Z936" s="26" t="e">
        <f t="array" aca="1" ref="Z936" ca="1">IF(Z935&lt;&gt;"",OFFSET($C$4,0,Z935,n+1,k),"")</f>
        <v>#N/A</v>
      </c>
      <c r="AA936" s="26" t="str">
        <f t="array" aca="1" ref="AA936" ca="1">IF(AA935&lt;&gt;"",OFFSET($C$4,0,AA935,n+1,k),"")</f>
        <v/>
      </c>
      <c r="AB936" s="26" t="str">
        <f t="array" aca="1" ref="AB936" ca="1">IF(AB935&lt;&gt;"",OFFSET($C$4,0,AB935,n+1,k),"")</f>
        <v/>
      </c>
    </row>
    <row r="937" spans="1:28" x14ac:dyDescent="0.15">
      <c r="A937" s="43" t="str">
        <f t="shared" si="30"/>
        <v/>
      </c>
      <c r="B937" s="44" t="str">
        <f>IF('Data Entry'!B937&lt;&gt;"",'Data Entry'!B937,"")</f>
        <v/>
      </c>
      <c r="C937" s="37" t="str">
        <f t="shared" si="29"/>
        <v/>
      </c>
      <c r="D937" s="44" t="str">
        <f>IF('Data Entry'!C937&lt;&gt;"",'Data Entry'!C937,"")</f>
        <v/>
      </c>
      <c r="E937" s="44" t="str">
        <f>IF('Data Entry'!D937&lt;&gt;"",'Data Entry'!D937,"")</f>
        <v/>
      </c>
      <c r="F937" s="44" t="str">
        <f>IF('Data Entry'!E937&lt;&gt;"",'Data Entry'!E937,"")</f>
        <v/>
      </c>
      <c r="G937" s="44" t="str">
        <f>IF('Data Entry'!F937&lt;&gt;"",'Data Entry'!F937,"")</f>
        <v/>
      </c>
      <c r="H937" s="44" t="str">
        <f>IF('Data Entry'!G937&lt;&gt;"",'Data Entry'!G937,"")</f>
        <v/>
      </c>
      <c r="I937" s="44" t="str">
        <f>IF('Data Entry'!H937&lt;&gt;"",'Data Entry'!H937,"")</f>
        <v/>
      </c>
      <c r="J937" s="44" t="str">
        <f>IF('Data Entry'!I937&lt;&gt;"",'Data Entry'!I937,"")</f>
        <v/>
      </c>
      <c r="K937" s="44" t="str">
        <f>IF('Data Entry'!J937&lt;&gt;"",'Data Entry'!J937,"")</f>
        <v/>
      </c>
      <c r="L937" s="44" t="str">
        <f>IF('Data Entry'!K937&lt;&gt;"",'Data Entry'!K937,"")</f>
        <v/>
      </c>
      <c r="M937" s="44" t="str">
        <f>IF('Data Entry'!L937&lt;&gt;"",'Data Entry'!L937,"")</f>
        <v/>
      </c>
      <c r="V937" s="26" t="e">
        <f t="array" aca="1" ref="V937" ca="1">IF(V936&lt;&gt;"",OFFSET($C$4,0,V936,n+1,k),"")</f>
        <v>#N/A</v>
      </c>
      <c r="W937" s="26" t="e">
        <f t="array" aca="1" ref="W937" ca="1">IF(W936&lt;&gt;"",OFFSET($C$4,0,W936,n+1,k),"")</f>
        <v>#N/A</v>
      </c>
      <c r="X937" s="26" t="e">
        <f t="array" aca="1" ref="X937" ca="1">IF(X936&lt;&gt;"",OFFSET($C$4,0,X936,n+1,k),"")</f>
        <v>#N/A</v>
      </c>
      <c r="Y937" s="26" t="e">
        <f t="array" aca="1" ref="Y937" ca="1">IF(Y936&lt;&gt;"",OFFSET($C$4,0,Y936,n+1,k),"")</f>
        <v>#N/A</v>
      </c>
      <c r="Z937" s="26" t="e">
        <f t="array" aca="1" ref="Z937" ca="1">IF(Z936&lt;&gt;"",OFFSET($C$4,0,Z936,n+1,k),"")</f>
        <v>#N/A</v>
      </c>
      <c r="AA937" s="26" t="str">
        <f t="array" aca="1" ref="AA937" ca="1">IF(AA936&lt;&gt;"",OFFSET($C$4,0,AA936,n+1,k),"")</f>
        <v/>
      </c>
      <c r="AB937" s="26" t="str">
        <f t="array" aca="1" ref="AB937" ca="1">IF(AB936&lt;&gt;"",OFFSET($C$4,0,AB936,n+1,k),"")</f>
        <v/>
      </c>
    </row>
    <row r="938" spans="1:28" x14ac:dyDescent="0.15">
      <c r="A938" s="43" t="str">
        <f t="shared" si="30"/>
        <v/>
      </c>
      <c r="B938" s="44" t="str">
        <f>IF('Data Entry'!B938&lt;&gt;"",'Data Entry'!B938,"")</f>
        <v/>
      </c>
      <c r="C938" s="37" t="str">
        <f t="shared" si="29"/>
        <v/>
      </c>
      <c r="D938" s="44" t="str">
        <f>IF('Data Entry'!C938&lt;&gt;"",'Data Entry'!C938,"")</f>
        <v/>
      </c>
      <c r="E938" s="44" t="str">
        <f>IF('Data Entry'!D938&lt;&gt;"",'Data Entry'!D938,"")</f>
        <v/>
      </c>
      <c r="F938" s="44" t="str">
        <f>IF('Data Entry'!E938&lt;&gt;"",'Data Entry'!E938,"")</f>
        <v/>
      </c>
      <c r="G938" s="44" t="str">
        <f>IF('Data Entry'!F938&lt;&gt;"",'Data Entry'!F938,"")</f>
        <v/>
      </c>
      <c r="H938" s="44" t="str">
        <f>IF('Data Entry'!G938&lt;&gt;"",'Data Entry'!G938,"")</f>
        <v/>
      </c>
      <c r="I938" s="44" t="str">
        <f>IF('Data Entry'!H938&lt;&gt;"",'Data Entry'!H938,"")</f>
        <v/>
      </c>
      <c r="J938" s="44" t="str">
        <f>IF('Data Entry'!I938&lt;&gt;"",'Data Entry'!I938,"")</f>
        <v/>
      </c>
      <c r="K938" s="44" t="str">
        <f>IF('Data Entry'!J938&lt;&gt;"",'Data Entry'!J938,"")</f>
        <v/>
      </c>
      <c r="L938" s="44" t="str">
        <f>IF('Data Entry'!K938&lt;&gt;"",'Data Entry'!K938,"")</f>
        <v/>
      </c>
      <c r="M938" s="44" t="str">
        <f>IF('Data Entry'!L938&lt;&gt;"",'Data Entry'!L938,"")</f>
        <v/>
      </c>
      <c r="V938" s="26" t="e">
        <f t="array" aca="1" ref="V938" ca="1">IF(V937&lt;&gt;"",OFFSET($C$4,0,V937,n+1,k),"")</f>
        <v>#N/A</v>
      </c>
      <c r="W938" s="26" t="e">
        <f t="array" aca="1" ref="W938" ca="1">IF(W937&lt;&gt;"",OFFSET($C$4,0,W937,n+1,k),"")</f>
        <v>#N/A</v>
      </c>
      <c r="X938" s="26" t="e">
        <f t="array" aca="1" ref="X938" ca="1">IF(X937&lt;&gt;"",OFFSET($C$4,0,X937,n+1,k),"")</f>
        <v>#N/A</v>
      </c>
      <c r="Y938" s="26" t="e">
        <f t="array" aca="1" ref="Y938" ca="1">IF(Y937&lt;&gt;"",OFFSET($C$4,0,Y937,n+1,k),"")</f>
        <v>#N/A</v>
      </c>
      <c r="Z938" s="26" t="e">
        <f t="array" aca="1" ref="Z938" ca="1">IF(Z937&lt;&gt;"",OFFSET($C$4,0,Z937,n+1,k),"")</f>
        <v>#N/A</v>
      </c>
      <c r="AA938" s="26" t="str">
        <f t="array" aca="1" ref="AA938" ca="1">IF(AA937&lt;&gt;"",OFFSET($C$4,0,AA937,n+1,k),"")</f>
        <v/>
      </c>
      <c r="AB938" s="26" t="str">
        <f t="array" aca="1" ref="AB938" ca="1">IF(AB937&lt;&gt;"",OFFSET($C$4,0,AB937,n+1,k),"")</f>
        <v/>
      </c>
    </row>
    <row r="939" spans="1:28" x14ac:dyDescent="0.15">
      <c r="A939" s="43" t="str">
        <f t="shared" si="30"/>
        <v/>
      </c>
      <c r="B939" s="44" t="str">
        <f>IF('Data Entry'!B939&lt;&gt;"",'Data Entry'!B939,"")</f>
        <v/>
      </c>
      <c r="C939" s="37" t="str">
        <f t="shared" si="29"/>
        <v/>
      </c>
      <c r="D939" s="44" t="str">
        <f>IF('Data Entry'!C939&lt;&gt;"",'Data Entry'!C939,"")</f>
        <v/>
      </c>
      <c r="E939" s="44" t="str">
        <f>IF('Data Entry'!D939&lt;&gt;"",'Data Entry'!D939,"")</f>
        <v/>
      </c>
      <c r="F939" s="44" t="str">
        <f>IF('Data Entry'!E939&lt;&gt;"",'Data Entry'!E939,"")</f>
        <v/>
      </c>
      <c r="G939" s="44" t="str">
        <f>IF('Data Entry'!F939&lt;&gt;"",'Data Entry'!F939,"")</f>
        <v/>
      </c>
      <c r="H939" s="44" t="str">
        <f>IF('Data Entry'!G939&lt;&gt;"",'Data Entry'!G939,"")</f>
        <v/>
      </c>
      <c r="I939" s="44" t="str">
        <f>IF('Data Entry'!H939&lt;&gt;"",'Data Entry'!H939,"")</f>
        <v/>
      </c>
      <c r="J939" s="44" t="str">
        <f>IF('Data Entry'!I939&lt;&gt;"",'Data Entry'!I939,"")</f>
        <v/>
      </c>
      <c r="K939" s="44" t="str">
        <f>IF('Data Entry'!J939&lt;&gt;"",'Data Entry'!J939,"")</f>
        <v/>
      </c>
      <c r="L939" s="44" t="str">
        <f>IF('Data Entry'!K939&lt;&gt;"",'Data Entry'!K939,"")</f>
        <v/>
      </c>
      <c r="M939" s="44" t="str">
        <f>IF('Data Entry'!L939&lt;&gt;"",'Data Entry'!L939,"")</f>
        <v/>
      </c>
      <c r="V939" s="26" t="e">
        <f t="array" aca="1" ref="V939" ca="1">IF(V938&lt;&gt;"",OFFSET($C$4,0,V938,n+1,k),"")</f>
        <v>#N/A</v>
      </c>
      <c r="W939" s="26" t="e">
        <f t="array" aca="1" ref="W939" ca="1">IF(W938&lt;&gt;"",OFFSET($C$4,0,W938,n+1,k),"")</f>
        <v>#N/A</v>
      </c>
      <c r="X939" s="26" t="e">
        <f t="array" aca="1" ref="X939" ca="1">IF(X938&lt;&gt;"",OFFSET($C$4,0,X938,n+1,k),"")</f>
        <v>#N/A</v>
      </c>
      <c r="Y939" s="26" t="e">
        <f t="array" aca="1" ref="Y939" ca="1">IF(Y938&lt;&gt;"",OFFSET($C$4,0,Y938,n+1,k),"")</f>
        <v>#N/A</v>
      </c>
      <c r="Z939" s="26" t="e">
        <f t="array" aca="1" ref="Z939" ca="1">IF(Z938&lt;&gt;"",OFFSET($C$4,0,Z938,n+1,k),"")</f>
        <v>#N/A</v>
      </c>
      <c r="AA939" s="26" t="str">
        <f t="array" aca="1" ref="AA939" ca="1">IF(AA938&lt;&gt;"",OFFSET($C$4,0,AA938,n+1,k),"")</f>
        <v/>
      </c>
      <c r="AB939" s="26" t="str">
        <f t="array" aca="1" ref="AB939" ca="1">IF(AB938&lt;&gt;"",OFFSET($C$4,0,AB938,n+1,k),"")</f>
        <v/>
      </c>
    </row>
    <row r="940" spans="1:28" x14ac:dyDescent="0.15">
      <c r="A940" s="43" t="str">
        <f t="shared" si="30"/>
        <v/>
      </c>
      <c r="B940" s="44" t="str">
        <f>IF('Data Entry'!B940&lt;&gt;"",'Data Entry'!B940,"")</f>
        <v/>
      </c>
      <c r="C940" s="37" t="str">
        <f t="shared" si="29"/>
        <v/>
      </c>
      <c r="D940" s="44" t="str">
        <f>IF('Data Entry'!C940&lt;&gt;"",'Data Entry'!C940,"")</f>
        <v/>
      </c>
      <c r="E940" s="44" t="str">
        <f>IF('Data Entry'!D940&lt;&gt;"",'Data Entry'!D940,"")</f>
        <v/>
      </c>
      <c r="F940" s="44" t="str">
        <f>IF('Data Entry'!E940&lt;&gt;"",'Data Entry'!E940,"")</f>
        <v/>
      </c>
      <c r="G940" s="44" t="str">
        <f>IF('Data Entry'!F940&lt;&gt;"",'Data Entry'!F940,"")</f>
        <v/>
      </c>
      <c r="H940" s="44" t="str">
        <f>IF('Data Entry'!G940&lt;&gt;"",'Data Entry'!G940,"")</f>
        <v/>
      </c>
      <c r="I940" s="44" t="str">
        <f>IF('Data Entry'!H940&lt;&gt;"",'Data Entry'!H940,"")</f>
        <v/>
      </c>
      <c r="J940" s="44" t="str">
        <f>IF('Data Entry'!I940&lt;&gt;"",'Data Entry'!I940,"")</f>
        <v/>
      </c>
      <c r="K940" s="44" t="str">
        <f>IF('Data Entry'!J940&lt;&gt;"",'Data Entry'!J940,"")</f>
        <v/>
      </c>
      <c r="L940" s="44" t="str">
        <f>IF('Data Entry'!K940&lt;&gt;"",'Data Entry'!K940,"")</f>
        <v/>
      </c>
      <c r="M940" s="44" t="str">
        <f>IF('Data Entry'!L940&lt;&gt;"",'Data Entry'!L940,"")</f>
        <v/>
      </c>
      <c r="V940" s="26" t="e">
        <f t="array" aca="1" ref="V940" ca="1">IF(V939&lt;&gt;"",OFFSET($C$4,0,V939,n+1,k),"")</f>
        <v>#N/A</v>
      </c>
      <c r="W940" s="26" t="e">
        <f t="array" aca="1" ref="W940" ca="1">IF(W939&lt;&gt;"",OFFSET($C$4,0,W939,n+1,k),"")</f>
        <v>#N/A</v>
      </c>
      <c r="X940" s="26" t="e">
        <f t="array" aca="1" ref="X940" ca="1">IF(X939&lt;&gt;"",OFFSET($C$4,0,X939,n+1,k),"")</f>
        <v>#N/A</v>
      </c>
      <c r="Y940" s="26" t="e">
        <f t="array" aca="1" ref="Y940" ca="1">IF(Y939&lt;&gt;"",OFFSET($C$4,0,Y939,n+1,k),"")</f>
        <v>#N/A</v>
      </c>
      <c r="Z940" s="26" t="e">
        <f t="array" aca="1" ref="Z940" ca="1">IF(Z939&lt;&gt;"",OFFSET($C$4,0,Z939,n+1,k),"")</f>
        <v>#N/A</v>
      </c>
      <c r="AA940" s="26" t="str">
        <f t="array" aca="1" ref="AA940" ca="1">IF(AA939&lt;&gt;"",OFFSET($C$4,0,AA939,n+1,k),"")</f>
        <v/>
      </c>
      <c r="AB940" s="26" t="str">
        <f t="array" aca="1" ref="AB940" ca="1">IF(AB939&lt;&gt;"",OFFSET($C$4,0,AB939,n+1,k),"")</f>
        <v/>
      </c>
    </row>
    <row r="941" spans="1:28" x14ac:dyDescent="0.15">
      <c r="A941" s="43" t="str">
        <f t="shared" si="30"/>
        <v/>
      </c>
      <c r="B941" s="44" t="str">
        <f>IF('Data Entry'!B941&lt;&gt;"",'Data Entry'!B941,"")</f>
        <v/>
      </c>
      <c r="C941" s="37" t="str">
        <f t="shared" si="29"/>
        <v/>
      </c>
      <c r="D941" s="44" t="str">
        <f>IF('Data Entry'!C941&lt;&gt;"",'Data Entry'!C941,"")</f>
        <v/>
      </c>
      <c r="E941" s="44" t="str">
        <f>IF('Data Entry'!D941&lt;&gt;"",'Data Entry'!D941,"")</f>
        <v/>
      </c>
      <c r="F941" s="44" t="str">
        <f>IF('Data Entry'!E941&lt;&gt;"",'Data Entry'!E941,"")</f>
        <v/>
      </c>
      <c r="G941" s="44" t="str">
        <f>IF('Data Entry'!F941&lt;&gt;"",'Data Entry'!F941,"")</f>
        <v/>
      </c>
      <c r="H941" s="44" t="str">
        <f>IF('Data Entry'!G941&lt;&gt;"",'Data Entry'!G941,"")</f>
        <v/>
      </c>
      <c r="I941" s="44" t="str">
        <f>IF('Data Entry'!H941&lt;&gt;"",'Data Entry'!H941,"")</f>
        <v/>
      </c>
      <c r="J941" s="44" t="str">
        <f>IF('Data Entry'!I941&lt;&gt;"",'Data Entry'!I941,"")</f>
        <v/>
      </c>
      <c r="K941" s="44" t="str">
        <f>IF('Data Entry'!J941&lt;&gt;"",'Data Entry'!J941,"")</f>
        <v/>
      </c>
      <c r="L941" s="44" t="str">
        <f>IF('Data Entry'!K941&lt;&gt;"",'Data Entry'!K941,"")</f>
        <v/>
      </c>
      <c r="M941" s="44" t="str">
        <f>IF('Data Entry'!L941&lt;&gt;"",'Data Entry'!L941,"")</f>
        <v/>
      </c>
      <c r="V941" s="26" t="e">
        <f t="array" aca="1" ref="V941" ca="1">IF(V940&lt;&gt;"",OFFSET($C$4,0,V940,n+1,k),"")</f>
        <v>#N/A</v>
      </c>
      <c r="W941" s="26" t="e">
        <f t="array" aca="1" ref="W941" ca="1">IF(W940&lt;&gt;"",OFFSET($C$4,0,W940,n+1,k),"")</f>
        <v>#N/A</v>
      </c>
      <c r="X941" s="26" t="e">
        <f t="array" aca="1" ref="X941" ca="1">IF(X940&lt;&gt;"",OFFSET($C$4,0,X940,n+1,k),"")</f>
        <v>#N/A</v>
      </c>
      <c r="Y941" s="26" t="e">
        <f t="array" aca="1" ref="Y941" ca="1">IF(Y940&lt;&gt;"",OFFSET($C$4,0,Y940,n+1,k),"")</f>
        <v>#N/A</v>
      </c>
      <c r="Z941" s="26" t="e">
        <f t="array" aca="1" ref="Z941" ca="1">IF(Z940&lt;&gt;"",OFFSET($C$4,0,Z940,n+1,k),"")</f>
        <v>#N/A</v>
      </c>
      <c r="AA941" s="26" t="str">
        <f t="array" aca="1" ref="AA941" ca="1">IF(AA940&lt;&gt;"",OFFSET($C$4,0,AA940,n+1,k),"")</f>
        <v/>
      </c>
      <c r="AB941" s="26" t="str">
        <f t="array" aca="1" ref="AB941" ca="1">IF(AB940&lt;&gt;"",OFFSET($C$4,0,AB940,n+1,k),"")</f>
        <v/>
      </c>
    </row>
    <row r="942" spans="1:28" x14ac:dyDescent="0.15">
      <c r="A942" s="43" t="str">
        <f t="shared" si="30"/>
        <v/>
      </c>
      <c r="B942" s="44" t="str">
        <f>IF('Data Entry'!B942&lt;&gt;"",'Data Entry'!B942,"")</f>
        <v/>
      </c>
      <c r="C942" s="37" t="str">
        <f t="shared" si="29"/>
        <v/>
      </c>
      <c r="D942" s="44" t="str">
        <f>IF('Data Entry'!C942&lt;&gt;"",'Data Entry'!C942,"")</f>
        <v/>
      </c>
      <c r="E942" s="44" t="str">
        <f>IF('Data Entry'!D942&lt;&gt;"",'Data Entry'!D942,"")</f>
        <v/>
      </c>
      <c r="F942" s="44" t="str">
        <f>IF('Data Entry'!E942&lt;&gt;"",'Data Entry'!E942,"")</f>
        <v/>
      </c>
      <c r="G942" s="44" t="str">
        <f>IF('Data Entry'!F942&lt;&gt;"",'Data Entry'!F942,"")</f>
        <v/>
      </c>
      <c r="H942" s="44" t="str">
        <f>IF('Data Entry'!G942&lt;&gt;"",'Data Entry'!G942,"")</f>
        <v/>
      </c>
      <c r="I942" s="44" t="str">
        <f>IF('Data Entry'!H942&lt;&gt;"",'Data Entry'!H942,"")</f>
        <v/>
      </c>
      <c r="J942" s="44" t="str">
        <f>IF('Data Entry'!I942&lt;&gt;"",'Data Entry'!I942,"")</f>
        <v/>
      </c>
      <c r="K942" s="44" t="str">
        <f>IF('Data Entry'!J942&lt;&gt;"",'Data Entry'!J942,"")</f>
        <v/>
      </c>
      <c r="L942" s="44" t="str">
        <f>IF('Data Entry'!K942&lt;&gt;"",'Data Entry'!K942,"")</f>
        <v/>
      </c>
      <c r="M942" s="44" t="str">
        <f>IF('Data Entry'!L942&lt;&gt;"",'Data Entry'!L942,"")</f>
        <v/>
      </c>
      <c r="V942" s="26" t="e">
        <f t="array" aca="1" ref="V942" ca="1">IF(V941&lt;&gt;"",OFFSET($C$4,0,V941,n+1,k),"")</f>
        <v>#N/A</v>
      </c>
      <c r="W942" s="26" t="e">
        <f t="array" aca="1" ref="W942" ca="1">IF(W941&lt;&gt;"",OFFSET($C$4,0,W941,n+1,k),"")</f>
        <v>#N/A</v>
      </c>
      <c r="X942" s="26" t="e">
        <f t="array" aca="1" ref="X942" ca="1">IF(X941&lt;&gt;"",OFFSET($C$4,0,X941,n+1,k),"")</f>
        <v>#N/A</v>
      </c>
      <c r="Y942" s="26" t="e">
        <f t="array" aca="1" ref="Y942" ca="1">IF(Y941&lt;&gt;"",OFFSET($C$4,0,Y941,n+1,k),"")</f>
        <v>#N/A</v>
      </c>
      <c r="Z942" s="26" t="e">
        <f t="array" aca="1" ref="Z942" ca="1">IF(Z941&lt;&gt;"",OFFSET($C$4,0,Z941,n+1,k),"")</f>
        <v>#N/A</v>
      </c>
      <c r="AA942" s="26" t="str">
        <f t="array" aca="1" ref="AA942" ca="1">IF(AA941&lt;&gt;"",OFFSET($C$4,0,AA941,n+1,k),"")</f>
        <v/>
      </c>
      <c r="AB942" s="26" t="str">
        <f t="array" aca="1" ref="AB942" ca="1">IF(AB941&lt;&gt;"",OFFSET($C$4,0,AB941,n+1,k),"")</f>
        <v/>
      </c>
    </row>
    <row r="943" spans="1:28" x14ac:dyDescent="0.15">
      <c r="A943" s="43" t="str">
        <f t="shared" si="30"/>
        <v/>
      </c>
      <c r="B943" s="44" t="str">
        <f>IF('Data Entry'!B943&lt;&gt;"",'Data Entry'!B943,"")</f>
        <v/>
      </c>
      <c r="C943" s="37" t="str">
        <f t="shared" si="29"/>
        <v/>
      </c>
      <c r="D943" s="44" t="str">
        <f>IF('Data Entry'!C943&lt;&gt;"",'Data Entry'!C943,"")</f>
        <v/>
      </c>
      <c r="E943" s="44" t="str">
        <f>IF('Data Entry'!D943&lt;&gt;"",'Data Entry'!D943,"")</f>
        <v/>
      </c>
      <c r="F943" s="44" t="str">
        <f>IF('Data Entry'!E943&lt;&gt;"",'Data Entry'!E943,"")</f>
        <v/>
      </c>
      <c r="G943" s="44" t="str">
        <f>IF('Data Entry'!F943&lt;&gt;"",'Data Entry'!F943,"")</f>
        <v/>
      </c>
      <c r="H943" s="44" t="str">
        <f>IF('Data Entry'!G943&lt;&gt;"",'Data Entry'!G943,"")</f>
        <v/>
      </c>
      <c r="I943" s="44" t="str">
        <f>IF('Data Entry'!H943&lt;&gt;"",'Data Entry'!H943,"")</f>
        <v/>
      </c>
      <c r="J943" s="44" t="str">
        <f>IF('Data Entry'!I943&lt;&gt;"",'Data Entry'!I943,"")</f>
        <v/>
      </c>
      <c r="K943" s="44" t="str">
        <f>IF('Data Entry'!J943&lt;&gt;"",'Data Entry'!J943,"")</f>
        <v/>
      </c>
      <c r="L943" s="44" t="str">
        <f>IF('Data Entry'!K943&lt;&gt;"",'Data Entry'!K943,"")</f>
        <v/>
      </c>
      <c r="M943" s="44" t="str">
        <f>IF('Data Entry'!L943&lt;&gt;"",'Data Entry'!L943,"")</f>
        <v/>
      </c>
      <c r="V943" s="26" t="e">
        <f t="array" aca="1" ref="V943" ca="1">IF(V942&lt;&gt;"",OFFSET($C$4,0,V942,n+1,k),"")</f>
        <v>#N/A</v>
      </c>
      <c r="W943" s="26" t="e">
        <f t="array" aca="1" ref="W943" ca="1">IF(W942&lt;&gt;"",OFFSET($C$4,0,W942,n+1,k),"")</f>
        <v>#N/A</v>
      </c>
      <c r="X943" s="26" t="e">
        <f t="array" aca="1" ref="X943" ca="1">IF(X942&lt;&gt;"",OFFSET($C$4,0,X942,n+1,k),"")</f>
        <v>#N/A</v>
      </c>
      <c r="Y943" s="26" t="e">
        <f t="array" aca="1" ref="Y943" ca="1">IF(Y942&lt;&gt;"",OFFSET($C$4,0,Y942,n+1,k),"")</f>
        <v>#N/A</v>
      </c>
      <c r="Z943" s="26" t="e">
        <f t="array" aca="1" ref="Z943" ca="1">IF(Z942&lt;&gt;"",OFFSET($C$4,0,Z942,n+1,k),"")</f>
        <v>#N/A</v>
      </c>
      <c r="AA943" s="26" t="str">
        <f t="array" aca="1" ref="AA943" ca="1">IF(AA942&lt;&gt;"",OFFSET($C$4,0,AA942,n+1,k),"")</f>
        <v/>
      </c>
      <c r="AB943" s="26" t="str">
        <f t="array" aca="1" ref="AB943" ca="1">IF(AB942&lt;&gt;"",OFFSET($C$4,0,AB942,n+1,k),"")</f>
        <v/>
      </c>
    </row>
    <row r="944" spans="1:28" x14ac:dyDescent="0.15">
      <c r="A944" s="43" t="str">
        <f t="shared" si="30"/>
        <v/>
      </c>
      <c r="B944" s="44" t="str">
        <f>IF('Data Entry'!B944&lt;&gt;"",'Data Entry'!B944,"")</f>
        <v/>
      </c>
      <c r="C944" s="37" t="str">
        <f t="shared" si="29"/>
        <v/>
      </c>
      <c r="D944" s="44" t="str">
        <f>IF('Data Entry'!C944&lt;&gt;"",'Data Entry'!C944,"")</f>
        <v/>
      </c>
      <c r="E944" s="44" t="str">
        <f>IF('Data Entry'!D944&lt;&gt;"",'Data Entry'!D944,"")</f>
        <v/>
      </c>
      <c r="F944" s="44" t="str">
        <f>IF('Data Entry'!E944&lt;&gt;"",'Data Entry'!E944,"")</f>
        <v/>
      </c>
      <c r="G944" s="44" t="str">
        <f>IF('Data Entry'!F944&lt;&gt;"",'Data Entry'!F944,"")</f>
        <v/>
      </c>
      <c r="H944" s="44" t="str">
        <f>IF('Data Entry'!G944&lt;&gt;"",'Data Entry'!G944,"")</f>
        <v/>
      </c>
      <c r="I944" s="44" t="str">
        <f>IF('Data Entry'!H944&lt;&gt;"",'Data Entry'!H944,"")</f>
        <v/>
      </c>
      <c r="J944" s="44" t="str">
        <f>IF('Data Entry'!I944&lt;&gt;"",'Data Entry'!I944,"")</f>
        <v/>
      </c>
      <c r="K944" s="44" t="str">
        <f>IF('Data Entry'!J944&lt;&gt;"",'Data Entry'!J944,"")</f>
        <v/>
      </c>
      <c r="L944" s="44" t="str">
        <f>IF('Data Entry'!K944&lt;&gt;"",'Data Entry'!K944,"")</f>
        <v/>
      </c>
      <c r="M944" s="44" t="str">
        <f>IF('Data Entry'!L944&lt;&gt;"",'Data Entry'!L944,"")</f>
        <v/>
      </c>
      <c r="V944" s="26" t="e">
        <f t="array" aca="1" ref="V944" ca="1">IF(V943&lt;&gt;"",OFFSET($C$4,0,V943,n+1,k),"")</f>
        <v>#N/A</v>
      </c>
      <c r="W944" s="26" t="e">
        <f t="array" aca="1" ref="W944" ca="1">IF(W943&lt;&gt;"",OFFSET($C$4,0,W943,n+1,k),"")</f>
        <v>#N/A</v>
      </c>
      <c r="X944" s="26" t="e">
        <f t="array" aca="1" ref="X944" ca="1">IF(X943&lt;&gt;"",OFFSET($C$4,0,X943,n+1,k),"")</f>
        <v>#N/A</v>
      </c>
      <c r="Y944" s="26" t="e">
        <f t="array" aca="1" ref="Y944" ca="1">IF(Y943&lt;&gt;"",OFFSET($C$4,0,Y943,n+1,k),"")</f>
        <v>#N/A</v>
      </c>
      <c r="Z944" s="26" t="e">
        <f t="array" aca="1" ref="Z944" ca="1">IF(Z943&lt;&gt;"",OFFSET($C$4,0,Z943,n+1,k),"")</f>
        <v>#N/A</v>
      </c>
      <c r="AA944" s="26" t="str">
        <f t="array" aca="1" ref="AA944" ca="1">IF(AA943&lt;&gt;"",OFFSET($C$4,0,AA943,n+1,k),"")</f>
        <v/>
      </c>
      <c r="AB944" s="26" t="str">
        <f t="array" aca="1" ref="AB944" ca="1">IF(AB943&lt;&gt;"",OFFSET($C$4,0,AB943,n+1,k),"")</f>
        <v/>
      </c>
    </row>
    <row r="945" spans="1:28" x14ac:dyDescent="0.15">
      <c r="A945" s="43" t="str">
        <f t="shared" si="30"/>
        <v/>
      </c>
      <c r="B945" s="44" t="str">
        <f>IF('Data Entry'!B945&lt;&gt;"",'Data Entry'!B945,"")</f>
        <v/>
      </c>
      <c r="C945" s="37" t="str">
        <f t="shared" si="29"/>
        <v/>
      </c>
      <c r="D945" s="44" t="str">
        <f>IF('Data Entry'!C945&lt;&gt;"",'Data Entry'!C945,"")</f>
        <v/>
      </c>
      <c r="E945" s="44" t="str">
        <f>IF('Data Entry'!D945&lt;&gt;"",'Data Entry'!D945,"")</f>
        <v/>
      </c>
      <c r="F945" s="44" t="str">
        <f>IF('Data Entry'!E945&lt;&gt;"",'Data Entry'!E945,"")</f>
        <v/>
      </c>
      <c r="G945" s="44" t="str">
        <f>IF('Data Entry'!F945&lt;&gt;"",'Data Entry'!F945,"")</f>
        <v/>
      </c>
      <c r="H945" s="44" t="str">
        <f>IF('Data Entry'!G945&lt;&gt;"",'Data Entry'!G945,"")</f>
        <v/>
      </c>
      <c r="I945" s="44" t="str">
        <f>IF('Data Entry'!H945&lt;&gt;"",'Data Entry'!H945,"")</f>
        <v/>
      </c>
      <c r="J945" s="44" t="str">
        <f>IF('Data Entry'!I945&lt;&gt;"",'Data Entry'!I945,"")</f>
        <v/>
      </c>
      <c r="K945" s="44" t="str">
        <f>IF('Data Entry'!J945&lt;&gt;"",'Data Entry'!J945,"")</f>
        <v/>
      </c>
      <c r="L945" s="44" t="str">
        <f>IF('Data Entry'!K945&lt;&gt;"",'Data Entry'!K945,"")</f>
        <v/>
      </c>
      <c r="M945" s="44" t="str">
        <f>IF('Data Entry'!L945&lt;&gt;"",'Data Entry'!L945,"")</f>
        <v/>
      </c>
      <c r="V945" s="26" t="e">
        <f t="array" aca="1" ref="V945" ca="1">IF(V944&lt;&gt;"",OFFSET($C$4,0,V944,n+1,k),"")</f>
        <v>#N/A</v>
      </c>
      <c r="W945" s="26" t="e">
        <f t="array" aca="1" ref="W945" ca="1">IF(W944&lt;&gt;"",OFFSET($C$4,0,W944,n+1,k),"")</f>
        <v>#N/A</v>
      </c>
      <c r="X945" s="26" t="e">
        <f t="array" aca="1" ref="X945" ca="1">IF(X944&lt;&gt;"",OFFSET($C$4,0,X944,n+1,k),"")</f>
        <v>#N/A</v>
      </c>
      <c r="Y945" s="26" t="e">
        <f t="array" aca="1" ref="Y945" ca="1">IF(Y944&lt;&gt;"",OFFSET($C$4,0,Y944,n+1,k),"")</f>
        <v>#N/A</v>
      </c>
      <c r="Z945" s="26" t="e">
        <f t="array" aca="1" ref="Z945" ca="1">IF(Z944&lt;&gt;"",OFFSET($C$4,0,Z944,n+1,k),"")</f>
        <v>#N/A</v>
      </c>
      <c r="AA945" s="26" t="str">
        <f t="array" aca="1" ref="AA945" ca="1">IF(AA944&lt;&gt;"",OFFSET($C$4,0,AA944,n+1,k),"")</f>
        <v/>
      </c>
      <c r="AB945" s="26" t="str">
        <f t="array" aca="1" ref="AB945" ca="1">IF(AB944&lt;&gt;"",OFFSET($C$4,0,AB944,n+1,k),"")</f>
        <v/>
      </c>
    </row>
    <row r="946" spans="1:28" x14ac:dyDescent="0.15">
      <c r="A946" s="43" t="str">
        <f t="shared" si="30"/>
        <v/>
      </c>
      <c r="B946" s="44" t="str">
        <f>IF('Data Entry'!B946&lt;&gt;"",'Data Entry'!B946,"")</f>
        <v/>
      </c>
      <c r="C946" s="37" t="str">
        <f t="shared" si="29"/>
        <v/>
      </c>
      <c r="D946" s="44" t="str">
        <f>IF('Data Entry'!C946&lt;&gt;"",'Data Entry'!C946,"")</f>
        <v/>
      </c>
      <c r="E946" s="44" t="str">
        <f>IF('Data Entry'!D946&lt;&gt;"",'Data Entry'!D946,"")</f>
        <v/>
      </c>
      <c r="F946" s="44" t="str">
        <f>IF('Data Entry'!E946&lt;&gt;"",'Data Entry'!E946,"")</f>
        <v/>
      </c>
      <c r="G946" s="44" t="str">
        <f>IF('Data Entry'!F946&lt;&gt;"",'Data Entry'!F946,"")</f>
        <v/>
      </c>
      <c r="H946" s="44" t="str">
        <f>IF('Data Entry'!G946&lt;&gt;"",'Data Entry'!G946,"")</f>
        <v/>
      </c>
      <c r="I946" s="44" t="str">
        <f>IF('Data Entry'!H946&lt;&gt;"",'Data Entry'!H946,"")</f>
        <v/>
      </c>
      <c r="J946" s="44" t="str">
        <f>IF('Data Entry'!I946&lt;&gt;"",'Data Entry'!I946,"")</f>
        <v/>
      </c>
      <c r="K946" s="44" t="str">
        <f>IF('Data Entry'!J946&lt;&gt;"",'Data Entry'!J946,"")</f>
        <v/>
      </c>
      <c r="L946" s="44" t="str">
        <f>IF('Data Entry'!K946&lt;&gt;"",'Data Entry'!K946,"")</f>
        <v/>
      </c>
      <c r="M946" s="44" t="str">
        <f>IF('Data Entry'!L946&lt;&gt;"",'Data Entry'!L946,"")</f>
        <v/>
      </c>
      <c r="V946" s="26" t="e">
        <f t="array" aca="1" ref="V946" ca="1">IF(V945&lt;&gt;"",OFFSET($C$4,0,V945,n+1,k),"")</f>
        <v>#N/A</v>
      </c>
      <c r="W946" s="26" t="e">
        <f t="array" aca="1" ref="W946" ca="1">IF(W945&lt;&gt;"",OFFSET($C$4,0,W945,n+1,k),"")</f>
        <v>#N/A</v>
      </c>
      <c r="X946" s="26" t="e">
        <f t="array" aca="1" ref="X946" ca="1">IF(X945&lt;&gt;"",OFFSET($C$4,0,X945,n+1,k),"")</f>
        <v>#N/A</v>
      </c>
      <c r="Y946" s="26" t="e">
        <f t="array" aca="1" ref="Y946" ca="1">IF(Y945&lt;&gt;"",OFFSET($C$4,0,Y945,n+1,k),"")</f>
        <v>#N/A</v>
      </c>
      <c r="Z946" s="26" t="e">
        <f t="array" aca="1" ref="Z946" ca="1">IF(Z945&lt;&gt;"",OFFSET($C$4,0,Z945,n+1,k),"")</f>
        <v>#N/A</v>
      </c>
      <c r="AA946" s="26" t="str">
        <f t="array" aca="1" ref="AA946" ca="1">IF(AA945&lt;&gt;"",OFFSET($C$4,0,AA945,n+1,k),"")</f>
        <v/>
      </c>
      <c r="AB946" s="26" t="str">
        <f t="array" aca="1" ref="AB946" ca="1">IF(AB945&lt;&gt;"",OFFSET($C$4,0,AB945,n+1,k),"")</f>
        <v/>
      </c>
    </row>
    <row r="947" spans="1:28" x14ac:dyDescent="0.15">
      <c r="A947" s="43" t="str">
        <f t="shared" si="30"/>
        <v/>
      </c>
      <c r="B947" s="44" t="str">
        <f>IF('Data Entry'!B947&lt;&gt;"",'Data Entry'!B947,"")</f>
        <v/>
      </c>
      <c r="C947" s="37" t="str">
        <f t="shared" si="29"/>
        <v/>
      </c>
      <c r="D947" s="44" t="str">
        <f>IF('Data Entry'!C947&lt;&gt;"",'Data Entry'!C947,"")</f>
        <v/>
      </c>
      <c r="E947" s="44" t="str">
        <f>IF('Data Entry'!D947&lt;&gt;"",'Data Entry'!D947,"")</f>
        <v/>
      </c>
      <c r="F947" s="44" t="str">
        <f>IF('Data Entry'!E947&lt;&gt;"",'Data Entry'!E947,"")</f>
        <v/>
      </c>
      <c r="G947" s="44" t="str">
        <f>IF('Data Entry'!F947&lt;&gt;"",'Data Entry'!F947,"")</f>
        <v/>
      </c>
      <c r="H947" s="44" t="str">
        <f>IF('Data Entry'!G947&lt;&gt;"",'Data Entry'!G947,"")</f>
        <v/>
      </c>
      <c r="I947" s="44" t="str">
        <f>IF('Data Entry'!H947&lt;&gt;"",'Data Entry'!H947,"")</f>
        <v/>
      </c>
      <c r="J947" s="44" t="str">
        <f>IF('Data Entry'!I947&lt;&gt;"",'Data Entry'!I947,"")</f>
        <v/>
      </c>
      <c r="K947" s="44" t="str">
        <f>IF('Data Entry'!J947&lt;&gt;"",'Data Entry'!J947,"")</f>
        <v/>
      </c>
      <c r="L947" s="44" t="str">
        <f>IF('Data Entry'!K947&lt;&gt;"",'Data Entry'!K947,"")</f>
        <v/>
      </c>
      <c r="M947" s="44" t="str">
        <f>IF('Data Entry'!L947&lt;&gt;"",'Data Entry'!L947,"")</f>
        <v/>
      </c>
      <c r="V947" s="26" t="e">
        <f t="array" aca="1" ref="V947" ca="1">IF(V946&lt;&gt;"",OFFSET($C$4,0,V946,n+1,k),"")</f>
        <v>#N/A</v>
      </c>
      <c r="W947" s="26" t="e">
        <f t="array" aca="1" ref="W947" ca="1">IF(W946&lt;&gt;"",OFFSET($C$4,0,W946,n+1,k),"")</f>
        <v>#N/A</v>
      </c>
      <c r="X947" s="26" t="e">
        <f t="array" aca="1" ref="X947" ca="1">IF(X946&lt;&gt;"",OFFSET($C$4,0,X946,n+1,k),"")</f>
        <v>#N/A</v>
      </c>
      <c r="Y947" s="26" t="e">
        <f t="array" aca="1" ref="Y947" ca="1">IF(Y946&lt;&gt;"",OFFSET($C$4,0,Y946,n+1,k),"")</f>
        <v>#N/A</v>
      </c>
      <c r="Z947" s="26" t="e">
        <f t="array" aca="1" ref="Z947" ca="1">IF(Z946&lt;&gt;"",OFFSET($C$4,0,Z946,n+1,k),"")</f>
        <v>#N/A</v>
      </c>
      <c r="AA947" s="26" t="str">
        <f t="array" aca="1" ref="AA947" ca="1">IF(AA946&lt;&gt;"",OFFSET($C$4,0,AA946,n+1,k),"")</f>
        <v/>
      </c>
      <c r="AB947" s="26" t="str">
        <f t="array" aca="1" ref="AB947" ca="1">IF(AB946&lt;&gt;"",OFFSET($C$4,0,AB946,n+1,k),"")</f>
        <v/>
      </c>
    </row>
    <row r="948" spans="1:28" x14ac:dyDescent="0.15">
      <c r="A948" s="43" t="str">
        <f t="shared" si="30"/>
        <v/>
      </c>
      <c r="B948" s="44" t="str">
        <f>IF('Data Entry'!B948&lt;&gt;"",'Data Entry'!B948,"")</f>
        <v/>
      </c>
      <c r="C948" s="37" t="str">
        <f t="shared" si="29"/>
        <v/>
      </c>
      <c r="D948" s="44" t="str">
        <f>IF('Data Entry'!C948&lt;&gt;"",'Data Entry'!C948,"")</f>
        <v/>
      </c>
      <c r="E948" s="44" t="str">
        <f>IF('Data Entry'!D948&lt;&gt;"",'Data Entry'!D948,"")</f>
        <v/>
      </c>
      <c r="F948" s="44" t="str">
        <f>IF('Data Entry'!E948&lt;&gt;"",'Data Entry'!E948,"")</f>
        <v/>
      </c>
      <c r="G948" s="44" t="str">
        <f>IF('Data Entry'!F948&lt;&gt;"",'Data Entry'!F948,"")</f>
        <v/>
      </c>
      <c r="H948" s="44" t="str">
        <f>IF('Data Entry'!G948&lt;&gt;"",'Data Entry'!G948,"")</f>
        <v/>
      </c>
      <c r="I948" s="44" t="str">
        <f>IF('Data Entry'!H948&lt;&gt;"",'Data Entry'!H948,"")</f>
        <v/>
      </c>
      <c r="J948" s="44" t="str">
        <f>IF('Data Entry'!I948&lt;&gt;"",'Data Entry'!I948,"")</f>
        <v/>
      </c>
      <c r="K948" s="44" t="str">
        <f>IF('Data Entry'!J948&lt;&gt;"",'Data Entry'!J948,"")</f>
        <v/>
      </c>
      <c r="L948" s="44" t="str">
        <f>IF('Data Entry'!K948&lt;&gt;"",'Data Entry'!K948,"")</f>
        <v/>
      </c>
      <c r="M948" s="44" t="str">
        <f>IF('Data Entry'!L948&lt;&gt;"",'Data Entry'!L948,"")</f>
        <v/>
      </c>
      <c r="V948" s="26" t="e">
        <f t="array" aca="1" ref="V948" ca="1">IF(V947&lt;&gt;"",OFFSET($C$4,0,V947,n+1,k),"")</f>
        <v>#N/A</v>
      </c>
      <c r="W948" s="26" t="e">
        <f t="array" aca="1" ref="W948" ca="1">IF(W947&lt;&gt;"",OFFSET($C$4,0,W947,n+1,k),"")</f>
        <v>#N/A</v>
      </c>
      <c r="X948" s="26" t="e">
        <f t="array" aca="1" ref="X948" ca="1">IF(X947&lt;&gt;"",OFFSET($C$4,0,X947,n+1,k),"")</f>
        <v>#N/A</v>
      </c>
      <c r="Y948" s="26" t="e">
        <f t="array" aca="1" ref="Y948" ca="1">IF(Y947&lt;&gt;"",OFFSET($C$4,0,Y947,n+1,k),"")</f>
        <v>#N/A</v>
      </c>
      <c r="Z948" s="26" t="e">
        <f t="array" aca="1" ref="Z948" ca="1">IF(Z947&lt;&gt;"",OFFSET($C$4,0,Z947,n+1,k),"")</f>
        <v>#N/A</v>
      </c>
      <c r="AA948" s="26" t="str">
        <f t="array" aca="1" ref="AA948" ca="1">IF(AA947&lt;&gt;"",OFFSET($C$4,0,AA947,n+1,k),"")</f>
        <v/>
      </c>
      <c r="AB948" s="26" t="str">
        <f t="array" aca="1" ref="AB948" ca="1">IF(AB947&lt;&gt;"",OFFSET($C$4,0,AB947,n+1,k),"")</f>
        <v/>
      </c>
    </row>
    <row r="949" spans="1:28" x14ac:dyDescent="0.15">
      <c r="A949" s="43" t="str">
        <f t="shared" si="30"/>
        <v/>
      </c>
      <c r="B949" s="44" t="str">
        <f>IF('Data Entry'!B949&lt;&gt;"",'Data Entry'!B949,"")</f>
        <v/>
      </c>
      <c r="C949" s="37" t="str">
        <f t="shared" si="29"/>
        <v/>
      </c>
      <c r="D949" s="44" t="str">
        <f>IF('Data Entry'!C949&lt;&gt;"",'Data Entry'!C949,"")</f>
        <v/>
      </c>
      <c r="E949" s="44" t="str">
        <f>IF('Data Entry'!D949&lt;&gt;"",'Data Entry'!D949,"")</f>
        <v/>
      </c>
      <c r="F949" s="44" t="str">
        <f>IF('Data Entry'!E949&lt;&gt;"",'Data Entry'!E949,"")</f>
        <v/>
      </c>
      <c r="G949" s="44" t="str">
        <f>IF('Data Entry'!F949&lt;&gt;"",'Data Entry'!F949,"")</f>
        <v/>
      </c>
      <c r="H949" s="44" t="str">
        <f>IF('Data Entry'!G949&lt;&gt;"",'Data Entry'!G949,"")</f>
        <v/>
      </c>
      <c r="I949" s="44" t="str">
        <f>IF('Data Entry'!H949&lt;&gt;"",'Data Entry'!H949,"")</f>
        <v/>
      </c>
      <c r="J949" s="44" t="str">
        <f>IF('Data Entry'!I949&lt;&gt;"",'Data Entry'!I949,"")</f>
        <v/>
      </c>
      <c r="K949" s="44" t="str">
        <f>IF('Data Entry'!J949&lt;&gt;"",'Data Entry'!J949,"")</f>
        <v/>
      </c>
      <c r="L949" s="44" t="str">
        <f>IF('Data Entry'!K949&lt;&gt;"",'Data Entry'!K949,"")</f>
        <v/>
      </c>
      <c r="M949" s="44" t="str">
        <f>IF('Data Entry'!L949&lt;&gt;"",'Data Entry'!L949,"")</f>
        <v/>
      </c>
      <c r="V949" s="26" t="e">
        <f t="array" aca="1" ref="V949" ca="1">IF(V948&lt;&gt;"",OFFSET($C$4,0,V948,n+1,k),"")</f>
        <v>#N/A</v>
      </c>
      <c r="W949" s="26" t="e">
        <f t="array" aca="1" ref="W949" ca="1">IF(W948&lt;&gt;"",OFFSET($C$4,0,W948,n+1,k),"")</f>
        <v>#N/A</v>
      </c>
      <c r="X949" s="26" t="e">
        <f t="array" aca="1" ref="X949" ca="1">IF(X948&lt;&gt;"",OFFSET($C$4,0,X948,n+1,k),"")</f>
        <v>#N/A</v>
      </c>
      <c r="Y949" s="26" t="e">
        <f t="array" aca="1" ref="Y949" ca="1">IF(Y948&lt;&gt;"",OFFSET($C$4,0,Y948,n+1,k),"")</f>
        <v>#N/A</v>
      </c>
      <c r="Z949" s="26" t="e">
        <f t="array" aca="1" ref="Z949" ca="1">IF(Z948&lt;&gt;"",OFFSET($C$4,0,Z948,n+1,k),"")</f>
        <v>#N/A</v>
      </c>
      <c r="AA949" s="26" t="str">
        <f t="array" aca="1" ref="AA949" ca="1">IF(AA948&lt;&gt;"",OFFSET($C$4,0,AA948,n+1,k),"")</f>
        <v/>
      </c>
      <c r="AB949" s="26" t="str">
        <f t="array" aca="1" ref="AB949" ca="1">IF(AB948&lt;&gt;"",OFFSET($C$4,0,AB948,n+1,k),"")</f>
        <v/>
      </c>
    </row>
    <row r="950" spans="1:28" x14ac:dyDescent="0.15">
      <c r="A950" s="43" t="str">
        <f t="shared" si="30"/>
        <v/>
      </c>
      <c r="B950" s="44" t="str">
        <f>IF('Data Entry'!B950&lt;&gt;"",'Data Entry'!B950,"")</f>
        <v/>
      </c>
      <c r="C950" s="37" t="str">
        <f t="shared" si="29"/>
        <v/>
      </c>
      <c r="D950" s="44" t="str">
        <f>IF('Data Entry'!C950&lt;&gt;"",'Data Entry'!C950,"")</f>
        <v/>
      </c>
      <c r="E950" s="44" t="str">
        <f>IF('Data Entry'!D950&lt;&gt;"",'Data Entry'!D950,"")</f>
        <v/>
      </c>
      <c r="F950" s="44" t="str">
        <f>IF('Data Entry'!E950&lt;&gt;"",'Data Entry'!E950,"")</f>
        <v/>
      </c>
      <c r="G950" s="44" t="str">
        <f>IF('Data Entry'!F950&lt;&gt;"",'Data Entry'!F950,"")</f>
        <v/>
      </c>
      <c r="H950" s="44" t="str">
        <f>IF('Data Entry'!G950&lt;&gt;"",'Data Entry'!G950,"")</f>
        <v/>
      </c>
      <c r="I950" s="44" t="str">
        <f>IF('Data Entry'!H950&lt;&gt;"",'Data Entry'!H950,"")</f>
        <v/>
      </c>
      <c r="J950" s="44" t="str">
        <f>IF('Data Entry'!I950&lt;&gt;"",'Data Entry'!I950,"")</f>
        <v/>
      </c>
      <c r="K950" s="44" t="str">
        <f>IF('Data Entry'!J950&lt;&gt;"",'Data Entry'!J950,"")</f>
        <v/>
      </c>
      <c r="L950" s="44" t="str">
        <f>IF('Data Entry'!K950&lt;&gt;"",'Data Entry'!K950,"")</f>
        <v/>
      </c>
      <c r="M950" s="44" t="str">
        <f>IF('Data Entry'!L950&lt;&gt;"",'Data Entry'!L950,"")</f>
        <v/>
      </c>
      <c r="V950" s="26" t="e">
        <f t="array" aca="1" ref="V950" ca="1">IF(V949&lt;&gt;"",OFFSET($C$4,0,V949,n+1,k),"")</f>
        <v>#N/A</v>
      </c>
      <c r="W950" s="26" t="e">
        <f t="array" aca="1" ref="W950" ca="1">IF(W949&lt;&gt;"",OFFSET($C$4,0,W949,n+1,k),"")</f>
        <v>#N/A</v>
      </c>
      <c r="X950" s="26" t="e">
        <f t="array" aca="1" ref="X950" ca="1">IF(X949&lt;&gt;"",OFFSET($C$4,0,X949,n+1,k),"")</f>
        <v>#N/A</v>
      </c>
      <c r="Y950" s="26" t="e">
        <f t="array" aca="1" ref="Y950" ca="1">IF(Y949&lt;&gt;"",OFFSET($C$4,0,Y949,n+1,k),"")</f>
        <v>#N/A</v>
      </c>
      <c r="Z950" s="26" t="e">
        <f t="array" aca="1" ref="Z950" ca="1">IF(Z949&lt;&gt;"",OFFSET($C$4,0,Z949,n+1,k),"")</f>
        <v>#N/A</v>
      </c>
      <c r="AA950" s="26" t="str">
        <f t="array" aca="1" ref="AA950" ca="1">IF(AA949&lt;&gt;"",OFFSET($C$4,0,AA949,n+1,k),"")</f>
        <v/>
      </c>
      <c r="AB950" s="26" t="str">
        <f t="array" aca="1" ref="AB950" ca="1">IF(AB949&lt;&gt;"",OFFSET($C$4,0,AB949,n+1,k),"")</f>
        <v/>
      </c>
    </row>
    <row r="951" spans="1:28" x14ac:dyDescent="0.15">
      <c r="A951" s="43" t="str">
        <f t="shared" si="30"/>
        <v/>
      </c>
      <c r="B951" s="44" t="str">
        <f>IF('Data Entry'!B951&lt;&gt;"",'Data Entry'!B951,"")</f>
        <v/>
      </c>
      <c r="C951" s="37" t="str">
        <f t="shared" si="29"/>
        <v/>
      </c>
      <c r="D951" s="44" t="str">
        <f>IF('Data Entry'!C951&lt;&gt;"",'Data Entry'!C951,"")</f>
        <v/>
      </c>
      <c r="E951" s="44" t="str">
        <f>IF('Data Entry'!D951&lt;&gt;"",'Data Entry'!D951,"")</f>
        <v/>
      </c>
      <c r="F951" s="44" t="str">
        <f>IF('Data Entry'!E951&lt;&gt;"",'Data Entry'!E951,"")</f>
        <v/>
      </c>
      <c r="G951" s="44" t="str">
        <f>IF('Data Entry'!F951&lt;&gt;"",'Data Entry'!F951,"")</f>
        <v/>
      </c>
      <c r="H951" s="44" t="str">
        <f>IF('Data Entry'!G951&lt;&gt;"",'Data Entry'!G951,"")</f>
        <v/>
      </c>
      <c r="I951" s="44" t="str">
        <f>IF('Data Entry'!H951&lt;&gt;"",'Data Entry'!H951,"")</f>
        <v/>
      </c>
      <c r="J951" s="44" t="str">
        <f>IF('Data Entry'!I951&lt;&gt;"",'Data Entry'!I951,"")</f>
        <v/>
      </c>
      <c r="K951" s="44" t="str">
        <f>IF('Data Entry'!J951&lt;&gt;"",'Data Entry'!J951,"")</f>
        <v/>
      </c>
      <c r="L951" s="44" t="str">
        <f>IF('Data Entry'!K951&lt;&gt;"",'Data Entry'!K951,"")</f>
        <v/>
      </c>
      <c r="M951" s="44" t="str">
        <f>IF('Data Entry'!L951&lt;&gt;"",'Data Entry'!L951,"")</f>
        <v/>
      </c>
      <c r="V951" s="26" t="e">
        <f t="array" aca="1" ref="V951" ca="1">IF(V950&lt;&gt;"",OFFSET($C$4,0,V950,n+1,k),"")</f>
        <v>#N/A</v>
      </c>
      <c r="W951" s="26" t="e">
        <f t="array" aca="1" ref="W951" ca="1">IF(W950&lt;&gt;"",OFFSET($C$4,0,W950,n+1,k),"")</f>
        <v>#N/A</v>
      </c>
      <c r="X951" s="26" t="e">
        <f t="array" aca="1" ref="X951" ca="1">IF(X950&lt;&gt;"",OFFSET($C$4,0,X950,n+1,k),"")</f>
        <v>#N/A</v>
      </c>
      <c r="Y951" s="26" t="e">
        <f t="array" aca="1" ref="Y951" ca="1">IF(Y950&lt;&gt;"",OFFSET($C$4,0,Y950,n+1,k),"")</f>
        <v>#N/A</v>
      </c>
      <c r="Z951" s="26" t="e">
        <f t="array" aca="1" ref="Z951" ca="1">IF(Z950&lt;&gt;"",OFFSET($C$4,0,Z950,n+1,k),"")</f>
        <v>#N/A</v>
      </c>
      <c r="AA951" s="26" t="str">
        <f t="array" aca="1" ref="AA951" ca="1">IF(AA950&lt;&gt;"",OFFSET($C$4,0,AA950,n+1,k),"")</f>
        <v/>
      </c>
      <c r="AB951" s="26" t="str">
        <f t="array" aca="1" ref="AB951" ca="1">IF(AB950&lt;&gt;"",OFFSET($C$4,0,AB950,n+1,k),"")</f>
        <v/>
      </c>
    </row>
    <row r="952" spans="1:28" x14ac:dyDescent="0.15">
      <c r="A952" s="43" t="str">
        <f t="shared" si="30"/>
        <v/>
      </c>
      <c r="B952" s="44" t="str">
        <f>IF('Data Entry'!B952&lt;&gt;"",'Data Entry'!B952,"")</f>
        <v/>
      </c>
      <c r="C952" s="37" t="str">
        <f t="shared" si="29"/>
        <v/>
      </c>
      <c r="D952" s="44" t="str">
        <f>IF('Data Entry'!C952&lt;&gt;"",'Data Entry'!C952,"")</f>
        <v/>
      </c>
      <c r="E952" s="44" t="str">
        <f>IF('Data Entry'!D952&lt;&gt;"",'Data Entry'!D952,"")</f>
        <v/>
      </c>
      <c r="F952" s="44" t="str">
        <f>IF('Data Entry'!E952&lt;&gt;"",'Data Entry'!E952,"")</f>
        <v/>
      </c>
      <c r="G952" s="44" t="str">
        <f>IF('Data Entry'!F952&lt;&gt;"",'Data Entry'!F952,"")</f>
        <v/>
      </c>
      <c r="H952" s="44" t="str">
        <f>IF('Data Entry'!G952&lt;&gt;"",'Data Entry'!G952,"")</f>
        <v/>
      </c>
      <c r="I952" s="44" t="str">
        <f>IF('Data Entry'!H952&lt;&gt;"",'Data Entry'!H952,"")</f>
        <v/>
      </c>
      <c r="J952" s="44" t="str">
        <f>IF('Data Entry'!I952&lt;&gt;"",'Data Entry'!I952,"")</f>
        <v/>
      </c>
      <c r="K952" s="44" t="str">
        <f>IF('Data Entry'!J952&lt;&gt;"",'Data Entry'!J952,"")</f>
        <v/>
      </c>
      <c r="L952" s="44" t="str">
        <f>IF('Data Entry'!K952&lt;&gt;"",'Data Entry'!K952,"")</f>
        <v/>
      </c>
      <c r="M952" s="44" t="str">
        <f>IF('Data Entry'!L952&lt;&gt;"",'Data Entry'!L952,"")</f>
        <v/>
      </c>
      <c r="V952" s="26" t="e">
        <f t="array" aca="1" ref="V952" ca="1">IF(V951&lt;&gt;"",OFFSET($C$4,0,V951,n+1,k),"")</f>
        <v>#N/A</v>
      </c>
      <c r="W952" s="26" t="e">
        <f t="array" aca="1" ref="W952" ca="1">IF(W951&lt;&gt;"",OFFSET($C$4,0,W951,n+1,k),"")</f>
        <v>#N/A</v>
      </c>
      <c r="X952" s="26" t="e">
        <f t="array" aca="1" ref="X952" ca="1">IF(X951&lt;&gt;"",OFFSET($C$4,0,X951,n+1,k),"")</f>
        <v>#N/A</v>
      </c>
      <c r="Y952" s="26" t="e">
        <f t="array" aca="1" ref="Y952" ca="1">IF(Y951&lt;&gt;"",OFFSET($C$4,0,Y951,n+1,k),"")</f>
        <v>#N/A</v>
      </c>
      <c r="Z952" s="26" t="e">
        <f t="array" aca="1" ref="Z952" ca="1">IF(Z951&lt;&gt;"",OFFSET($C$4,0,Z951,n+1,k),"")</f>
        <v>#N/A</v>
      </c>
      <c r="AA952" s="26" t="str">
        <f t="array" aca="1" ref="AA952" ca="1">IF(AA951&lt;&gt;"",OFFSET($C$4,0,AA951,n+1,k),"")</f>
        <v/>
      </c>
      <c r="AB952" s="26" t="str">
        <f t="array" aca="1" ref="AB952" ca="1">IF(AB951&lt;&gt;"",OFFSET($C$4,0,AB951,n+1,k),"")</f>
        <v/>
      </c>
    </row>
    <row r="953" spans="1:28" x14ac:dyDescent="0.15">
      <c r="A953" s="43" t="str">
        <f t="shared" si="30"/>
        <v/>
      </c>
      <c r="B953" s="44" t="str">
        <f>IF('Data Entry'!B953&lt;&gt;"",'Data Entry'!B953,"")</f>
        <v/>
      </c>
      <c r="C953" s="37" t="str">
        <f t="shared" si="29"/>
        <v/>
      </c>
      <c r="D953" s="44" t="str">
        <f>IF('Data Entry'!C953&lt;&gt;"",'Data Entry'!C953,"")</f>
        <v/>
      </c>
      <c r="E953" s="44" t="str">
        <f>IF('Data Entry'!D953&lt;&gt;"",'Data Entry'!D953,"")</f>
        <v/>
      </c>
      <c r="F953" s="44" t="str">
        <f>IF('Data Entry'!E953&lt;&gt;"",'Data Entry'!E953,"")</f>
        <v/>
      </c>
      <c r="G953" s="44" t="str">
        <f>IF('Data Entry'!F953&lt;&gt;"",'Data Entry'!F953,"")</f>
        <v/>
      </c>
      <c r="H953" s="44" t="str">
        <f>IF('Data Entry'!G953&lt;&gt;"",'Data Entry'!G953,"")</f>
        <v/>
      </c>
      <c r="I953" s="44" t="str">
        <f>IF('Data Entry'!H953&lt;&gt;"",'Data Entry'!H953,"")</f>
        <v/>
      </c>
      <c r="J953" s="44" t="str">
        <f>IF('Data Entry'!I953&lt;&gt;"",'Data Entry'!I953,"")</f>
        <v/>
      </c>
      <c r="K953" s="44" t="str">
        <f>IF('Data Entry'!J953&lt;&gt;"",'Data Entry'!J953,"")</f>
        <v/>
      </c>
      <c r="L953" s="44" t="str">
        <f>IF('Data Entry'!K953&lt;&gt;"",'Data Entry'!K953,"")</f>
        <v/>
      </c>
      <c r="M953" s="44" t="str">
        <f>IF('Data Entry'!L953&lt;&gt;"",'Data Entry'!L953,"")</f>
        <v/>
      </c>
      <c r="V953" s="26" t="e">
        <f t="array" aca="1" ref="V953" ca="1">IF(V952&lt;&gt;"",OFFSET($C$4,0,V952,n+1,k),"")</f>
        <v>#N/A</v>
      </c>
      <c r="W953" s="26" t="e">
        <f t="array" aca="1" ref="W953" ca="1">IF(W952&lt;&gt;"",OFFSET($C$4,0,W952,n+1,k),"")</f>
        <v>#N/A</v>
      </c>
      <c r="X953" s="26" t="e">
        <f t="array" aca="1" ref="X953" ca="1">IF(X952&lt;&gt;"",OFFSET($C$4,0,X952,n+1,k),"")</f>
        <v>#N/A</v>
      </c>
      <c r="Y953" s="26" t="e">
        <f t="array" aca="1" ref="Y953" ca="1">IF(Y952&lt;&gt;"",OFFSET($C$4,0,Y952,n+1,k),"")</f>
        <v>#N/A</v>
      </c>
      <c r="Z953" s="26" t="e">
        <f t="array" aca="1" ref="Z953" ca="1">IF(Z952&lt;&gt;"",OFFSET($C$4,0,Z952,n+1,k),"")</f>
        <v>#N/A</v>
      </c>
      <c r="AA953" s="26" t="str">
        <f t="array" aca="1" ref="AA953" ca="1">IF(AA952&lt;&gt;"",OFFSET($C$4,0,AA952,n+1,k),"")</f>
        <v/>
      </c>
      <c r="AB953" s="26" t="str">
        <f t="array" aca="1" ref="AB953" ca="1">IF(AB952&lt;&gt;"",OFFSET($C$4,0,AB952,n+1,k),"")</f>
        <v/>
      </c>
    </row>
    <row r="954" spans="1:28" x14ac:dyDescent="0.15">
      <c r="A954" s="43" t="str">
        <f t="shared" si="30"/>
        <v/>
      </c>
      <c r="B954" s="44" t="str">
        <f>IF('Data Entry'!B954&lt;&gt;"",'Data Entry'!B954,"")</f>
        <v/>
      </c>
      <c r="C954" s="37" t="str">
        <f t="shared" si="29"/>
        <v/>
      </c>
      <c r="D954" s="44" t="str">
        <f>IF('Data Entry'!C954&lt;&gt;"",'Data Entry'!C954,"")</f>
        <v/>
      </c>
      <c r="E954" s="44" t="str">
        <f>IF('Data Entry'!D954&lt;&gt;"",'Data Entry'!D954,"")</f>
        <v/>
      </c>
      <c r="F954" s="44" t="str">
        <f>IF('Data Entry'!E954&lt;&gt;"",'Data Entry'!E954,"")</f>
        <v/>
      </c>
      <c r="G954" s="44" t="str">
        <f>IF('Data Entry'!F954&lt;&gt;"",'Data Entry'!F954,"")</f>
        <v/>
      </c>
      <c r="H954" s="44" t="str">
        <f>IF('Data Entry'!G954&lt;&gt;"",'Data Entry'!G954,"")</f>
        <v/>
      </c>
      <c r="I954" s="44" t="str">
        <f>IF('Data Entry'!H954&lt;&gt;"",'Data Entry'!H954,"")</f>
        <v/>
      </c>
      <c r="J954" s="44" t="str">
        <f>IF('Data Entry'!I954&lt;&gt;"",'Data Entry'!I954,"")</f>
        <v/>
      </c>
      <c r="K954" s="44" t="str">
        <f>IF('Data Entry'!J954&lt;&gt;"",'Data Entry'!J954,"")</f>
        <v/>
      </c>
      <c r="L954" s="44" t="str">
        <f>IF('Data Entry'!K954&lt;&gt;"",'Data Entry'!K954,"")</f>
        <v/>
      </c>
      <c r="M954" s="44" t="str">
        <f>IF('Data Entry'!L954&lt;&gt;"",'Data Entry'!L954,"")</f>
        <v/>
      </c>
      <c r="V954" s="26" t="e">
        <f t="array" aca="1" ref="V954" ca="1">IF(V953&lt;&gt;"",OFFSET($C$4,0,V953,n+1,k),"")</f>
        <v>#N/A</v>
      </c>
      <c r="W954" s="26" t="e">
        <f t="array" aca="1" ref="W954" ca="1">IF(W953&lt;&gt;"",OFFSET($C$4,0,W953,n+1,k),"")</f>
        <v>#N/A</v>
      </c>
      <c r="X954" s="26" t="e">
        <f t="array" aca="1" ref="X954" ca="1">IF(X953&lt;&gt;"",OFFSET($C$4,0,X953,n+1,k),"")</f>
        <v>#N/A</v>
      </c>
      <c r="Y954" s="26" t="e">
        <f t="array" aca="1" ref="Y954" ca="1">IF(Y953&lt;&gt;"",OFFSET($C$4,0,Y953,n+1,k),"")</f>
        <v>#N/A</v>
      </c>
      <c r="Z954" s="26" t="e">
        <f t="array" aca="1" ref="Z954" ca="1">IF(Z953&lt;&gt;"",OFFSET($C$4,0,Z953,n+1,k),"")</f>
        <v>#N/A</v>
      </c>
      <c r="AA954" s="26" t="str">
        <f t="array" aca="1" ref="AA954" ca="1">IF(AA953&lt;&gt;"",OFFSET($C$4,0,AA953,n+1,k),"")</f>
        <v/>
      </c>
      <c r="AB954" s="26" t="str">
        <f t="array" aca="1" ref="AB954" ca="1">IF(AB953&lt;&gt;"",OFFSET($C$4,0,AB953,n+1,k),"")</f>
        <v/>
      </c>
    </row>
    <row r="955" spans="1:28" x14ac:dyDescent="0.15">
      <c r="A955" s="43" t="str">
        <f t="shared" si="30"/>
        <v/>
      </c>
      <c r="B955" s="44" t="str">
        <f>IF('Data Entry'!B955&lt;&gt;"",'Data Entry'!B955,"")</f>
        <v/>
      </c>
      <c r="C955" s="37" t="str">
        <f t="shared" si="29"/>
        <v/>
      </c>
      <c r="D955" s="44" t="str">
        <f>IF('Data Entry'!C955&lt;&gt;"",'Data Entry'!C955,"")</f>
        <v/>
      </c>
      <c r="E955" s="44" t="str">
        <f>IF('Data Entry'!D955&lt;&gt;"",'Data Entry'!D955,"")</f>
        <v/>
      </c>
      <c r="F955" s="44" t="str">
        <f>IF('Data Entry'!E955&lt;&gt;"",'Data Entry'!E955,"")</f>
        <v/>
      </c>
      <c r="G955" s="44" t="str">
        <f>IF('Data Entry'!F955&lt;&gt;"",'Data Entry'!F955,"")</f>
        <v/>
      </c>
      <c r="H955" s="44" t="str">
        <f>IF('Data Entry'!G955&lt;&gt;"",'Data Entry'!G955,"")</f>
        <v/>
      </c>
      <c r="I955" s="44" t="str">
        <f>IF('Data Entry'!H955&lt;&gt;"",'Data Entry'!H955,"")</f>
        <v/>
      </c>
      <c r="J955" s="44" t="str">
        <f>IF('Data Entry'!I955&lt;&gt;"",'Data Entry'!I955,"")</f>
        <v/>
      </c>
      <c r="K955" s="44" t="str">
        <f>IF('Data Entry'!J955&lt;&gt;"",'Data Entry'!J955,"")</f>
        <v/>
      </c>
      <c r="L955" s="44" t="str">
        <f>IF('Data Entry'!K955&lt;&gt;"",'Data Entry'!K955,"")</f>
        <v/>
      </c>
      <c r="M955" s="44" t="str">
        <f>IF('Data Entry'!L955&lt;&gt;"",'Data Entry'!L955,"")</f>
        <v/>
      </c>
      <c r="V955" s="26" t="e">
        <f t="array" aca="1" ref="V955" ca="1">IF(V954&lt;&gt;"",OFFSET($C$4,0,V954,n+1,k),"")</f>
        <v>#N/A</v>
      </c>
      <c r="W955" s="26" t="e">
        <f t="array" aca="1" ref="W955" ca="1">IF(W954&lt;&gt;"",OFFSET($C$4,0,W954,n+1,k),"")</f>
        <v>#N/A</v>
      </c>
      <c r="X955" s="26" t="e">
        <f t="array" aca="1" ref="X955" ca="1">IF(X954&lt;&gt;"",OFFSET($C$4,0,X954,n+1,k),"")</f>
        <v>#N/A</v>
      </c>
      <c r="Y955" s="26" t="e">
        <f t="array" aca="1" ref="Y955" ca="1">IF(Y954&lt;&gt;"",OFFSET($C$4,0,Y954,n+1,k),"")</f>
        <v>#N/A</v>
      </c>
      <c r="Z955" s="26" t="e">
        <f t="array" aca="1" ref="Z955" ca="1">IF(Z954&lt;&gt;"",OFFSET($C$4,0,Z954,n+1,k),"")</f>
        <v>#N/A</v>
      </c>
      <c r="AA955" s="26" t="str">
        <f t="array" aca="1" ref="AA955" ca="1">IF(AA954&lt;&gt;"",OFFSET($C$4,0,AA954,n+1,k),"")</f>
        <v/>
      </c>
      <c r="AB955" s="26" t="str">
        <f t="array" aca="1" ref="AB955" ca="1">IF(AB954&lt;&gt;"",OFFSET($C$4,0,AB954,n+1,k),"")</f>
        <v/>
      </c>
    </row>
    <row r="956" spans="1:28" x14ac:dyDescent="0.15">
      <c r="A956" s="43" t="str">
        <f t="shared" si="30"/>
        <v/>
      </c>
      <c r="B956" s="44" t="str">
        <f>IF('Data Entry'!B956&lt;&gt;"",'Data Entry'!B956,"")</f>
        <v/>
      </c>
      <c r="C956" s="37" t="str">
        <f t="shared" si="29"/>
        <v/>
      </c>
      <c r="D956" s="44" t="str">
        <f>IF('Data Entry'!C956&lt;&gt;"",'Data Entry'!C956,"")</f>
        <v/>
      </c>
      <c r="E956" s="44" t="str">
        <f>IF('Data Entry'!D956&lt;&gt;"",'Data Entry'!D956,"")</f>
        <v/>
      </c>
      <c r="F956" s="44" t="str">
        <f>IF('Data Entry'!E956&lt;&gt;"",'Data Entry'!E956,"")</f>
        <v/>
      </c>
      <c r="G956" s="44" t="str">
        <f>IF('Data Entry'!F956&lt;&gt;"",'Data Entry'!F956,"")</f>
        <v/>
      </c>
      <c r="H956" s="44" t="str">
        <f>IF('Data Entry'!G956&lt;&gt;"",'Data Entry'!G956,"")</f>
        <v/>
      </c>
      <c r="I956" s="44" t="str">
        <f>IF('Data Entry'!H956&lt;&gt;"",'Data Entry'!H956,"")</f>
        <v/>
      </c>
      <c r="J956" s="44" t="str">
        <f>IF('Data Entry'!I956&lt;&gt;"",'Data Entry'!I956,"")</f>
        <v/>
      </c>
      <c r="K956" s="44" t="str">
        <f>IF('Data Entry'!J956&lt;&gt;"",'Data Entry'!J956,"")</f>
        <v/>
      </c>
      <c r="L956" s="44" t="str">
        <f>IF('Data Entry'!K956&lt;&gt;"",'Data Entry'!K956,"")</f>
        <v/>
      </c>
      <c r="M956" s="44" t="str">
        <f>IF('Data Entry'!L956&lt;&gt;"",'Data Entry'!L956,"")</f>
        <v/>
      </c>
      <c r="V956" s="26" t="e">
        <f t="array" aca="1" ref="V956" ca="1">IF(V955&lt;&gt;"",OFFSET($C$4,0,V955,n+1,k),"")</f>
        <v>#N/A</v>
      </c>
      <c r="W956" s="26" t="e">
        <f t="array" aca="1" ref="W956" ca="1">IF(W955&lt;&gt;"",OFFSET($C$4,0,W955,n+1,k),"")</f>
        <v>#N/A</v>
      </c>
      <c r="X956" s="26" t="e">
        <f t="array" aca="1" ref="X956" ca="1">IF(X955&lt;&gt;"",OFFSET($C$4,0,X955,n+1,k),"")</f>
        <v>#N/A</v>
      </c>
      <c r="Y956" s="26" t="e">
        <f t="array" aca="1" ref="Y956" ca="1">IF(Y955&lt;&gt;"",OFFSET($C$4,0,Y955,n+1,k),"")</f>
        <v>#N/A</v>
      </c>
      <c r="Z956" s="26" t="e">
        <f t="array" aca="1" ref="Z956" ca="1">IF(Z955&lt;&gt;"",OFFSET($C$4,0,Z955,n+1,k),"")</f>
        <v>#N/A</v>
      </c>
      <c r="AA956" s="26" t="str">
        <f t="array" aca="1" ref="AA956" ca="1">IF(AA955&lt;&gt;"",OFFSET($C$4,0,AA955,n+1,k),"")</f>
        <v/>
      </c>
      <c r="AB956" s="26" t="str">
        <f t="array" aca="1" ref="AB956" ca="1">IF(AB955&lt;&gt;"",OFFSET($C$4,0,AB955,n+1,k),"")</f>
        <v/>
      </c>
    </row>
    <row r="957" spans="1:28" x14ac:dyDescent="0.15">
      <c r="A957" s="43" t="str">
        <f t="shared" si="30"/>
        <v/>
      </c>
      <c r="B957" s="44" t="str">
        <f>IF('Data Entry'!B957&lt;&gt;"",'Data Entry'!B957,"")</f>
        <v/>
      </c>
      <c r="C957" s="37" t="str">
        <f t="shared" si="29"/>
        <v/>
      </c>
      <c r="D957" s="44" t="str">
        <f>IF('Data Entry'!C957&lt;&gt;"",'Data Entry'!C957,"")</f>
        <v/>
      </c>
      <c r="E957" s="44" t="str">
        <f>IF('Data Entry'!D957&lt;&gt;"",'Data Entry'!D957,"")</f>
        <v/>
      </c>
      <c r="F957" s="44" t="str">
        <f>IF('Data Entry'!E957&lt;&gt;"",'Data Entry'!E957,"")</f>
        <v/>
      </c>
      <c r="G957" s="44" t="str">
        <f>IF('Data Entry'!F957&lt;&gt;"",'Data Entry'!F957,"")</f>
        <v/>
      </c>
      <c r="H957" s="44" t="str">
        <f>IF('Data Entry'!G957&lt;&gt;"",'Data Entry'!G957,"")</f>
        <v/>
      </c>
      <c r="I957" s="44" t="str">
        <f>IF('Data Entry'!H957&lt;&gt;"",'Data Entry'!H957,"")</f>
        <v/>
      </c>
      <c r="J957" s="44" t="str">
        <f>IF('Data Entry'!I957&lt;&gt;"",'Data Entry'!I957,"")</f>
        <v/>
      </c>
      <c r="K957" s="44" t="str">
        <f>IF('Data Entry'!J957&lt;&gt;"",'Data Entry'!J957,"")</f>
        <v/>
      </c>
      <c r="L957" s="44" t="str">
        <f>IF('Data Entry'!K957&lt;&gt;"",'Data Entry'!K957,"")</f>
        <v/>
      </c>
      <c r="M957" s="44" t="str">
        <f>IF('Data Entry'!L957&lt;&gt;"",'Data Entry'!L957,"")</f>
        <v/>
      </c>
      <c r="V957" s="26" t="e">
        <f t="array" aca="1" ref="V957" ca="1">IF(V956&lt;&gt;"",OFFSET($C$4,0,V956,n+1,k),"")</f>
        <v>#N/A</v>
      </c>
      <c r="W957" s="26" t="e">
        <f t="array" aca="1" ref="W957" ca="1">IF(W956&lt;&gt;"",OFFSET($C$4,0,W956,n+1,k),"")</f>
        <v>#N/A</v>
      </c>
      <c r="X957" s="26" t="e">
        <f t="array" aca="1" ref="X957" ca="1">IF(X956&lt;&gt;"",OFFSET($C$4,0,X956,n+1,k),"")</f>
        <v>#N/A</v>
      </c>
      <c r="Y957" s="26" t="e">
        <f t="array" aca="1" ref="Y957" ca="1">IF(Y956&lt;&gt;"",OFFSET($C$4,0,Y956,n+1,k),"")</f>
        <v>#N/A</v>
      </c>
      <c r="Z957" s="26" t="e">
        <f t="array" aca="1" ref="Z957" ca="1">IF(Z956&lt;&gt;"",OFFSET($C$4,0,Z956,n+1,k),"")</f>
        <v>#N/A</v>
      </c>
      <c r="AA957" s="26" t="str">
        <f t="array" aca="1" ref="AA957" ca="1">IF(AA956&lt;&gt;"",OFFSET($C$4,0,AA956,n+1,k),"")</f>
        <v/>
      </c>
      <c r="AB957" s="26" t="str">
        <f t="array" aca="1" ref="AB957" ca="1">IF(AB956&lt;&gt;"",OFFSET($C$4,0,AB956,n+1,k),"")</f>
        <v/>
      </c>
    </row>
    <row r="958" spans="1:28" x14ac:dyDescent="0.15">
      <c r="A958" s="43" t="str">
        <f t="shared" si="30"/>
        <v/>
      </c>
      <c r="B958" s="44" t="str">
        <f>IF('Data Entry'!B958&lt;&gt;"",'Data Entry'!B958,"")</f>
        <v/>
      </c>
      <c r="C958" s="37" t="str">
        <f t="shared" si="29"/>
        <v/>
      </c>
      <c r="D958" s="44" t="str">
        <f>IF('Data Entry'!C958&lt;&gt;"",'Data Entry'!C958,"")</f>
        <v/>
      </c>
      <c r="E958" s="44" t="str">
        <f>IF('Data Entry'!D958&lt;&gt;"",'Data Entry'!D958,"")</f>
        <v/>
      </c>
      <c r="F958" s="44" t="str">
        <f>IF('Data Entry'!E958&lt;&gt;"",'Data Entry'!E958,"")</f>
        <v/>
      </c>
      <c r="G958" s="44" t="str">
        <f>IF('Data Entry'!F958&lt;&gt;"",'Data Entry'!F958,"")</f>
        <v/>
      </c>
      <c r="H958" s="44" t="str">
        <f>IF('Data Entry'!G958&lt;&gt;"",'Data Entry'!G958,"")</f>
        <v/>
      </c>
      <c r="I958" s="44" t="str">
        <f>IF('Data Entry'!H958&lt;&gt;"",'Data Entry'!H958,"")</f>
        <v/>
      </c>
      <c r="J958" s="44" t="str">
        <f>IF('Data Entry'!I958&lt;&gt;"",'Data Entry'!I958,"")</f>
        <v/>
      </c>
      <c r="K958" s="44" t="str">
        <f>IF('Data Entry'!J958&lt;&gt;"",'Data Entry'!J958,"")</f>
        <v/>
      </c>
      <c r="L958" s="44" t="str">
        <f>IF('Data Entry'!K958&lt;&gt;"",'Data Entry'!K958,"")</f>
        <v/>
      </c>
      <c r="M958" s="44" t="str">
        <f>IF('Data Entry'!L958&lt;&gt;"",'Data Entry'!L958,"")</f>
        <v/>
      </c>
      <c r="V958" s="26" t="e">
        <f t="array" aca="1" ref="V958" ca="1">IF(V957&lt;&gt;"",OFFSET($C$4,0,V957,n+1,k),"")</f>
        <v>#N/A</v>
      </c>
      <c r="W958" s="26" t="e">
        <f t="array" aca="1" ref="W958" ca="1">IF(W957&lt;&gt;"",OFFSET($C$4,0,W957,n+1,k),"")</f>
        <v>#N/A</v>
      </c>
      <c r="X958" s="26" t="e">
        <f t="array" aca="1" ref="X958" ca="1">IF(X957&lt;&gt;"",OFFSET($C$4,0,X957,n+1,k),"")</f>
        <v>#N/A</v>
      </c>
      <c r="Y958" s="26" t="e">
        <f t="array" aca="1" ref="Y958" ca="1">IF(Y957&lt;&gt;"",OFFSET($C$4,0,Y957,n+1,k),"")</f>
        <v>#N/A</v>
      </c>
      <c r="Z958" s="26" t="e">
        <f t="array" aca="1" ref="Z958" ca="1">IF(Z957&lt;&gt;"",OFFSET($C$4,0,Z957,n+1,k),"")</f>
        <v>#N/A</v>
      </c>
      <c r="AA958" s="26" t="str">
        <f t="array" aca="1" ref="AA958" ca="1">IF(AA957&lt;&gt;"",OFFSET($C$4,0,AA957,n+1,k),"")</f>
        <v/>
      </c>
      <c r="AB958" s="26" t="str">
        <f t="array" aca="1" ref="AB958" ca="1">IF(AB957&lt;&gt;"",OFFSET($C$4,0,AB957,n+1,k),"")</f>
        <v/>
      </c>
    </row>
    <row r="959" spans="1:28" x14ac:dyDescent="0.15">
      <c r="A959" s="43" t="str">
        <f t="shared" si="30"/>
        <v/>
      </c>
      <c r="B959" s="44" t="str">
        <f>IF('Data Entry'!B959&lt;&gt;"",'Data Entry'!B959,"")</f>
        <v/>
      </c>
      <c r="C959" s="37" t="str">
        <f t="shared" si="29"/>
        <v/>
      </c>
      <c r="D959" s="44" t="str">
        <f>IF('Data Entry'!C959&lt;&gt;"",'Data Entry'!C959,"")</f>
        <v/>
      </c>
      <c r="E959" s="44" t="str">
        <f>IF('Data Entry'!D959&lt;&gt;"",'Data Entry'!D959,"")</f>
        <v/>
      </c>
      <c r="F959" s="44" t="str">
        <f>IF('Data Entry'!E959&lt;&gt;"",'Data Entry'!E959,"")</f>
        <v/>
      </c>
      <c r="G959" s="44" t="str">
        <f>IF('Data Entry'!F959&lt;&gt;"",'Data Entry'!F959,"")</f>
        <v/>
      </c>
      <c r="H959" s="44" t="str">
        <f>IF('Data Entry'!G959&lt;&gt;"",'Data Entry'!G959,"")</f>
        <v/>
      </c>
      <c r="I959" s="44" t="str">
        <f>IF('Data Entry'!H959&lt;&gt;"",'Data Entry'!H959,"")</f>
        <v/>
      </c>
      <c r="J959" s="44" t="str">
        <f>IF('Data Entry'!I959&lt;&gt;"",'Data Entry'!I959,"")</f>
        <v/>
      </c>
      <c r="K959" s="44" t="str">
        <f>IF('Data Entry'!J959&lt;&gt;"",'Data Entry'!J959,"")</f>
        <v/>
      </c>
      <c r="L959" s="44" t="str">
        <f>IF('Data Entry'!K959&lt;&gt;"",'Data Entry'!K959,"")</f>
        <v/>
      </c>
      <c r="M959" s="44" t="str">
        <f>IF('Data Entry'!L959&lt;&gt;"",'Data Entry'!L959,"")</f>
        <v/>
      </c>
      <c r="V959" s="26" t="e">
        <f t="array" aca="1" ref="V959" ca="1">IF(V958&lt;&gt;"",OFFSET($C$4,0,V958,n+1,k),"")</f>
        <v>#N/A</v>
      </c>
      <c r="W959" s="26" t="e">
        <f t="array" aca="1" ref="W959" ca="1">IF(W958&lt;&gt;"",OFFSET($C$4,0,W958,n+1,k),"")</f>
        <v>#N/A</v>
      </c>
      <c r="X959" s="26" t="e">
        <f t="array" aca="1" ref="X959" ca="1">IF(X958&lt;&gt;"",OFFSET($C$4,0,X958,n+1,k),"")</f>
        <v>#N/A</v>
      </c>
      <c r="Y959" s="26" t="e">
        <f t="array" aca="1" ref="Y959" ca="1">IF(Y958&lt;&gt;"",OFFSET($C$4,0,Y958,n+1,k),"")</f>
        <v>#N/A</v>
      </c>
      <c r="Z959" s="26" t="e">
        <f t="array" aca="1" ref="Z959" ca="1">IF(Z958&lt;&gt;"",OFFSET($C$4,0,Z958,n+1,k),"")</f>
        <v>#N/A</v>
      </c>
      <c r="AA959" s="26" t="str">
        <f t="array" aca="1" ref="AA959" ca="1">IF(AA958&lt;&gt;"",OFFSET($C$4,0,AA958,n+1,k),"")</f>
        <v/>
      </c>
      <c r="AB959" s="26" t="str">
        <f t="array" aca="1" ref="AB959" ca="1">IF(AB958&lt;&gt;"",OFFSET($C$4,0,AB958,n+1,k),"")</f>
        <v/>
      </c>
    </row>
    <row r="960" spans="1:28" x14ac:dyDescent="0.15">
      <c r="A960" s="43" t="str">
        <f t="shared" si="30"/>
        <v/>
      </c>
      <c r="B960" s="44" t="str">
        <f>IF('Data Entry'!B960&lt;&gt;"",'Data Entry'!B960,"")</f>
        <v/>
      </c>
      <c r="C960" s="37" t="str">
        <f t="shared" si="29"/>
        <v/>
      </c>
      <c r="D960" s="44" t="str">
        <f>IF('Data Entry'!C960&lt;&gt;"",'Data Entry'!C960,"")</f>
        <v/>
      </c>
      <c r="E960" s="44" t="str">
        <f>IF('Data Entry'!D960&lt;&gt;"",'Data Entry'!D960,"")</f>
        <v/>
      </c>
      <c r="F960" s="44" t="str">
        <f>IF('Data Entry'!E960&lt;&gt;"",'Data Entry'!E960,"")</f>
        <v/>
      </c>
      <c r="G960" s="44" t="str">
        <f>IF('Data Entry'!F960&lt;&gt;"",'Data Entry'!F960,"")</f>
        <v/>
      </c>
      <c r="H960" s="44" t="str">
        <f>IF('Data Entry'!G960&lt;&gt;"",'Data Entry'!G960,"")</f>
        <v/>
      </c>
      <c r="I960" s="44" t="str">
        <f>IF('Data Entry'!H960&lt;&gt;"",'Data Entry'!H960,"")</f>
        <v/>
      </c>
      <c r="J960" s="44" t="str">
        <f>IF('Data Entry'!I960&lt;&gt;"",'Data Entry'!I960,"")</f>
        <v/>
      </c>
      <c r="K960" s="44" t="str">
        <f>IF('Data Entry'!J960&lt;&gt;"",'Data Entry'!J960,"")</f>
        <v/>
      </c>
      <c r="L960" s="44" t="str">
        <f>IF('Data Entry'!K960&lt;&gt;"",'Data Entry'!K960,"")</f>
        <v/>
      </c>
      <c r="M960" s="44" t="str">
        <f>IF('Data Entry'!L960&lt;&gt;"",'Data Entry'!L960,"")</f>
        <v/>
      </c>
      <c r="V960" s="26" t="e">
        <f t="array" aca="1" ref="V960" ca="1">IF(V959&lt;&gt;"",OFFSET($C$4,0,V959,n+1,k),"")</f>
        <v>#N/A</v>
      </c>
      <c r="W960" s="26" t="e">
        <f t="array" aca="1" ref="W960" ca="1">IF(W959&lt;&gt;"",OFFSET($C$4,0,W959,n+1,k),"")</f>
        <v>#N/A</v>
      </c>
      <c r="X960" s="26" t="e">
        <f t="array" aca="1" ref="X960" ca="1">IF(X959&lt;&gt;"",OFFSET($C$4,0,X959,n+1,k),"")</f>
        <v>#N/A</v>
      </c>
      <c r="Y960" s="26" t="e">
        <f t="array" aca="1" ref="Y960" ca="1">IF(Y959&lt;&gt;"",OFFSET($C$4,0,Y959,n+1,k),"")</f>
        <v>#N/A</v>
      </c>
      <c r="Z960" s="26" t="e">
        <f t="array" aca="1" ref="Z960" ca="1">IF(Z959&lt;&gt;"",OFFSET($C$4,0,Z959,n+1,k),"")</f>
        <v>#N/A</v>
      </c>
      <c r="AA960" s="26" t="str">
        <f t="array" aca="1" ref="AA960" ca="1">IF(AA959&lt;&gt;"",OFFSET($C$4,0,AA959,n+1,k),"")</f>
        <v/>
      </c>
      <c r="AB960" s="26" t="str">
        <f t="array" aca="1" ref="AB960" ca="1">IF(AB959&lt;&gt;"",OFFSET($C$4,0,AB959,n+1,k),"")</f>
        <v/>
      </c>
    </row>
    <row r="961" spans="1:28" x14ac:dyDescent="0.15">
      <c r="A961" s="43" t="str">
        <f t="shared" si="30"/>
        <v/>
      </c>
      <c r="B961" s="44" t="str">
        <f>IF('Data Entry'!B961&lt;&gt;"",'Data Entry'!B961,"")</f>
        <v/>
      </c>
      <c r="C961" s="37" t="str">
        <f t="shared" si="29"/>
        <v/>
      </c>
      <c r="D961" s="44" t="str">
        <f>IF('Data Entry'!C961&lt;&gt;"",'Data Entry'!C961,"")</f>
        <v/>
      </c>
      <c r="E961" s="44" t="str">
        <f>IF('Data Entry'!D961&lt;&gt;"",'Data Entry'!D961,"")</f>
        <v/>
      </c>
      <c r="F961" s="44" t="str">
        <f>IF('Data Entry'!E961&lt;&gt;"",'Data Entry'!E961,"")</f>
        <v/>
      </c>
      <c r="G961" s="44" t="str">
        <f>IF('Data Entry'!F961&lt;&gt;"",'Data Entry'!F961,"")</f>
        <v/>
      </c>
      <c r="H961" s="44" t="str">
        <f>IF('Data Entry'!G961&lt;&gt;"",'Data Entry'!G961,"")</f>
        <v/>
      </c>
      <c r="I961" s="44" t="str">
        <f>IF('Data Entry'!H961&lt;&gt;"",'Data Entry'!H961,"")</f>
        <v/>
      </c>
      <c r="J961" s="44" t="str">
        <f>IF('Data Entry'!I961&lt;&gt;"",'Data Entry'!I961,"")</f>
        <v/>
      </c>
      <c r="K961" s="44" t="str">
        <f>IF('Data Entry'!J961&lt;&gt;"",'Data Entry'!J961,"")</f>
        <v/>
      </c>
      <c r="L961" s="44" t="str">
        <f>IF('Data Entry'!K961&lt;&gt;"",'Data Entry'!K961,"")</f>
        <v/>
      </c>
      <c r="M961" s="44" t="str">
        <f>IF('Data Entry'!L961&lt;&gt;"",'Data Entry'!L961,"")</f>
        <v/>
      </c>
      <c r="V961" s="26" t="e">
        <f t="array" aca="1" ref="V961" ca="1">IF(V960&lt;&gt;"",OFFSET($C$4,0,V960,n+1,k),"")</f>
        <v>#N/A</v>
      </c>
      <c r="W961" s="26" t="e">
        <f t="array" aca="1" ref="W961" ca="1">IF(W960&lt;&gt;"",OFFSET($C$4,0,W960,n+1,k),"")</f>
        <v>#N/A</v>
      </c>
      <c r="X961" s="26" t="e">
        <f t="array" aca="1" ref="X961" ca="1">IF(X960&lt;&gt;"",OFFSET($C$4,0,X960,n+1,k),"")</f>
        <v>#N/A</v>
      </c>
      <c r="Y961" s="26" t="e">
        <f t="array" aca="1" ref="Y961" ca="1">IF(Y960&lt;&gt;"",OFFSET($C$4,0,Y960,n+1,k),"")</f>
        <v>#N/A</v>
      </c>
      <c r="Z961" s="26" t="e">
        <f t="array" aca="1" ref="Z961" ca="1">IF(Z960&lt;&gt;"",OFFSET($C$4,0,Z960,n+1,k),"")</f>
        <v>#N/A</v>
      </c>
      <c r="AA961" s="26" t="str">
        <f t="array" aca="1" ref="AA961" ca="1">IF(AA960&lt;&gt;"",OFFSET($C$4,0,AA960,n+1,k),"")</f>
        <v/>
      </c>
      <c r="AB961" s="26" t="str">
        <f t="array" aca="1" ref="AB961" ca="1">IF(AB960&lt;&gt;"",OFFSET($C$4,0,AB960,n+1,k),"")</f>
        <v/>
      </c>
    </row>
    <row r="962" spans="1:28" x14ac:dyDescent="0.15">
      <c r="A962" s="43" t="str">
        <f t="shared" si="30"/>
        <v/>
      </c>
      <c r="B962" s="44" t="str">
        <f>IF('Data Entry'!B962&lt;&gt;"",'Data Entry'!B962,"")</f>
        <v/>
      </c>
      <c r="C962" s="37" t="str">
        <f t="shared" si="29"/>
        <v/>
      </c>
      <c r="D962" s="44" t="str">
        <f>IF('Data Entry'!C962&lt;&gt;"",'Data Entry'!C962,"")</f>
        <v/>
      </c>
      <c r="E962" s="44" t="str">
        <f>IF('Data Entry'!D962&lt;&gt;"",'Data Entry'!D962,"")</f>
        <v/>
      </c>
      <c r="F962" s="44" t="str">
        <f>IF('Data Entry'!E962&lt;&gt;"",'Data Entry'!E962,"")</f>
        <v/>
      </c>
      <c r="G962" s="44" t="str">
        <f>IF('Data Entry'!F962&lt;&gt;"",'Data Entry'!F962,"")</f>
        <v/>
      </c>
      <c r="H962" s="44" t="str">
        <f>IF('Data Entry'!G962&lt;&gt;"",'Data Entry'!G962,"")</f>
        <v/>
      </c>
      <c r="I962" s="44" t="str">
        <f>IF('Data Entry'!H962&lt;&gt;"",'Data Entry'!H962,"")</f>
        <v/>
      </c>
      <c r="J962" s="44" t="str">
        <f>IF('Data Entry'!I962&lt;&gt;"",'Data Entry'!I962,"")</f>
        <v/>
      </c>
      <c r="K962" s="44" t="str">
        <f>IF('Data Entry'!J962&lt;&gt;"",'Data Entry'!J962,"")</f>
        <v/>
      </c>
      <c r="L962" s="44" t="str">
        <f>IF('Data Entry'!K962&lt;&gt;"",'Data Entry'!K962,"")</f>
        <v/>
      </c>
      <c r="M962" s="44" t="str">
        <f>IF('Data Entry'!L962&lt;&gt;"",'Data Entry'!L962,"")</f>
        <v/>
      </c>
      <c r="V962" s="26" t="e">
        <f t="array" aca="1" ref="V962" ca="1">IF(V961&lt;&gt;"",OFFSET($C$4,0,V961,n+1,k),"")</f>
        <v>#N/A</v>
      </c>
      <c r="W962" s="26" t="e">
        <f t="array" aca="1" ref="W962" ca="1">IF(W961&lt;&gt;"",OFFSET($C$4,0,W961,n+1,k),"")</f>
        <v>#N/A</v>
      </c>
      <c r="X962" s="26" t="e">
        <f t="array" aca="1" ref="X962" ca="1">IF(X961&lt;&gt;"",OFFSET($C$4,0,X961,n+1,k),"")</f>
        <v>#N/A</v>
      </c>
      <c r="Y962" s="26" t="e">
        <f t="array" aca="1" ref="Y962" ca="1">IF(Y961&lt;&gt;"",OFFSET($C$4,0,Y961,n+1,k),"")</f>
        <v>#N/A</v>
      </c>
      <c r="Z962" s="26" t="e">
        <f t="array" aca="1" ref="Z962" ca="1">IF(Z961&lt;&gt;"",OFFSET($C$4,0,Z961,n+1,k),"")</f>
        <v>#N/A</v>
      </c>
      <c r="AA962" s="26" t="str">
        <f t="array" aca="1" ref="AA962" ca="1">IF(AA961&lt;&gt;"",OFFSET($C$4,0,AA961,n+1,k),"")</f>
        <v/>
      </c>
      <c r="AB962" s="26" t="str">
        <f t="array" aca="1" ref="AB962" ca="1">IF(AB961&lt;&gt;"",OFFSET($C$4,0,AB961,n+1,k),"")</f>
        <v/>
      </c>
    </row>
    <row r="963" spans="1:28" x14ac:dyDescent="0.15">
      <c r="A963" s="43" t="str">
        <f t="shared" si="30"/>
        <v/>
      </c>
      <c r="B963" s="44" t="str">
        <f>IF('Data Entry'!B963&lt;&gt;"",'Data Entry'!B963,"")</f>
        <v/>
      </c>
      <c r="C963" s="37" t="str">
        <f t="shared" si="29"/>
        <v/>
      </c>
      <c r="D963" s="44" t="str">
        <f>IF('Data Entry'!C963&lt;&gt;"",'Data Entry'!C963,"")</f>
        <v/>
      </c>
      <c r="E963" s="44" t="str">
        <f>IF('Data Entry'!D963&lt;&gt;"",'Data Entry'!D963,"")</f>
        <v/>
      </c>
      <c r="F963" s="44" t="str">
        <f>IF('Data Entry'!E963&lt;&gt;"",'Data Entry'!E963,"")</f>
        <v/>
      </c>
      <c r="G963" s="44" t="str">
        <f>IF('Data Entry'!F963&lt;&gt;"",'Data Entry'!F963,"")</f>
        <v/>
      </c>
      <c r="H963" s="44" t="str">
        <f>IF('Data Entry'!G963&lt;&gt;"",'Data Entry'!G963,"")</f>
        <v/>
      </c>
      <c r="I963" s="44" t="str">
        <f>IF('Data Entry'!H963&lt;&gt;"",'Data Entry'!H963,"")</f>
        <v/>
      </c>
      <c r="J963" s="44" t="str">
        <f>IF('Data Entry'!I963&lt;&gt;"",'Data Entry'!I963,"")</f>
        <v/>
      </c>
      <c r="K963" s="44" t="str">
        <f>IF('Data Entry'!J963&lt;&gt;"",'Data Entry'!J963,"")</f>
        <v/>
      </c>
      <c r="L963" s="44" t="str">
        <f>IF('Data Entry'!K963&lt;&gt;"",'Data Entry'!K963,"")</f>
        <v/>
      </c>
      <c r="M963" s="44" t="str">
        <f>IF('Data Entry'!L963&lt;&gt;"",'Data Entry'!L963,"")</f>
        <v/>
      </c>
      <c r="V963" s="26" t="e">
        <f t="array" aca="1" ref="V963" ca="1">IF(V962&lt;&gt;"",OFFSET($C$4,0,V962,n+1,k),"")</f>
        <v>#N/A</v>
      </c>
      <c r="W963" s="26" t="e">
        <f t="array" aca="1" ref="W963" ca="1">IF(W962&lt;&gt;"",OFFSET($C$4,0,W962,n+1,k),"")</f>
        <v>#N/A</v>
      </c>
      <c r="X963" s="26" t="e">
        <f t="array" aca="1" ref="X963" ca="1">IF(X962&lt;&gt;"",OFFSET($C$4,0,X962,n+1,k),"")</f>
        <v>#N/A</v>
      </c>
      <c r="Y963" s="26" t="e">
        <f t="array" aca="1" ref="Y963" ca="1">IF(Y962&lt;&gt;"",OFFSET($C$4,0,Y962,n+1,k),"")</f>
        <v>#N/A</v>
      </c>
      <c r="Z963" s="26" t="e">
        <f t="array" aca="1" ref="Z963" ca="1">IF(Z962&lt;&gt;"",OFFSET($C$4,0,Z962,n+1,k),"")</f>
        <v>#N/A</v>
      </c>
      <c r="AA963" s="26" t="str">
        <f t="array" aca="1" ref="AA963" ca="1">IF(AA962&lt;&gt;"",OFFSET($C$4,0,AA962,n+1,k),"")</f>
        <v/>
      </c>
      <c r="AB963" s="26" t="str">
        <f t="array" aca="1" ref="AB963" ca="1">IF(AB962&lt;&gt;"",OFFSET($C$4,0,AB962,n+1,k),"")</f>
        <v/>
      </c>
    </row>
    <row r="964" spans="1:28" x14ac:dyDescent="0.15">
      <c r="A964" s="43" t="str">
        <f t="shared" si="30"/>
        <v/>
      </c>
      <c r="B964" s="44" t="str">
        <f>IF('Data Entry'!B964&lt;&gt;"",'Data Entry'!B964,"")</f>
        <v/>
      </c>
      <c r="C964" s="37" t="str">
        <f t="shared" si="29"/>
        <v/>
      </c>
      <c r="D964" s="44" t="str">
        <f>IF('Data Entry'!C964&lt;&gt;"",'Data Entry'!C964,"")</f>
        <v/>
      </c>
      <c r="E964" s="44" t="str">
        <f>IF('Data Entry'!D964&lt;&gt;"",'Data Entry'!D964,"")</f>
        <v/>
      </c>
      <c r="F964" s="44" t="str">
        <f>IF('Data Entry'!E964&lt;&gt;"",'Data Entry'!E964,"")</f>
        <v/>
      </c>
      <c r="G964" s="44" t="str">
        <f>IF('Data Entry'!F964&lt;&gt;"",'Data Entry'!F964,"")</f>
        <v/>
      </c>
      <c r="H964" s="44" t="str">
        <f>IF('Data Entry'!G964&lt;&gt;"",'Data Entry'!G964,"")</f>
        <v/>
      </c>
      <c r="I964" s="44" t="str">
        <f>IF('Data Entry'!H964&lt;&gt;"",'Data Entry'!H964,"")</f>
        <v/>
      </c>
      <c r="J964" s="44" t="str">
        <f>IF('Data Entry'!I964&lt;&gt;"",'Data Entry'!I964,"")</f>
        <v/>
      </c>
      <c r="K964" s="44" t="str">
        <f>IF('Data Entry'!J964&lt;&gt;"",'Data Entry'!J964,"")</f>
        <v/>
      </c>
      <c r="L964" s="44" t="str">
        <f>IF('Data Entry'!K964&lt;&gt;"",'Data Entry'!K964,"")</f>
        <v/>
      </c>
      <c r="M964" s="44" t="str">
        <f>IF('Data Entry'!L964&lt;&gt;"",'Data Entry'!L964,"")</f>
        <v/>
      </c>
      <c r="V964" s="26" t="e">
        <f t="array" aca="1" ref="V964" ca="1">IF(V963&lt;&gt;"",OFFSET($C$4,0,V963,n+1,k),"")</f>
        <v>#N/A</v>
      </c>
      <c r="W964" s="26" t="e">
        <f t="array" aca="1" ref="W964" ca="1">IF(W963&lt;&gt;"",OFFSET($C$4,0,W963,n+1,k),"")</f>
        <v>#N/A</v>
      </c>
      <c r="X964" s="26" t="e">
        <f t="array" aca="1" ref="X964" ca="1">IF(X963&lt;&gt;"",OFFSET($C$4,0,X963,n+1,k),"")</f>
        <v>#N/A</v>
      </c>
      <c r="Y964" s="26" t="e">
        <f t="array" aca="1" ref="Y964" ca="1">IF(Y963&lt;&gt;"",OFFSET($C$4,0,Y963,n+1,k),"")</f>
        <v>#N/A</v>
      </c>
      <c r="Z964" s="26" t="e">
        <f t="array" aca="1" ref="Z964" ca="1">IF(Z963&lt;&gt;"",OFFSET($C$4,0,Z963,n+1,k),"")</f>
        <v>#N/A</v>
      </c>
      <c r="AA964" s="26" t="str">
        <f t="array" aca="1" ref="AA964" ca="1">IF(AA963&lt;&gt;"",OFFSET($C$4,0,AA963,n+1,k),"")</f>
        <v/>
      </c>
      <c r="AB964" s="26" t="str">
        <f t="array" aca="1" ref="AB964" ca="1">IF(AB963&lt;&gt;"",OFFSET($C$4,0,AB963,n+1,k),"")</f>
        <v/>
      </c>
    </row>
    <row r="965" spans="1:28" x14ac:dyDescent="0.15">
      <c r="A965" s="43" t="str">
        <f t="shared" si="30"/>
        <v/>
      </c>
      <c r="B965" s="44" t="str">
        <f>IF('Data Entry'!B965&lt;&gt;"",'Data Entry'!B965,"")</f>
        <v/>
      </c>
      <c r="C965" s="37" t="str">
        <f t="shared" ref="C965:C1004" si="31">IF(B965&lt;&gt;"",1,"")</f>
        <v/>
      </c>
      <c r="D965" s="44" t="str">
        <f>IF('Data Entry'!C965&lt;&gt;"",'Data Entry'!C965,"")</f>
        <v/>
      </c>
      <c r="E965" s="44" t="str">
        <f>IF('Data Entry'!D965&lt;&gt;"",'Data Entry'!D965,"")</f>
        <v/>
      </c>
      <c r="F965" s="44" t="str">
        <f>IF('Data Entry'!E965&lt;&gt;"",'Data Entry'!E965,"")</f>
        <v/>
      </c>
      <c r="G965" s="44" t="str">
        <f>IF('Data Entry'!F965&lt;&gt;"",'Data Entry'!F965,"")</f>
        <v/>
      </c>
      <c r="H965" s="44" t="str">
        <f>IF('Data Entry'!G965&lt;&gt;"",'Data Entry'!G965,"")</f>
        <v/>
      </c>
      <c r="I965" s="44" t="str">
        <f>IF('Data Entry'!H965&lt;&gt;"",'Data Entry'!H965,"")</f>
        <v/>
      </c>
      <c r="J965" s="44" t="str">
        <f>IF('Data Entry'!I965&lt;&gt;"",'Data Entry'!I965,"")</f>
        <v/>
      </c>
      <c r="K965" s="44" t="str">
        <f>IF('Data Entry'!J965&lt;&gt;"",'Data Entry'!J965,"")</f>
        <v/>
      </c>
      <c r="L965" s="44" t="str">
        <f>IF('Data Entry'!K965&lt;&gt;"",'Data Entry'!K965,"")</f>
        <v/>
      </c>
      <c r="M965" s="44" t="str">
        <f>IF('Data Entry'!L965&lt;&gt;"",'Data Entry'!L965,"")</f>
        <v/>
      </c>
      <c r="V965" s="26" t="e">
        <f t="array" aca="1" ref="V965" ca="1">IF(V964&lt;&gt;"",OFFSET($C$4,0,V964,n+1,k),"")</f>
        <v>#N/A</v>
      </c>
      <c r="W965" s="26" t="e">
        <f t="array" aca="1" ref="W965" ca="1">IF(W964&lt;&gt;"",OFFSET($C$4,0,W964,n+1,k),"")</f>
        <v>#N/A</v>
      </c>
      <c r="X965" s="26" t="e">
        <f t="array" aca="1" ref="X965" ca="1">IF(X964&lt;&gt;"",OFFSET($C$4,0,X964,n+1,k),"")</f>
        <v>#N/A</v>
      </c>
      <c r="Y965" s="26" t="e">
        <f t="array" aca="1" ref="Y965" ca="1">IF(Y964&lt;&gt;"",OFFSET($C$4,0,Y964,n+1,k),"")</f>
        <v>#N/A</v>
      </c>
      <c r="Z965" s="26" t="e">
        <f t="array" aca="1" ref="Z965" ca="1">IF(Z964&lt;&gt;"",OFFSET($C$4,0,Z964,n+1,k),"")</f>
        <v>#N/A</v>
      </c>
      <c r="AA965" s="26" t="str">
        <f t="array" aca="1" ref="AA965" ca="1">IF(AA964&lt;&gt;"",OFFSET($C$4,0,AA964,n+1,k),"")</f>
        <v/>
      </c>
      <c r="AB965" s="26" t="str">
        <f t="array" aca="1" ref="AB965" ca="1">IF(AB964&lt;&gt;"",OFFSET($C$4,0,AB964,n+1,k),"")</f>
        <v/>
      </c>
    </row>
    <row r="966" spans="1:28" x14ac:dyDescent="0.15">
      <c r="A966" s="43" t="str">
        <f t="shared" si="30"/>
        <v/>
      </c>
      <c r="B966" s="44" t="str">
        <f>IF('Data Entry'!B966&lt;&gt;"",'Data Entry'!B966,"")</f>
        <v/>
      </c>
      <c r="C966" s="37" t="str">
        <f t="shared" si="31"/>
        <v/>
      </c>
      <c r="D966" s="44" t="str">
        <f>IF('Data Entry'!C966&lt;&gt;"",'Data Entry'!C966,"")</f>
        <v/>
      </c>
      <c r="E966" s="44" t="str">
        <f>IF('Data Entry'!D966&lt;&gt;"",'Data Entry'!D966,"")</f>
        <v/>
      </c>
      <c r="F966" s="44" t="str">
        <f>IF('Data Entry'!E966&lt;&gt;"",'Data Entry'!E966,"")</f>
        <v/>
      </c>
      <c r="G966" s="44" t="str">
        <f>IF('Data Entry'!F966&lt;&gt;"",'Data Entry'!F966,"")</f>
        <v/>
      </c>
      <c r="H966" s="44" t="str">
        <f>IF('Data Entry'!G966&lt;&gt;"",'Data Entry'!G966,"")</f>
        <v/>
      </c>
      <c r="I966" s="44" t="str">
        <f>IF('Data Entry'!H966&lt;&gt;"",'Data Entry'!H966,"")</f>
        <v/>
      </c>
      <c r="J966" s="44" t="str">
        <f>IF('Data Entry'!I966&lt;&gt;"",'Data Entry'!I966,"")</f>
        <v/>
      </c>
      <c r="K966" s="44" t="str">
        <f>IF('Data Entry'!J966&lt;&gt;"",'Data Entry'!J966,"")</f>
        <v/>
      </c>
      <c r="L966" s="44" t="str">
        <f>IF('Data Entry'!K966&lt;&gt;"",'Data Entry'!K966,"")</f>
        <v/>
      </c>
      <c r="M966" s="44" t="str">
        <f>IF('Data Entry'!L966&lt;&gt;"",'Data Entry'!L966,"")</f>
        <v/>
      </c>
      <c r="V966" s="26" t="e">
        <f t="array" aca="1" ref="V966" ca="1">IF(V965&lt;&gt;"",OFFSET($C$4,0,V965,n+1,k),"")</f>
        <v>#N/A</v>
      </c>
      <c r="W966" s="26" t="e">
        <f t="array" aca="1" ref="W966" ca="1">IF(W965&lt;&gt;"",OFFSET($C$4,0,W965,n+1,k),"")</f>
        <v>#N/A</v>
      </c>
      <c r="X966" s="26" t="e">
        <f t="array" aca="1" ref="X966" ca="1">IF(X965&lt;&gt;"",OFFSET($C$4,0,X965,n+1,k),"")</f>
        <v>#N/A</v>
      </c>
      <c r="Y966" s="26" t="e">
        <f t="array" aca="1" ref="Y966" ca="1">IF(Y965&lt;&gt;"",OFFSET($C$4,0,Y965,n+1,k),"")</f>
        <v>#N/A</v>
      </c>
      <c r="Z966" s="26" t="e">
        <f t="array" aca="1" ref="Z966" ca="1">IF(Z965&lt;&gt;"",OFFSET($C$4,0,Z965,n+1,k),"")</f>
        <v>#N/A</v>
      </c>
      <c r="AA966" s="26" t="str">
        <f t="array" aca="1" ref="AA966" ca="1">IF(AA965&lt;&gt;"",OFFSET($C$4,0,AA965,n+1,k),"")</f>
        <v/>
      </c>
      <c r="AB966" s="26" t="str">
        <f t="array" aca="1" ref="AB966" ca="1">IF(AB965&lt;&gt;"",OFFSET($C$4,0,AB965,n+1,k),"")</f>
        <v/>
      </c>
    </row>
    <row r="967" spans="1:28" x14ac:dyDescent="0.15">
      <c r="A967" s="43" t="str">
        <f t="shared" si="30"/>
        <v/>
      </c>
      <c r="B967" s="44" t="str">
        <f>IF('Data Entry'!B967&lt;&gt;"",'Data Entry'!B967,"")</f>
        <v/>
      </c>
      <c r="C967" s="37" t="str">
        <f t="shared" si="31"/>
        <v/>
      </c>
      <c r="D967" s="44" t="str">
        <f>IF('Data Entry'!C967&lt;&gt;"",'Data Entry'!C967,"")</f>
        <v/>
      </c>
      <c r="E967" s="44" t="str">
        <f>IF('Data Entry'!D967&lt;&gt;"",'Data Entry'!D967,"")</f>
        <v/>
      </c>
      <c r="F967" s="44" t="str">
        <f>IF('Data Entry'!E967&lt;&gt;"",'Data Entry'!E967,"")</f>
        <v/>
      </c>
      <c r="G967" s="44" t="str">
        <f>IF('Data Entry'!F967&lt;&gt;"",'Data Entry'!F967,"")</f>
        <v/>
      </c>
      <c r="H967" s="44" t="str">
        <f>IF('Data Entry'!G967&lt;&gt;"",'Data Entry'!G967,"")</f>
        <v/>
      </c>
      <c r="I967" s="44" t="str">
        <f>IF('Data Entry'!H967&lt;&gt;"",'Data Entry'!H967,"")</f>
        <v/>
      </c>
      <c r="J967" s="44" t="str">
        <f>IF('Data Entry'!I967&lt;&gt;"",'Data Entry'!I967,"")</f>
        <v/>
      </c>
      <c r="K967" s="44" t="str">
        <f>IF('Data Entry'!J967&lt;&gt;"",'Data Entry'!J967,"")</f>
        <v/>
      </c>
      <c r="L967" s="44" t="str">
        <f>IF('Data Entry'!K967&lt;&gt;"",'Data Entry'!K967,"")</f>
        <v/>
      </c>
      <c r="M967" s="44" t="str">
        <f>IF('Data Entry'!L967&lt;&gt;"",'Data Entry'!L967,"")</f>
        <v/>
      </c>
      <c r="V967" s="26" t="e">
        <f t="array" aca="1" ref="V967" ca="1">IF(V966&lt;&gt;"",OFFSET($C$4,0,V966,n+1,k),"")</f>
        <v>#N/A</v>
      </c>
      <c r="W967" s="26" t="e">
        <f t="array" aca="1" ref="W967" ca="1">IF(W966&lt;&gt;"",OFFSET($C$4,0,W966,n+1,k),"")</f>
        <v>#N/A</v>
      </c>
      <c r="X967" s="26" t="e">
        <f t="array" aca="1" ref="X967" ca="1">IF(X966&lt;&gt;"",OFFSET($C$4,0,X966,n+1,k),"")</f>
        <v>#N/A</v>
      </c>
      <c r="Y967" s="26" t="e">
        <f t="array" aca="1" ref="Y967" ca="1">IF(Y966&lt;&gt;"",OFFSET($C$4,0,Y966,n+1,k),"")</f>
        <v>#N/A</v>
      </c>
      <c r="Z967" s="26" t="e">
        <f t="array" aca="1" ref="Z967" ca="1">IF(Z966&lt;&gt;"",OFFSET($C$4,0,Z966,n+1,k),"")</f>
        <v>#N/A</v>
      </c>
      <c r="AA967" s="26" t="str">
        <f t="array" aca="1" ref="AA967" ca="1">IF(AA966&lt;&gt;"",OFFSET($C$4,0,AA966,n+1,k),"")</f>
        <v/>
      </c>
      <c r="AB967" s="26" t="str">
        <f t="array" aca="1" ref="AB967" ca="1">IF(AB966&lt;&gt;"",OFFSET($C$4,0,AB966,n+1,k),"")</f>
        <v/>
      </c>
    </row>
    <row r="968" spans="1:28" x14ac:dyDescent="0.15">
      <c r="A968" s="43" t="str">
        <f t="shared" si="30"/>
        <v/>
      </c>
      <c r="B968" s="44" t="str">
        <f>IF('Data Entry'!B968&lt;&gt;"",'Data Entry'!B968,"")</f>
        <v/>
      </c>
      <c r="C968" s="37" t="str">
        <f t="shared" si="31"/>
        <v/>
      </c>
      <c r="D968" s="44" t="str">
        <f>IF('Data Entry'!C968&lt;&gt;"",'Data Entry'!C968,"")</f>
        <v/>
      </c>
      <c r="E968" s="44" t="str">
        <f>IF('Data Entry'!D968&lt;&gt;"",'Data Entry'!D968,"")</f>
        <v/>
      </c>
      <c r="F968" s="44" t="str">
        <f>IF('Data Entry'!E968&lt;&gt;"",'Data Entry'!E968,"")</f>
        <v/>
      </c>
      <c r="G968" s="44" t="str">
        <f>IF('Data Entry'!F968&lt;&gt;"",'Data Entry'!F968,"")</f>
        <v/>
      </c>
      <c r="H968" s="44" t="str">
        <f>IF('Data Entry'!G968&lt;&gt;"",'Data Entry'!G968,"")</f>
        <v/>
      </c>
      <c r="I968" s="44" t="str">
        <f>IF('Data Entry'!H968&lt;&gt;"",'Data Entry'!H968,"")</f>
        <v/>
      </c>
      <c r="J968" s="44" t="str">
        <f>IF('Data Entry'!I968&lt;&gt;"",'Data Entry'!I968,"")</f>
        <v/>
      </c>
      <c r="K968" s="44" t="str">
        <f>IF('Data Entry'!J968&lt;&gt;"",'Data Entry'!J968,"")</f>
        <v/>
      </c>
      <c r="L968" s="44" t="str">
        <f>IF('Data Entry'!K968&lt;&gt;"",'Data Entry'!K968,"")</f>
        <v/>
      </c>
      <c r="M968" s="44" t="str">
        <f>IF('Data Entry'!L968&lt;&gt;"",'Data Entry'!L968,"")</f>
        <v/>
      </c>
      <c r="V968" s="26" t="e">
        <f t="array" aca="1" ref="V968" ca="1">IF(V967&lt;&gt;"",OFFSET($C$4,0,V967,n+1,k),"")</f>
        <v>#N/A</v>
      </c>
      <c r="W968" s="26" t="e">
        <f t="array" aca="1" ref="W968" ca="1">IF(W967&lt;&gt;"",OFFSET($C$4,0,W967,n+1,k),"")</f>
        <v>#N/A</v>
      </c>
      <c r="X968" s="26" t="e">
        <f t="array" aca="1" ref="X968" ca="1">IF(X967&lt;&gt;"",OFFSET($C$4,0,X967,n+1,k),"")</f>
        <v>#N/A</v>
      </c>
      <c r="Y968" s="26" t="e">
        <f t="array" aca="1" ref="Y968" ca="1">IF(Y967&lt;&gt;"",OFFSET($C$4,0,Y967,n+1,k),"")</f>
        <v>#N/A</v>
      </c>
      <c r="Z968" s="26" t="e">
        <f t="array" aca="1" ref="Z968" ca="1">IF(Z967&lt;&gt;"",OFFSET($C$4,0,Z967,n+1,k),"")</f>
        <v>#N/A</v>
      </c>
      <c r="AA968" s="26" t="str">
        <f t="array" aca="1" ref="AA968" ca="1">IF(AA967&lt;&gt;"",OFFSET($C$4,0,AA967,n+1,k),"")</f>
        <v/>
      </c>
      <c r="AB968" s="26" t="str">
        <f t="array" aca="1" ref="AB968" ca="1">IF(AB967&lt;&gt;"",OFFSET($C$4,0,AB967,n+1,k),"")</f>
        <v/>
      </c>
    </row>
    <row r="969" spans="1:28" x14ac:dyDescent="0.15">
      <c r="A969" s="43" t="str">
        <f t="shared" si="30"/>
        <v/>
      </c>
      <c r="B969" s="44" t="str">
        <f>IF('Data Entry'!B969&lt;&gt;"",'Data Entry'!B969,"")</f>
        <v/>
      </c>
      <c r="C969" s="37" t="str">
        <f t="shared" si="31"/>
        <v/>
      </c>
      <c r="D969" s="44" t="str">
        <f>IF('Data Entry'!C969&lt;&gt;"",'Data Entry'!C969,"")</f>
        <v/>
      </c>
      <c r="E969" s="44" t="str">
        <f>IF('Data Entry'!D969&lt;&gt;"",'Data Entry'!D969,"")</f>
        <v/>
      </c>
      <c r="F969" s="44" t="str">
        <f>IF('Data Entry'!E969&lt;&gt;"",'Data Entry'!E969,"")</f>
        <v/>
      </c>
      <c r="G969" s="44" t="str">
        <f>IF('Data Entry'!F969&lt;&gt;"",'Data Entry'!F969,"")</f>
        <v/>
      </c>
      <c r="H969" s="44" t="str">
        <f>IF('Data Entry'!G969&lt;&gt;"",'Data Entry'!G969,"")</f>
        <v/>
      </c>
      <c r="I969" s="44" t="str">
        <f>IF('Data Entry'!H969&lt;&gt;"",'Data Entry'!H969,"")</f>
        <v/>
      </c>
      <c r="J969" s="44" t="str">
        <f>IF('Data Entry'!I969&lt;&gt;"",'Data Entry'!I969,"")</f>
        <v/>
      </c>
      <c r="K969" s="44" t="str">
        <f>IF('Data Entry'!J969&lt;&gt;"",'Data Entry'!J969,"")</f>
        <v/>
      </c>
      <c r="L969" s="44" t="str">
        <f>IF('Data Entry'!K969&lt;&gt;"",'Data Entry'!K969,"")</f>
        <v/>
      </c>
      <c r="M969" s="44" t="str">
        <f>IF('Data Entry'!L969&lt;&gt;"",'Data Entry'!L969,"")</f>
        <v/>
      </c>
      <c r="V969" s="26" t="e">
        <f t="array" aca="1" ref="V969" ca="1">IF(V968&lt;&gt;"",OFFSET($C$4,0,V968,n+1,k),"")</f>
        <v>#N/A</v>
      </c>
      <c r="W969" s="26" t="e">
        <f t="array" aca="1" ref="W969" ca="1">IF(W968&lt;&gt;"",OFFSET($C$4,0,W968,n+1,k),"")</f>
        <v>#N/A</v>
      </c>
      <c r="X969" s="26" t="e">
        <f t="array" aca="1" ref="X969" ca="1">IF(X968&lt;&gt;"",OFFSET($C$4,0,X968,n+1,k),"")</f>
        <v>#N/A</v>
      </c>
      <c r="Y969" s="26" t="e">
        <f t="array" aca="1" ref="Y969" ca="1">IF(Y968&lt;&gt;"",OFFSET($C$4,0,Y968,n+1,k),"")</f>
        <v>#N/A</v>
      </c>
      <c r="Z969" s="26" t="e">
        <f t="array" aca="1" ref="Z969" ca="1">IF(Z968&lt;&gt;"",OFFSET($C$4,0,Z968,n+1,k),"")</f>
        <v>#N/A</v>
      </c>
      <c r="AA969" s="26" t="str">
        <f t="array" aca="1" ref="AA969" ca="1">IF(AA968&lt;&gt;"",OFFSET($C$4,0,AA968,n+1,k),"")</f>
        <v/>
      </c>
      <c r="AB969" s="26" t="str">
        <f t="array" aca="1" ref="AB969" ca="1">IF(AB968&lt;&gt;"",OFFSET($C$4,0,AB968,n+1,k),"")</f>
        <v/>
      </c>
    </row>
    <row r="970" spans="1:28" x14ac:dyDescent="0.15">
      <c r="A970" s="43" t="str">
        <f t="shared" si="30"/>
        <v/>
      </c>
      <c r="B970" s="44" t="str">
        <f>IF('Data Entry'!B970&lt;&gt;"",'Data Entry'!B970,"")</f>
        <v/>
      </c>
      <c r="C970" s="37" t="str">
        <f t="shared" si="31"/>
        <v/>
      </c>
      <c r="D970" s="44" t="str">
        <f>IF('Data Entry'!C970&lt;&gt;"",'Data Entry'!C970,"")</f>
        <v/>
      </c>
      <c r="E970" s="44" t="str">
        <f>IF('Data Entry'!D970&lt;&gt;"",'Data Entry'!D970,"")</f>
        <v/>
      </c>
      <c r="F970" s="44" t="str">
        <f>IF('Data Entry'!E970&lt;&gt;"",'Data Entry'!E970,"")</f>
        <v/>
      </c>
      <c r="G970" s="44" t="str">
        <f>IF('Data Entry'!F970&lt;&gt;"",'Data Entry'!F970,"")</f>
        <v/>
      </c>
      <c r="H970" s="44" t="str">
        <f>IF('Data Entry'!G970&lt;&gt;"",'Data Entry'!G970,"")</f>
        <v/>
      </c>
      <c r="I970" s="44" t="str">
        <f>IF('Data Entry'!H970&lt;&gt;"",'Data Entry'!H970,"")</f>
        <v/>
      </c>
      <c r="J970" s="44" t="str">
        <f>IF('Data Entry'!I970&lt;&gt;"",'Data Entry'!I970,"")</f>
        <v/>
      </c>
      <c r="K970" s="44" t="str">
        <f>IF('Data Entry'!J970&lt;&gt;"",'Data Entry'!J970,"")</f>
        <v/>
      </c>
      <c r="L970" s="44" t="str">
        <f>IF('Data Entry'!K970&lt;&gt;"",'Data Entry'!K970,"")</f>
        <v/>
      </c>
      <c r="M970" s="44" t="str">
        <f>IF('Data Entry'!L970&lt;&gt;"",'Data Entry'!L970,"")</f>
        <v/>
      </c>
      <c r="V970" s="26" t="e">
        <f t="array" aca="1" ref="V970" ca="1">IF(V969&lt;&gt;"",OFFSET($C$4,0,V969,n+1,k),"")</f>
        <v>#N/A</v>
      </c>
      <c r="W970" s="26" t="e">
        <f t="array" aca="1" ref="W970" ca="1">IF(W969&lt;&gt;"",OFFSET($C$4,0,W969,n+1,k),"")</f>
        <v>#N/A</v>
      </c>
      <c r="X970" s="26" t="e">
        <f t="array" aca="1" ref="X970" ca="1">IF(X969&lt;&gt;"",OFFSET($C$4,0,X969,n+1,k),"")</f>
        <v>#N/A</v>
      </c>
      <c r="Y970" s="26" t="e">
        <f t="array" aca="1" ref="Y970" ca="1">IF(Y969&lt;&gt;"",OFFSET($C$4,0,Y969,n+1,k),"")</f>
        <v>#N/A</v>
      </c>
      <c r="Z970" s="26" t="e">
        <f t="array" aca="1" ref="Z970" ca="1">IF(Z969&lt;&gt;"",OFFSET($C$4,0,Z969,n+1,k),"")</f>
        <v>#N/A</v>
      </c>
      <c r="AA970" s="26" t="str">
        <f t="array" aca="1" ref="AA970" ca="1">IF(AA969&lt;&gt;"",OFFSET($C$4,0,AA969,n+1,k),"")</f>
        <v/>
      </c>
      <c r="AB970" s="26" t="str">
        <f t="array" aca="1" ref="AB970" ca="1">IF(AB969&lt;&gt;"",OFFSET($C$4,0,AB969,n+1,k),"")</f>
        <v/>
      </c>
    </row>
    <row r="971" spans="1:28" x14ac:dyDescent="0.15">
      <c r="A971" s="43" t="str">
        <f t="shared" si="30"/>
        <v/>
      </c>
      <c r="B971" s="44" t="str">
        <f>IF('Data Entry'!B971&lt;&gt;"",'Data Entry'!B971,"")</f>
        <v/>
      </c>
      <c r="C971" s="37" t="str">
        <f t="shared" si="31"/>
        <v/>
      </c>
      <c r="D971" s="44" t="str">
        <f>IF('Data Entry'!C971&lt;&gt;"",'Data Entry'!C971,"")</f>
        <v/>
      </c>
      <c r="E971" s="44" t="str">
        <f>IF('Data Entry'!D971&lt;&gt;"",'Data Entry'!D971,"")</f>
        <v/>
      </c>
      <c r="F971" s="44" t="str">
        <f>IF('Data Entry'!E971&lt;&gt;"",'Data Entry'!E971,"")</f>
        <v/>
      </c>
      <c r="G971" s="44" t="str">
        <f>IF('Data Entry'!F971&lt;&gt;"",'Data Entry'!F971,"")</f>
        <v/>
      </c>
      <c r="H971" s="44" t="str">
        <f>IF('Data Entry'!G971&lt;&gt;"",'Data Entry'!G971,"")</f>
        <v/>
      </c>
      <c r="I971" s="44" t="str">
        <f>IF('Data Entry'!H971&lt;&gt;"",'Data Entry'!H971,"")</f>
        <v/>
      </c>
      <c r="J971" s="44" t="str">
        <f>IF('Data Entry'!I971&lt;&gt;"",'Data Entry'!I971,"")</f>
        <v/>
      </c>
      <c r="K971" s="44" t="str">
        <f>IF('Data Entry'!J971&lt;&gt;"",'Data Entry'!J971,"")</f>
        <v/>
      </c>
      <c r="L971" s="44" t="str">
        <f>IF('Data Entry'!K971&lt;&gt;"",'Data Entry'!K971,"")</f>
        <v/>
      </c>
      <c r="M971" s="44" t="str">
        <f>IF('Data Entry'!L971&lt;&gt;"",'Data Entry'!L971,"")</f>
        <v/>
      </c>
      <c r="V971" s="26" t="e">
        <f t="array" aca="1" ref="V971" ca="1">IF(V970&lt;&gt;"",OFFSET($C$4,0,V970,n+1,k),"")</f>
        <v>#N/A</v>
      </c>
      <c r="W971" s="26" t="e">
        <f t="array" aca="1" ref="W971" ca="1">IF(W970&lt;&gt;"",OFFSET($C$4,0,W970,n+1,k),"")</f>
        <v>#N/A</v>
      </c>
      <c r="X971" s="26" t="e">
        <f t="array" aca="1" ref="X971" ca="1">IF(X970&lt;&gt;"",OFFSET($C$4,0,X970,n+1,k),"")</f>
        <v>#N/A</v>
      </c>
      <c r="Y971" s="26" t="e">
        <f t="array" aca="1" ref="Y971" ca="1">IF(Y970&lt;&gt;"",OFFSET($C$4,0,Y970,n+1,k),"")</f>
        <v>#N/A</v>
      </c>
      <c r="Z971" s="26" t="e">
        <f t="array" aca="1" ref="Z971" ca="1">IF(Z970&lt;&gt;"",OFFSET($C$4,0,Z970,n+1,k),"")</f>
        <v>#N/A</v>
      </c>
      <c r="AA971" s="26" t="str">
        <f t="array" aca="1" ref="AA971" ca="1">IF(AA970&lt;&gt;"",OFFSET($C$4,0,AA970,n+1,k),"")</f>
        <v/>
      </c>
      <c r="AB971" s="26" t="str">
        <f t="array" aca="1" ref="AB971" ca="1">IF(AB970&lt;&gt;"",OFFSET($C$4,0,AB970,n+1,k),"")</f>
        <v/>
      </c>
    </row>
    <row r="972" spans="1:28" x14ac:dyDescent="0.15">
      <c r="A972" s="43" t="str">
        <f t="shared" si="30"/>
        <v/>
      </c>
      <c r="B972" s="44" t="str">
        <f>IF('Data Entry'!B972&lt;&gt;"",'Data Entry'!B972,"")</f>
        <v/>
      </c>
      <c r="C972" s="37" t="str">
        <f t="shared" si="31"/>
        <v/>
      </c>
      <c r="D972" s="44" t="str">
        <f>IF('Data Entry'!C972&lt;&gt;"",'Data Entry'!C972,"")</f>
        <v/>
      </c>
      <c r="E972" s="44" t="str">
        <f>IF('Data Entry'!D972&lt;&gt;"",'Data Entry'!D972,"")</f>
        <v/>
      </c>
      <c r="F972" s="44" t="str">
        <f>IF('Data Entry'!E972&lt;&gt;"",'Data Entry'!E972,"")</f>
        <v/>
      </c>
      <c r="G972" s="44" t="str">
        <f>IF('Data Entry'!F972&lt;&gt;"",'Data Entry'!F972,"")</f>
        <v/>
      </c>
      <c r="H972" s="44" t="str">
        <f>IF('Data Entry'!G972&lt;&gt;"",'Data Entry'!G972,"")</f>
        <v/>
      </c>
      <c r="I972" s="44" t="str">
        <f>IF('Data Entry'!H972&lt;&gt;"",'Data Entry'!H972,"")</f>
        <v/>
      </c>
      <c r="J972" s="44" t="str">
        <f>IF('Data Entry'!I972&lt;&gt;"",'Data Entry'!I972,"")</f>
        <v/>
      </c>
      <c r="K972" s="44" t="str">
        <f>IF('Data Entry'!J972&lt;&gt;"",'Data Entry'!J972,"")</f>
        <v/>
      </c>
      <c r="L972" s="44" t="str">
        <f>IF('Data Entry'!K972&lt;&gt;"",'Data Entry'!K972,"")</f>
        <v/>
      </c>
      <c r="M972" s="44" t="str">
        <f>IF('Data Entry'!L972&lt;&gt;"",'Data Entry'!L972,"")</f>
        <v/>
      </c>
      <c r="V972" s="26" t="e">
        <f t="array" aca="1" ref="V972" ca="1">IF(V971&lt;&gt;"",OFFSET($C$4,0,V971,n+1,k),"")</f>
        <v>#N/A</v>
      </c>
      <c r="W972" s="26" t="e">
        <f t="array" aca="1" ref="W972" ca="1">IF(W971&lt;&gt;"",OFFSET($C$4,0,W971,n+1,k),"")</f>
        <v>#N/A</v>
      </c>
      <c r="X972" s="26" t="e">
        <f t="array" aca="1" ref="X972" ca="1">IF(X971&lt;&gt;"",OFFSET($C$4,0,X971,n+1,k),"")</f>
        <v>#N/A</v>
      </c>
      <c r="Y972" s="26" t="e">
        <f t="array" aca="1" ref="Y972" ca="1">IF(Y971&lt;&gt;"",OFFSET($C$4,0,Y971,n+1,k),"")</f>
        <v>#N/A</v>
      </c>
      <c r="Z972" s="26" t="e">
        <f t="array" aca="1" ref="Z972" ca="1">IF(Z971&lt;&gt;"",OFFSET($C$4,0,Z971,n+1,k),"")</f>
        <v>#N/A</v>
      </c>
      <c r="AA972" s="26" t="str">
        <f t="array" aca="1" ref="AA972" ca="1">IF(AA971&lt;&gt;"",OFFSET($C$4,0,AA971,n+1,k),"")</f>
        <v/>
      </c>
      <c r="AB972" s="26" t="str">
        <f t="array" aca="1" ref="AB972" ca="1">IF(AB971&lt;&gt;"",OFFSET($C$4,0,AB971,n+1,k),"")</f>
        <v/>
      </c>
    </row>
    <row r="973" spans="1:28" x14ac:dyDescent="0.15">
      <c r="A973" s="43" t="str">
        <f t="shared" ref="A973:A1004" si="32">IF(B973&lt;&gt;"",1+A972,"")</f>
        <v/>
      </c>
      <c r="B973" s="44" t="str">
        <f>IF('Data Entry'!B973&lt;&gt;"",'Data Entry'!B973,"")</f>
        <v/>
      </c>
      <c r="C973" s="37" t="str">
        <f t="shared" si="31"/>
        <v/>
      </c>
      <c r="D973" s="44" t="str">
        <f>IF('Data Entry'!C973&lt;&gt;"",'Data Entry'!C973,"")</f>
        <v/>
      </c>
      <c r="E973" s="44" t="str">
        <f>IF('Data Entry'!D973&lt;&gt;"",'Data Entry'!D973,"")</f>
        <v/>
      </c>
      <c r="F973" s="44" t="str">
        <f>IF('Data Entry'!E973&lt;&gt;"",'Data Entry'!E973,"")</f>
        <v/>
      </c>
      <c r="G973" s="44" t="str">
        <f>IF('Data Entry'!F973&lt;&gt;"",'Data Entry'!F973,"")</f>
        <v/>
      </c>
      <c r="H973" s="44" t="str">
        <f>IF('Data Entry'!G973&lt;&gt;"",'Data Entry'!G973,"")</f>
        <v/>
      </c>
      <c r="I973" s="44" t="str">
        <f>IF('Data Entry'!H973&lt;&gt;"",'Data Entry'!H973,"")</f>
        <v/>
      </c>
      <c r="J973" s="44" t="str">
        <f>IF('Data Entry'!I973&lt;&gt;"",'Data Entry'!I973,"")</f>
        <v/>
      </c>
      <c r="K973" s="44" t="str">
        <f>IF('Data Entry'!J973&lt;&gt;"",'Data Entry'!J973,"")</f>
        <v/>
      </c>
      <c r="L973" s="44" t="str">
        <f>IF('Data Entry'!K973&lt;&gt;"",'Data Entry'!K973,"")</f>
        <v/>
      </c>
      <c r="M973" s="44" t="str">
        <f>IF('Data Entry'!L973&lt;&gt;"",'Data Entry'!L973,"")</f>
        <v/>
      </c>
      <c r="V973" s="26" t="e">
        <f t="array" aca="1" ref="V973" ca="1">IF(V972&lt;&gt;"",OFFSET($C$4,0,V972,n+1,k),"")</f>
        <v>#N/A</v>
      </c>
      <c r="W973" s="26" t="e">
        <f t="array" aca="1" ref="W973" ca="1">IF(W972&lt;&gt;"",OFFSET($C$4,0,W972,n+1,k),"")</f>
        <v>#N/A</v>
      </c>
      <c r="X973" s="26" t="e">
        <f t="array" aca="1" ref="X973" ca="1">IF(X972&lt;&gt;"",OFFSET($C$4,0,X972,n+1,k),"")</f>
        <v>#N/A</v>
      </c>
      <c r="Y973" s="26" t="e">
        <f t="array" aca="1" ref="Y973" ca="1">IF(Y972&lt;&gt;"",OFFSET($C$4,0,Y972,n+1,k),"")</f>
        <v>#N/A</v>
      </c>
      <c r="Z973" s="26" t="e">
        <f t="array" aca="1" ref="Z973" ca="1">IF(Z972&lt;&gt;"",OFFSET($C$4,0,Z972,n+1,k),"")</f>
        <v>#N/A</v>
      </c>
      <c r="AA973" s="26" t="str">
        <f t="array" aca="1" ref="AA973" ca="1">IF(AA972&lt;&gt;"",OFFSET($C$4,0,AA972,n+1,k),"")</f>
        <v/>
      </c>
      <c r="AB973" s="26" t="str">
        <f t="array" aca="1" ref="AB973" ca="1">IF(AB972&lt;&gt;"",OFFSET($C$4,0,AB972,n+1,k),"")</f>
        <v/>
      </c>
    </row>
    <row r="974" spans="1:28" x14ac:dyDescent="0.15">
      <c r="A974" s="43" t="str">
        <f t="shared" si="32"/>
        <v/>
      </c>
      <c r="B974" s="44" t="str">
        <f>IF('Data Entry'!B974&lt;&gt;"",'Data Entry'!B974,"")</f>
        <v/>
      </c>
      <c r="C974" s="37" t="str">
        <f t="shared" si="31"/>
        <v/>
      </c>
      <c r="D974" s="44" t="str">
        <f>IF('Data Entry'!C974&lt;&gt;"",'Data Entry'!C974,"")</f>
        <v/>
      </c>
      <c r="E974" s="44" t="str">
        <f>IF('Data Entry'!D974&lt;&gt;"",'Data Entry'!D974,"")</f>
        <v/>
      </c>
      <c r="F974" s="44" t="str">
        <f>IF('Data Entry'!E974&lt;&gt;"",'Data Entry'!E974,"")</f>
        <v/>
      </c>
      <c r="G974" s="44" t="str">
        <f>IF('Data Entry'!F974&lt;&gt;"",'Data Entry'!F974,"")</f>
        <v/>
      </c>
      <c r="H974" s="44" t="str">
        <f>IF('Data Entry'!G974&lt;&gt;"",'Data Entry'!G974,"")</f>
        <v/>
      </c>
      <c r="I974" s="44" t="str">
        <f>IF('Data Entry'!H974&lt;&gt;"",'Data Entry'!H974,"")</f>
        <v/>
      </c>
      <c r="J974" s="44" t="str">
        <f>IF('Data Entry'!I974&lt;&gt;"",'Data Entry'!I974,"")</f>
        <v/>
      </c>
      <c r="K974" s="44" t="str">
        <f>IF('Data Entry'!J974&lt;&gt;"",'Data Entry'!J974,"")</f>
        <v/>
      </c>
      <c r="L974" s="44" t="str">
        <f>IF('Data Entry'!K974&lt;&gt;"",'Data Entry'!K974,"")</f>
        <v/>
      </c>
      <c r="M974" s="44" t="str">
        <f>IF('Data Entry'!L974&lt;&gt;"",'Data Entry'!L974,"")</f>
        <v/>
      </c>
      <c r="V974" s="26" t="e">
        <f t="array" aca="1" ref="V974" ca="1">IF(V973&lt;&gt;"",OFFSET($C$4,0,V973,n+1,k),"")</f>
        <v>#N/A</v>
      </c>
      <c r="W974" s="26" t="e">
        <f t="array" aca="1" ref="W974" ca="1">IF(W973&lt;&gt;"",OFFSET($C$4,0,W973,n+1,k),"")</f>
        <v>#N/A</v>
      </c>
      <c r="X974" s="26" t="e">
        <f t="array" aca="1" ref="X974" ca="1">IF(X973&lt;&gt;"",OFFSET($C$4,0,X973,n+1,k),"")</f>
        <v>#N/A</v>
      </c>
      <c r="Y974" s="26" t="e">
        <f t="array" aca="1" ref="Y974" ca="1">IF(Y973&lt;&gt;"",OFFSET($C$4,0,Y973,n+1,k),"")</f>
        <v>#N/A</v>
      </c>
      <c r="Z974" s="26" t="e">
        <f t="array" aca="1" ref="Z974" ca="1">IF(Z973&lt;&gt;"",OFFSET($C$4,0,Z973,n+1,k),"")</f>
        <v>#N/A</v>
      </c>
      <c r="AA974" s="26" t="str">
        <f t="array" aca="1" ref="AA974" ca="1">IF(AA973&lt;&gt;"",OFFSET($C$4,0,AA973,n+1,k),"")</f>
        <v/>
      </c>
      <c r="AB974" s="26" t="str">
        <f t="array" aca="1" ref="AB974" ca="1">IF(AB973&lt;&gt;"",OFFSET($C$4,0,AB973,n+1,k),"")</f>
        <v/>
      </c>
    </row>
    <row r="975" spans="1:28" x14ac:dyDescent="0.15">
      <c r="A975" s="43" t="str">
        <f t="shared" si="32"/>
        <v/>
      </c>
      <c r="B975" s="44" t="str">
        <f>IF('Data Entry'!B975&lt;&gt;"",'Data Entry'!B975,"")</f>
        <v/>
      </c>
      <c r="C975" s="37" t="str">
        <f t="shared" si="31"/>
        <v/>
      </c>
      <c r="D975" s="44" t="str">
        <f>IF('Data Entry'!C975&lt;&gt;"",'Data Entry'!C975,"")</f>
        <v/>
      </c>
      <c r="E975" s="44" t="str">
        <f>IF('Data Entry'!D975&lt;&gt;"",'Data Entry'!D975,"")</f>
        <v/>
      </c>
      <c r="F975" s="44" t="str">
        <f>IF('Data Entry'!E975&lt;&gt;"",'Data Entry'!E975,"")</f>
        <v/>
      </c>
      <c r="G975" s="44" t="str">
        <f>IF('Data Entry'!F975&lt;&gt;"",'Data Entry'!F975,"")</f>
        <v/>
      </c>
      <c r="H975" s="44" t="str">
        <f>IF('Data Entry'!G975&lt;&gt;"",'Data Entry'!G975,"")</f>
        <v/>
      </c>
      <c r="I975" s="44" t="str">
        <f>IF('Data Entry'!H975&lt;&gt;"",'Data Entry'!H975,"")</f>
        <v/>
      </c>
      <c r="J975" s="44" t="str">
        <f>IF('Data Entry'!I975&lt;&gt;"",'Data Entry'!I975,"")</f>
        <v/>
      </c>
      <c r="K975" s="44" t="str">
        <f>IF('Data Entry'!J975&lt;&gt;"",'Data Entry'!J975,"")</f>
        <v/>
      </c>
      <c r="L975" s="44" t="str">
        <f>IF('Data Entry'!K975&lt;&gt;"",'Data Entry'!K975,"")</f>
        <v/>
      </c>
      <c r="M975" s="44" t="str">
        <f>IF('Data Entry'!L975&lt;&gt;"",'Data Entry'!L975,"")</f>
        <v/>
      </c>
      <c r="V975" s="26" t="e">
        <f t="array" aca="1" ref="V975" ca="1">IF(V974&lt;&gt;"",OFFSET($C$4,0,V974,n+1,k),"")</f>
        <v>#N/A</v>
      </c>
      <c r="W975" s="26" t="e">
        <f t="array" aca="1" ref="W975" ca="1">IF(W974&lt;&gt;"",OFFSET($C$4,0,W974,n+1,k),"")</f>
        <v>#N/A</v>
      </c>
      <c r="X975" s="26" t="e">
        <f t="array" aca="1" ref="X975" ca="1">IF(X974&lt;&gt;"",OFFSET($C$4,0,X974,n+1,k),"")</f>
        <v>#N/A</v>
      </c>
      <c r="Y975" s="26" t="e">
        <f t="array" aca="1" ref="Y975" ca="1">IF(Y974&lt;&gt;"",OFFSET($C$4,0,Y974,n+1,k),"")</f>
        <v>#N/A</v>
      </c>
      <c r="Z975" s="26" t="e">
        <f t="array" aca="1" ref="Z975" ca="1">IF(Z974&lt;&gt;"",OFFSET($C$4,0,Z974,n+1,k),"")</f>
        <v>#N/A</v>
      </c>
      <c r="AA975" s="26" t="str">
        <f t="array" aca="1" ref="AA975" ca="1">IF(AA974&lt;&gt;"",OFFSET($C$4,0,AA974,n+1,k),"")</f>
        <v/>
      </c>
      <c r="AB975" s="26" t="str">
        <f t="array" aca="1" ref="AB975" ca="1">IF(AB974&lt;&gt;"",OFFSET($C$4,0,AB974,n+1,k),"")</f>
        <v/>
      </c>
    </row>
    <row r="976" spans="1:28" x14ac:dyDescent="0.15">
      <c r="A976" s="43" t="str">
        <f t="shared" si="32"/>
        <v/>
      </c>
      <c r="B976" s="44" t="str">
        <f>IF('Data Entry'!B976&lt;&gt;"",'Data Entry'!B976,"")</f>
        <v/>
      </c>
      <c r="C976" s="37" t="str">
        <f t="shared" si="31"/>
        <v/>
      </c>
      <c r="D976" s="44" t="str">
        <f>IF('Data Entry'!C976&lt;&gt;"",'Data Entry'!C976,"")</f>
        <v/>
      </c>
      <c r="E976" s="44" t="str">
        <f>IF('Data Entry'!D976&lt;&gt;"",'Data Entry'!D976,"")</f>
        <v/>
      </c>
      <c r="F976" s="44" t="str">
        <f>IF('Data Entry'!E976&lt;&gt;"",'Data Entry'!E976,"")</f>
        <v/>
      </c>
      <c r="G976" s="44" t="str">
        <f>IF('Data Entry'!F976&lt;&gt;"",'Data Entry'!F976,"")</f>
        <v/>
      </c>
      <c r="H976" s="44" t="str">
        <f>IF('Data Entry'!G976&lt;&gt;"",'Data Entry'!G976,"")</f>
        <v/>
      </c>
      <c r="I976" s="44" t="str">
        <f>IF('Data Entry'!H976&lt;&gt;"",'Data Entry'!H976,"")</f>
        <v/>
      </c>
      <c r="J976" s="44" t="str">
        <f>IF('Data Entry'!I976&lt;&gt;"",'Data Entry'!I976,"")</f>
        <v/>
      </c>
      <c r="K976" s="44" t="str">
        <f>IF('Data Entry'!J976&lt;&gt;"",'Data Entry'!J976,"")</f>
        <v/>
      </c>
      <c r="L976" s="44" t="str">
        <f>IF('Data Entry'!K976&lt;&gt;"",'Data Entry'!K976,"")</f>
        <v/>
      </c>
      <c r="M976" s="44" t="str">
        <f>IF('Data Entry'!L976&lt;&gt;"",'Data Entry'!L976,"")</f>
        <v/>
      </c>
      <c r="V976" s="26" t="e">
        <f t="array" aca="1" ref="V976" ca="1">IF(V975&lt;&gt;"",OFFSET($C$4,0,V975,n+1,k),"")</f>
        <v>#N/A</v>
      </c>
      <c r="W976" s="26" t="e">
        <f t="array" aca="1" ref="W976" ca="1">IF(W975&lt;&gt;"",OFFSET($C$4,0,W975,n+1,k),"")</f>
        <v>#N/A</v>
      </c>
      <c r="X976" s="26" t="e">
        <f t="array" aca="1" ref="X976" ca="1">IF(X975&lt;&gt;"",OFFSET($C$4,0,X975,n+1,k),"")</f>
        <v>#N/A</v>
      </c>
      <c r="Y976" s="26" t="e">
        <f t="array" aca="1" ref="Y976" ca="1">IF(Y975&lt;&gt;"",OFFSET($C$4,0,Y975,n+1,k),"")</f>
        <v>#N/A</v>
      </c>
      <c r="Z976" s="26" t="e">
        <f t="array" aca="1" ref="Z976" ca="1">IF(Z975&lt;&gt;"",OFFSET($C$4,0,Z975,n+1,k),"")</f>
        <v>#N/A</v>
      </c>
      <c r="AA976" s="26" t="str">
        <f t="array" aca="1" ref="AA976" ca="1">IF(AA975&lt;&gt;"",OFFSET($C$4,0,AA975,n+1,k),"")</f>
        <v/>
      </c>
      <c r="AB976" s="26" t="str">
        <f t="array" aca="1" ref="AB976" ca="1">IF(AB975&lt;&gt;"",OFFSET($C$4,0,AB975,n+1,k),"")</f>
        <v/>
      </c>
    </row>
    <row r="977" spans="1:28" x14ac:dyDescent="0.15">
      <c r="A977" s="43" t="str">
        <f t="shared" si="32"/>
        <v/>
      </c>
      <c r="B977" s="44" t="str">
        <f>IF('Data Entry'!B977&lt;&gt;"",'Data Entry'!B977,"")</f>
        <v/>
      </c>
      <c r="C977" s="37" t="str">
        <f t="shared" si="31"/>
        <v/>
      </c>
      <c r="D977" s="44" t="str">
        <f>IF('Data Entry'!C977&lt;&gt;"",'Data Entry'!C977,"")</f>
        <v/>
      </c>
      <c r="E977" s="44" t="str">
        <f>IF('Data Entry'!D977&lt;&gt;"",'Data Entry'!D977,"")</f>
        <v/>
      </c>
      <c r="F977" s="44" t="str">
        <f>IF('Data Entry'!E977&lt;&gt;"",'Data Entry'!E977,"")</f>
        <v/>
      </c>
      <c r="G977" s="44" t="str">
        <f>IF('Data Entry'!F977&lt;&gt;"",'Data Entry'!F977,"")</f>
        <v/>
      </c>
      <c r="H977" s="44" t="str">
        <f>IF('Data Entry'!G977&lt;&gt;"",'Data Entry'!G977,"")</f>
        <v/>
      </c>
      <c r="I977" s="44" t="str">
        <f>IF('Data Entry'!H977&lt;&gt;"",'Data Entry'!H977,"")</f>
        <v/>
      </c>
      <c r="J977" s="44" t="str">
        <f>IF('Data Entry'!I977&lt;&gt;"",'Data Entry'!I977,"")</f>
        <v/>
      </c>
      <c r="K977" s="44" t="str">
        <f>IF('Data Entry'!J977&lt;&gt;"",'Data Entry'!J977,"")</f>
        <v/>
      </c>
      <c r="L977" s="44" t="str">
        <f>IF('Data Entry'!K977&lt;&gt;"",'Data Entry'!K977,"")</f>
        <v/>
      </c>
      <c r="M977" s="44" t="str">
        <f>IF('Data Entry'!L977&lt;&gt;"",'Data Entry'!L977,"")</f>
        <v/>
      </c>
      <c r="V977" s="26" t="e">
        <f t="array" aca="1" ref="V977" ca="1">IF(V976&lt;&gt;"",OFFSET($C$4,0,V976,n+1,k),"")</f>
        <v>#N/A</v>
      </c>
      <c r="W977" s="26" t="e">
        <f t="array" aca="1" ref="W977" ca="1">IF(W976&lt;&gt;"",OFFSET($C$4,0,W976,n+1,k),"")</f>
        <v>#N/A</v>
      </c>
      <c r="X977" s="26" t="e">
        <f t="array" aca="1" ref="X977" ca="1">IF(X976&lt;&gt;"",OFFSET($C$4,0,X976,n+1,k),"")</f>
        <v>#N/A</v>
      </c>
      <c r="Y977" s="26" t="e">
        <f t="array" aca="1" ref="Y977" ca="1">IF(Y976&lt;&gt;"",OFFSET($C$4,0,Y976,n+1,k),"")</f>
        <v>#N/A</v>
      </c>
      <c r="Z977" s="26" t="e">
        <f t="array" aca="1" ref="Z977" ca="1">IF(Z976&lt;&gt;"",OFFSET($C$4,0,Z976,n+1,k),"")</f>
        <v>#N/A</v>
      </c>
      <c r="AA977" s="26" t="str">
        <f t="array" aca="1" ref="AA977" ca="1">IF(AA976&lt;&gt;"",OFFSET($C$4,0,AA976,n+1,k),"")</f>
        <v/>
      </c>
      <c r="AB977" s="26" t="str">
        <f t="array" aca="1" ref="AB977" ca="1">IF(AB976&lt;&gt;"",OFFSET($C$4,0,AB976,n+1,k),"")</f>
        <v/>
      </c>
    </row>
    <row r="978" spans="1:28" x14ac:dyDescent="0.15">
      <c r="A978" s="43" t="str">
        <f t="shared" si="32"/>
        <v/>
      </c>
      <c r="B978" s="44" t="str">
        <f>IF('Data Entry'!B978&lt;&gt;"",'Data Entry'!B978,"")</f>
        <v/>
      </c>
      <c r="C978" s="37" t="str">
        <f t="shared" si="31"/>
        <v/>
      </c>
      <c r="D978" s="44" t="str">
        <f>IF('Data Entry'!C978&lt;&gt;"",'Data Entry'!C978,"")</f>
        <v/>
      </c>
      <c r="E978" s="44" t="str">
        <f>IF('Data Entry'!D978&lt;&gt;"",'Data Entry'!D978,"")</f>
        <v/>
      </c>
      <c r="F978" s="44" t="str">
        <f>IF('Data Entry'!E978&lt;&gt;"",'Data Entry'!E978,"")</f>
        <v/>
      </c>
      <c r="G978" s="44" t="str">
        <f>IF('Data Entry'!F978&lt;&gt;"",'Data Entry'!F978,"")</f>
        <v/>
      </c>
      <c r="H978" s="44" t="str">
        <f>IF('Data Entry'!G978&lt;&gt;"",'Data Entry'!G978,"")</f>
        <v/>
      </c>
      <c r="I978" s="44" t="str">
        <f>IF('Data Entry'!H978&lt;&gt;"",'Data Entry'!H978,"")</f>
        <v/>
      </c>
      <c r="J978" s="44" t="str">
        <f>IF('Data Entry'!I978&lt;&gt;"",'Data Entry'!I978,"")</f>
        <v/>
      </c>
      <c r="K978" s="44" t="str">
        <f>IF('Data Entry'!J978&lt;&gt;"",'Data Entry'!J978,"")</f>
        <v/>
      </c>
      <c r="L978" s="44" t="str">
        <f>IF('Data Entry'!K978&lt;&gt;"",'Data Entry'!K978,"")</f>
        <v/>
      </c>
      <c r="M978" s="44" t="str">
        <f>IF('Data Entry'!L978&lt;&gt;"",'Data Entry'!L978,"")</f>
        <v/>
      </c>
      <c r="V978" s="26" t="e">
        <f t="array" aca="1" ref="V978" ca="1">IF(V977&lt;&gt;"",OFFSET($C$4,0,V977,n+1,k),"")</f>
        <v>#N/A</v>
      </c>
      <c r="W978" s="26" t="e">
        <f t="array" aca="1" ref="W978" ca="1">IF(W977&lt;&gt;"",OFFSET($C$4,0,W977,n+1,k),"")</f>
        <v>#N/A</v>
      </c>
      <c r="X978" s="26" t="e">
        <f t="array" aca="1" ref="X978" ca="1">IF(X977&lt;&gt;"",OFFSET($C$4,0,X977,n+1,k),"")</f>
        <v>#N/A</v>
      </c>
      <c r="Y978" s="26" t="e">
        <f t="array" aca="1" ref="Y978" ca="1">IF(Y977&lt;&gt;"",OFFSET($C$4,0,Y977,n+1,k),"")</f>
        <v>#N/A</v>
      </c>
      <c r="Z978" s="26" t="e">
        <f t="array" aca="1" ref="Z978" ca="1">IF(Z977&lt;&gt;"",OFFSET($C$4,0,Z977,n+1,k),"")</f>
        <v>#N/A</v>
      </c>
      <c r="AA978" s="26" t="str">
        <f t="array" aca="1" ref="AA978" ca="1">IF(AA977&lt;&gt;"",OFFSET($C$4,0,AA977,n+1,k),"")</f>
        <v/>
      </c>
      <c r="AB978" s="26" t="str">
        <f t="array" aca="1" ref="AB978" ca="1">IF(AB977&lt;&gt;"",OFFSET($C$4,0,AB977,n+1,k),"")</f>
        <v/>
      </c>
    </row>
    <row r="979" spans="1:28" x14ac:dyDescent="0.15">
      <c r="A979" s="43" t="str">
        <f t="shared" si="32"/>
        <v/>
      </c>
      <c r="B979" s="44" t="str">
        <f>IF('Data Entry'!B979&lt;&gt;"",'Data Entry'!B979,"")</f>
        <v/>
      </c>
      <c r="C979" s="37" t="str">
        <f t="shared" si="31"/>
        <v/>
      </c>
      <c r="D979" s="44" t="str">
        <f>IF('Data Entry'!C979&lt;&gt;"",'Data Entry'!C979,"")</f>
        <v/>
      </c>
      <c r="E979" s="44" t="str">
        <f>IF('Data Entry'!D979&lt;&gt;"",'Data Entry'!D979,"")</f>
        <v/>
      </c>
      <c r="F979" s="44" t="str">
        <f>IF('Data Entry'!E979&lt;&gt;"",'Data Entry'!E979,"")</f>
        <v/>
      </c>
      <c r="G979" s="44" t="str">
        <f>IF('Data Entry'!F979&lt;&gt;"",'Data Entry'!F979,"")</f>
        <v/>
      </c>
      <c r="H979" s="44" t="str">
        <f>IF('Data Entry'!G979&lt;&gt;"",'Data Entry'!G979,"")</f>
        <v/>
      </c>
      <c r="I979" s="44" t="str">
        <f>IF('Data Entry'!H979&lt;&gt;"",'Data Entry'!H979,"")</f>
        <v/>
      </c>
      <c r="J979" s="44" t="str">
        <f>IF('Data Entry'!I979&lt;&gt;"",'Data Entry'!I979,"")</f>
        <v/>
      </c>
      <c r="K979" s="44" t="str">
        <f>IF('Data Entry'!J979&lt;&gt;"",'Data Entry'!J979,"")</f>
        <v/>
      </c>
      <c r="L979" s="44" t="str">
        <f>IF('Data Entry'!K979&lt;&gt;"",'Data Entry'!K979,"")</f>
        <v/>
      </c>
      <c r="M979" s="44" t="str">
        <f>IF('Data Entry'!L979&lt;&gt;"",'Data Entry'!L979,"")</f>
        <v/>
      </c>
      <c r="V979" s="26" t="e">
        <f t="array" aca="1" ref="V979" ca="1">IF(V978&lt;&gt;"",OFFSET($C$4,0,V978,n+1,k),"")</f>
        <v>#N/A</v>
      </c>
      <c r="W979" s="26" t="e">
        <f t="array" aca="1" ref="W979" ca="1">IF(W978&lt;&gt;"",OFFSET($C$4,0,W978,n+1,k),"")</f>
        <v>#N/A</v>
      </c>
      <c r="X979" s="26" t="e">
        <f t="array" aca="1" ref="X979" ca="1">IF(X978&lt;&gt;"",OFFSET($C$4,0,X978,n+1,k),"")</f>
        <v>#N/A</v>
      </c>
      <c r="Y979" s="26" t="e">
        <f t="array" aca="1" ref="Y979" ca="1">IF(Y978&lt;&gt;"",OFFSET($C$4,0,Y978,n+1,k),"")</f>
        <v>#N/A</v>
      </c>
      <c r="Z979" s="26" t="e">
        <f t="array" aca="1" ref="Z979" ca="1">IF(Z978&lt;&gt;"",OFFSET($C$4,0,Z978,n+1,k),"")</f>
        <v>#N/A</v>
      </c>
      <c r="AA979" s="26" t="str">
        <f t="array" aca="1" ref="AA979" ca="1">IF(AA978&lt;&gt;"",OFFSET($C$4,0,AA978,n+1,k),"")</f>
        <v/>
      </c>
      <c r="AB979" s="26" t="str">
        <f t="array" aca="1" ref="AB979" ca="1">IF(AB978&lt;&gt;"",OFFSET($C$4,0,AB978,n+1,k),"")</f>
        <v/>
      </c>
    </row>
    <row r="980" spans="1:28" x14ac:dyDescent="0.15">
      <c r="A980" s="43" t="str">
        <f t="shared" si="32"/>
        <v/>
      </c>
      <c r="B980" s="44" t="str">
        <f>IF('Data Entry'!B980&lt;&gt;"",'Data Entry'!B980,"")</f>
        <v/>
      </c>
      <c r="C980" s="37" t="str">
        <f t="shared" si="31"/>
        <v/>
      </c>
      <c r="D980" s="44" t="str">
        <f>IF('Data Entry'!C980&lt;&gt;"",'Data Entry'!C980,"")</f>
        <v/>
      </c>
      <c r="E980" s="44" t="str">
        <f>IF('Data Entry'!D980&lt;&gt;"",'Data Entry'!D980,"")</f>
        <v/>
      </c>
      <c r="F980" s="44" t="str">
        <f>IF('Data Entry'!E980&lt;&gt;"",'Data Entry'!E980,"")</f>
        <v/>
      </c>
      <c r="G980" s="44" t="str">
        <f>IF('Data Entry'!F980&lt;&gt;"",'Data Entry'!F980,"")</f>
        <v/>
      </c>
      <c r="H980" s="44" t="str">
        <f>IF('Data Entry'!G980&lt;&gt;"",'Data Entry'!G980,"")</f>
        <v/>
      </c>
      <c r="I980" s="44" t="str">
        <f>IF('Data Entry'!H980&lt;&gt;"",'Data Entry'!H980,"")</f>
        <v/>
      </c>
      <c r="J980" s="44" t="str">
        <f>IF('Data Entry'!I980&lt;&gt;"",'Data Entry'!I980,"")</f>
        <v/>
      </c>
      <c r="K980" s="44" t="str">
        <f>IF('Data Entry'!J980&lt;&gt;"",'Data Entry'!J980,"")</f>
        <v/>
      </c>
      <c r="L980" s="44" t="str">
        <f>IF('Data Entry'!K980&lt;&gt;"",'Data Entry'!K980,"")</f>
        <v/>
      </c>
      <c r="M980" s="44" t="str">
        <f>IF('Data Entry'!L980&lt;&gt;"",'Data Entry'!L980,"")</f>
        <v/>
      </c>
      <c r="V980" s="26" t="e">
        <f t="array" aca="1" ref="V980" ca="1">IF(V979&lt;&gt;"",OFFSET($C$4,0,V979,n+1,k),"")</f>
        <v>#N/A</v>
      </c>
      <c r="W980" s="26" t="e">
        <f t="array" aca="1" ref="W980" ca="1">IF(W979&lt;&gt;"",OFFSET($C$4,0,W979,n+1,k),"")</f>
        <v>#N/A</v>
      </c>
      <c r="X980" s="26" t="e">
        <f t="array" aca="1" ref="X980" ca="1">IF(X979&lt;&gt;"",OFFSET($C$4,0,X979,n+1,k),"")</f>
        <v>#N/A</v>
      </c>
      <c r="Y980" s="26" t="e">
        <f t="array" aca="1" ref="Y980" ca="1">IF(Y979&lt;&gt;"",OFFSET($C$4,0,Y979,n+1,k),"")</f>
        <v>#N/A</v>
      </c>
      <c r="Z980" s="26" t="e">
        <f t="array" aca="1" ref="Z980" ca="1">IF(Z979&lt;&gt;"",OFFSET($C$4,0,Z979,n+1,k),"")</f>
        <v>#N/A</v>
      </c>
      <c r="AA980" s="26" t="str">
        <f t="array" aca="1" ref="AA980" ca="1">IF(AA979&lt;&gt;"",OFFSET($C$4,0,AA979,n+1,k),"")</f>
        <v/>
      </c>
      <c r="AB980" s="26" t="str">
        <f t="array" aca="1" ref="AB980" ca="1">IF(AB979&lt;&gt;"",OFFSET($C$4,0,AB979,n+1,k),"")</f>
        <v/>
      </c>
    </row>
    <row r="981" spans="1:28" x14ac:dyDescent="0.15">
      <c r="A981" s="43" t="str">
        <f t="shared" si="32"/>
        <v/>
      </c>
      <c r="B981" s="44" t="str">
        <f>IF('Data Entry'!B981&lt;&gt;"",'Data Entry'!B981,"")</f>
        <v/>
      </c>
      <c r="C981" s="37" t="str">
        <f t="shared" si="31"/>
        <v/>
      </c>
      <c r="D981" s="44" t="str">
        <f>IF('Data Entry'!C981&lt;&gt;"",'Data Entry'!C981,"")</f>
        <v/>
      </c>
      <c r="E981" s="44" t="str">
        <f>IF('Data Entry'!D981&lt;&gt;"",'Data Entry'!D981,"")</f>
        <v/>
      </c>
      <c r="F981" s="44" t="str">
        <f>IF('Data Entry'!E981&lt;&gt;"",'Data Entry'!E981,"")</f>
        <v/>
      </c>
      <c r="G981" s="44" t="str">
        <f>IF('Data Entry'!F981&lt;&gt;"",'Data Entry'!F981,"")</f>
        <v/>
      </c>
      <c r="H981" s="44" t="str">
        <f>IF('Data Entry'!G981&lt;&gt;"",'Data Entry'!G981,"")</f>
        <v/>
      </c>
      <c r="I981" s="44" t="str">
        <f>IF('Data Entry'!H981&lt;&gt;"",'Data Entry'!H981,"")</f>
        <v/>
      </c>
      <c r="J981" s="44" t="str">
        <f>IF('Data Entry'!I981&lt;&gt;"",'Data Entry'!I981,"")</f>
        <v/>
      </c>
      <c r="K981" s="44" t="str">
        <f>IF('Data Entry'!J981&lt;&gt;"",'Data Entry'!J981,"")</f>
        <v/>
      </c>
      <c r="L981" s="44" t="str">
        <f>IF('Data Entry'!K981&lt;&gt;"",'Data Entry'!K981,"")</f>
        <v/>
      </c>
      <c r="M981" s="44" t="str">
        <f>IF('Data Entry'!L981&lt;&gt;"",'Data Entry'!L981,"")</f>
        <v/>
      </c>
      <c r="V981" s="26" t="e">
        <f t="array" aca="1" ref="V981" ca="1">IF(V980&lt;&gt;"",OFFSET($C$4,0,V980,n+1,k),"")</f>
        <v>#N/A</v>
      </c>
      <c r="W981" s="26" t="e">
        <f t="array" aca="1" ref="W981" ca="1">IF(W980&lt;&gt;"",OFFSET($C$4,0,W980,n+1,k),"")</f>
        <v>#N/A</v>
      </c>
      <c r="X981" s="26" t="e">
        <f t="array" aca="1" ref="X981" ca="1">IF(X980&lt;&gt;"",OFFSET($C$4,0,X980,n+1,k),"")</f>
        <v>#N/A</v>
      </c>
      <c r="Y981" s="26" t="e">
        <f t="array" aca="1" ref="Y981" ca="1">IF(Y980&lt;&gt;"",OFFSET($C$4,0,Y980,n+1,k),"")</f>
        <v>#N/A</v>
      </c>
      <c r="Z981" s="26" t="e">
        <f t="array" aca="1" ref="Z981" ca="1">IF(Z980&lt;&gt;"",OFFSET($C$4,0,Z980,n+1,k),"")</f>
        <v>#N/A</v>
      </c>
      <c r="AA981" s="26" t="str">
        <f t="array" aca="1" ref="AA981" ca="1">IF(AA980&lt;&gt;"",OFFSET($C$4,0,AA980,n+1,k),"")</f>
        <v/>
      </c>
      <c r="AB981" s="26" t="str">
        <f t="array" aca="1" ref="AB981" ca="1">IF(AB980&lt;&gt;"",OFFSET($C$4,0,AB980,n+1,k),"")</f>
        <v/>
      </c>
    </row>
    <row r="982" spans="1:28" x14ac:dyDescent="0.15">
      <c r="A982" s="43" t="str">
        <f t="shared" si="32"/>
        <v/>
      </c>
      <c r="B982" s="44" t="str">
        <f>IF('Data Entry'!B982&lt;&gt;"",'Data Entry'!B982,"")</f>
        <v/>
      </c>
      <c r="C982" s="37" t="str">
        <f t="shared" si="31"/>
        <v/>
      </c>
      <c r="D982" s="44" t="str">
        <f>IF('Data Entry'!C982&lt;&gt;"",'Data Entry'!C982,"")</f>
        <v/>
      </c>
      <c r="E982" s="44" t="str">
        <f>IF('Data Entry'!D982&lt;&gt;"",'Data Entry'!D982,"")</f>
        <v/>
      </c>
      <c r="F982" s="44" t="str">
        <f>IF('Data Entry'!E982&lt;&gt;"",'Data Entry'!E982,"")</f>
        <v/>
      </c>
      <c r="G982" s="44" t="str">
        <f>IF('Data Entry'!F982&lt;&gt;"",'Data Entry'!F982,"")</f>
        <v/>
      </c>
      <c r="H982" s="44" t="str">
        <f>IF('Data Entry'!G982&lt;&gt;"",'Data Entry'!G982,"")</f>
        <v/>
      </c>
      <c r="I982" s="44" t="str">
        <f>IF('Data Entry'!H982&lt;&gt;"",'Data Entry'!H982,"")</f>
        <v/>
      </c>
      <c r="J982" s="44" t="str">
        <f>IF('Data Entry'!I982&lt;&gt;"",'Data Entry'!I982,"")</f>
        <v/>
      </c>
      <c r="K982" s="44" t="str">
        <f>IF('Data Entry'!J982&lt;&gt;"",'Data Entry'!J982,"")</f>
        <v/>
      </c>
      <c r="L982" s="44" t="str">
        <f>IF('Data Entry'!K982&lt;&gt;"",'Data Entry'!K982,"")</f>
        <v/>
      </c>
      <c r="M982" s="44" t="str">
        <f>IF('Data Entry'!L982&lt;&gt;"",'Data Entry'!L982,"")</f>
        <v/>
      </c>
      <c r="V982" s="26" t="e">
        <f t="array" aca="1" ref="V982" ca="1">IF(V981&lt;&gt;"",OFFSET($C$4,0,V981,n+1,k),"")</f>
        <v>#N/A</v>
      </c>
      <c r="W982" s="26" t="e">
        <f t="array" aca="1" ref="W982" ca="1">IF(W981&lt;&gt;"",OFFSET($C$4,0,W981,n+1,k),"")</f>
        <v>#N/A</v>
      </c>
      <c r="X982" s="26" t="e">
        <f t="array" aca="1" ref="X982" ca="1">IF(X981&lt;&gt;"",OFFSET($C$4,0,X981,n+1,k),"")</f>
        <v>#N/A</v>
      </c>
      <c r="Y982" s="26" t="e">
        <f t="array" aca="1" ref="Y982" ca="1">IF(Y981&lt;&gt;"",OFFSET($C$4,0,Y981,n+1,k),"")</f>
        <v>#N/A</v>
      </c>
      <c r="Z982" s="26" t="e">
        <f t="array" aca="1" ref="Z982" ca="1">IF(Z981&lt;&gt;"",OFFSET($C$4,0,Z981,n+1,k),"")</f>
        <v>#N/A</v>
      </c>
      <c r="AA982" s="26" t="str">
        <f t="array" aca="1" ref="AA982" ca="1">IF(AA981&lt;&gt;"",OFFSET($C$4,0,AA981,n+1,k),"")</f>
        <v/>
      </c>
      <c r="AB982" s="26" t="str">
        <f t="array" aca="1" ref="AB982" ca="1">IF(AB981&lt;&gt;"",OFFSET($C$4,0,AB981,n+1,k),"")</f>
        <v/>
      </c>
    </row>
    <row r="983" spans="1:28" x14ac:dyDescent="0.15">
      <c r="A983" s="43" t="str">
        <f t="shared" si="32"/>
        <v/>
      </c>
      <c r="B983" s="44" t="str">
        <f>IF('Data Entry'!B983&lt;&gt;"",'Data Entry'!B983,"")</f>
        <v/>
      </c>
      <c r="C983" s="37" t="str">
        <f t="shared" si="31"/>
        <v/>
      </c>
      <c r="D983" s="44" t="str">
        <f>IF('Data Entry'!C983&lt;&gt;"",'Data Entry'!C983,"")</f>
        <v/>
      </c>
      <c r="E983" s="44" t="str">
        <f>IF('Data Entry'!D983&lt;&gt;"",'Data Entry'!D983,"")</f>
        <v/>
      </c>
      <c r="F983" s="44" t="str">
        <f>IF('Data Entry'!E983&lt;&gt;"",'Data Entry'!E983,"")</f>
        <v/>
      </c>
      <c r="G983" s="44" t="str">
        <f>IF('Data Entry'!F983&lt;&gt;"",'Data Entry'!F983,"")</f>
        <v/>
      </c>
      <c r="H983" s="44" t="str">
        <f>IF('Data Entry'!G983&lt;&gt;"",'Data Entry'!G983,"")</f>
        <v/>
      </c>
      <c r="I983" s="44" t="str">
        <f>IF('Data Entry'!H983&lt;&gt;"",'Data Entry'!H983,"")</f>
        <v/>
      </c>
      <c r="J983" s="44" t="str">
        <f>IF('Data Entry'!I983&lt;&gt;"",'Data Entry'!I983,"")</f>
        <v/>
      </c>
      <c r="K983" s="44" t="str">
        <f>IF('Data Entry'!J983&lt;&gt;"",'Data Entry'!J983,"")</f>
        <v/>
      </c>
      <c r="L983" s="44" t="str">
        <f>IF('Data Entry'!K983&lt;&gt;"",'Data Entry'!K983,"")</f>
        <v/>
      </c>
      <c r="M983" s="44" t="str">
        <f>IF('Data Entry'!L983&lt;&gt;"",'Data Entry'!L983,"")</f>
        <v/>
      </c>
      <c r="V983" s="26" t="e">
        <f t="array" aca="1" ref="V983" ca="1">IF(V982&lt;&gt;"",OFFSET($C$4,0,V982,n+1,k),"")</f>
        <v>#N/A</v>
      </c>
      <c r="W983" s="26" t="e">
        <f t="array" aca="1" ref="W983" ca="1">IF(W982&lt;&gt;"",OFFSET($C$4,0,W982,n+1,k),"")</f>
        <v>#N/A</v>
      </c>
      <c r="X983" s="26" t="e">
        <f t="array" aca="1" ref="X983" ca="1">IF(X982&lt;&gt;"",OFFSET($C$4,0,X982,n+1,k),"")</f>
        <v>#N/A</v>
      </c>
      <c r="Y983" s="26" t="e">
        <f t="array" aca="1" ref="Y983" ca="1">IF(Y982&lt;&gt;"",OFFSET($C$4,0,Y982,n+1,k),"")</f>
        <v>#N/A</v>
      </c>
      <c r="Z983" s="26" t="e">
        <f t="array" aca="1" ref="Z983" ca="1">IF(Z982&lt;&gt;"",OFFSET($C$4,0,Z982,n+1,k),"")</f>
        <v>#N/A</v>
      </c>
      <c r="AA983" s="26" t="str">
        <f t="array" aca="1" ref="AA983" ca="1">IF(AA982&lt;&gt;"",OFFSET($C$4,0,AA982,n+1,k),"")</f>
        <v/>
      </c>
      <c r="AB983" s="26" t="str">
        <f t="array" aca="1" ref="AB983" ca="1">IF(AB982&lt;&gt;"",OFFSET($C$4,0,AB982,n+1,k),"")</f>
        <v/>
      </c>
    </row>
    <row r="984" spans="1:28" x14ac:dyDescent="0.15">
      <c r="A984" s="43" t="str">
        <f t="shared" si="32"/>
        <v/>
      </c>
      <c r="B984" s="44" t="str">
        <f>IF('Data Entry'!B984&lt;&gt;"",'Data Entry'!B984,"")</f>
        <v/>
      </c>
      <c r="C984" s="37" t="str">
        <f t="shared" si="31"/>
        <v/>
      </c>
      <c r="D984" s="44" t="str">
        <f>IF('Data Entry'!C984&lt;&gt;"",'Data Entry'!C984,"")</f>
        <v/>
      </c>
      <c r="E984" s="44" t="str">
        <f>IF('Data Entry'!D984&lt;&gt;"",'Data Entry'!D984,"")</f>
        <v/>
      </c>
      <c r="F984" s="44" t="str">
        <f>IF('Data Entry'!E984&lt;&gt;"",'Data Entry'!E984,"")</f>
        <v/>
      </c>
      <c r="G984" s="44" t="str">
        <f>IF('Data Entry'!F984&lt;&gt;"",'Data Entry'!F984,"")</f>
        <v/>
      </c>
      <c r="H984" s="44" t="str">
        <f>IF('Data Entry'!G984&lt;&gt;"",'Data Entry'!G984,"")</f>
        <v/>
      </c>
      <c r="I984" s="44" t="str">
        <f>IF('Data Entry'!H984&lt;&gt;"",'Data Entry'!H984,"")</f>
        <v/>
      </c>
      <c r="J984" s="44" t="str">
        <f>IF('Data Entry'!I984&lt;&gt;"",'Data Entry'!I984,"")</f>
        <v/>
      </c>
      <c r="K984" s="44" t="str">
        <f>IF('Data Entry'!J984&lt;&gt;"",'Data Entry'!J984,"")</f>
        <v/>
      </c>
      <c r="L984" s="44" t="str">
        <f>IF('Data Entry'!K984&lt;&gt;"",'Data Entry'!K984,"")</f>
        <v/>
      </c>
      <c r="M984" s="44" t="str">
        <f>IF('Data Entry'!L984&lt;&gt;"",'Data Entry'!L984,"")</f>
        <v/>
      </c>
      <c r="V984" s="26" t="e">
        <f t="array" aca="1" ref="V984" ca="1">IF(V983&lt;&gt;"",OFFSET($C$4,0,V983,n+1,k),"")</f>
        <v>#N/A</v>
      </c>
      <c r="W984" s="26" t="e">
        <f t="array" aca="1" ref="W984" ca="1">IF(W983&lt;&gt;"",OFFSET($C$4,0,W983,n+1,k),"")</f>
        <v>#N/A</v>
      </c>
      <c r="X984" s="26" t="e">
        <f t="array" aca="1" ref="X984" ca="1">IF(X983&lt;&gt;"",OFFSET($C$4,0,X983,n+1,k),"")</f>
        <v>#N/A</v>
      </c>
      <c r="Y984" s="26" t="e">
        <f t="array" aca="1" ref="Y984" ca="1">IF(Y983&lt;&gt;"",OFFSET($C$4,0,Y983,n+1,k),"")</f>
        <v>#N/A</v>
      </c>
      <c r="Z984" s="26" t="e">
        <f t="array" aca="1" ref="Z984" ca="1">IF(Z983&lt;&gt;"",OFFSET($C$4,0,Z983,n+1,k),"")</f>
        <v>#N/A</v>
      </c>
      <c r="AA984" s="26" t="str">
        <f t="array" aca="1" ref="AA984" ca="1">IF(AA983&lt;&gt;"",OFFSET($C$4,0,AA983,n+1,k),"")</f>
        <v/>
      </c>
      <c r="AB984" s="26" t="str">
        <f t="array" aca="1" ref="AB984" ca="1">IF(AB983&lt;&gt;"",OFFSET($C$4,0,AB983,n+1,k),"")</f>
        <v/>
      </c>
    </row>
    <row r="985" spans="1:28" x14ac:dyDescent="0.15">
      <c r="A985" s="43" t="str">
        <f t="shared" si="32"/>
        <v/>
      </c>
      <c r="B985" s="44" t="str">
        <f>IF('Data Entry'!B985&lt;&gt;"",'Data Entry'!B985,"")</f>
        <v/>
      </c>
      <c r="C985" s="37" t="str">
        <f t="shared" si="31"/>
        <v/>
      </c>
      <c r="D985" s="44" t="str">
        <f>IF('Data Entry'!C985&lt;&gt;"",'Data Entry'!C985,"")</f>
        <v/>
      </c>
      <c r="E985" s="44" t="str">
        <f>IF('Data Entry'!D985&lt;&gt;"",'Data Entry'!D985,"")</f>
        <v/>
      </c>
      <c r="F985" s="44" t="str">
        <f>IF('Data Entry'!E985&lt;&gt;"",'Data Entry'!E985,"")</f>
        <v/>
      </c>
      <c r="G985" s="44" t="str">
        <f>IF('Data Entry'!F985&lt;&gt;"",'Data Entry'!F985,"")</f>
        <v/>
      </c>
      <c r="H985" s="44" t="str">
        <f>IF('Data Entry'!G985&lt;&gt;"",'Data Entry'!G985,"")</f>
        <v/>
      </c>
      <c r="I985" s="44" t="str">
        <f>IF('Data Entry'!H985&lt;&gt;"",'Data Entry'!H985,"")</f>
        <v/>
      </c>
      <c r="J985" s="44" t="str">
        <f>IF('Data Entry'!I985&lt;&gt;"",'Data Entry'!I985,"")</f>
        <v/>
      </c>
      <c r="K985" s="44" t="str">
        <f>IF('Data Entry'!J985&lt;&gt;"",'Data Entry'!J985,"")</f>
        <v/>
      </c>
      <c r="L985" s="44" t="str">
        <f>IF('Data Entry'!K985&lt;&gt;"",'Data Entry'!K985,"")</f>
        <v/>
      </c>
      <c r="M985" s="44" t="str">
        <f>IF('Data Entry'!L985&lt;&gt;"",'Data Entry'!L985,"")</f>
        <v/>
      </c>
      <c r="V985" s="26" t="e">
        <f t="array" aca="1" ref="V985" ca="1">IF(V984&lt;&gt;"",OFFSET($C$4,0,V984,n+1,k),"")</f>
        <v>#N/A</v>
      </c>
      <c r="W985" s="26" t="e">
        <f t="array" aca="1" ref="W985" ca="1">IF(W984&lt;&gt;"",OFFSET($C$4,0,W984,n+1,k),"")</f>
        <v>#N/A</v>
      </c>
      <c r="X985" s="26" t="e">
        <f t="array" aca="1" ref="X985" ca="1">IF(X984&lt;&gt;"",OFFSET($C$4,0,X984,n+1,k),"")</f>
        <v>#N/A</v>
      </c>
      <c r="Y985" s="26" t="e">
        <f t="array" aca="1" ref="Y985" ca="1">IF(Y984&lt;&gt;"",OFFSET($C$4,0,Y984,n+1,k),"")</f>
        <v>#N/A</v>
      </c>
      <c r="Z985" s="26" t="e">
        <f t="array" aca="1" ref="Z985" ca="1">IF(Z984&lt;&gt;"",OFFSET($C$4,0,Z984,n+1,k),"")</f>
        <v>#N/A</v>
      </c>
      <c r="AA985" s="26" t="str">
        <f t="array" aca="1" ref="AA985" ca="1">IF(AA984&lt;&gt;"",OFFSET($C$4,0,AA984,n+1,k),"")</f>
        <v/>
      </c>
      <c r="AB985" s="26" t="str">
        <f t="array" aca="1" ref="AB985" ca="1">IF(AB984&lt;&gt;"",OFFSET($C$4,0,AB984,n+1,k),"")</f>
        <v/>
      </c>
    </row>
    <row r="986" spans="1:28" x14ac:dyDescent="0.15">
      <c r="A986" s="43" t="str">
        <f t="shared" si="32"/>
        <v/>
      </c>
      <c r="B986" s="44" t="str">
        <f>IF('Data Entry'!B986&lt;&gt;"",'Data Entry'!B986,"")</f>
        <v/>
      </c>
      <c r="C986" s="37" t="str">
        <f t="shared" si="31"/>
        <v/>
      </c>
      <c r="D986" s="44" t="str">
        <f>IF('Data Entry'!C986&lt;&gt;"",'Data Entry'!C986,"")</f>
        <v/>
      </c>
      <c r="E986" s="44" t="str">
        <f>IF('Data Entry'!D986&lt;&gt;"",'Data Entry'!D986,"")</f>
        <v/>
      </c>
      <c r="F986" s="44" t="str">
        <f>IF('Data Entry'!E986&lt;&gt;"",'Data Entry'!E986,"")</f>
        <v/>
      </c>
      <c r="G986" s="44" t="str">
        <f>IF('Data Entry'!F986&lt;&gt;"",'Data Entry'!F986,"")</f>
        <v/>
      </c>
      <c r="H986" s="44" t="str">
        <f>IF('Data Entry'!G986&lt;&gt;"",'Data Entry'!G986,"")</f>
        <v/>
      </c>
      <c r="I986" s="44" t="str">
        <f>IF('Data Entry'!H986&lt;&gt;"",'Data Entry'!H986,"")</f>
        <v/>
      </c>
      <c r="J986" s="44" t="str">
        <f>IF('Data Entry'!I986&lt;&gt;"",'Data Entry'!I986,"")</f>
        <v/>
      </c>
      <c r="K986" s="44" t="str">
        <f>IF('Data Entry'!J986&lt;&gt;"",'Data Entry'!J986,"")</f>
        <v/>
      </c>
      <c r="L986" s="44" t="str">
        <f>IF('Data Entry'!K986&lt;&gt;"",'Data Entry'!K986,"")</f>
        <v/>
      </c>
      <c r="M986" s="44" t="str">
        <f>IF('Data Entry'!L986&lt;&gt;"",'Data Entry'!L986,"")</f>
        <v/>
      </c>
      <c r="V986" s="26" t="e">
        <f t="array" aca="1" ref="V986" ca="1">IF(V985&lt;&gt;"",OFFSET($C$4,0,V985,n+1,k),"")</f>
        <v>#N/A</v>
      </c>
      <c r="W986" s="26" t="e">
        <f t="array" aca="1" ref="W986" ca="1">IF(W985&lt;&gt;"",OFFSET($C$4,0,W985,n+1,k),"")</f>
        <v>#N/A</v>
      </c>
      <c r="X986" s="26" t="e">
        <f t="array" aca="1" ref="X986" ca="1">IF(X985&lt;&gt;"",OFFSET($C$4,0,X985,n+1,k),"")</f>
        <v>#N/A</v>
      </c>
      <c r="Y986" s="26" t="e">
        <f t="array" aca="1" ref="Y986" ca="1">IF(Y985&lt;&gt;"",OFFSET($C$4,0,Y985,n+1,k),"")</f>
        <v>#N/A</v>
      </c>
      <c r="Z986" s="26" t="e">
        <f t="array" aca="1" ref="Z986" ca="1">IF(Z985&lt;&gt;"",OFFSET($C$4,0,Z985,n+1,k),"")</f>
        <v>#N/A</v>
      </c>
      <c r="AA986" s="26" t="str">
        <f t="array" aca="1" ref="AA986" ca="1">IF(AA985&lt;&gt;"",OFFSET($C$4,0,AA985,n+1,k),"")</f>
        <v/>
      </c>
      <c r="AB986" s="26" t="str">
        <f t="array" aca="1" ref="AB986" ca="1">IF(AB985&lt;&gt;"",OFFSET($C$4,0,AB985,n+1,k),"")</f>
        <v/>
      </c>
    </row>
    <row r="987" spans="1:28" x14ac:dyDescent="0.15">
      <c r="A987" s="43" t="str">
        <f t="shared" si="32"/>
        <v/>
      </c>
      <c r="B987" s="44" t="str">
        <f>IF('Data Entry'!B987&lt;&gt;"",'Data Entry'!B987,"")</f>
        <v/>
      </c>
      <c r="C987" s="37" t="str">
        <f t="shared" si="31"/>
        <v/>
      </c>
      <c r="D987" s="44" t="str">
        <f>IF('Data Entry'!C987&lt;&gt;"",'Data Entry'!C987,"")</f>
        <v/>
      </c>
      <c r="E987" s="44" t="str">
        <f>IF('Data Entry'!D987&lt;&gt;"",'Data Entry'!D987,"")</f>
        <v/>
      </c>
      <c r="F987" s="44" t="str">
        <f>IF('Data Entry'!E987&lt;&gt;"",'Data Entry'!E987,"")</f>
        <v/>
      </c>
      <c r="G987" s="44" t="str">
        <f>IF('Data Entry'!F987&lt;&gt;"",'Data Entry'!F987,"")</f>
        <v/>
      </c>
      <c r="H987" s="44" t="str">
        <f>IF('Data Entry'!G987&lt;&gt;"",'Data Entry'!G987,"")</f>
        <v/>
      </c>
      <c r="I987" s="44" t="str">
        <f>IF('Data Entry'!H987&lt;&gt;"",'Data Entry'!H987,"")</f>
        <v/>
      </c>
      <c r="J987" s="44" t="str">
        <f>IF('Data Entry'!I987&lt;&gt;"",'Data Entry'!I987,"")</f>
        <v/>
      </c>
      <c r="K987" s="44" t="str">
        <f>IF('Data Entry'!J987&lt;&gt;"",'Data Entry'!J987,"")</f>
        <v/>
      </c>
      <c r="L987" s="44" t="str">
        <f>IF('Data Entry'!K987&lt;&gt;"",'Data Entry'!K987,"")</f>
        <v/>
      </c>
      <c r="M987" s="44" t="str">
        <f>IF('Data Entry'!L987&lt;&gt;"",'Data Entry'!L987,"")</f>
        <v/>
      </c>
      <c r="V987" s="26" t="e">
        <f t="array" aca="1" ref="V987" ca="1">IF(V986&lt;&gt;"",OFFSET($C$4,0,V986,n+1,k),"")</f>
        <v>#N/A</v>
      </c>
      <c r="W987" s="26" t="e">
        <f t="array" aca="1" ref="W987" ca="1">IF(W986&lt;&gt;"",OFFSET($C$4,0,W986,n+1,k),"")</f>
        <v>#N/A</v>
      </c>
      <c r="X987" s="26" t="e">
        <f t="array" aca="1" ref="X987" ca="1">IF(X986&lt;&gt;"",OFFSET($C$4,0,X986,n+1,k),"")</f>
        <v>#N/A</v>
      </c>
      <c r="Y987" s="26" t="e">
        <f t="array" aca="1" ref="Y987" ca="1">IF(Y986&lt;&gt;"",OFFSET($C$4,0,Y986,n+1,k),"")</f>
        <v>#N/A</v>
      </c>
      <c r="Z987" s="26" t="e">
        <f t="array" aca="1" ref="Z987" ca="1">IF(Z986&lt;&gt;"",OFFSET($C$4,0,Z986,n+1,k),"")</f>
        <v>#N/A</v>
      </c>
      <c r="AA987" s="26" t="str">
        <f t="array" aca="1" ref="AA987" ca="1">IF(AA986&lt;&gt;"",OFFSET($C$4,0,AA986,n+1,k),"")</f>
        <v/>
      </c>
      <c r="AB987" s="26" t="str">
        <f t="array" aca="1" ref="AB987" ca="1">IF(AB986&lt;&gt;"",OFFSET($C$4,0,AB986,n+1,k),"")</f>
        <v/>
      </c>
    </row>
    <row r="988" spans="1:28" x14ac:dyDescent="0.15">
      <c r="A988" s="43" t="str">
        <f t="shared" si="32"/>
        <v/>
      </c>
      <c r="B988" s="44" t="str">
        <f>IF('Data Entry'!B988&lt;&gt;"",'Data Entry'!B988,"")</f>
        <v/>
      </c>
      <c r="C988" s="37" t="str">
        <f t="shared" si="31"/>
        <v/>
      </c>
      <c r="D988" s="44" t="str">
        <f>IF('Data Entry'!C988&lt;&gt;"",'Data Entry'!C988,"")</f>
        <v/>
      </c>
      <c r="E988" s="44" t="str">
        <f>IF('Data Entry'!D988&lt;&gt;"",'Data Entry'!D988,"")</f>
        <v/>
      </c>
      <c r="F988" s="44" t="str">
        <f>IF('Data Entry'!E988&lt;&gt;"",'Data Entry'!E988,"")</f>
        <v/>
      </c>
      <c r="G988" s="44" t="str">
        <f>IF('Data Entry'!F988&lt;&gt;"",'Data Entry'!F988,"")</f>
        <v/>
      </c>
      <c r="H988" s="44" t="str">
        <f>IF('Data Entry'!G988&lt;&gt;"",'Data Entry'!G988,"")</f>
        <v/>
      </c>
      <c r="I988" s="44" t="str">
        <f>IF('Data Entry'!H988&lt;&gt;"",'Data Entry'!H988,"")</f>
        <v/>
      </c>
      <c r="J988" s="44" t="str">
        <f>IF('Data Entry'!I988&lt;&gt;"",'Data Entry'!I988,"")</f>
        <v/>
      </c>
      <c r="K988" s="44" t="str">
        <f>IF('Data Entry'!J988&lt;&gt;"",'Data Entry'!J988,"")</f>
        <v/>
      </c>
      <c r="L988" s="44" t="str">
        <f>IF('Data Entry'!K988&lt;&gt;"",'Data Entry'!K988,"")</f>
        <v/>
      </c>
      <c r="M988" s="44" t="str">
        <f>IF('Data Entry'!L988&lt;&gt;"",'Data Entry'!L988,"")</f>
        <v/>
      </c>
      <c r="V988" s="26" t="e">
        <f t="array" aca="1" ref="V988" ca="1">IF(V987&lt;&gt;"",OFFSET($C$4,0,V987,n+1,k),"")</f>
        <v>#N/A</v>
      </c>
      <c r="W988" s="26" t="e">
        <f t="array" aca="1" ref="W988" ca="1">IF(W987&lt;&gt;"",OFFSET($C$4,0,W987,n+1,k),"")</f>
        <v>#N/A</v>
      </c>
      <c r="X988" s="26" t="e">
        <f t="array" aca="1" ref="X988" ca="1">IF(X987&lt;&gt;"",OFFSET($C$4,0,X987,n+1,k),"")</f>
        <v>#N/A</v>
      </c>
      <c r="Y988" s="26" t="e">
        <f t="array" aca="1" ref="Y988" ca="1">IF(Y987&lt;&gt;"",OFFSET($C$4,0,Y987,n+1,k),"")</f>
        <v>#N/A</v>
      </c>
      <c r="Z988" s="26" t="e">
        <f t="array" aca="1" ref="Z988" ca="1">IF(Z987&lt;&gt;"",OFFSET($C$4,0,Z987,n+1,k),"")</f>
        <v>#N/A</v>
      </c>
      <c r="AA988" s="26" t="str">
        <f t="array" aca="1" ref="AA988" ca="1">IF(AA987&lt;&gt;"",OFFSET($C$4,0,AA987,n+1,k),"")</f>
        <v/>
      </c>
      <c r="AB988" s="26" t="str">
        <f t="array" aca="1" ref="AB988" ca="1">IF(AB987&lt;&gt;"",OFFSET($C$4,0,AB987,n+1,k),"")</f>
        <v/>
      </c>
    </row>
    <row r="989" spans="1:28" x14ac:dyDescent="0.15">
      <c r="A989" s="43" t="str">
        <f t="shared" si="32"/>
        <v/>
      </c>
      <c r="B989" s="44" t="str">
        <f>IF('Data Entry'!B989&lt;&gt;"",'Data Entry'!B989,"")</f>
        <v/>
      </c>
      <c r="C989" s="37" t="str">
        <f t="shared" si="31"/>
        <v/>
      </c>
      <c r="D989" s="44" t="str">
        <f>IF('Data Entry'!C989&lt;&gt;"",'Data Entry'!C989,"")</f>
        <v/>
      </c>
      <c r="E989" s="44" t="str">
        <f>IF('Data Entry'!D989&lt;&gt;"",'Data Entry'!D989,"")</f>
        <v/>
      </c>
      <c r="F989" s="44" t="str">
        <f>IF('Data Entry'!E989&lt;&gt;"",'Data Entry'!E989,"")</f>
        <v/>
      </c>
      <c r="G989" s="44" t="str">
        <f>IF('Data Entry'!F989&lt;&gt;"",'Data Entry'!F989,"")</f>
        <v/>
      </c>
      <c r="H989" s="44" t="str">
        <f>IF('Data Entry'!G989&lt;&gt;"",'Data Entry'!G989,"")</f>
        <v/>
      </c>
      <c r="I989" s="44" t="str">
        <f>IF('Data Entry'!H989&lt;&gt;"",'Data Entry'!H989,"")</f>
        <v/>
      </c>
      <c r="J989" s="44" t="str">
        <f>IF('Data Entry'!I989&lt;&gt;"",'Data Entry'!I989,"")</f>
        <v/>
      </c>
      <c r="K989" s="44" t="str">
        <f>IF('Data Entry'!J989&lt;&gt;"",'Data Entry'!J989,"")</f>
        <v/>
      </c>
      <c r="L989" s="44" t="str">
        <f>IF('Data Entry'!K989&lt;&gt;"",'Data Entry'!K989,"")</f>
        <v/>
      </c>
      <c r="M989" s="44" t="str">
        <f>IF('Data Entry'!L989&lt;&gt;"",'Data Entry'!L989,"")</f>
        <v/>
      </c>
      <c r="V989" s="26" t="e">
        <f t="array" aca="1" ref="V989" ca="1">IF(V988&lt;&gt;"",OFFSET($C$4,0,V988,n+1,k),"")</f>
        <v>#N/A</v>
      </c>
      <c r="W989" s="26" t="e">
        <f t="array" aca="1" ref="W989" ca="1">IF(W988&lt;&gt;"",OFFSET($C$4,0,W988,n+1,k),"")</f>
        <v>#N/A</v>
      </c>
      <c r="X989" s="26" t="e">
        <f t="array" aca="1" ref="X989" ca="1">IF(X988&lt;&gt;"",OFFSET($C$4,0,X988,n+1,k),"")</f>
        <v>#N/A</v>
      </c>
      <c r="Y989" s="26" t="e">
        <f t="array" aca="1" ref="Y989" ca="1">IF(Y988&lt;&gt;"",OFFSET($C$4,0,Y988,n+1,k),"")</f>
        <v>#N/A</v>
      </c>
      <c r="Z989" s="26" t="e">
        <f t="array" aca="1" ref="Z989" ca="1">IF(Z988&lt;&gt;"",OFFSET($C$4,0,Z988,n+1,k),"")</f>
        <v>#N/A</v>
      </c>
      <c r="AA989" s="26" t="str">
        <f t="array" aca="1" ref="AA989" ca="1">IF(AA988&lt;&gt;"",OFFSET($C$4,0,AA988,n+1,k),"")</f>
        <v/>
      </c>
      <c r="AB989" s="26" t="str">
        <f t="array" aca="1" ref="AB989" ca="1">IF(AB988&lt;&gt;"",OFFSET($C$4,0,AB988,n+1,k),"")</f>
        <v/>
      </c>
    </row>
    <row r="990" spans="1:28" x14ac:dyDescent="0.15">
      <c r="A990" s="43" t="str">
        <f t="shared" si="32"/>
        <v/>
      </c>
      <c r="B990" s="44" t="str">
        <f>IF('Data Entry'!B990&lt;&gt;"",'Data Entry'!B990,"")</f>
        <v/>
      </c>
      <c r="C990" s="37" t="str">
        <f t="shared" si="31"/>
        <v/>
      </c>
      <c r="D990" s="44" t="str">
        <f>IF('Data Entry'!C990&lt;&gt;"",'Data Entry'!C990,"")</f>
        <v/>
      </c>
      <c r="E990" s="44" t="str">
        <f>IF('Data Entry'!D990&lt;&gt;"",'Data Entry'!D990,"")</f>
        <v/>
      </c>
      <c r="F990" s="44" t="str">
        <f>IF('Data Entry'!E990&lt;&gt;"",'Data Entry'!E990,"")</f>
        <v/>
      </c>
      <c r="G990" s="44" t="str">
        <f>IF('Data Entry'!F990&lt;&gt;"",'Data Entry'!F990,"")</f>
        <v/>
      </c>
      <c r="H990" s="44" t="str">
        <f>IF('Data Entry'!G990&lt;&gt;"",'Data Entry'!G990,"")</f>
        <v/>
      </c>
      <c r="I990" s="44" t="str">
        <f>IF('Data Entry'!H990&lt;&gt;"",'Data Entry'!H990,"")</f>
        <v/>
      </c>
      <c r="J990" s="44" t="str">
        <f>IF('Data Entry'!I990&lt;&gt;"",'Data Entry'!I990,"")</f>
        <v/>
      </c>
      <c r="K990" s="44" t="str">
        <f>IF('Data Entry'!J990&lt;&gt;"",'Data Entry'!J990,"")</f>
        <v/>
      </c>
      <c r="L990" s="44" t="str">
        <f>IF('Data Entry'!K990&lt;&gt;"",'Data Entry'!K990,"")</f>
        <v/>
      </c>
      <c r="M990" s="44" t="str">
        <f>IF('Data Entry'!L990&lt;&gt;"",'Data Entry'!L990,"")</f>
        <v/>
      </c>
      <c r="V990" s="26" t="e">
        <f t="array" aca="1" ref="V990" ca="1">IF(V989&lt;&gt;"",OFFSET($C$4,0,V989,n+1,k),"")</f>
        <v>#N/A</v>
      </c>
      <c r="W990" s="26" t="e">
        <f t="array" aca="1" ref="W990" ca="1">IF(W989&lt;&gt;"",OFFSET($C$4,0,W989,n+1,k),"")</f>
        <v>#N/A</v>
      </c>
      <c r="X990" s="26" t="e">
        <f t="array" aca="1" ref="X990" ca="1">IF(X989&lt;&gt;"",OFFSET($C$4,0,X989,n+1,k),"")</f>
        <v>#N/A</v>
      </c>
      <c r="Y990" s="26" t="e">
        <f t="array" aca="1" ref="Y990" ca="1">IF(Y989&lt;&gt;"",OFFSET($C$4,0,Y989,n+1,k),"")</f>
        <v>#N/A</v>
      </c>
      <c r="Z990" s="26" t="e">
        <f t="array" aca="1" ref="Z990" ca="1">IF(Z989&lt;&gt;"",OFFSET($C$4,0,Z989,n+1,k),"")</f>
        <v>#N/A</v>
      </c>
      <c r="AA990" s="26" t="str">
        <f t="array" aca="1" ref="AA990" ca="1">IF(AA989&lt;&gt;"",OFFSET($C$4,0,AA989,n+1,k),"")</f>
        <v/>
      </c>
      <c r="AB990" s="26" t="str">
        <f t="array" aca="1" ref="AB990" ca="1">IF(AB989&lt;&gt;"",OFFSET($C$4,0,AB989,n+1,k),"")</f>
        <v/>
      </c>
    </row>
    <row r="991" spans="1:28" x14ac:dyDescent="0.15">
      <c r="A991" s="43" t="str">
        <f t="shared" si="32"/>
        <v/>
      </c>
      <c r="B991" s="44" t="str">
        <f>IF('Data Entry'!B991&lt;&gt;"",'Data Entry'!B991,"")</f>
        <v/>
      </c>
      <c r="C991" s="37" t="str">
        <f t="shared" si="31"/>
        <v/>
      </c>
      <c r="D991" s="44" t="str">
        <f>IF('Data Entry'!C991&lt;&gt;"",'Data Entry'!C991,"")</f>
        <v/>
      </c>
      <c r="E991" s="44" t="str">
        <f>IF('Data Entry'!D991&lt;&gt;"",'Data Entry'!D991,"")</f>
        <v/>
      </c>
      <c r="F991" s="44" t="str">
        <f>IF('Data Entry'!E991&lt;&gt;"",'Data Entry'!E991,"")</f>
        <v/>
      </c>
      <c r="G991" s="44" t="str">
        <f>IF('Data Entry'!F991&lt;&gt;"",'Data Entry'!F991,"")</f>
        <v/>
      </c>
      <c r="H991" s="44" t="str">
        <f>IF('Data Entry'!G991&lt;&gt;"",'Data Entry'!G991,"")</f>
        <v/>
      </c>
      <c r="I991" s="44" t="str">
        <f>IF('Data Entry'!H991&lt;&gt;"",'Data Entry'!H991,"")</f>
        <v/>
      </c>
      <c r="J991" s="44" t="str">
        <f>IF('Data Entry'!I991&lt;&gt;"",'Data Entry'!I991,"")</f>
        <v/>
      </c>
      <c r="K991" s="44" t="str">
        <f>IF('Data Entry'!J991&lt;&gt;"",'Data Entry'!J991,"")</f>
        <v/>
      </c>
      <c r="L991" s="44" t="str">
        <f>IF('Data Entry'!K991&lt;&gt;"",'Data Entry'!K991,"")</f>
        <v/>
      </c>
      <c r="M991" s="44" t="str">
        <f>IF('Data Entry'!L991&lt;&gt;"",'Data Entry'!L991,"")</f>
        <v/>
      </c>
      <c r="V991" s="26" t="e">
        <f t="array" aca="1" ref="V991" ca="1">IF(V990&lt;&gt;"",OFFSET($C$4,0,V990,n+1,k),"")</f>
        <v>#N/A</v>
      </c>
      <c r="W991" s="26" t="e">
        <f t="array" aca="1" ref="W991" ca="1">IF(W990&lt;&gt;"",OFFSET($C$4,0,W990,n+1,k),"")</f>
        <v>#N/A</v>
      </c>
      <c r="X991" s="26" t="e">
        <f t="array" aca="1" ref="X991" ca="1">IF(X990&lt;&gt;"",OFFSET($C$4,0,X990,n+1,k),"")</f>
        <v>#N/A</v>
      </c>
      <c r="Y991" s="26" t="e">
        <f t="array" aca="1" ref="Y991" ca="1">IF(Y990&lt;&gt;"",OFFSET($C$4,0,Y990,n+1,k),"")</f>
        <v>#N/A</v>
      </c>
      <c r="Z991" s="26" t="e">
        <f t="array" aca="1" ref="Z991" ca="1">IF(Z990&lt;&gt;"",OFFSET($C$4,0,Z990,n+1,k),"")</f>
        <v>#N/A</v>
      </c>
      <c r="AA991" s="26" t="str">
        <f t="array" aca="1" ref="AA991" ca="1">IF(AA990&lt;&gt;"",OFFSET($C$4,0,AA990,n+1,k),"")</f>
        <v/>
      </c>
      <c r="AB991" s="26" t="str">
        <f t="array" aca="1" ref="AB991" ca="1">IF(AB990&lt;&gt;"",OFFSET($C$4,0,AB990,n+1,k),"")</f>
        <v/>
      </c>
    </row>
    <row r="992" spans="1:28" x14ac:dyDescent="0.15">
      <c r="A992" s="43" t="str">
        <f t="shared" si="32"/>
        <v/>
      </c>
      <c r="B992" s="44" t="str">
        <f>IF('Data Entry'!B992&lt;&gt;"",'Data Entry'!B992,"")</f>
        <v/>
      </c>
      <c r="C992" s="37" t="str">
        <f t="shared" si="31"/>
        <v/>
      </c>
      <c r="D992" s="44" t="str">
        <f>IF('Data Entry'!C992&lt;&gt;"",'Data Entry'!C992,"")</f>
        <v/>
      </c>
      <c r="E992" s="44" t="str">
        <f>IF('Data Entry'!D992&lt;&gt;"",'Data Entry'!D992,"")</f>
        <v/>
      </c>
      <c r="F992" s="44" t="str">
        <f>IF('Data Entry'!E992&lt;&gt;"",'Data Entry'!E992,"")</f>
        <v/>
      </c>
      <c r="G992" s="44" t="str">
        <f>IF('Data Entry'!F992&lt;&gt;"",'Data Entry'!F992,"")</f>
        <v/>
      </c>
      <c r="H992" s="44" t="str">
        <f>IF('Data Entry'!G992&lt;&gt;"",'Data Entry'!G992,"")</f>
        <v/>
      </c>
      <c r="I992" s="44" t="str">
        <f>IF('Data Entry'!H992&lt;&gt;"",'Data Entry'!H992,"")</f>
        <v/>
      </c>
      <c r="J992" s="44" t="str">
        <f>IF('Data Entry'!I992&lt;&gt;"",'Data Entry'!I992,"")</f>
        <v/>
      </c>
      <c r="K992" s="44" t="str">
        <f>IF('Data Entry'!J992&lt;&gt;"",'Data Entry'!J992,"")</f>
        <v/>
      </c>
      <c r="L992" s="44" t="str">
        <f>IF('Data Entry'!K992&lt;&gt;"",'Data Entry'!K992,"")</f>
        <v/>
      </c>
      <c r="M992" s="44" t="str">
        <f>IF('Data Entry'!L992&lt;&gt;"",'Data Entry'!L992,"")</f>
        <v/>
      </c>
      <c r="V992" s="26" t="e">
        <f t="array" aca="1" ref="V992" ca="1">IF(V991&lt;&gt;"",OFFSET($C$4,0,V991,n+1,k),"")</f>
        <v>#N/A</v>
      </c>
      <c r="W992" s="26" t="e">
        <f t="array" aca="1" ref="W992" ca="1">IF(W991&lt;&gt;"",OFFSET($C$4,0,W991,n+1,k),"")</f>
        <v>#N/A</v>
      </c>
      <c r="X992" s="26" t="e">
        <f t="array" aca="1" ref="X992" ca="1">IF(X991&lt;&gt;"",OFFSET($C$4,0,X991,n+1,k),"")</f>
        <v>#N/A</v>
      </c>
      <c r="Y992" s="26" t="e">
        <f t="array" aca="1" ref="Y992" ca="1">IF(Y991&lt;&gt;"",OFFSET($C$4,0,Y991,n+1,k),"")</f>
        <v>#N/A</v>
      </c>
      <c r="Z992" s="26" t="e">
        <f t="array" aca="1" ref="Z992" ca="1">IF(Z991&lt;&gt;"",OFFSET($C$4,0,Z991,n+1,k),"")</f>
        <v>#N/A</v>
      </c>
      <c r="AA992" s="26" t="str">
        <f t="array" aca="1" ref="AA992" ca="1">IF(AA991&lt;&gt;"",OFFSET($C$4,0,AA991,n+1,k),"")</f>
        <v/>
      </c>
      <c r="AB992" s="26" t="str">
        <f t="array" aca="1" ref="AB992" ca="1">IF(AB991&lt;&gt;"",OFFSET($C$4,0,AB991,n+1,k),"")</f>
        <v/>
      </c>
    </row>
    <row r="993" spans="1:28" x14ac:dyDescent="0.15">
      <c r="A993" s="43" t="str">
        <f t="shared" si="32"/>
        <v/>
      </c>
      <c r="B993" s="44" t="str">
        <f>IF('Data Entry'!B993&lt;&gt;"",'Data Entry'!B993,"")</f>
        <v/>
      </c>
      <c r="C993" s="37" t="str">
        <f t="shared" si="31"/>
        <v/>
      </c>
      <c r="D993" s="44" t="str">
        <f>IF('Data Entry'!C993&lt;&gt;"",'Data Entry'!C993,"")</f>
        <v/>
      </c>
      <c r="E993" s="44" t="str">
        <f>IF('Data Entry'!D993&lt;&gt;"",'Data Entry'!D993,"")</f>
        <v/>
      </c>
      <c r="F993" s="44" t="str">
        <f>IF('Data Entry'!E993&lt;&gt;"",'Data Entry'!E993,"")</f>
        <v/>
      </c>
      <c r="G993" s="44" t="str">
        <f>IF('Data Entry'!F993&lt;&gt;"",'Data Entry'!F993,"")</f>
        <v/>
      </c>
      <c r="H993" s="44" t="str">
        <f>IF('Data Entry'!G993&lt;&gt;"",'Data Entry'!G993,"")</f>
        <v/>
      </c>
      <c r="I993" s="44" t="str">
        <f>IF('Data Entry'!H993&lt;&gt;"",'Data Entry'!H993,"")</f>
        <v/>
      </c>
      <c r="J993" s="44" t="str">
        <f>IF('Data Entry'!I993&lt;&gt;"",'Data Entry'!I993,"")</f>
        <v/>
      </c>
      <c r="K993" s="44" t="str">
        <f>IF('Data Entry'!J993&lt;&gt;"",'Data Entry'!J993,"")</f>
        <v/>
      </c>
      <c r="L993" s="44" t="str">
        <f>IF('Data Entry'!K993&lt;&gt;"",'Data Entry'!K993,"")</f>
        <v/>
      </c>
      <c r="M993" s="44" t="str">
        <f>IF('Data Entry'!L993&lt;&gt;"",'Data Entry'!L993,"")</f>
        <v/>
      </c>
      <c r="V993" s="26" t="e">
        <f t="array" aca="1" ref="V993" ca="1">IF(V992&lt;&gt;"",OFFSET($C$4,0,V992,n+1,k),"")</f>
        <v>#N/A</v>
      </c>
      <c r="W993" s="26" t="e">
        <f t="array" aca="1" ref="W993" ca="1">IF(W992&lt;&gt;"",OFFSET($C$4,0,W992,n+1,k),"")</f>
        <v>#N/A</v>
      </c>
      <c r="X993" s="26" t="e">
        <f t="array" aca="1" ref="X993" ca="1">IF(X992&lt;&gt;"",OFFSET($C$4,0,X992,n+1,k),"")</f>
        <v>#N/A</v>
      </c>
      <c r="Y993" s="26" t="e">
        <f t="array" aca="1" ref="Y993" ca="1">IF(Y992&lt;&gt;"",OFFSET($C$4,0,Y992,n+1,k),"")</f>
        <v>#N/A</v>
      </c>
      <c r="Z993" s="26" t="e">
        <f t="array" aca="1" ref="Z993" ca="1">IF(Z992&lt;&gt;"",OFFSET($C$4,0,Z992,n+1,k),"")</f>
        <v>#N/A</v>
      </c>
      <c r="AA993" s="26" t="str">
        <f t="array" aca="1" ref="AA993" ca="1">IF(AA992&lt;&gt;"",OFFSET($C$4,0,AA992,n+1,k),"")</f>
        <v/>
      </c>
      <c r="AB993" s="26" t="str">
        <f t="array" aca="1" ref="AB993" ca="1">IF(AB992&lt;&gt;"",OFFSET($C$4,0,AB992,n+1,k),"")</f>
        <v/>
      </c>
    </row>
    <row r="994" spans="1:28" x14ac:dyDescent="0.15">
      <c r="A994" s="43" t="str">
        <f t="shared" si="32"/>
        <v/>
      </c>
      <c r="B994" s="44" t="str">
        <f>IF('Data Entry'!B994&lt;&gt;"",'Data Entry'!B994,"")</f>
        <v/>
      </c>
      <c r="C994" s="37" t="str">
        <f t="shared" si="31"/>
        <v/>
      </c>
      <c r="D994" s="44" t="str">
        <f>IF('Data Entry'!C994&lt;&gt;"",'Data Entry'!C994,"")</f>
        <v/>
      </c>
      <c r="E994" s="44" t="str">
        <f>IF('Data Entry'!D994&lt;&gt;"",'Data Entry'!D994,"")</f>
        <v/>
      </c>
      <c r="F994" s="44" t="str">
        <f>IF('Data Entry'!E994&lt;&gt;"",'Data Entry'!E994,"")</f>
        <v/>
      </c>
      <c r="G994" s="44" t="str">
        <f>IF('Data Entry'!F994&lt;&gt;"",'Data Entry'!F994,"")</f>
        <v/>
      </c>
      <c r="H994" s="44" t="str">
        <f>IF('Data Entry'!G994&lt;&gt;"",'Data Entry'!G994,"")</f>
        <v/>
      </c>
      <c r="I994" s="44" t="str">
        <f>IF('Data Entry'!H994&lt;&gt;"",'Data Entry'!H994,"")</f>
        <v/>
      </c>
      <c r="J994" s="44" t="str">
        <f>IF('Data Entry'!I994&lt;&gt;"",'Data Entry'!I994,"")</f>
        <v/>
      </c>
      <c r="K994" s="44" t="str">
        <f>IF('Data Entry'!J994&lt;&gt;"",'Data Entry'!J994,"")</f>
        <v/>
      </c>
      <c r="L994" s="44" t="str">
        <f>IF('Data Entry'!K994&lt;&gt;"",'Data Entry'!K994,"")</f>
        <v/>
      </c>
      <c r="M994" s="44" t="str">
        <f>IF('Data Entry'!L994&lt;&gt;"",'Data Entry'!L994,"")</f>
        <v/>
      </c>
      <c r="V994" s="26" t="e">
        <f t="array" aca="1" ref="V994" ca="1">IF(V993&lt;&gt;"",OFFSET($C$4,0,V993,n+1,k),"")</f>
        <v>#N/A</v>
      </c>
      <c r="W994" s="26" t="e">
        <f t="array" aca="1" ref="W994" ca="1">IF(W993&lt;&gt;"",OFFSET($C$4,0,W993,n+1,k),"")</f>
        <v>#N/A</v>
      </c>
      <c r="X994" s="26" t="e">
        <f t="array" aca="1" ref="X994" ca="1">IF(X993&lt;&gt;"",OFFSET($C$4,0,X993,n+1,k),"")</f>
        <v>#N/A</v>
      </c>
      <c r="Y994" s="26" t="e">
        <f t="array" aca="1" ref="Y994" ca="1">IF(Y993&lt;&gt;"",OFFSET($C$4,0,Y993,n+1,k),"")</f>
        <v>#N/A</v>
      </c>
      <c r="Z994" s="26" t="e">
        <f t="array" aca="1" ref="Z994" ca="1">IF(Z993&lt;&gt;"",OFFSET($C$4,0,Z993,n+1,k),"")</f>
        <v>#N/A</v>
      </c>
      <c r="AA994" s="26" t="str">
        <f t="array" aca="1" ref="AA994" ca="1">IF(AA993&lt;&gt;"",OFFSET($C$4,0,AA993,n+1,k),"")</f>
        <v/>
      </c>
      <c r="AB994" s="26" t="str">
        <f t="array" aca="1" ref="AB994" ca="1">IF(AB993&lt;&gt;"",OFFSET($C$4,0,AB993,n+1,k),"")</f>
        <v/>
      </c>
    </row>
    <row r="995" spans="1:28" x14ac:dyDescent="0.15">
      <c r="A995" s="43" t="str">
        <f t="shared" si="32"/>
        <v/>
      </c>
      <c r="B995" s="44" t="str">
        <f>IF('Data Entry'!B995&lt;&gt;"",'Data Entry'!B995,"")</f>
        <v/>
      </c>
      <c r="C995" s="37" t="str">
        <f t="shared" si="31"/>
        <v/>
      </c>
      <c r="D995" s="44" t="str">
        <f>IF('Data Entry'!C995&lt;&gt;"",'Data Entry'!C995,"")</f>
        <v/>
      </c>
      <c r="E995" s="44" t="str">
        <f>IF('Data Entry'!D995&lt;&gt;"",'Data Entry'!D995,"")</f>
        <v/>
      </c>
      <c r="F995" s="44" t="str">
        <f>IF('Data Entry'!E995&lt;&gt;"",'Data Entry'!E995,"")</f>
        <v/>
      </c>
      <c r="G995" s="44" t="str">
        <f>IF('Data Entry'!F995&lt;&gt;"",'Data Entry'!F995,"")</f>
        <v/>
      </c>
      <c r="H995" s="44" t="str">
        <f>IF('Data Entry'!G995&lt;&gt;"",'Data Entry'!G995,"")</f>
        <v/>
      </c>
      <c r="I995" s="44" t="str">
        <f>IF('Data Entry'!H995&lt;&gt;"",'Data Entry'!H995,"")</f>
        <v/>
      </c>
      <c r="J995" s="44" t="str">
        <f>IF('Data Entry'!I995&lt;&gt;"",'Data Entry'!I995,"")</f>
        <v/>
      </c>
      <c r="K995" s="44" t="str">
        <f>IF('Data Entry'!J995&lt;&gt;"",'Data Entry'!J995,"")</f>
        <v/>
      </c>
      <c r="L995" s="44" t="str">
        <f>IF('Data Entry'!K995&lt;&gt;"",'Data Entry'!K995,"")</f>
        <v/>
      </c>
      <c r="M995" s="44" t="str">
        <f>IF('Data Entry'!L995&lt;&gt;"",'Data Entry'!L995,"")</f>
        <v/>
      </c>
      <c r="V995" s="26" t="e">
        <f t="array" aca="1" ref="V995" ca="1">IF(V994&lt;&gt;"",OFFSET($C$4,0,V994,n+1,k),"")</f>
        <v>#N/A</v>
      </c>
      <c r="W995" s="26" t="e">
        <f t="array" aca="1" ref="W995" ca="1">IF(W994&lt;&gt;"",OFFSET($C$4,0,W994,n+1,k),"")</f>
        <v>#N/A</v>
      </c>
      <c r="X995" s="26" t="e">
        <f t="array" aca="1" ref="X995" ca="1">IF(X994&lt;&gt;"",OFFSET($C$4,0,X994,n+1,k),"")</f>
        <v>#N/A</v>
      </c>
      <c r="Y995" s="26" t="e">
        <f t="array" aca="1" ref="Y995" ca="1">IF(Y994&lt;&gt;"",OFFSET($C$4,0,Y994,n+1,k),"")</f>
        <v>#N/A</v>
      </c>
      <c r="Z995" s="26" t="e">
        <f t="array" aca="1" ref="Z995" ca="1">IF(Z994&lt;&gt;"",OFFSET($C$4,0,Z994,n+1,k),"")</f>
        <v>#N/A</v>
      </c>
      <c r="AA995" s="26" t="str">
        <f t="array" aca="1" ref="AA995" ca="1">IF(AA994&lt;&gt;"",OFFSET($C$4,0,AA994,n+1,k),"")</f>
        <v/>
      </c>
      <c r="AB995" s="26" t="str">
        <f t="array" aca="1" ref="AB995" ca="1">IF(AB994&lt;&gt;"",OFFSET($C$4,0,AB994,n+1,k),"")</f>
        <v/>
      </c>
    </row>
    <row r="996" spans="1:28" x14ac:dyDescent="0.15">
      <c r="A996" s="43" t="str">
        <f t="shared" si="32"/>
        <v/>
      </c>
      <c r="B996" s="44" t="str">
        <f>IF('Data Entry'!B996&lt;&gt;"",'Data Entry'!B996,"")</f>
        <v/>
      </c>
      <c r="C996" s="37" t="str">
        <f t="shared" si="31"/>
        <v/>
      </c>
      <c r="D996" s="44" t="str">
        <f>IF('Data Entry'!C996&lt;&gt;"",'Data Entry'!C996,"")</f>
        <v/>
      </c>
      <c r="E996" s="44" t="str">
        <f>IF('Data Entry'!D996&lt;&gt;"",'Data Entry'!D996,"")</f>
        <v/>
      </c>
      <c r="F996" s="44" t="str">
        <f>IF('Data Entry'!E996&lt;&gt;"",'Data Entry'!E996,"")</f>
        <v/>
      </c>
      <c r="G996" s="44" t="str">
        <f>IF('Data Entry'!F996&lt;&gt;"",'Data Entry'!F996,"")</f>
        <v/>
      </c>
      <c r="H996" s="44" t="str">
        <f>IF('Data Entry'!G996&lt;&gt;"",'Data Entry'!G996,"")</f>
        <v/>
      </c>
      <c r="I996" s="44" t="str">
        <f>IF('Data Entry'!H996&lt;&gt;"",'Data Entry'!H996,"")</f>
        <v/>
      </c>
      <c r="J996" s="44" t="str">
        <f>IF('Data Entry'!I996&lt;&gt;"",'Data Entry'!I996,"")</f>
        <v/>
      </c>
      <c r="K996" s="44" t="str">
        <f>IF('Data Entry'!J996&lt;&gt;"",'Data Entry'!J996,"")</f>
        <v/>
      </c>
      <c r="L996" s="44" t="str">
        <f>IF('Data Entry'!K996&lt;&gt;"",'Data Entry'!K996,"")</f>
        <v/>
      </c>
      <c r="M996" s="44" t="str">
        <f>IF('Data Entry'!L996&lt;&gt;"",'Data Entry'!L996,"")</f>
        <v/>
      </c>
      <c r="V996" s="26" t="e">
        <f t="array" aca="1" ref="V996" ca="1">IF(V995&lt;&gt;"",OFFSET($C$4,0,V995,n+1,k),"")</f>
        <v>#N/A</v>
      </c>
      <c r="W996" s="26" t="e">
        <f t="array" aca="1" ref="W996" ca="1">IF(W995&lt;&gt;"",OFFSET($C$4,0,W995,n+1,k),"")</f>
        <v>#N/A</v>
      </c>
      <c r="X996" s="26" t="e">
        <f t="array" aca="1" ref="X996" ca="1">IF(X995&lt;&gt;"",OFFSET($C$4,0,X995,n+1,k),"")</f>
        <v>#N/A</v>
      </c>
      <c r="Y996" s="26" t="e">
        <f t="array" aca="1" ref="Y996" ca="1">IF(Y995&lt;&gt;"",OFFSET($C$4,0,Y995,n+1,k),"")</f>
        <v>#N/A</v>
      </c>
      <c r="Z996" s="26" t="e">
        <f t="array" aca="1" ref="Z996" ca="1">IF(Z995&lt;&gt;"",OFFSET($C$4,0,Z995,n+1,k),"")</f>
        <v>#N/A</v>
      </c>
      <c r="AA996" s="26" t="str">
        <f t="array" aca="1" ref="AA996" ca="1">IF(AA995&lt;&gt;"",OFFSET($C$4,0,AA995,n+1,k),"")</f>
        <v/>
      </c>
      <c r="AB996" s="26" t="str">
        <f t="array" aca="1" ref="AB996" ca="1">IF(AB995&lt;&gt;"",OFFSET($C$4,0,AB995,n+1,k),"")</f>
        <v/>
      </c>
    </row>
    <row r="997" spans="1:28" x14ac:dyDescent="0.15">
      <c r="A997" s="43" t="str">
        <f t="shared" si="32"/>
        <v/>
      </c>
      <c r="B997" s="44" t="str">
        <f>IF('Data Entry'!B997&lt;&gt;"",'Data Entry'!B997,"")</f>
        <v/>
      </c>
      <c r="C997" s="37" t="str">
        <f t="shared" si="31"/>
        <v/>
      </c>
      <c r="D997" s="44" t="str">
        <f>IF('Data Entry'!C997&lt;&gt;"",'Data Entry'!C997,"")</f>
        <v/>
      </c>
      <c r="E997" s="44" t="str">
        <f>IF('Data Entry'!D997&lt;&gt;"",'Data Entry'!D997,"")</f>
        <v/>
      </c>
      <c r="F997" s="44" t="str">
        <f>IF('Data Entry'!E997&lt;&gt;"",'Data Entry'!E997,"")</f>
        <v/>
      </c>
      <c r="G997" s="44" t="str">
        <f>IF('Data Entry'!F997&lt;&gt;"",'Data Entry'!F997,"")</f>
        <v/>
      </c>
      <c r="H997" s="44" t="str">
        <f>IF('Data Entry'!G997&lt;&gt;"",'Data Entry'!G997,"")</f>
        <v/>
      </c>
      <c r="I997" s="44" t="str">
        <f>IF('Data Entry'!H997&lt;&gt;"",'Data Entry'!H997,"")</f>
        <v/>
      </c>
      <c r="J997" s="44" t="str">
        <f>IF('Data Entry'!I997&lt;&gt;"",'Data Entry'!I997,"")</f>
        <v/>
      </c>
      <c r="K997" s="44" t="str">
        <f>IF('Data Entry'!J997&lt;&gt;"",'Data Entry'!J997,"")</f>
        <v/>
      </c>
      <c r="L997" s="44" t="str">
        <f>IF('Data Entry'!K997&lt;&gt;"",'Data Entry'!K997,"")</f>
        <v/>
      </c>
      <c r="M997" s="44" t="str">
        <f>IF('Data Entry'!L997&lt;&gt;"",'Data Entry'!L997,"")</f>
        <v/>
      </c>
      <c r="V997" s="26" t="e">
        <f t="array" aca="1" ref="V997" ca="1">IF(V996&lt;&gt;"",OFFSET($C$4,0,V996,n+1,k),"")</f>
        <v>#N/A</v>
      </c>
      <c r="W997" s="26" t="e">
        <f t="array" aca="1" ref="W997" ca="1">IF(W996&lt;&gt;"",OFFSET($C$4,0,W996,n+1,k),"")</f>
        <v>#N/A</v>
      </c>
      <c r="X997" s="26" t="e">
        <f t="array" aca="1" ref="X997" ca="1">IF(X996&lt;&gt;"",OFFSET($C$4,0,X996,n+1,k),"")</f>
        <v>#N/A</v>
      </c>
      <c r="Y997" s="26" t="e">
        <f t="array" aca="1" ref="Y997" ca="1">IF(Y996&lt;&gt;"",OFFSET($C$4,0,Y996,n+1,k),"")</f>
        <v>#N/A</v>
      </c>
      <c r="Z997" s="26" t="e">
        <f t="array" aca="1" ref="Z997" ca="1">IF(Z996&lt;&gt;"",OFFSET($C$4,0,Z996,n+1,k),"")</f>
        <v>#N/A</v>
      </c>
      <c r="AA997" s="26" t="str">
        <f t="array" aca="1" ref="AA997" ca="1">IF(AA996&lt;&gt;"",OFFSET($C$4,0,AA996,n+1,k),"")</f>
        <v/>
      </c>
      <c r="AB997" s="26" t="str">
        <f t="array" aca="1" ref="AB997" ca="1">IF(AB996&lt;&gt;"",OFFSET($C$4,0,AB996,n+1,k),"")</f>
        <v/>
      </c>
    </row>
    <row r="998" spans="1:28" x14ac:dyDescent="0.15">
      <c r="A998" s="43" t="str">
        <f t="shared" si="32"/>
        <v/>
      </c>
      <c r="B998" s="44" t="str">
        <f>IF('Data Entry'!B998&lt;&gt;"",'Data Entry'!B998,"")</f>
        <v/>
      </c>
      <c r="C998" s="37" t="str">
        <f t="shared" si="31"/>
        <v/>
      </c>
      <c r="D998" s="44" t="str">
        <f>IF('Data Entry'!C998&lt;&gt;"",'Data Entry'!C998,"")</f>
        <v/>
      </c>
      <c r="E998" s="44" t="str">
        <f>IF('Data Entry'!D998&lt;&gt;"",'Data Entry'!D998,"")</f>
        <v/>
      </c>
      <c r="F998" s="44" t="str">
        <f>IF('Data Entry'!E998&lt;&gt;"",'Data Entry'!E998,"")</f>
        <v/>
      </c>
      <c r="G998" s="44" t="str">
        <f>IF('Data Entry'!F998&lt;&gt;"",'Data Entry'!F998,"")</f>
        <v/>
      </c>
      <c r="H998" s="44" t="str">
        <f>IF('Data Entry'!G998&lt;&gt;"",'Data Entry'!G998,"")</f>
        <v/>
      </c>
      <c r="I998" s="44" t="str">
        <f>IF('Data Entry'!H998&lt;&gt;"",'Data Entry'!H998,"")</f>
        <v/>
      </c>
      <c r="J998" s="44" t="str">
        <f>IF('Data Entry'!I998&lt;&gt;"",'Data Entry'!I998,"")</f>
        <v/>
      </c>
      <c r="K998" s="44" t="str">
        <f>IF('Data Entry'!J998&lt;&gt;"",'Data Entry'!J998,"")</f>
        <v/>
      </c>
      <c r="L998" s="44" t="str">
        <f>IF('Data Entry'!K998&lt;&gt;"",'Data Entry'!K998,"")</f>
        <v/>
      </c>
      <c r="M998" s="44" t="str">
        <f>IF('Data Entry'!L998&lt;&gt;"",'Data Entry'!L998,"")</f>
        <v/>
      </c>
      <c r="V998" s="26" t="e">
        <f t="array" aca="1" ref="V998" ca="1">IF(V997&lt;&gt;"",OFFSET($C$4,0,V997,n+1,k),"")</f>
        <v>#N/A</v>
      </c>
      <c r="W998" s="26" t="e">
        <f t="array" aca="1" ref="W998" ca="1">IF(W997&lt;&gt;"",OFFSET($C$4,0,W997,n+1,k),"")</f>
        <v>#N/A</v>
      </c>
      <c r="X998" s="26" t="e">
        <f t="array" aca="1" ref="X998" ca="1">IF(X997&lt;&gt;"",OFFSET($C$4,0,X997,n+1,k),"")</f>
        <v>#N/A</v>
      </c>
      <c r="Y998" s="26" t="e">
        <f t="array" aca="1" ref="Y998" ca="1">IF(Y997&lt;&gt;"",OFFSET($C$4,0,Y997,n+1,k),"")</f>
        <v>#N/A</v>
      </c>
      <c r="Z998" s="26" t="e">
        <f t="array" aca="1" ref="Z998" ca="1">IF(Z997&lt;&gt;"",OFFSET($C$4,0,Z997,n+1,k),"")</f>
        <v>#N/A</v>
      </c>
      <c r="AA998" s="26" t="str">
        <f t="array" aca="1" ref="AA998" ca="1">IF(AA997&lt;&gt;"",OFFSET($C$4,0,AA997,n+1,k),"")</f>
        <v/>
      </c>
      <c r="AB998" s="26" t="str">
        <f t="array" aca="1" ref="AB998" ca="1">IF(AB997&lt;&gt;"",OFFSET($C$4,0,AB997,n+1,k),"")</f>
        <v/>
      </c>
    </row>
    <row r="999" spans="1:28" x14ac:dyDescent="0.15">
      <c r="A999" s="43" t="str">
        <f t="shared" si="32"/>
        <v/>
      </c>
      <c r="B999" s="44" t="str">
        <f>IF('Data Entry'!B999&lt;&gt;"",'Data Entry'!B999,"")</f>
        <v/>
      </c>
      <c r="C999" s="37" t="str">
        <f t="shared" si="31"/>
        <v/>
      </c>
      <c r="D999" s="44" t="str">
        <f>IF('Data Entry'!C999&lt;&gt;"",'Data Entry'!C999,"")</f>
        <v/>
      </c>
      <c r="E999" s="44" t="str">
        <f>IF('Data Entry'!D999&lt;&gt;"",'Data Entry'!D999,"")</f>
        <v/>
      </c>
      <c r="F999" s="44" t="str">
        <f>IF('Data Entry'!E999&lt;&gt;"",'Data Entry'!E999,"")</f>
        <v/>
      </c>
      <c r="G999" s="44" t="str">
        <f>IF('Data Entry'!F999&lt;&gt;"",'Data Entry'!F999,"")</f>
        <v/>
      </c>
      <c r="H999" s="44" t="str">
        <f>IF('Data Entry'!G999&lt;&gt;"",'Data Entry'!G999,"")</f>
        <v/>
      </c>
      <c r="I999" s="44" t="str">
        <f>IF('Data Entry'!H999&lt;&gt;"",'Data Entry'!H999,"")</f>
        <v/>
      </c>
      <c r="J999" s="44" t="str">
        <f>IF('Data Entry'!I999&lt;&gt;"",'Data Entry'!I999,"")</f>
        <v/>
      </c>
      <c r="K999" s="44" t="str">
        <f>IF('Data Entry'!J999&lt;&gt;"",'Data Entry'!J999,"")</f>
        <v/>
      </c>
      <c r="L999" s="44" t="str">
        <f>IF('Data Entry'!K999&lt;&gt;"",'Data Entry'!K999,"")</f>
        <v/>
      </c>
      <c r="M999" s="44" t="str">
        <f>IF('Data Entry'!L999&lt;&gt;"",'Data Entry'!L999,"")</f>
        <v/>
      </c>
      <c r="V999" s="26" t="e">
        <f t="array" aca="1" ref="V999" ca="1">IF(V998&lt;&gt;"",OFFSET($C$4,0,V998,n+1,k),"")</f>
        <v>#N/A</v>
      </c>
      <c r="W999" s="26" t="e">
        <f t="array" aca="1" ref="W999" ca="1">IF(W998&lt;&gt;"",OFFSET($C$4,0,W998,n+1,k),"")</f>
        <v>#N/A</v>
      </c>
      <c r="X999" s="26" t="e">
        <f t="array" aca="1" ref="X999" ca="1">IF(X998&lt;&gt;"",OFFSET($C$4,0,X998,n+1,k),"")</f>
        <v>#N/A</v>
      </c>
      <c r="Y999" s="26" t="e">
        <f t="array" aca="1" ref="Y999" ca="1">IF(Y998&lt;&gt;"",OFFSET($C$4,0,Y998,n+1,k),"")</f>
        <v>#N/A</v>
      </c>
      <c r="Z999" s="26" t="e">
        <f t="array" aca="1" ref="Z999" ca="1">IF(Z998&lt;&gt;"",OFFSET($C$4,0,Z998,n+1,k),"")</f>
        <v>#N/A</v>
      </c>
      <c r="AA999" s="26" t="str">
        <f t="array" aca="1" ref="AA999" ca="1">IF(AA998&lt;&gt;"",OFFSET($C$4,0,AA998,n+1,k),"")</f>
        <v/>
      </c>
      <c r="AB999" s="26" t="str">
        <f t="array" aca="1" ref="AB999" ca="1">IF(AB998&lt;&gt;"",OFFSET($C$4,0,AB998,n+1,k),"")</f>
        <v/>
      </c>
    </row>
    <row r="1000" spans="1:28" x14ac:dyDescent="0.15">
      <c r="A1000" s="43" t="str">
        <f t="shared" si="32"/>
        <v/>
      </c>
      <c r="B1000" s="44" t="str">
        <f>IF('Data Entry'!B1000&lt;&gt;"",'Data Entry'!B1000,"")</f>
        <v/>
      </c>
      <c r="C1000" s="37" t="str">
        <f t="shared" si="31"/>
        <v/>
      </c>
      <c r="D1000" s="44" t="str">
        <f>IF('Data Entry'!C1000&lt;&gt;"",'Data Entry'!C1000,"")</f>
        <v/>
      </c>
      <c r="E1000" s="44" t="str">
        <f>IF('Data Entry'!D1000&lt;&gt;"",'Data Entry'!D1000,"")</f>
        <v/>
      </c>
      <c r="F1000" s="44" t="str">
        <f>IF('Data Entry'!E1000&lt;&gt;"",'Data Entry'!E1000,"")</f>
        <v/>
      </c>
      <c r="G1000" s="44" t="str">
        <f>IF('Data Entry'!F1000&lt;&gt;"",'Data Entry'!F1000,"")</f>
        <v/>
      </c>
      <c r="H1000" s="44" t="str">
        <f>IF('Data Entry'!G1000&lt;&gt;"",'Data Entry'!G1000,"")</f>
        <v/>
      </c>
      <c r="I1000" s="44" t="str">
        <f>IF('Data Entry'!H1000&lt;&gt;"",'Data Entry'!H1000,"")</f>
        <v/>
      </c>
      <c r="J1000" s="44" t="str">
        <f>IF('Data Entry'!I1000&lt;&gt;"",'Data Entry'!I1000,"")</f>
        <v/>
      </c>
      <c r="K1000" s="44" t="str">
        <f>IF('Data Entry'!J1000&lt;&gt;"",'Data Entry'!J1000,"")</f>
        <v/>
      </c>
      <c r="L1000" s="44" t="str">
        <f>IF('Data Entry'!K1000&lt;&gt;"",'Data Entry'!K1000,"")</f>
        <v/>
      </c>
      <c r="M1000" s="44" t="str">
        <f>IF('Data Entry'!L1000&lt;&gt;"",'Data Entry'!L1000,"")</f>
        <v/>
      </c>
      <c r="V1000" s="26" t="e">
        <f t="array" aca="1" ref="V1000" ca="1">IF(V999&lt;&gt;"",OFFSET($C$4,0,V999,n+1,k),"")</f>
        <v>#N/A</v>
      </c>
      <c r="W1000" s="26" t="e">
        <f t="array" aca="1" ref="W1000" ca="1">IF(W999&lt;&gt;"",OFFSET($C$4,0,W999,n+1,k),"")</f>
        <v>#N/A</v>
      </c>
      <c r="X1000" s="26" t="e">
        <f t="array" aca="1" ref="X1000" ca="1">IF(X999&lt;&gt;"",OFFSET($C$4,0,X999,n+1,k),"")</f>
        <v>#N/A</v>
      </c>
      <c r="Y1000" s="26" t="e">
        <f t="array" aca="1" ref="Y1000" ca="1">IF(Y999&lt;&gt;"",OFFSET($C$4,0,Y999,n+1,k),"")</f>
        <v>#N/A</v>
      </c>
      <c r="Z1000" s="26" t="e">
        <f t="array" aca="1" ref="Z1000" ca="1">IF(Z999&lt;&gt;"",OFFSET($C$4,0,Z999,n+1,k),"")</f>
        <v>#N/A</v>
      </c>
      <c r="AA1000" s="26" t="str">
        <f t="array" aca="1" ref="AA1000" ca="1">IF(AA999&lt;&gt;"",OFFSET($C$4,0,AA999,n+1,k),"")</f>
        <v/>
      </c>
      <c r="AB1000" s="26" t="str">
        <f t="array" aca="1" ref="AB1000" ca="1">IF(AB999&lt;&gt;"",OFFSET($C$4,0,AB999,n+1,k),"")</f>
        <v/>
      </c>
    </row>
    <row r="1001" spans="1:28" x14ac:dyDescent="0.15">
      <c r="A1001" s="43" t="str">
        <f t="shared" si="32"/>
        <v/>
      </c>
      <c r="B1001" s="44" t="str">
        <f>IF('Data Entry'!B1001&lt;&gt;"",'Data Entry'!B1001,"")</f>
        <v/>
      </c>
      <c r="C1001" s="37" t="str">
        <f t="shared" si="31"/>
        <v/>
      </c>
      <c r="D1001" s="44" t="str">
        <f>IF('Data Entry'!C1001&lt;&gt;"",'Data Entry'!C1001,"")</f>
        <v/>
      </c>
      <c r="E1001" s="44" t="str">
        <f>IF('Data Entry'!D1001&lt;&gt;"",'Data Entry'!D1001,"")</f>
        <v/>
      </c>
      <c r="F1001" s="44" t="str">
        <f>IF('Data Entry'!E1001&lt;&gt;"",'Data Entry'!E1001,"")</f>
        <v/>
      </c>
      <c r="G1001" s="44" t="str">
        <f>IF('Data Entry'!F1001&lt;&gt;"",'Data Entry'!F1001,"")</f>
        <v/>
      </c>
      <c r="H1001" s="44" t="str">
        <f>IF('Data Entry'!G1001&lt;&gt;"",'Data Entry'!G1001,"")</f>
        <v/>
      </c>
      <c r="I1001" s="44" t="str">
        <f>IF('Data Entry'!H1001&lt;&gt;"",'Data Entry'!H1001,"")</f>
        <v/>
      </c>
      <c r="J1001" s="44" t="str">
        <f>IF('Data Entry'!I1001&lt;&gt;"",'Data Entry'!I1001,"")</f>
        <v/>
      </c>
      <c r="K1001" s="44" t="str">
        <f>IF('Data Entry'!J1001&lt;&gt;"",'Data Entry'!J1001,"")</f>
        <v/>
      </c>
      <c r="L1001" s="44" t="str">
        <f>IF('Data Entry'!K1001&lt;&gt;"",'Data Entry'!K1001,"")</f>
        <v/>
      </c>
      <c r="M1001" s="44" t="str">
        <f>IF('Data Entry'!L1001&lt;&gt;"",'Data Entry'!L1001,"")</f>
        <v/>
      </c>
      <c r="V1001" s="26" t="e">
        <f t="array" aca="1" ref="V1001" ca="1">IF(V1000&lt;&gt;"",OFFSET($C$4,0,V1000,n+1,k),"")</f>
        <v>#N/A</v>
      </c>
      <c r="W1001" s="26" t="e">
        <f t="array" aca="1" ref="W1001" ca="1">IF(W1000&lt;&gt;"",OFFSET($C$4,0,W1000,n+1,k),"")</f>
        <v>#N/A</v>
      </c>
      <c r="X1001" s="26" t="e">
        <f t="array" aca="1" ref="X1001" ca="1">IF(X1000&lt;&gt;"",OFFSET($C$4,0,X1000,n+1,k),"")</f>
        <v>#N/A</v>
      </c>
      <c r="Y1001" s="26" t="e">
        <f t="array" aca="1" ref="Y1001" ca="1">IF(Y1000&lt;&gt;"",OFFSET($C$4,0,Y1000,n+1,k),"")</f>
        <v>#N/A</v>
      </c>
      <c r="Z1001" s="26" t="e">
        <f t="array" aca="1" ref="Z1001" ca="1">IF(Z1000&lt;&gt;"",OFFSET($C$4,0,Z1000,n+1,k),"")</f>
        <v>#N/A</v>
      </c>
      <c r="AA1001" s="26" t="str">
        <f t="array" aca="1" ref="AA1001" ca="1">IF(AA1000&lt;&gt;"",OFFSET($C$4,0,AA1000,n+1,k),"")</f>
        <v/>
      </c>
      <c r="AB1001" s="26" t="str">
        <f t="array" aca="1" ref="AB1001" ca="1">IF(AB1000&lt;&gt;"",OFFSET($C$4,0,AB1000,n+1,k),"")</f>
        <v/>
      </c>
    </row>
    <row r="1002" spans="1:28" x14ac:dyDescent="0.15">
      <c r="A1002" s="43" t="str">
        <f t="shared" si="32"/>
        <v/>
      </c>
      <c r="B1002" s="44" t="str">
        <f>IF('Data Entry'!B1002&lt;&gt;"",'Data Entry'!B1002,"")</f>
        <v/>
      </c>
      <c r="C1002" s="37" t="str">
        <f t="shared" si="31"/>
        <v/>
      </c>
      <c r="D1002" s="44" t="str">
        <f>IF('Data Entry'!C1002&lt;&gt;"",'Data Entry'!C1002,"")</f>
        <v/>
      </c>
      <c r="E1002" s="44" t="str">
        <f>IF('Data Entry'!D1002&lt;&gt;"",'Data Entry'!D1002,"")</f>
        <v/>
      </c>
      <c r="F1002" s="44" t="str">
        <f>IF('Data Entry'!E1002&lt;&gt;"",'Data Entry'!E1002,"")</f>
        <v/>
      </c>
      <c r="G1002" s="44" t="str">
        <f>IF('Data Entry'!F1002&lt;&gt;"",'Data Entry'!F1002,"")</f>
        <v/>
      </c>
      <c r="H1002" s="44" t="str">
        <f>IF('Data Entry'!G1002&lt;&gt;"",'Data Entry'!G1002,"")</f>
        <v/>
      </c>
      <c r="I1002" s="44" t="str">
        <f>IF('Data Entry'!H1002&lt;&gt;"",'Data Entry'!H1002,"")</f>
        <v/>
      </c>
      <c r="J1002" s="44" t="str">
        <f>IF('Data Entry'!I1002&lt;&gt;"",'Data Entry'!I1002,"")</f>
        <v/>
      </c>
      <c r="K1002" s="44" t="str">
        <f>IF('Data Entry'!J1002&lt;&gt;"",'Data Entry'!J1002,"")</f>
        <v/>
      </c>
      <c r="L1002" s="44" t="str">
        <f>IF('Data Entry'!K1002&lt;&gt;"",'Data Entry'!K1002,"")</f>
        <v/>
      </c>
      <c r="M1002" s="44" t="str">
        <f>IF('Data Entry'!L1002&lt;&gt;"",'Data Entry'!L1002,"")</f>
        <v/>
      </c>
      <c r="V1002" s="26" t="e">
        <f t="array" aca="1" ref="V1002" ca="1">IF(V1001&lt;&gt;"",OFFSET($C$4,0,V1001,n+1,k),"")</f>
        <v>#N/A</v>
      </c>
      <c r="W1002" s="26" t="e">
        <f t="array" aca="1" ref="W1002" ca="1">IF(W1001&lt;&gt;"",OFFSET($C$4,0,W1001,n+1,k),"")</f>
        <v>#N/A</v>
      </c>
      <c r="X1002" s="26" t="e">
        <f t="array" aca="1" ref="X1002" ca="1">IF(X1001&lt;&gt;"",OFFSET($C$4,0,X1001,n+1,k),"")</f>
        <v>#N/A</v>
      </c>
      <c r="Y1002" s="26" t="e">
        <f t="array" aca="1" ref="Y1002" ca="1">IF(Y1001&lt;&gt;"",OFFSET($C$4,0,Y1001,n+1,k),"")</f>
        <v>#N/A</v>
      </c>
      <c r="Z1002" s="26" t="e">
        <f t="array" aca="1" ref="Z1002" ca="1">IF(Z1001&lt;&gt;"",OFFSET($C$4,0,Z1001,n+1,k),"")</f>
        <v>#N/A</v>
      </c>
      <c r="AA1002" s="26" t="str">
        <f t="array" aca="1" ref="AA1002" ca="1">IF(AA1001&lt;&gt;"",OFFSET($C$4,0,AA1001,n+1,k),"")</f>
        <v/>
      </c>
      <c r="AB1002" s="26" t="str">
        <f t="array" aca="1" ref="AB1002" ca="1">IF(AB1001&lt;&gt;"",OFFSET($C$4,0,AB1001,n+1,k),"")</f>
        <v/>
      </c>
    </row>
    <row r="1003" spans="1:28" x14ac:dyDescent="0.15">
      <c r="A1003" s="43" t="str">
        <f t="shared" si="32"/>
        <v/>
      </c>
      <c r="B1003" s="44" t="str">
        <f>IF('Data Entry'!B1003&lt;&gt;"",'Data Entry'!B1003,"")</f>
        <v/>
      </c>
      <c r="C1003" s="37" t="str">
        <f t="shared" si="31"/>
        <v/>
      </c>
      <c r="D1003" s="44" t="str">
        <f>IF('Data Entry'!C1003&lt;&gt;"",'Data Entry'!C1003,"")</f>
        <v/>
      </c>
      <c r="E1003" s="44" t="str">
        <f>IF('Data Entry'!D1003&lt;&gt;"",'Data Entry'!D1003,"")</f>
        <v/>
      </c>
      <c r="F1003" s="44" t="str">
        <f>IF('Data Entry'!E1003&lt;&gt;"",'Data Entry'!E1003,"")</f>
        <v/>
      </c>
      <c r="G1003" s="44" t="str">
        <f>IF('Data Entry'!F1003&lt;&gt;"",'Data Entry'!F1003,"")</f>
        <v/>
      </c>
      <c r="H1003" s="44" t="str">
        <f>IF('Data Entry'!G1003&lt;&gt;"",'Data Entry'!G1003,"")</f>
        <v/>
      </c>
      <c r="I1003" s="44" t="str">
        <f>IF('Data Entry'!H1003&lt;&gt;"",'Data Entry'!H1003,"")</f>
        <v/>
      </c>
      <c r="J1003" s="44" t="str">
        <f>IF('Data Entry'!I1003&lt;&gt;"",'Data Entry'!I1003,"")</f>
        <v/>
      </c>
      <c r="K1003" s="44" t="str">
        <f>IF('Data Entry'!J1003&lt;&gt;"",'Data Entry'!J1003,"")</f>
        <v/>
      </c>
      <c r="L1003" s="44" t="str">
        <f>IF('Data Entry'!K1003&lt;&gt;"",'Data Entry'!K1003,"")</f>
        <v/>
      </c>
      <c r="M1003" s="44" t="str">
        <f>IF('Data Entry'!L1003&lt;&gt;"",'Data Entry'!L1003,"")</f>
        <v/>
      </c>
      <c r="V1003" s="26" t="e">
        <f t="array" aca="1" ref="V1003" ca="1">IF(V1002&lt;&gt;"",OFFSET($C$4,0,V1002,n+1,k),"")</f>
        <v>#N/A</v>
      </c>
      <c r="W1003" s="26" t="e">
        <f t="array" aca="1" ref="W1003" ca="1">IF(W1002&lt;&gt;"",OFFSET($C$4,0,W1002,n+1,k),"")</f>
        <v>#N/A</v>
      </c>
      <c r="X1003" s="26" t="e">
        <f t="array" aca="1" ref="X1003" ca="1">IF(X1002&lt;&gt;"",OFFSET($C$4,0,X1002,n+1,k),"")</f>
        <v>#N/A</v>
      </c>
      <c r="Y1003" s="26" t="e">
        <f t="array" aca="1" ref="Y1003" ca="1">IF(Y1002&lt;&gt;"",OFFSET($C$4,0,Y1002,n+1,k),"")</f>
        <v>#N/A</v>
      </c>
      <c r="Z1003" s="26" t="e">
        <f t="array" aca="1" ref="Z1003" ca="1">IF(Z1002&lt;&gt;"",OFFSET($C$4,0,Z1002,n+1,k),"")</f>
        <v>#N/A</v>
      </c>
      <c r="AA1003" s="26" t="str">
        <f t="array" aca="1" ref="AA1003" ca="1">IF(AA1002&lt;&gt;"",OFFSET($C$4,0,AA1002,n+1,k),"")</f>
        <v/>
      </c>
      <c r="AB1003" s="26" t="str">
        <f t="array" aca="1" ref="AB1003" ca="1">IF(AB1002&lt;&gt;"",OFFSET($C$4,0,AB1002,n+1,k),"")</f>
        <v/>
      </c>
    </row>
    <row r="1004" spans="1:28" x14ac:dyDescent="0.15">
      <c r="A1004" s="43" t="str">
        <f t="shared" si="32"/>
        <v/>
      </c>
      <c r="B1004" s="44" t="str">
        <f>IF('Data Entry'!B1004&lt;&gt;"",'Data Entry'!B1004,"")</f>
        <v/>
      </c>
      <c r="C1004" s="37" t="str">
        <f t="shared" si="31"/>
        <v/>
      </c>
      <c r="D1004" s="44" t="str">
        <f>IF('Data Entry'!C1004&lt;&gt;"",'Data Entry'!C1004,"")</f>
        <v/>
      </c>
      <c r="E1004" s="44" t="str">
        <f>IF('Data Entry'!D1004&lt;&gt;"",'Data Entry'!D1004,"")</f>
        <v/>
      </c>
      <c r="F1004" s="44" t="str">
        <f>IF('Data Entry'!E1004&lt;&gt;"",'Data Entry'!E1004,"")</f>
        <v/>
      </c>
      <c r="G1004" s="44" t="str">
        <f>IF('Data Entry'!F1004&lt;&gt;"",'Data Entry'!F1004,"")</f>
        <v/>
      </c>
      <c r="H1004" s="44" t="str">
        <f>IF('Data Entry'!G1004&lt;&gt;"",'Data Entry'!G1004,"")</f>
        <v/>
      </c>
      <c r="I1004" s="44" t="str">
        <f>IF('Data Entry'!H1004&lt;&gt;"",'Data Entry'!H1004,"")</f>
        <v/>
      </c>
      <c r="J1004" s="44" t="str">
        <f>IF('Data Entry'!I1004&lt;&gt;"",'Data Entry'!I1004,"")</f>
        <v/>
      </c>
      <c r="K1004" s="44" t="str">
        <f>IF('Data Entry'!J1004&lt;&gt;"",'Data Entry'!J1004,"")</f>
        <v/>
      </c>
      <c r="L1004" s="44" t="str">
        <f>IF('Data Entry'!K1004&lt;&gt;"",'Data Entry'!K1004,"")</f>
        <v/>
      </c>
      <c r="M1004" s="44" t="str">
        <f>IF('Data Entry'!L1004&lt;&gt;"",'Data Entry'!L1004,"")</f>
        <v/>
      </c>
      <c r="V1004" s="26" t="e">
        <f t="array" aca="1" ref="V1004" ca="1">IF(V1003&lt;&gt;"",OFFSET($C$4,0,V1003,n+1,k),"")</f>
        <v>#N/A</v>
      </c>
      <c r="W1004" s="26" t="e">
        <f t="array" aca="1" ref="W1004" ca="1">IF(W1003&lt;&gt;"",OFFSET($C$4,0,W1003,n+1,k),"")</f>
        <v>#N/A</v>
      </c>
      <c r="X1004" s="26" t="e">
        <f t="array" aca="1" ref="X1004" ca="1">IF(X1003&lt;&gt;"",OFFSET($C$4,0,X1003,n+1,k),"")</f>
        <v>#N/A</v>
      </c>
      <c r="Y1004" s="26" t="e">
        <f t="array" aca="1" ref="Y1004" ca="1">IF(Y1003&lt;&gt;"",OFFSET($C$4,0,Y1003,n+1,k),"")</f>
        <v>#N/A</v>
      </c>
      <c r="Z1004" s="26" t="e">
        <f t="array" aca="1" ref="Z1004" ca="1">IF(Z1003&lt;&gt;"",OFFSET($C$4,0,Z1003,n+1,k),"")</f>
        <v>#N/A</v>
      </c>
      <c r="AA1004" s="26" t="str">
        <f t="array" aca="1" ref="AA1004" ca="1">IF(AA1003&lt;&gt;"",OFFSET($C$4,0,AA1003,n+1,k),"")</f>
        <v/>
      </c>
      <c r="AB1004" s="26" t="str">
        <f t="array" aca="1" ref="AB1004" ca="1">IF(AB1003&lt;&gt;"",OFFSET($C$4,0,AB1003,n+1,k),"")</f>
        <v/>
      </c>
    </row>
  </sheetData>
  <phoneticPr fontId="14" type="noConversion"/>
  <printOptions gridLinesSet="0"/>
  <pageMargins left="0.75" right="0.75" top="1" bottom="1" header="0.5" footer="0.5"/>
  <headerFooter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911"/>
  <sheetViews>
    <sheetView topLeftCell="C1" workbookViewId="0"/>
  </sheetViews>
  <sheetFormatPr baseColWidth="10" defaultColWidth="12.5" defaultRowHeight="13" x14ac:dyDescent="0.15"/>
  <cols>
    <col min="1" max="6" width="12.5" style="51"/>
    <col min="7" max="7" width="20.6640625" style="51" customWidth="1"/>
    <col min="8" max="16384" width="12.5" style="51"/>
  </cols>
  <sheetData>
    <row r="1" spans="1:13" x14ac:dyDescent="0.15">
      <c r="A1" s="51" t="s">
        <v>62</v>
      </c>
      <c r="B1" s="51" t="s">
        <v>63</v>
      </c>
      <c r="C1" s="51" t="s">
        <v>64</v>
      </c>
      <c r="D1" s="51" t="s">
        <v>65</v>
      </c>
      <c r="F1" s="52" t="s">
        <v>24</v>
      </c>
    </row>
    <row r="2" spans="1:13" x14ac:dyDescent="0.15">
      <c r="A2" s="51">
        <v>6</v>
      </c>
      <c r="B2" s="51">
        <v>2</v>
      </c>
      <c r="C2" s="51">
        <v>0.61017999999999994</v>
      </c>
      <c r="D2" s="51">
        <v>1.40015</v>
      </c>
      <c r="F2" s="52" t="s">
        <v>25</v>
      </c>
    </row>
    <row r="3" spans="1:13" x14ac:dyDescent="0.15">
      <c r="A3" s="53">
        <v>7</v>
      </c>
      <c r="B3" s="51">
        <v>2</v>
      </c>
      <c r="C3" s="51">
        <v>0.69955000000000001</v>
      </c>
      <c r="D3" s="51">
        <v>1.3563499999999999</v>
      </c>
    </row>
    <row r="4" spans="1:13" x14ac:dyDescent="0.15">
      <c r="A4" s="54">
        <v>7</v>
      </c>
      <c r="B4" s="51">
        <v>3</v>
      </c>
      <c r="C4" s="51">
        <v>0.46722999999999998</v>
      </c>
      <c r="D4" s="51">
        <v>1.89636</v>
      </c>
      <c r="G4" s="52" t="s">
        <v>66</v>
      </c>
    </row>
    <row r="5" spans="1:13" x14ac:dyDescent="0.15">
      <c r="A5" s="53">
        <v>8</v>
      </c>
      <c r="B5" s="51">
        <v>2</v>
      </c>
      <c r="C5" s="51">
        <v>0.76290000000000002</v>
      </c>
      <c r="D5" s="51">
        <v>1.3323799999999999</v>
      </c>
      <c r="G5" s="52" t="s">
        <v>67</v>
      </c>
    </row>
    <row r="6" spans="1:13" x14ac:dyDescent="0.15">
      <c r="A6" s="53">
        <v>8</v>
      </c>
      <c r="B6" s="51">
        <v>3</v>
      </c>
      <c r="C6" s="51">
        <v>0.55906999999999996</v>
      </c>
      <c r="D6" s="51">
        <v>1.77711</v>
      </c>
      <c r="G6" s="52" t="s">
        <v>68</v>
      </c>
    </row>
    <row r="7" spans="1:13" x14ac:dyDescent="0.15">
      <c r="A7" s="53">
        <v>8</v>
      </c>
      <c r="B7" s="51">
        <v>4</v>
      </c>
      <c r="C7" s="51">
        <v>0.36743999999999999</v>
      </c>
      <c r="D7" s="51">
        <v>2.2866399999999998</v>
      </c>
    </row>
    <row r="8" spans="1:13" x14ac:dyDescent="0.15">
      <c r="A8" s="53">
        <v>9</v>
      </c>
      <c r="B8" s="51">
        <v>2</v>
      </c>
      <c r="C8" s="51">
        <v>0.82428000000000001</v>
      </c>
      <c r="D8" s="51">
        <v>1.3198799999999999</v>
      </c>
      <c r="G8" s="52" t="s">
        <v>69</v>
      </c>
    </row>
    <row r="9" spans="1:13" x14ac:dyDescent="0.15">
      <c r="A9" s="53">
        <v>9</v>
      </c>
      <c r="B9" s="51">
        <v>3</v>
      </c>
      <c r="C9" s="51">
        <v>0.62909999999999999</v>
      </c>
      <c r="D9" s="51">
        <v>1.69926</v>
      </c>
      <c r="G9" s="52" t="s">
        <v>28</v>
      </c>
    </row>
    <row r="10" spans="1:13" x14ac:dyDescent="0.15">
      <c r="A10" s="53">
        <v>9</v>
      </c>
      <c r="B10" s="51">
        <v>4</v>
      </c>
      <c r="C10" s="51">
        <v>0.45476</v>
      </c>
      <c r="D10" s="51">
        <v>2.1281599999999998</v>
      </c>
      <c r="G10" s="52" t="s">
        <v>29</v>
      </c>
    </row>
    <row r="11" spans="1:13" x14ac:dyDescent="0.15">
      <c r="A11" s="53">
        <v>9</v>
      </c>
      <c r="B11" s="51">
        <v>5</v>
      </c>
      <c r="C11" s="51">
        <v>0.29570999999999997</v>
      </c>
      <c r="D11" s="51">
        <v>2.5880999999999998</v>
      </c>
      <c r="F11" s="52"/>
    </row>
    <row r="12" spans="1:13" x14ac:dyDescent="0.15">
      <c r="A12" s="53">
        <v>10</v>
      </c>
      <c r="B12" s="51">
        <v>2</v>
      </c>
      <c r="C12" s="51">
        <v>0.87912999999999997</v>
      </c>
      <c r="D12" s="51">
        <v>1.3197099999999999</v>
      </c>
      <c r="F12" s="52"/>
      <c r="G12" s="52"/>
    </row>
    <row r="13" spans="1:13" x14ac:dyDescent="0.15">
      <c r="A13" s="53">
        <v>10</v>
      </c>
      <c r="B13" s="51">
        <v>3</v>
      </c>
      <c r="C13" s="51">
        <v>0.69715000000000005</v>
      </c>
      <c r="D13" s="51">
        <v>1.64134</v>
      </c>
      <c r="G13" s="77" t="s">
        <v>102</v>
      </c>
      <c r="H13" s="77"/>
      <c r="I13" s="77"/>
      <c r="J13" s="77"/>
      <c r="K13" s="77"/>
      <c r="L13" s="77"/>
      <c r="M13" s="77"/>
    </row>
    <row r="14" spans="1:13" x14ac:dyDescent="0.15">
      <c r="A14" s="53">
        <v>10</v>
      </c>
      <c r="B14" s="51">
        <v>4</v>
      </c>
      <c r="C14" s="51">
        <v>0.52534000000000003</v>
      </c>
      <c r="D14" s="51">
        <v>2.0163199999999999</v>
      </c>
      <c r="F14" s="76" t="s">
        <v>64</v>
      </c>
      <c r="G14" s="51">
        <f t="array" aca="1" ref="G14" ca="1">INDEX(C:C,MATCH(Results!E5&amp;(Results!E6+1),DW_Table!A:A&amp;DW_Table!B:B,FALSE))</f>
        <v>1.2952999999999999</v>
      </c>
    </row>
    <row r="15" spans="1:13" x14ac:dyDescent="0.15">
      <c r="A15" s="53">
        <v>10</v>
      </c>
      <c r="B15" s="51">
        <v>5</v>
      </c>
      <c r="C15" s="51">
        <v>0.37602000000000002</v>
      </c>
      <c r="D15" s="51">
        <v>2.4136500000000001</v>
      </c>
      <c r="F15" s="76" t="s">
        <v>65</v>
      </c>
      <c r="G15" s="51">
        <f t="array" aca="1" ref="G15" ca="1">INDEX(D:D,MATCH(Results!E5&amp;(Results!E6+1),DW_Table!A:A&amp;DW_Table!B:B,FALSE))</f>
        <v>1.65387</v>
      </c>
    </row>
    <row r="16" spans="1:13" x14ac:dyDescent="0.15">
      <c r="A16" s="53">
        <v>10</v>
      </c>
      <c r="B16" s="51">
        <v>6</v>
      </c>
      <c r="C16" s="51">
        <v>0.24268999999999999</v>
      </c>
      <c r="D16" s="51">
        <v>2.82165</v>
      </c>
    </row>
    <row r="17" spans="1:8" x14ac:dyDescent="0.15">
      <c r="A17" s="53">
        <v>11</v>
      </c>
      <c r="B17" s="51">
        <v>2</v>
      </c>
      <c r="C17" s="51">
        <v>0.92732999999999999</v>
      </c>
      <c r="D17" s="51">
        <v>1.32409</v>
      </c>
    </row>
    <row r="18" spans="1:8" x14ac:dyDescent="0.15">
      <c r="A18" s="53">
        <v>11</v>
      </c>
      <c r="B18" s="51">
        <v>3</v>
      </c>
      <c r="C18" s="51">
        <v>0.75797999999999999</v>
      </c>
      <c r="D18" s="51">
        <v>1.60439</v>
      </c>
      <c r="F18" s="52"/>
    </row>
    <row r="19" spans="1:8" x14ac:dyDescent="0.15">
      <c r="A19" s="53">
        <v>11</v>
      </c>
      <c r="B19" s="51">
        <v>4</v>
      </c>
      <c r="C19" s="51">
        <v>0.59477000000000002</v>
      </c>
      <c r="D19" s="51">
        <v>1.9280200000000001</v>
      </c>
      <c r="F19" s="52"/>
      <c r="H19" s="52"/>
    </row>
    <row r="20" spans="1:8" x14ac:dyDescent="0.15">
      <c r="A20" s="53">
        <v>11</v>
      </c>
      <c r="B20" s="51">
        <v>5</v>
      </c>
      <c r="C20" s="51">
        <v>0.44406000000000001</v>
      </c>
      <c r="D20" s="51">
        <v>2.2832699999999999</v>
      </c>
    </row>
    <row r="21" spans="1:8" x14ac:dyDescent="0.15">
      <c r="A21" s="53">
        <v>11</v>
      </c>
      <c r="B21" s="51">
        <v>6</v>
      </c>
      <c r="C21" s="51">
        <v>0.31548999999999999</v>
      </c>
      <c r="D21" s="51">
        <v>2.6445599999999998</v>
      </c>
    </row>
    <row r="22" spans="1:8" x14ac:dyDescent="0.15">
      <c r="A22" s="53">
        <v>11</v>
      </c>
      <c r="B22" s="51">
        <v>7</v>
      </c>
      <c r="C22" s="51">
        <v>0.20252999999999999</v>
      </c>
      <c r="D22" s="51">
        <v>3.00447</v>
      </c>
      <c r="F22" s="52"/>
    </row>
    <row r="23" spans="1:8" x14ac:dyDescent="0.15">
      <c r="A23" s="51">
        <v>12</v>
      </c>
      <c r="B23" s="51">
        <v>2</v>
      </c>
      <c r="C23" s="51">
        <v>0.97075999999999996</v>
      </c>
      <c r="D23" s="51">
        <v>1.3313699999999999</v>
      </c>
    </row>
    <row r="24" spans="1:8" x14ac:dyDescent="0.15">
      <c r="A24" s="51">
        <v>12</v>
      </c>
      <c r="B24" s="51">
        <v>3</v>
      </c>
      <c r="C24" s="51">
        <v>0.81220999999999999</v>
      </c>
      <c r="D24" s="51">
        <v>1.57935</v>
      </c>
    </row>
    <row r="25" spans="1:8" x14ac:dyDescent="0.15">
      <c r="A25" s="51">
        <v>12</v>
      </c>
      <c r="B25" s="51">
        <v>4</v>
      </c>
      <c r="C25" s="51">
        <v>0.65764999999999996</v>
      </c>
      <c r="D25" s="51">
        <v>1.8639699999999999</v>
      </c>
    </row>
    <row r="26" spans="1:8" x14ac:dyDescent="0.15">
      <c r="A26" s="51">
        <v>12</v>
      </c>
      <c r="B26" s="51">
        <v>5</v>
      </c>
      <c r="C26" s="51">
        <v>0.51197999999999999</v>
      </c>
      <c r="D26" s="51">
        <v>2.1766200000000002</v>
      </c>
      <c r="F26" s="51">
        <v>1</v>
      </c>
      <c r="G26" s="51" t="s">
        <v>131</v>
      </c>
      <c r="H26" s="51" t="s">
        <v>132</v>
      </c>
    </row>
    <row r="27" spans="1:8" x14ac:dyDescent="0.15">
      <c r="A27" s="51">
        <v>12</v>
      </c>
      <c r="B27" s="51">
        <v>6</v>
      </c>
      <c r="C27" s="51">
        <v>0.37956000000000001</v>
      </c>
      <c r="D27" s="51">
        <v>2.5060899999999999</v>
      </c>
      <c r="F27" s="51">
        <v>2</v>
      </c>
      <c r="G27" s="51" t="s">
        <v>134</v>
      </c>
      <c r="H27" s="51" t="s">
        <v>133</v>
      </c>
    </row>
    <row r="28" spans="1:8" x14ac:dyDescent="0.15">
      <c r="A28" s="51">
        <v>12</v>
      </c>
      <c r="B28" s="51">
        <v>7</v>
      </c>
      <c r="C28" s="51">
        <v>0.26812999999999998</v>
      </c>
      <c r="D28" s="51">
        <v>2.83196</v>
      </c>
      <c r="F28" s="51">
        <v>3</v>
      </c>
      <c r="G28" s="51" t="s">
        <v>135</v>
      </c>
      <c r="H28" s="51" t="s">
        <v>136</v>
      </c>
    </row>
    <row r="29" spans="1:8" x14ac:dyDescent="0.15">
      <c r="A29" s="51">
        <v>12</v>
      </c>
      <c r="B29" s="51">
        <v>8</v>
      </c>
      <c r="C29" s="51">
        <v>0.17144000000000001</v>
      </c>
      <c r="D29" s="51">
        <v>3.1494</v>
      </c>
      <c r="F29" s="51">
        <v>4</v>
      </c>
      <c r="G29" s="51" t="s">
        <v>137</v>
      </c>
      <c r="H29" s="51" t="s">
        <v>136</v>
      </c>
    </row>
    <row r="30" spans="1:8" x14ac:dyDescent="0.15">
      <c r="A30" s="51">
        <v>13</v>
      </c>
      <c r="B30" s="51">
        <v>2</v>
      </c>
      <c r="C30" s="51">
        <v>1.00973</v>
      </c>
      <c r="D30" s="51">
        <v>1.3404</v>
      </c>
      <c r="F30" s="51">
        <v>5</v>
      </c>
      <c r="G30" s="51" t="s">
        <v>138</v>
      </c>
      <c r="H30" s="51" t="s">
        <v>133</v>
      </c>
    </row>
    <row r="31" spans="1:8" x14ac:dyDescent="0.15">
      <c r="A31" s="51">
        <v>13</v>
      </c>
      <c r="B31" s="51">
        <v>3</v>
      </c>
      <c r="C31" s="51">
        <v>0.86124000000000001</v>
      </c>
      <c r="D31" s="51">
        <v>1.56212</v>
      </c>
      <c r="F31" s="51">
        <v>6</v>
      </c>
      <c r="G31" s="51" t="s">
        <v>139</v>
      </c>
      <c r="H31" s="51" t="s">
        <v>140</v>
      </c>
    </row>
    <row r="32" spans="1:8" x14ac:dyDescent="0.15">
      <c r="A32" s="51">
        <v>13</v>
      </c>
      <c r="B32" s="51">
        <v>4</v>
      </c>
      <c r="C32" s="51">
        <v>0.71465000000000001</v>
      </c>
      <c r="D32" s="51">
        <v>1.81593</v>
      </c>
    </row>
    <row r="33" spans="1:4" x14ac:dyDescent="0.15">
      <c r="A33" s="51">
        <v>13</v>
      </c>
      <c r="B33" s="51">
        <v>5</v>
      </c>
      <c r="C33" s="51">
        <v>0.57445999999999997</v>
      </c>
      <c r="D33" s="51">
        <v>2.0942799999999999</v>
      </c>
    </row>
    <row r="34" spans="1:4" x14ac:dyDescent="0.15">
      <c r="A34" s="51">
        <v>13</v>
      </c>
      <c r="B34" s="51">
        <v>6</v>
      </c>
      <c r="C34" s="51">
        <v>0.44447999999999999</v>
      </c>
      <c r="D34" s="51">
        <v>2.3896700000000002</v>
      </c>
    </row>
    <row r="35" spans="1:4" x14ac:dyDescent="0.15">
      <c r="A35" s="51">
        <v>13</v>
      </c>
      <c r="B35" s="51">
        <v>7</v>
      </c>
      <c r="C35" s="51">
        <v>0.32774999999999999</v>
      </c>
      <c r="D35" s="51">
        <v>2.69204</v>
      </c>
    </row>
    <row r="36" spans="1:4" x14ac:dyDescent="0.15">
      <c r="A36" s="51">
        <v>13</v>
      </c>
      <c r="B36" s="51">
        <v>8</v>
      </c>
      <c r="C36" s="51">
        <v>0.23049</v>
      </c>
      <c r="D36" s="51">
        <v>2.9850599999999998</v>
      </c>
    </row>
    <row r="37" spans="1:4" x14ac:dyDescent="0.15">
      <c r="A37" s="51">
        <v>13</v>
      </c>
      <c r="B37" s="51">
        <v>9</v>
      </c>
      <c r="C37" s="51">
        <v>0.14693000000000001</v>
      </c>
      <c r="D37" s="51">
        <v>3.2657699999999998</v>
      </c>
    </row>
    <row r="38" spans="1:4" x14ac:dyDescent="0.15">
      <c r="A38" s="51">
        <v>14</v>
      </c>
      <c r="B38" s="51">
        <v>2</v>
      </c>
      <c r="C38" s="51">
        <v>1.04495</v>
      </c>
      <c r="D38" s="51">
        <v>1.3502700000000001</v>
      </c>
    </row>
    <row r="39" spans="1:4" x14ac:dyDescent="0.15">
      <c r="A39" s="51">
        <v>14</v>
      </c>
      <c r="B39" s="51">
        <v>3</v>
      </c>
      <c r="C39" s="51">
        <v>0.90544000000000002</v>
      </c>
      <c r="D39" s="51">
        <v>1.5506599999999999</v>
      </c>
    </row>
    <row r="40" spans="1:4" x14ac:dyDescent="0.15">
      <c r="A40" s="51">
        <v>14</v>
      </c>
      <c r="B40" s="51">
        <v>4</v>
      </c>
      <c r="C40" s="51">
        <v>0.76666000000000001</v>
      </c>
      <c r="D40" s="51">
        <v>1.7788200000000001</v>
      </c>
    </row>
    <row r="41" spans="1:4" x14ac:dyDescent="0.15">
      <c r="A41" s="51">
        <v>14</v>
      </c>
      <c r="B41" s="51">
        <v>5</v>
      </c>
      <c r="C41" s="51">
        <v>0.63205999999999996</v>
      </c>
      <c r="D41" s="51">
        <v>2.02955</v>
      </c>
    </row>
    <row r="42" spans="1:4" x14ac:dyDescent="0.15">
      <c r="A42" s="51">
        <v>14</v>
      </c>
      <c r="B42" s="51">
        <v>6</v>
      </c>
      <c r="C42" s="51">
        <v>0.50516000000000005</v>
      </c>
      <c r="D42" s="51">
        <v>2.2959299999999998</v>
      </c>
    </row>
    <row r="43" spans="1:4" x14ac:dyDescent="0.15">
      <c r="A43" s="51">
        <v>14</v>
      </c>
      <c r="B43" s="51">
        <v>7</v>
      </c>
      <c r="C43" s="51">
        <v>0.38896999999999998</v>
      </c>
      <c r="D43" s="51">
        <v>2.57158</v>
      </c>
    </row>
    <row r="44" spans="1:4" x14ac:dyDescent="0.15">
      <c r="A44" s="51">
        <v>14</v>
      </c>
      <c r="B44" s="51">
        <v>8</v>
      </c>
      <c r="C44" s="51">
        <v>0.28559000000000001</v>
      </c>
      <c r="D44" s="51">
        <v>2.8476900000000001</v>
      </c>
    </row>
    <row r="45" spans="1:4" x14ac:dyDescent="0.15">
      <c r="A45" s="51">
        <v>14</v>
      </c>
      <c r="B45" s="51">
        <v>9</v>
      </c>
      <c r="C45" s="51">
        <v>0.20013</v>
      </c>
      <c r="D45" s="51">
        <v>3.1112099999999998</v>
      </c>
    </row>
    <row r="46" spans="1:4" x14ac:dyDescent="0.15">
      <c r="A46" s="51">
        <v>14</v>
      </c>
      <c r="B46" s="51">
        <v>10</v>
      </c>
      <c r="C46" s="51">
        <v>0.12726000000000001</v>
      </c>
      <c r="D46" s="51">
        <v>3.3603800000000001</v>
      </c>
    </row>
    <row r="47" spans="1:4" x14ac:dyDescent="0.15">
      <c r="A47" s="51">
        <v>15</v>
      </c>
      <c r="B47" s="51">
        <v>2</v>
      </c>
      <c r="C47" s="51">
        <v>1.07697</v>
      </c>
      <c r="D47" s="51">
        <v>1.3605400000000001</v>
      </c>
    </row>
    <row r="48" spans="1:4" x14ac:dyDescent="0.15">
      <c r="A48" s="51">
        <v>15</v>
      </c>
      <c r="B48" s="51">
        <v>3</v>
      </c>
      <c r="C48" s="51">
        <v>0.94554000000000005</v>
      </c>
      <c r="D48" s="51">
        <v>1.54318</v>
      </c>
    </row>
    <row r="49" spans="1:4" x14ac:dyDescent="0.15">
      <c r="A49" s="51">
        <v>15</v>
      </c>
      <c r="B49" s="51">
        <v>4</v>
      </c>
      <c r="C49" s="51">
        <v>0.81396000000000002</v>
      </c>
      <c r="D49" s="51">
        <v>1.75014</v>
      </c>
    </row>
    <row r="50" spans="1:4" x14ac:dyDescent="0.15">
      <c r="A50" s="51">
        <v>15</v>
      </c>
      <c r="B50" s="51">
        <v>5</v>
      </c>
      <c r="C50" s="51">
        <v>0.68518999999999997</v>
      </c>
      <c r="D50" s="51">
        <v>1.9773499999999999</v>
      </c>
    </row>
    <row r="51" spans="1:4" x14ac:dyDescent="0.15">
      <c r="A51" s="51">
        <v>15</v>
      </c>
      <c r="B51" s="51">
        <v>6</v>
      </c>
      <c r="C51" s="51">
        <v>0.56196999999999997</v>
      </c>
      <c r="D51" s="51">
        <v>2.2198099999999998</v>
      </c>
    </row>
    <row r="52" spans="1:4" x14ac:dyDescent="0.15">
      <c r="A52" s="51">
        <v>15</v>
      </c>
      <c r="B52" s="51">
        <v>7</v>
      </c>
      <c r="C52" s="51">
        <v>0.44707000000000002</v>
      </c>
      <c r="D52" s="51">
        <v>2.4714800000000001</v>
      </c>
    </row>
    <row r="53" spans="1:4" x14ac:dyDescent="0.15">
      <c r="A53" s="51">
        <v>15</v>
      </c>
      <c r="B53" s="51">
        <v>8</v>
      </c>
      <c r="C53" s="51">
        <v>0.34289999999999998</v>
      </c>
      <c r="D53" s="51">
        <v>2.7269800000000002</v>
      </c>
    </row>
    <row r="54" spans="1:4" x14ac:dyDescent="0.15">
      <c r="A54" s="51">
        <v>15</v>
      </c>
      <c r="B54" s="51">
        <v>9</v>
      </c>
      <c r="C54" s="51">
        <v>0.25090000000000001</v>
      </c>
      <c r="D54" s="51">
        <v>2.9786600000000001</v>
      </c>
    </row>
    <row r="55" spans="1:4" x14ac:dyDescent="0.15">
      <c r="A55" s="51">
        <v>15</v>
      </c>
      <c r="B55" s="51">
        <v>10</v>
      </c>
      <c r="C55" s="51">
        <v>0.17530999999999999</v>
      </c>
      <c r="D55" s="51">
        <v>3.21604</v>
      </c>
    </row>
    <row r="56" spans="1:4" x14ac:dyDescent="0.15">
      <c r="A56" s="51">
        <v>15</v>
      </c>
      <c r="B56" s="51">
        <v>11</v>
      </c>
      <c r="C56" s="51">
        <v>0.11126999999999999</v>
      </c>
      <c r="D56" s="51">
        <v>3.4381900000000001</v>
      </c>
    </row>
    <row r="57" spans="1:4" x14ac:dyDescent="0.15">
      <c r="A57" s="51">
        <v>16</v>
      </c>
      <c r="B57" s="51">
        <v>2</v>
      </c>
      <c r="C57" s="51">
        <v>1.1061700000000001</v>
      </c>
      <c r="D57" s="51">
        <v>1.3709199999999999</v>
      </c>
    </row>
    <row r="58" spans="1:4" x14ac:dyDescent="0.15">
      <c r="A58" s="51">
        <v>16</v>
      </c>
      <c r="B58" s="51">
        <v>3</v>
      </c>
      <c r="C58" s="51">
        <v>0.98204000000000002</v>
      </c>
      <c r="D58" s="51">
        <v>1.5386</v>
      </c>
    </row>
    <row r="59" spans="1:4" x14ac:dyDescent="0.15">
      <c r="A59" s="51">
        <v>16</v>
      </c>
      <c r="B59" s="51">
        <v>4</v>
      </c>
      <c r="C59" s="51">
        <v>0.85718000000000005</v>
      </c>
      <c r="D59" s="51">
        <v>1.72773</v>
      </c>
    </row>
    <row r="60" spans="1:4" x14ac:dyDescent="0.15">
      <c r="A60" s="51">
        <v>16</v>
      </c>
      <c r="B60" s="51">
        <v>5</v>
      </c>
      <c r="C60" s="51">
        <v>0.73399999999999999</v>
      </c>
      <c r="D60" s="51">
        <v>1.93506</v>
      </c>
    </row>
    <row r="61" spans="1:4" x14ac:dyDescent="0.15">
      <c r="A61" s="51">
        <v>16</v>
      </c>
      <c r="B61" s="51">
        <v>6</v>
      </c>
      <c r="C61" s="51">
        <v>0.61495</v>
      </c>
      <c r="D61" s="51">
        <v>2.15672</v>
      </c>
    </row>
    <row r="62" spans="1:4" x14ac:dyDescent="0.15">
      <c r="A62" s="51">
        <v>16</v>
      </c>
      <c r="B62" s="51">
        <v>7</v>
      </c>
      <c r="C62" s="51">
        <v>0.50222999999999995</v>
      </c>
      <c r="D62" s="51">
        <v>2.3881299999999999</v>
      </c>
    </row>
    <row r="63" spans="1:4" x14ac:dyDescent="0.15">
      <c r="A63" s="51">
        <v>16</v>
      </c>
      <c r="B63" s="51">
        <v>8</v>
      </c>
      <c r="C63" s="51">
        <v>0.39805000000000001</v>
      </c>
      <c r="D63" s="51">
        <v>2.6240899999999998</v>
      </c>
    </row>
    <row r="64" spans="1:4" x14ac:dyDescent="0.15">
      <c r="A64" s="51">
        <v>16</v>
      </c>
      <c r="B64" s="51">
        <v>9</v>
      </c>
      <c r="C64" s="51">
        <v>0.30432999999999999</v>
      </c>
      <c r="D64" s="51">
        <v>2.86009</v>
      </c>
    </row>
    <row r="65" spans="1:4" x14ac:dyDescent="0.15">
      <c r="A65" s="51">
        <v>16</v>
      </c>
      <c r="B65" s="51">
        <v>10</v>
      </c>
      <c r="C65" s="51">
        <v>0.22206000000000001</v>
      </c>
      <c r="D65" s="51">
        <v>3.08954</v>
      </c>
    </row>
    <row r="66" spans="1:4" x14ac:dyDescent="0.15">
      <c r="A66" s="51">
        <v>16</v>
      </c>
      <c r="B66" s="51">
        <v>11</v>
      </c>
      <c r="C66" s="51">
        <v>0.15479000000000001</v>
      </c>
      <c r="D66" s="51">
        <v>3.3039100000000001</v>
      </c>
    </row>
    <row r="67" spans="1:4" x14ac:dyDescent="0.15">
      <c r="A67" s="51">
        <v>16</v>
      </c>
      <c r="B67" s="51">
        <v>12</v>
      </c>
      <c r="C67" s="51">
        <v>9.8089999999999997E-2</v>
      </c>
      <c r="D67" s="51">
        <v>3.5028700000000002</v>
      </c>
    </row>
    <row r="68" spans="1:4" x14ac:dyDescent="0.15">
      <c r="A68" s="51">
        <v>17</v>
      </c>
      <c r="B68" s="51">
        <v>2</v>
      </c>
      <c r="C68" s="51">
        <v>1.1329499999999999</v>
      </c>
      <c r="D68" s="51">
        <v>1.3812199999999999</v>
      </c>
    </row>
    <row r="69" spans="1:4" x14ac:dyDescent="0.15">
      <c r="A69" s="51">
        <v>17</v>
      </c>
      <c r="B69" s="51">
        <v>3</v>
      </c>
      <c r="C69" s="51">
        <v>1.0154300000000001</v>
      </c>
      <c r="D69" s="51">
        <v>1.5361400000000001</v>
      </c>
    </row>
    <row r="70" spans="1:4" x14ac:dyDescent="0.15">
      <c r="A70" s="51">
        <v>17</v>
      </c>
      <c r="B70" s="51">
        <v>4</v>
      </c>
      <c r="C70" s="51">
        <v>0.89675000000000005</v>
      </c>
      <c r="D70" s="51">
        <v>1.7100900000000001</v>
      </c>
    </row>
    <row r="71" spans="1:4" x14ac:dyDescent="0.15">
      <c r="A71" s="51">
        <v>17</v>
      </c>
      <c r="B71" s="51">
        <v>5</v>
      </c>
      <c r="C71" s="51">
        <v>0.77898000000000001</v>
      </c>
      <c r="D71" s="51">
        <v>1.9004700000000001</v>
      </c>
    </row>
    <row r="72" spans="1:4" x14ac:dyDescent="0.15">
      <c r="A72" s="51">
        <v>17</v>
      </c>
      <c r="B72" s="51">
        <v>6</v>
      </c>
      <c r="C72" s="51">
        <v>0.66413999999999995</v>
      </c>
      <c r="D72" s="51">
        <v>2.1041400000000001</v>
      </c>
    </row>
    <row r="73" spans="1:4" x14ac:dyDescent="0.15">
      <c r="A73" s="51">
        <v>17</v>
      </c>
      <c r="B73" s="51">
        <v>7</v>
      </c>
      <c r="C73" s="51">
        <v>0.55423</v>
      </c>
      <c r="D73" s="51">
        <v>2.3175500000000002</v>
      </c>
    </row>
    <row r="74" spans="1:4" x14ac:dyDescent="0.15">
      <c r="A74" s="51">
        <v>17</v>
      </c>
      <c r="B74" s="51">
        <v>8</v>
      </c>
      <c r="C74" s="51">
        <v>0.45107000000000003</v>
      </c>
      <c r="D74" s="51">
        <v>2.5366</v>
      </c>
    </row>
    <row r="75" spans="1:4" x14ac:dyDescent="0.15">
      <c r="A75" s="51">
        <v>17</v>
      </c>
      <c r="B75" s="51">
        <v>9</v>
      </c>
      <c r="C75" s="51">
        <v>0.35638999999999998</v>
      </c>
      <c r="D75" s="51">
        <v>2.7568800000000002</v>
      </c>
    </row>
    <row r="76" spans="1:4" x14ac:dyDescent="0.15">
      <c r="A76" s="51">
        <v>17</v>
      </c>
      <c r="B76" s="51">
        <v>10</v>
      </c>
      <c r="C76" s="51">
        <v>0.27177000000000001</v>
      </c>
      <c r="D76" s="51">
        <v>2.9745499999999998</v>
      </c>
    </row>
    <row r="77" spans="1:4" x14ac:dyDescent="0.15">
      <c r="A77" s="51">
        <v>17</v>
      </c>
      <c r="B77" s="51">
        <v>11</v>
      </c>
      <c r="C77" s="51">
        <v>0.19783999999999999</v>
      </c>
      <c r="D77" s="51">
        <v>3.1840000000000002</v>
      </c>
    </row>
    <row r="78" spans="1:4" x14ac:dyDescent="0.15">
      <c r="A78" s="51">
        <v>17</v>
      </c>
      <c r="B78" s="51">
        <v>12</v>
      </c>
      <c r="C78" s="51">
        <v>0.13763</v>
      </c>
      <c r="D78" s="51">
        <v>3.3781699999999999</v>
      </c>
    </row>
    <row r="79" spans="1:4" x14ac:dyDescent="0.15">
      <c r="A79" s="51">
        <v>17</v>
      </c>
      <c r="B79" s="51">
        <v>13</v>
      </c>
      <c r="C79" s="51">
        <v>8.7110000000000007E-2</v>
      </c>
      <c r="D79" s="51">
        <v>3.5571600000000001</v>
      </c>
    </row>
    <row r="80" spans="1:4" x14ac:dyDescent="0.15">
      <c r="A80" s="51">
        <v>18</v>
      </c>
      <c r="B80" s="51">
        <v>2</v>
      </c>
      <c r="C80" s="51">
        <v>1.1575899999999999</v>
      </c>
      <c r="D80" s="51">
        <v>1.39133</v>
      </c>
    </row>
    <row r="81" spans="1:4" x14ac:dyDescent="0.15">
      <c r="A81" s="51">
        <v>18</v>
      </c>
      <c r="B81" s="51">
        <v>3</v>
      </c>
      <c r="C81" s="51">
        <v>1.0460700000000001</v>
      </c>
      <c r="D81" s="51">
        <v>1.53525</v>
      </c>
    </row>
    <row r="82" spans="1:4" x14ac:dyDescent="0.15">
      <c r="A82" s="51">
        <v>18</v>
      </c>
      <c r="B82" s="51">
        <v>4</v>
      </c>
      <c r="C82" s="51">
        <v>0.93310000000000004</v>
      </c>
      <c r="D82" s="51">
        <v>1.69614</v>
      </c>
    </row>
    <row r="83" spans="1:4" x14ac:dyDescent="0.15">
      <c r="A83" s="51">
        <v>18</v>
      </c>
      <c r="B83" s="51">
        <v>5</v>
      </c>
      <c r="C83" s="51">
        <v>0.82043999999999995</v>
      </c>
      <c r="D83" s="51">
        <v>1.8718900000000001</v>
      </c>
    </row>
    <row r="84" spans="1:4" x14ac:dyDescent="0.15">
      <c r="A84" s="51">
        <v>18</v>
      </c>
      <c r="B84" s="51">
        <v>6</v>
      </c>
      <c r="C84" s="51">
        <v>0.70984000000000003</v>
      </c>
      <c r="D84" s="51">
        <v>2.06</v>
      </c>
    </row>
    <row r="85" spans="1:4" x14ac:dyDescent="0.15">
      <c r="A85" s="51">
        <v>18</v>
      </c>
      <c r="B85" s="51">
        <v>7</v>
      </c>
      <c r="C85" s="51">
        <v>0.60301000000000005</v>
      </c>
      <c r="D85" s="51">
        <v>2.2574999999999998</v>
      </c>
    </row>
    <row r="86" spans="1:4" x14ac:dyDescent="0.15">
      <c r="A86" s="51">
        <v>18</v>
      </c>
      <c r="B86" s="51">
        <v>8</v>
      </c>
      <c r="C86" s="51">
        <v>0.50158000000000003</v>
      </c>
      <c r="D86" s="51">
        <v>2.46122</v>
      </c>
    </row>
    <row r="87" spans="1:4" x14ac:dyDescent="0.15">
      <c r="A87" s="51">
        <v>18</v>
      </c>
      <c r="B87" s="51">
        <v>9</v>
      </c>
      <c r="C87" s="51">
        <v>0.40701999999999999</v>
      </c>
      <c r="D87" s="51">
        <v>2.6675300000000002</v>
      </c>
    </row>
    <row r="88" spans="1:4" x14ac:dyDescent="0.15">
      <c r="A88" s="51">
        <v>18</v>
      </c>
      <c r="B88" s="51">
        <v>10</v>
      </c>
      <c r="C88" s="51">
        <v>0.32075999999999999</v>
      </c>
      <c r="D88" s="51">
        <v>2.8726799999999999</v>
      </c>
    </row>
    <row r="89" spans="1:4" x14ac:dyDescent="0.15">
      <c r="A89" s="51">
        <v>18</v>
      </c>
      <c r="B89" s="51">
        <v>11</v>
      </c>
      <c r="C89" s="51">
        <v>0.24404999999999999</v>
      </c>
      <c r="D89" s="51">
        <v>3.0734499999999998</v>
      </c>
    </row>
    <row r="90" spans="1:4" x14ac:dyDescent="0.15">
      <c r="A90" s="51">
        <v>18</v>
      </c>
      <c r="B90" s="51">
        <v>12</v>
      </c>
      <c r="C90" s="51">
        <v>0.17732000000000001</v>
      </c>
      <c r="D90" s="51">
        <v>3.2649699999999999</v>
      </c>
    </row>
    <row r="91" spans="1:4" x14ac:dyDescent="0.15">
      <c r="A91" s="51">
        <v>18</v>
      </c>
      <c r="B91" s="51">
        <v>13</v>
      </c>
      <c r="C91" s="51">
        <v>0.12315</v>
      </c>
      <c r="D91" s="51">
        <v>3.4414099999999999</v>
      </c>
    </row>
    <row r="92" spans="1:4" x14ac:dyDescent="0.15">
      <c r="A92" s="51">
        <v>18</v>
      </c>
      <c r="B92" s="51">
        <v>14</v>
      </c>
      <c r="C92" s="51">
        <v>7.7859999999999999E-2</v>
      </c>
      <c r="D92" s="51">
        <v>3.6031499999999999</v>
      </c>
    </row>
    <row r="93" spans="1:4" x14ac:dyDescent="0.15">
      <c r="A93" s="51">
        <v>19</v>
      </c>
      <c r="B93" s="51">
        <v>2</v>
      </c>
      <c r="C93" s="51">
        <v>1.1803699999999999</v>
      </c>
      <c r="D93" s="51">
        <v>1.4011800000000001</v>
      </c>
    </row>
    <row r="94" spans="1:4" x14ac:dyDescent="0.15">
      <c r="A94" s="51">
        <v>19</v>
      </c>
      <c r="B94" s="51">
        <v>3</v>
      </c>
      <c r="C94" s="51">
        <v>1.0743</v>
      </c>
      <c r="D94" s="51">
        <v>1.5355300000000001</v>
      </c>
    </row>
    <row r="95" spans="1:4" x14ac:dyDescent="0.15">
      <c r="A95" s="51">
        <v>19</v>
      </c>
      <c r="B95" s="51">
        <v>4</v>
      </c>
      <c r="C95" s="51">
        <v>0.96658999999999995</v>
      </c>
      <c r="D95" s="51">
        <v>1.68509</v>
      </c>
    </row>
    <row r="96" spans="1:4" x14ac:dyDescent="0.15">
      <c r="A96" s="51">
        <v>19</v>
      </c>
      <c r="B96" s="51">
        <v>5</v>
      </c>
      <c r="C96" s="51">
        <v>0.85875999999999997</v>
      </c>
      <c r="D96" s="51">
        <v>1.84815</v>
      </c>
    </row>
    <row r="97" spans="1:4" x14ac:dyDescent="0.15">
      <c r="A97" s="51">
        <v>19</v>
      </c>
      <c r="B97" s="51">
        <v>6</v>
      </c>
      <c r="C97" s="51">
        <v>0.75231000000000003</v>
      </c>
      <c r="D97" s="51">
        <v>2.0226199999999999</v>
      </c>
    </row>
    <row r="98" spans="1:4" x14ac:dyDescent="0.15">
      <c r="A98" s="51">
        <v>19</v>
      </c>
      <c r="B98" s="51">
        <v>7</v>
      </c>
      <c r="C98" s="51">
        <v>0.64870000000000005</v>
      </c>
      <c r="D98" s="51">
        <v>2.20614</v>
      </c>
    </row>
    <row r="99" spans="1:4" x14ac:dyDescent="0.15">
      <c r="A99" s="51">
        <v>19</v>
      </c>
      <c r="B99" s="51">
        <v>8</v>
      </c>
      <c r="C99" s="51">
        <v>0.54937999999999998</v>
      </c>
      <c r="D99" s="51">
        <v>2.39602</v>
      </c>
    </row>
    <row r="100" spans="1:4" x14ac:dyDescent="0.15">
      <c r="A100" s="51">
        <v>19</v>
      </c>
      <c r="B100" s="51">
        <v>9</v>
      </c>
      <c r="C100" s="51">
        <v>0.45571</v>
      </c>
      <c r="D100" s="51">
        <v>2.5893899999999999</v>
      </c>
    </row>
    <row r="101" spans="1:4" x14ac:dyDescent="0.15">
      <c r="A101" s="51">
        <v>19</v>
      </c>
      <c r="B101" s="51">
        <v>10</v>
      </c>
      <c r="C101" s="51">
        <v>0.36889</v>
      </c>
      <c r="D101" s="51">
        <v>2.7831199999999998</v>
      </c>
    </row>
    <row r="102" spans="1:4" x14ac:dyDescent="0.15">
      <c r="A102" s="51">
        <v>19</v>
      </c>
      <c r="B102" s="51">
        <v>11</v>
      </c>
      <c r="C102" s="51">
        <v>0.29008</v>
      </c>
      <c r="D102" s="51">
        <v>2.9739900000000001</v>
      </c>
    </row>
    <row r="103" spans="1:4" x14ac:dyDescent="0.15">
      <c r="A103" s="51">
        <v>19</v>
      </c>
      <c r="B103" s="51">
        <v>12</v>
      </c>
      <c r="C103" s="51">
        <v>0.22029000000000001</v>
      </c>
      <c r="D103" s="51">
        <v>3.1593</v>
      </c>
    </row>
    <row r="104" spans="1:4" x14ac:dyDescent="0.15">
      <c r="A104" s="51">
        <v>19</v>
      </c>
      <c r="B104" s="51">
        <v>13</v>
      </c>
      <c r="C104" s="51">
        <v>0.15978999999999999</v>
      </c>
      <c r="D104" s="51">
        <v>3.3348100000000001</v>
      </c>
    </row>
    <row r="105" spans="1:4" x14ac:dyDescent="0.15">
      <c r="A105" s="51">
        <v>19</v>
      </c>
      <c r="B105" s="51">
        <v>14</v>
      </c>
      <c r="C105" s="51">
        <v>0.11082</v>
      </c>
      <c r="D105" s="51">
        <v>3.49566</v>
      </c>
    </row>
    <row r="106" spans="1:4" x14ac:dyDescent="0.15">
      <c r="A106" s="51">
        <v>19</v>
      </c>
      <c r="B106" s="51">
        <v>15</v>
      </c>
      <c r="C106" s="51">
        <v>7.0010000000000003E-2</v>
      </c>
      <c r="D106" s="51">
        <v>3.6424099999999999</v>
      </c>
    </row>
    <row r="107" spans="1:4" x14ac:dyDescent="0.15">
      <c r="A107" s="51">
        <v>20</v>
      </c>
      <c r="B107" s="51">
        <v>2</v>
      </c>
      <c r="C107" s="51">
        <v>1.2014899999999999</v>
      </c>
      <c r="D107" s="51">
        <v>1.41073</v>
      </c>
    </row>
    <row r="108" spans="1:4" x14ac:dyDescent="0.15">
      <c r="A108" s="51">
        <v>20</v>
      </c>
      <c r="B108" s="51">
        <v>3</v>
      </c>
      <c r="C108" s="51">
        <v>1.1004</v>
      </c>
      <c r="D108" s="51">
        <v>1.53668</v>
      </c>
    </row>
    <row r="109" spans="1:4" x14ac:dyDescent="0.15">
      <c r="A109" s="51">
        <v>20</v>
      </c>
      <c r="B109" s="51">
        <v>4</v>
      </c>
      <c r="C109" s="51">
        <v>0.99755000000000005</v>
      </c>
      <c r="D109" s="51">
        <v>1.6763399999999999</v>
      </c>
    </row>
    <row r="110" spans="1:4" x14ac:dyDescent="0.15">
      <c r="A110" s="51">
        <v>20</v>
      </c>
      <c r="B110" s="51">
        <v>5</v>
      </c>
      <c r="C110" s="51">
        <v>0.89424999999999999</v>
      </c>
      <c r="D110" s="51">
        <v>1.8282799999999999</v>
      </c>
    </row>
    <row r="111" spans="1:4" x14ac:dyDescent="0.15">
      <c r="A111" s="51">
        <v>20</v>
      </c>
      <c r="B111" s="51">
        <v>6</v>
      </c>
      <c r="C111" s="51">
        <v>0.79178999999999999</v>
      </c>
      <c r="D111" s="51">
        <v>1.9907900000000001</v>
      </c>
    </row>
    <row r="112" spans="1:4" x14ac:dyDescent="0.15">
      <c r="A112" s="51">
        <v>20</v>
      </c>
      <c r="B112" s="51">
        <v>7</v>
      </c>
      <c r="C112" s="51">
        <v>0.69145999999999996</v>
      </c>
      <c r="D112" s="51">
        <v>2.1618900000000001</v>
      </c>
    </row>
    <row r="113" spans="1:4" x14ac:dyDescent="0.15">
      <c r="A113" s="51">
        <v>20</v>
      </c>
      <c r="B113" s="51">
        <v>8</v>
      </c>
      <c r="C113" s="51">
        <v>0.59453999999999996</v>
      </c>
      <c r="D113" s="51">
        <v>2.3393700000000002</v>
      </c>
    </row>
    <row r="114" spans="1:4" x14ac:dyDescent="0.15">
      <c r="A114" s="51">
        <v>20</v>
      </c>
      <c r="B114" s="51">
        <v>9</v>
      </c>
      <c r="C114" s="51">
        <v>0.50219999999999998</v>
      </c>
      <c r="D114" s="51">
        <v>2.5208200000000001</v>
      </c>
    </row>
    <row r="115" spans="1:4" x14ac:dyDescent="0.15">
      <c r="A115" s="51">
        <v>20</v>
      </c>
      <c r="B115" s="51">
        <v>10</v>
      </c>
      <c r="C115" s="51">
        <v>0.41559000000000001</v>
      </c>
      <c r="D115" s="51">
        <v>2.7037399999999998</v>
      </c>
    </row>
    <row r="116" spans="1:4" x14ac:dyDescent="0.15">
      <c r="A116" s="51">
        <v>20</v>
      </c>
      <c r="B116" s="51">
        <v>11</v>
      </c>
      <c r="C116" s="51">
        <v>0.33571000000000001</v>
      </c>
      <c r="D116" s="51">
        <v>2.8853499999999999</v>
      </c>
    </row>
    <row r="117" spans="1:4" x14ac:dyDescent="0.15">
      <c r="A117" s="51">
        <v>20</v>
      </c>
      <c r="B117" s="51">
        <v>12</v>
      </c>
      <c r="C117" s="51">
        <v>0.26349</v>
      </c>
      <c r="D117" s="51">
        <v>3.0629200000000001</v>
      </c>
    </row>
    <row r="118" spans="1:4" x14ac:dyDescent="0.15">
      <c r="A118" s="51">
        <v>20</v>
      </c>
      <c r="B118" s="51">
        <v>13</v>
      </c>
      <c r="C118" s="51">
        <v>0.19978000000000001</v>
      </c>
      <c r="D118" s="51">
        <v>3.2341700000000002</v>
      </c>
    </row>
    <row r="119" spans="1:4" x14ac:dyDescent="0.15">
      <c r="A119" s="51">
        <v>20</v>
      </c>
      <c r="B119" s="51">
        <v>14</v>
      </c>
      <c r="C119" s="51">
        <v>0.14471999999999999</v>
      </c>
      <c r="D119" s="51">
        <v>3.3954</v>
      </c>
    </row>
    <row r="120" spans="1:4" x14ac:dyDescent="0.15">
      <c r="A120" s="51">
        <v>20</v>
      </c>
      <c r="B120" s="51">
        <v>15</v>
      </c>
      <c r="C120" s="51">
        <v>0.10024</v>
      </c>
      <c r="D120" s="51">
        <v>3.5425</v>
      </c>
    </row>
    <row r="121" spans="1:4" x14ac:dyDescent="0.15">
      <c r="A121" s="51">
        <v>20</v>
      </c>
      <c r="B121" s="51">
        <v>16</v>
      </c>
      <c r="C121" s="51">
        <v>6.3270000000000007E-2</v>
      </c>
      <c r="D121" s="51">
        <v>3.6761900000000001</v>
      </c>
    </row>
    <row r="122" spans="1:4" x14ac:dyDescent="0.15">
      <c r="A122" s="51">
        <v>21</v>
      </c>
      <c r="B122" s="51">
        <v>2</v>
      </c>
      <c r="C122" s="51">
        <v>1.22115</v>
      </c>
      <c r="D122" s="51">
        <v>1.41997</v>
      </c>
    </row>
    <row r="123" spans="1:4" x14ac:dyDescent="0.15">
      <c r="A123" s="51">
        <v>21</v>
      </c>
      <c r="B123" s="51">
        <v>3</v>
      </c>
      <c r="C123" s="51">
        <v>1.1246100000000001</v>
      </c>
      <c r="D123" s="51">
        <v>1.5384899999999999</v>
      </c>
    </row>
    <row r="124" spans="1:4" x14ac:dyDescent="0.15">
      <c r="A124" s="51">
        <v>21</v>
      </c>
      <c r="B124" s="51">
        <v>4</v>
      </c>
      <c r="C124" s="51">
        <v>1.02624</v>
      </c>
      <c r="D124" s="51">
        <v>1.6694199999999999</v>
      </c>
    </row>
    <row r="125" spans="1:4" x14ac:dyDescent="0.15">
      <c r="A125" s="51">
        <v>21</v>
      </c>
      <c r="B125" s="51">
        <v>5</v>
      </c>
      <c r="C125" s="51">
        <v>0.92718999999999996</v>
      </c>
      <c r="D125" s="51">
        <v>1.8115699999999999</v>
      </c>
    </row>
    <row r="126" spans="1:4" x14ac:dyDescent="0.15">
      <c r="A126" s="51">
        <v>21</v>
      </c>
      <c r="B126" s="51">
        <v>6</v>
      </c>
      <c r="C126" s="51">
        <v>0.82855999999999996</v>
      </c>
      <c r="D126" s="51">
        <v>1.9635</v>
      </c>
    </row>
    <row r="127" spans="1:4" x14ac:dyDescent="0.15">
      <c r="A127" s="51">
        <v>21</v>
      </c>
      <c r="B127" s="51">
        <v>7</v>
      </c>
      <c r="C127" s="51">
        <v>0.73148999999999997</v>
      </c>
      <c r="D127" s="51">
        <v>2.1235499999999998</v>
      </c>
    </row>
    <row r="128" spans="1:4" x14ac:dyDescent="0.15">
      <c r="A128" s="51">
        <v>21</v>
      </c>
      <c r="B128" s="51">
        <v>8</v>
      </c>
      <c r="C128" s="51">
        <v>0.6371</v>
      </c>
      <c r="D128" s="51">
        <v>2.2898800000000001</v>
      </c>
    </row>
    <row r="129" spans="1:4" x14ac:dyDescent="0.15">
      <c r="A129" s="51">
        <v>21</v>
      </c>
      <c r="B129" s="51">
        <v>9</v>
      </c>
      <c r="C129" s="51">
        <v>0.54644999999999999</v>
      </c>
      <c r="D129" s="51">
        <v>2.4605100000000002</v>
      </c>
    </row>
    <row r="130" spans="1:4" x14ac:dyDescent="0.15">
      <c r="A130" s="51">
        <v>21</v>
      </c>
      <c r="B130" s="51">
        <v>10</v>
      </c>
      <c r="C130" s="51">
        <v>0.46055000000000001</v>
      </c>
      <c r="D130" s="51">
        <v>2.6332399999999998</v>
      </c>
    </row>
    <row r="131" spans="1:4" x14ac:dyDescent="0.15">
      <c r="A131" s="51">
        <v>21</v>
      </c>
      <c r="B131" s="51">
        <v>11</v>
      </c>
      <c r="C131" s="51">
        <v>0.38035000000000002</v>
      </c>
      <c r="D131" s="51">
        <v>2.8058800000000002</v>
      </c>
    </row>
    <row r="132" spans="1:4" x14ac:dyDescent="0.15">
      <c r="A132" s="51">
        <v>21</v>
      </c>
      <c r="B132" s="51">
        <v>12</v>
      </c>
      <c r="C132" s="51">
        <v>0.30669000000000002</v>
      </c>
      <c r="D132" s="51">
        <v>2.976</v>
      </c>
    </row>
    <row r="133" spans="1:4" x14ac:dyDescent="0.15">
      <c r="A133" s="51">
        <v>21</v>
      </c>
      <c r="B133" s="51">
        <v>13</v>
      </c>
      <c r="C133" s="51">
        <v>0.24032999999999999</v>
      </c>
      <c r="D133" s="51">
        <v>3.1412900000000001</v>
      </c>
    </row>
    <row r="134" spans="1:4" x14ac:dyDescent="0.15">
      <c r="A134" s="51">
        <v>21</v>
      </c>
      <c r="B134" s="51">
        <v>14</v>
      </c>
      <c r="C134" s="51">
        <v>0.18198</v>
      </c>
      <c r="D134" s="51">
        <v>3.2997899999999998</v>
      </c>
    </row>
    <row r="135" spans="1:4" x14ac:dyDescent="0.15">
      <c r="A135" s="51">
        <v>21</v>
      </c>
      <c r="B135" s="51">
        <v>15</v>
      </c>
      <c r="C135" s="51">
        <v>0.13166</v>
      </c>
      <c r="D135" s="51">
        <v>3.4482699999999999</v>
      </c>
    </row>
    <row r="136" spans="1:4" x14ac:dyDescent="0.15">
      <c r="A136" s="51">
        <v>21</v>
      </c>
      <c r="B136" s="51">
        <v>16</v>
      </c>
      <c r="C136" s="51">
        <v>9.1109999999999997E-2</v>
      </c>
      <c r="D136" s="51">
        <v>3.5832199999999998</v>
      </c>
    </row>
    <row r="137" spans="1:4" x14ac:dyDescent="0.15">
      <c r="A137" s="51">
        <v>21</v>
      </c>
      <c r="B137" s="51">
        <v>17</v>
      </c>
      <c r="C137" s="51">
        <v>5.747E-2</v>
      </c>
      <c r="D137" s="51">
        <v>3.7054399999999998</v>
      </c>
    </row>
    <row r="138" spans="1:4" x14ac:dyDescent="0.15">
      <c r="A138" s="51">
        <v>22</v>
      </c>
      <c r="B138" s="51">
        <v>2</v>
      </c>
      <c r="C138" s="51">
        <v>1.23949</v>
      </c>
      <c r="D138" s="51">
        <v>1.4288799999999999</v>
      </c>
    </row>
    <row r="139" spans="1:4" x14ac:dyDescent="0.15">
      <c r="A139" s="51">
        <v>22</v>
      </c>
      <c r="B139" s="51">
        <v>3</v>
      </c>
      <c r="C139" s="51">
        <v>1.14713</v>
      </c>
      <c r="D139" s="51">
        <v>1.5407900000000001</v>
      </c>
    </row>
    <row r="140" spans="1:4" x14ac:dyDescent="0.15">
      <c r="A140" s="51">
        <v>22</v>
      </c>
      <c r="B140" s="51">
        <v>4</v>
      </c>
      <c r="C140" s="51">
        <v>1.0529200000000001</v>
      </c>
      <c r="D140" s="51">
        <v>1.66398</v>
      </c>
    </row>
    <row r="141" spans="1:4" x14ac:dyDescent="0.15">
      <c r="A141" s="51">
        <v>22</v>
      </c>
      <c r="B141" s="51">
        <v>5</v>
      </c>
      <c r="C141" s="51">
        <v>0.95782999999999996</v>
      </c>
      <c r="D141" s="51">
        <v>1.7974399999999999</v>
      </c>
    </row>
    <row r="142" spans="1:4" x14ac:dyDescent="0.15">
      <c r="A142" s="51">
        <v>22</v>
      </c>
      <c r="B142" s="51">
        <v>6</v>
      </c>
      <c r="C142" s="51">
        <v>0.86285000000000001</v>
      </c>
      <c r="D142" s="51">
        <v>1.9399599999999999</v>
      </c>
    </row>
    <row r="143" spans="1:4" x14ac:dyDescent="0.15">
      <c r="A143" s="51">
        <v>22</v>
      </c>
      <c r="B143" s="51">
        <v>7</v>
      </c>
      <c r="C143" s="51">
        <v>0.76898</v>
      </c>
      <c r="D143" s="51">
        <v>2.09015</v>
      </c>
    </row>
    <row r="144" spans="1:4" x14ac:dyDescent="0.15">
      <c r="A144" s="51">
        <v>22</v>
      </c>
      <c r="B144" s="51">
        <v>8</v>
      </c>
      <c r="C144" s="51">
        <v>0.67718999999999996</v>
      </c>
      <c r="D144" s="51">
        <v>2.2464599999999999</v>
      </c>
    </row>
    <row r="145" spans="1:4" x14ac:dyDescent="0.15">
      <c r="A145" s="51">
        <v>22</v>
      </c>
      <c r="B145" s="51">
        <v>9</v>
      </c>
      <c r="C145" s="51">
        <v>0.58843000000000001</v>
      </c>
      <c r="D145" s="51">
        <v>2.4071799999999999</v>
      </c>
    </row>
    <row r="146" spans="1:4" x14ac:dyDescent="0.15">
      <c r="A146" s="51">
        <v>22</v>
      </c>
      <c r="B146" s="51">
        <v>10</v>
      </c>
      <c r="C146" s="51">
        <v>0.50363000000000002</v>
      </c>
      <c r="D146" s="51">
        <v>2.5705100000000001</v>
      </c>
    </row>
    <row r="147" spans="1:4" x14ac:dyDescent="0.15">
      <c r="A147" s="51">
        <v>22</v>
      </c>
      <c r="B147" s="51">
        <v>11</v>
      </c>
      <c r="C147" s="51">
        <v>0.42363000000000001</v>
      </c>
      <c r="D147" s="51">
        <v>2.7345199999999998</v>
      </c>
    </row>
    <row r="148" spans="1:4" x14ac:dyDescent="0.15">
      <c r="A148" s="51">
        <v>22</v>
      </c>
      <c r="B148" s="51">
        <v>12</v>
      </c>
      <c r="C148" s="51">
        <v>0.34926000000000001</v>
      </c>
      <c r="D148" s="51">
        <v>2.8972600000000002</v>
      </c>
    </row>
    <row r="149" spans="1:4" x14ac:dyDescent="0.15">
      <c r="A149" s="51">
        <v>22</v>
      </c>
      <c r="B149" s="51">
        <v>13</v>
      </c>
      <c r="C149" s="51">
        <v>0.28119</v>
      </c>
      <c r="D149" s="51">
        <v>3.0566200000000001</v>
      </c>
    </row>
    <row r="150" spans="1:4" x14ac:dyDescent="0.15">
      <c r="A150" s="51">
        <v>22</v>
      </c>
      <c r="B150" s="51">
        <v>14</v>
      </c>
      <c r="C150" s="51">
        <v>0.22003</v>
      </c>
      <c r="D150" s="51">
        <v>3.21061</v>
      </c>
    </row>
    <row r="151" spans="1:4" x14ac:dyDescent="0.15">
      <c r="A151" s="51">
        <v>22</v>
      </c>
      <c r="B151" s="51">
        <v>15</v>
      </c>
      <c r="C151" s="51">
        <v>0.16642000000000001</v>
      </c>
      <c r="D151" s="51">
        <v>3.3575599999999999</v>
      </c>
    </row>
    <row r="152" spans="1:4" x14ac:dyDescent="0.15">
      <c r="A152" s="51">
        <v>22</v>
      </c>
      <c r="B152" s="51">
        <v>16</v>
      </c>
      <c r="C152" s="51">
        <v>0.12028</v>
      </c>
      <c r="D152" s="51">
        <v>3.4946299999999999</v>
      </c>
    </row>
    <row r="153" spans="1:4" x14ac:dyDescent="0.15">
      <c r="A153" s="51">
        <v>22</v>
      </c>
      <c r="B153" s="51">
        <v>17</v>
      </c>
      <c r="C153" s="51">
        <v>8.3150000000000002E-2</v>
      </c>
      <c r="D153" s="51">
        <v>3.6187999999999998</v>
      </c>
    </row>
    <row r="154" spans="1:4" x14ac:dyDescent="0.15">
      <c r="A154" s="51">
        <v>22</v>
      </c>
      <c r="B154" s="51">
        <v>18</v>
      </c>
      <c r="C154" s="51">
        <v>5.2420000000000001E-2</v>
      </c>
      <c r="D154" s="51">
        <v>3.7309199999999998</v>
      </c>
    </row>
    <row r="155" spans="1:4" x14ac:dyDescent="0.15">
      <c r="A155" s="51">
        <v>23</v>
      </c>
      <c r="B155" s="51">
        <v>2</v>
      </c>
      <c r="C155" s="51">
        <v>1.25665</v>
      </c>
      <c r="D155" s="51">
        <v>1.43747</v>
      </c>
    </row>
    <row r="156" spans="1:4" x14ac:dyDescent="0.15">
      <c r="A156" s="51">
        <v>23</v>
      </c>
      <c r="B156" s="51">
        <v>3</v>
      </c>
      <c r="C156" s="51">
        <v>1.16815</v>
      </c>
      <c r="D156" s="51">
        <v>1.5434600000000001</v>
      </c>
    </row>
    <row r="157" spans="1:4" x14ac:dyDescent="0.15">
      <c r="A157" s="51">
        <v>23</v>
      </c>
      <c r="B157" s="51">
        <v>4</v>
      </c>
      <c r="C157" s="51">
        <v>1.07778</v>
      </c>
      <c r="D157" s="51">
        <v>1.65974</v>
      </c>
    </row>
    <row r="158" spans="1:4" x14ac:dyDescent="0.15">
      <c r="A158" s="51">
        <v>23</v>
      </c>
      <c r="B158" s="51">
        <v>5</v>
      </c>
      <c r="C158" s="51">
        <v>0.98638999999999999</v>
      </c>
      <c r="D158" s="51">
        <v>1.78546</v>
      </c>
    </row>
    <row r="159" spans="1:4" x14ac:dyDescent="0.15">
      <c r="A159" s="51">
        <v>23</v>
      </c>
      <c r="B159" s="51">
        <v>6</v>
      </c>
      <c r="C159" s="51">
        <v>0.89488000000000001</v>
      </c>
      <c r="D159" s="51">
        <v>1.9195800000000001</v>
      </c>
    </row>
    <row r="160" spans="1:4" x14ac:dyDescent="0.15">
      <c r="A160" s="51">
        <v>23</v>
      </c>
      <c r="B160" s="51">
        <v>7</v>
      </c>
      <c r="C160" s="51">
        <v>0.80410000000000004</v>
      </c>
      <c r="D160" s="51">
        <v>2.0609299999999999</v>
      </c>
    </row>
    <row r="161" spans="1:4" x14ac:dyDescent="0.15">
      <c r="A161" s="51">
        <v>23</v>
      </c>
      <c r="B161" s="51">
        <v>8</v>
      </c>
      <c r="C161" s="51">
        <v>0.71492999999999995</v>
      </c>
      <c r="D161" s="51">
        <v>2.2081599999999999</v>
      </c>
    </row>
    <row r="162" spans="1:4" x14ac:dyDescent="0.15">
      <c r="A162" s="51">
        <v>23</v>
      </c>
      <c r="B162" s="51">
        <v>9</v>
      </c>
      <c r="C162" s="51">
        <v>0.62821000000000005</v>
      </c>
      <c r="D162" s="51">
        <v>2.35988</v>
      </c>
    </row>
    <row r="163" spans="1:4" x14ac:dyDescent="0.15">
      <c r="A163" s="51">
        <v>23</v>
      </c>
      <c r="B163" s="51">
        <v>10</v>
      </c>
      <c r="C163" s="51">
        <v>0.54478000000000004</v>
      </c>
      <c r="D163" s="51">
        <v>2.5144899999999999</v>
      </c>
    </row>
    <row r="164" spans="1:4" x14ac:dyDescent="0.15">
      <c r="A164" s="51">
        <v>23</v>
      </c>
      <c r="B164" s="51">
        <v>11</v>
      </c>
      <c r="C164" s="51">
        <v>0.46540999999999999</v>
      </c>
      <c r="D164" s="51">
        <v>2.6703800000000002</v>
      </c>
    </row>
    <row r="165" spans="1:4" x14ac:dyDescent="0.15">
      <c r="A165" s="51">
        <v>23</v>
      </c>
      <c r="B165" s="51">
        <v>12</v>
      </c>
      <c r="C165" s="51">
        <v>0.39083000000000001</v>
      </c>
      <c r="D165" s="51">
        <v>2.82585</v>
      </c>
    </row>
    <row r="166" spans="1:4" x14ac:dyDescent="0.15">
      <c r="A166" s="51">
        <v>23</v>
      </c>
      <c r="B166" s="51">
        <v>13</v>
      </c>
      <c r="C166" s="51">
        <v>0.32172000000000001</v>
      </c>
      <c r="D166" s="51">
        <v>2.97919</v>
      </c>
    </row>
    <row r="167" spans="1:4" x14ac:dyDescent="0.15">
      <c r="A167" s="51">
        <v>23</v>
      </c>
      <c r="B167" s="51">
        <v>14</v>
      </c>
      <c r="C167" s="51">
        <v>0.25866</v>
      </c>
      <c r="D167" s="51">
        <v>3.12852</v>
      </c>
    </row>
    <row r="168" spans="1:4" x14ac:dyDescent="0.15">
      <c r="A168" s="51">
        <v>23</v>
      </c>
      <c r="B168" s="51">
        <v>15</v>
      </c>
      <c r="C168" s="51">
        <v>0.20216000000000001</v>
      </c>
      <c r="D168" s="51">
        <v>3.27216</v>
      </c>
    </row>
    <row r="169" spans="1:4" x14ac:dyDescent="0.15">
      <c r="A169" s="51">
        <v>23</v>
      </c>
      <c r="B169" s="51">
        <v>16</v>
      </c>
      <c r="C169" s="51">
        <v>0.15273999999999999</v>
      </c>
      <c r="D169" s="51">
        <v>3.4086500000000002</v>
      </c>
    </row>
    <row r="170" spans="1:4" x14ac:dyDescent="0.15">
      <c r="A170" s="51">
        <v>23</v>
      </c>
      <c r="B170" s="51">
        <v>17</v>
      </c>
      <c r="C170" s="51">
        <v>0.11029</v>
      </c>
      <c r="D170" s="51">
        <v>3.5354899999999998</v>
      </c>
    </row>
    <row r="171" spans="1:4" x14ac:dyDescent="0.15">
      <c r="A171" s="51">
        <v>23</v>
      </c>
      <c r="B171" s="51">
        <v>18</v>
      </c>
      <c r="C171" s="51">
        <v>7.6189999999999994E-2</v>
      </c>
      <c r="D171" s="51">
        <v>3.6500699999999999</v>
      </c>
    </row>
    <row r="172" spans="1:4" x14ac:dyDescent="0.15">
      <c r="A172" s="51">
        <v>23</v>
      </c>
      <c r="B172" s="51">
        <v>19</v>
      </c>
      <c r="C172" s="51">
        <v>4.8009999999999997E-2</v>
      </c>
      <c r="D172" s="51">
        <v>3.7532700000000001</v>
      </c>
    </row>
    <row r="173" spans="1:4" x14ac:dyDescent="0.15">
      <c r="A173" s="51">
        <v>24</v>
      </c>
      <c r="B173" s="51">
        <v>2</v>
      </c>
      <c r="C173" s="51">
        <v>1.2727599999999999</v>
      </c>
      <c r="D173" s="51">
        <v>1.4457500000000001</v>
      </c>
    </row>
    <row r="174" spans="1:4" x14ac:dyDescent="0.15">
      <c r="A174" s="51">
        <v>24</v>
      </c>
      <c r="B174" s="51">
        <v>3</v>
      </c>
      <c r="C174" s="51">
        <v>1.18781</v>
      </c>
      <c r="D174" s="51">
        <v>1.5463899999999999</v>
      </c>
    </row>
    <row r="175" spans="1:4" x14ac:dyDescent="0.15">
      <c r="A175" s="51">
        <v>24</v>
      </c>
      <c r="B175" s="51">
        <v>4</v>
      </c>
      <c r="C175" s="51">
        <v>1.101</v>
      </c>
      <c r="D175" s="51">
        <v>1.65649</v>
      </c>
    </row>
    <row r="176" spans="1:4" x14ac:dyDescent="0.15">
      <c r="A176" s="51">
        <v>24</v>
      </c>
      <c r="B176" s="51">
        <v>5</v>
      </c>
      <c r="C176" s="51">
        <v>1.01309</v>
      </c>
      <c r="D176" s="51">
        <v>1.7752600000000001</v>
      </c>
    </row>
    <row r="177" spans="1:4" x14ac:dyDescent="0.15">
      <c r="A177" s="51">
        <v>24</v>
      </c>
      <c r="B177" s="51">
        <v>6</v>
      </c>
      <c r="C177" s="51">
        <v>0.92486000000000002</v>
      </c>
      <c r="D177" s="51">
        <v>1.90184</v>
      </c>
    </row>
    <row r="178" spans="1:4" x14ac:dyDescent="0.15">
      <c r="A178" s="51">
        <v>24</v>
      </c>
      <c r="B178" s="51">
        <v>7</v>
      </c>
      <c r="C178" s="51">
        <v>0.83706000000000003</v>
      </c>
      <c r="D178" s="51">
        <v>2.0352199999999998</v>
      </c>
    </row>
    <row r="179" spans="1:4" x14ac:dyDescent="0.15">
      <c r="A179" s="51">
        <v>24</v>
      </c>
      <c r="B179" s="51">
        <v>8</v>
      </c>
      <c r="C179" s="51">
        <v>0.75048000000000004</v>
      </c>
      <c r="D179" s="51">
        <v>2.1742699999999999</v>
      </c>
    </row>
    <row r="180" spans="1:4" x14ac:dyDescent="0.15">
      <c r="A180" s="51">
        <v>24</v>
      </c>
      <c r="B180" s="51">
        <v>9</v>
      </c>
      <c r="C180" s="51">
        <v>0.66588999999999998</v>
      </c>
      <c r="D180" s="51">
        <v>2.3177400000000001</v>
      </c>
    </row>
    <row r="181" spans="1:4" x14ac:dyDescent="0.15">
      <c r="A181" s="51">
        <v>24</v>
      </c>
      <c r="B181" s="51">
        <v>10</v>
      </c>
      <c r="C181" s="51">
        <v>0.58399999999999996</v>
      </c>
      <c r="D181" s="51">
        <v>2.4643099999999998</v>
      </c>
    </row>
    <row r="182" spans="1:4" x14ac:dyDescent="0.15">
      <c r="A182" s="51">
        <v>24</v>
      </c>
      <c r="B182" s="51">
        <v>11</v>
      </c>
      <c r="C182" s="51">
        <v>0.50553999999999999</v>
      </c>
      <c r="D182" s="51">
        <v>2.6126</v>
      </c>
    </row>
    <row r="183" spans="1:4" x14ac:dyDescent="0.15">
      <c r="A183" s="51">
        <v>24</v>
      </c>
      <c r="B183" s="51">
        <v>12</v>
      </c>
      <c r="C183" s="51">
        <v>0.43119000000000002</v>
      </c>
      <c r="D183" s="51">
        <v>2.76111</v>
      </c>
    </row>
    <row r="184" spans="1:4" x14ac:dyDescent="0.15">
      <c r="A184" s="51">
        <v>24</v>
      </c>
      <c r="B184" s="51">
        <v>13</v>
      </c>
      <c r="C184" s="51">
        <v>0.36155999999999999</v>
      </c>
      <c r="D184" s="51">
        <v>2.90835</v>
      </c>
    </row>
    <row r="185" spans="1:4" x14ac:dyDescent="0.15">
      <c r="A185" s="51">
        <v>24</v>
      </c>
      <c r="B185" s="51">
        <v>14</v>
      </c>
      <c r="C185" s="51">
        <v>0.29722999999999999</v>
      </c>
      <c r="D185" s="51">
        <v>3.0528200000000001</v>
      </c>
    </row>
    <row r="186" spans="1:4" x14ac:dyDescent="0.15">
      <c r="A186" s="51">
        <v>24</v>
      </c>
      <c r="B186" s="51">
        <v>15</v>
      </c>
      <c r="C186" s="51">
        <v>0.23869000000000001</v>
      </c>
      <c r="D186" s="51">
        <v>3.19285</v>
      </c>
    </row>
    <row r="187" spans="1:4" x14ac:dyDescent="0.15">
      <c r="A187" s="51">
        <v>24</v>
      </c>
      <c r="B187" s="51">
        <v>16</v>
      </c>
      <c r="C187" s="51">
        <v>0.18634999999999999</v>
      </c>
      <c r="D187" s="51">
        <v>3.327</v>
      </c>
    </row>
    <row r="188" spans="1:4" x14ac:dyDescent="0.15">
      <c r="A188" s="51">
        <v>24</v>
      </c>
      <c r="B188" s="51">
        <v>17</v>
      </c>
      <c r="C188" s="51">
        <v>0.14066000000000001</v>
      </c>
      <c r="D188" s="51">
        <v>3.4540199999999999</v>
      </c>
    </row>
    <row r="189" spans="1:4" x14ac:dyDescent="0.15">
      <c r="A189" s="51">
        <v>24</v>
      </c>
      <c r="B189" s="51">
        <v>18</v>
      </c>
      <c r="C189" s="51">
        <v>0.10150000000000001</v>
      </c>
      <c r="D189" s="51">
        <v>3.5716700000000001</v>
      </c>
    </row>
    <row r="190" spans="1:4" x14ac:dyDescent="0.15">
      <c r="A190" s="51">
        <v>24</v>
      </c>
      <c r="B190" s="51">
        <v>19</v>
      </c>
      <c r="C190" s="51">
        <v>7.0059999999999997E-2</v>
      </c>
      <c r="D190" s="51">
        <v>3.6776900000000001</v>
      </c>
    </row>
    <row r="191" spans="1:4" x14ac:dyDescent="0.15">
      <c r="A191" s="51">
        <v>24</v>
      </c>
      <c r="B191" s="51">
        <v>20</v>
      </c>
      <c r="C191" s="51">
        <v>4.4130000000000003E-2</v>
      </c>
      <c r="D191" s="51">
        <v>3.7729699999999999</v>
      </c>
    </row>
    <row r="192" spans="1:4" x14ac:dyDescent="0.15">
      <c r="A192" s="51">
        <v>25</v>
      </c>
      <c r="B192" s="51">
        <v>2</v>
      </c>
      <c r="C192" s="51">
        <v>1.2879100000000001</v>
      </c>
      <c r="D192" s="51">
        <v>1.4537100000000001</v>
      </c>
    </row>
    <row r="193" spans="1:4" x14ac:dyDescent="0.15">
      <c r="A193" s="51">
        <v>25</v>
      </c>
      <c r="B193" s="51">
        <v>3</v>
      </c>
      <c r="C193" s="51">
        <v>1.20625</v>
      </c>
      <c r="D193" s="51">
        <v>1.5495399999999999</v>
      </c>
    </row>
    <row r="194" spans="1:4" x14ac:dyDescent="0.15">
      <c r="A194" s="51">
        <v>25</v>
      </c>
      <c r="B194" s="51">
        <v>4</v>
      </c>
      <c r="C194" s="51">
        <v>1.12276</v>
      </c>
      <c r="D194" s="51">
        <v>1.6540299999999999</v>
      </c>
    </row>
    <row r="195" spans="1:4" x14ac:dyDescent="0.15">
      <c r="A195" s="51">
        <v>25</v>
      </c>
      <c r="B195" s="51">
        <v>5</v>
      </c>
      <c r="C195" s="51">
        <v>1.0381100000000001</v>
      </c>
      <c r="D195" s="51">
        <v>1.7665500000000001</v>
      </c>
    </row>
    <row r="196" spans="1:4" x14ac:dyDescent="0.15">
      <c r="A196" s="51">
        <v>25</v>
      </c>
      <c r="B196" s="51">
        <v>6</v>
      </c>
      <c r="C196" s="51">
        <v>0.95296999999999998</v>
      </c>
      <c r="D196" s="51">
        <v>1.8863399999999999</v>
      </c>
    </row>
    <row r="197" spans="1:4" x14ac:dyDescent="0.15">
      <c r="A197" s="51">
        <v>25</v>
      </c>
      <c r="B197" s="51">
        <v>7</v>
      </c>
      <c r="C197" s="51">
        <v>0.86802999999999997</v>
      </c>
      <c r="D197" s="51">
        <v>2.0125199999999999</v>
      </c>
    </row>
    <row r="198" spans="1:4" x14ac:dyDescent="0.15">
      <c r="A198" s="51">
        <v>25</v>
      </c>
      <c r="B198" s="51">
        <v>8</v>
      </c>
      <c r="C198" s="51">
        <v>0.78400000000000003</v>
      </c>
      <c r="D198" s="51">
        <v>2.14412</v>
      </c>
    </row>
    <row r="199" spans="1:4" x14ac:dyDescent="0.15">
      <c r="A199" s="51">
        <v>25</v>
      </c>
      <c r="B199" s="51">
        <v>9</v>
      </c>
      <c r="C199" s="51">
        <v>0.70154000000000005</v>
      </c>
      <c r="D199" s="51">
        <v>2.2800699999999998</v>
      </c>
    </row>
    <row r="200" spans="1:4" x14ac:dyDescent="0.15">
      <c r="A200" s="51">
        <v>25</v>
      </c>
      <c r="B200" s="51">
        <v>10</v>
      </c>
      <c r="C200" s="51">
        <v>0.62133000000000005</v>
      </c>
      <c r="D200" s="51">
        <v>2.4192399999999998</v>
      </c>
    </row>
    <row r="201" spans="1:4" x14ac:dyDescent="0.15">
      <c r="A201" s="51">
        <v>25</v>
      </c>
      <c r="B201" s="51">
        <v>11</v>
      </c>
      <c r="C201" s="51">
        <v>0.54400999999999999</v>
      </c>
      <c r="D201" s="51">
        <v>2.5604100000000001</v>
      </c>
    </row>
    <row r="202" spans="1:4" x14ac:dyDescent="0.15">
      <c r="A202" s="51">
        <v>25</v>
      </c>
      <c r="B202" s="51">
        <v>12</v>
      </c>
      <c r="C202" s="51">
        <v>0.47019</v>
      </c>
      <c r="D202" s="51">
        <v>2.7022900000000001</v>
      </c>
    </row>
    <row r="203" spans="1:4" x14ac:dyDescent="0.15">
      <c r="A203" s="51">
        <v>25</v>
      </c>
      <c r="B203" s="51">
        <v>13</v>
      </c>
      <c r="C203" s="51">
        <v>0.40045999999999998</v>
      </c>
      <c r="D203" s="51">
        <v>2.8435999999999999</v>
      </c>
    </row>
    <row r="204" spans="1:4" x14ac:dyDescent="0.15">
      <c r="A204" s="51">
        <v>25</v>
      </c>
      <c r="B204" s="51">
        <v>14</v>
      </c>
      <c r="C204" s="51">
        <v>0.33535999999999999</v>
      </c>
      <c r="D204" s="51">
        <v>2.9830000000000001</v>
      </c>
    </row>
    <row r="205" spans="1:4" x14ac:dyDescent="0.15">
      <c r="A205" s="51">
        <v>25</v>
      </c>
      <c r="B205" s="51">
        <v>15</v>
      </c>
      <c r="C205" s="51">
        <v>0.27535999999999999</v>
      </c>
      <c r="D205" s="51">
        <v>3.1191300000000002</v>
      </c>
    </row>
    <row r="206" spans="1:4" x14ac:dyDescent="0.15">
      <c r="A206" s="51">
        <v>25</v>
      </c>
      <c r="B206" s="51">
        <v>16</v>
      </c>
      <c r="C206" s="51">
        <v>0.22090000000000001</v>
      </c>
      <c r="D206" s="51">
        <v>3.2505799999999998</v>
      </c>
    </row>
    <row r="207" spans="1:4" x14ac:dyDescent="0.15">
      <c r="A207" s="51">
        <v>25</v>
      </c>
      <c r="B207" s="51">
        <v>17</v>
      </c>
      <c r="C207" s="51">
        <v>0.17230999999999999</v>
      </c>
      <c r="D207" s="51">
        <v>3.3760400000000002</v>
      </c>
    </row>
    <row r="208" spans="1:4" x14ac:dyDescent="0.15">
      <c r="A208" s="51">
        <v>25</v>
      </c>
      <c r="B208" s="51">
        <v>18</v>
      </c>
      <c r="C208" s="51">
        <v>0.12995000000000001</v>
      </c>
      <c r="D208" s="51">
        <v>3.4944700000000002</v>
      </c>
    </row>
    <row r="209" spans="1:4" x14ac:dyDescent="0.15">
      <c r="A209" s="51">
        <v>25</v>
      </c>
      <c r="B209" s="51">
        <v>19</v>
      </c>
      <c r="C209" s="51">
        <v>9.3710000000000002E-2</v>
      </c>
      <c r="D209" s="51">
        <v>3.6038399999999999</v>
      </c>
    </row>
    <row r="210" spans="1:4" x14ac:dyDescent="0.15">
      <c r="A210" s="51">
        <v>25</v>
      </c>
      <c r="B210" s="51">
        <v>20</v>
      </c>
      <c r="C210" s="51">
        <v>6.4649999999999999E-2</v>
      </c>
      <c r="D210" s="51">
        <v>3.7021999999999999</v>
      </c>
    </row>
    <row r="211" spans="1:4" x14ac:dyDescent="0.15">
      <c r="A211" s="51">
        <v>25</v>
      </c>
      <c r="B211" s="51">
        <v>21</v>
      </c>
      <c r="C211" s="51">
        <v>4.07E-2</v>
      </c>
      <c r="D211" s="51">
        <v>3.7904100000000001</v>
      </c>
    </row>
    <row r="212" spans="1:4" x14ac:dyDescent="0.15">
      <c r="A212" s="51">
        <v>26</v>
      </c>
      <c r="B212" s="51">
        <v>2</v>
      </c>
      <c r="C212" s="51">
        <v>1.30219</v>
      </c>
      <c r="D212" s="51">
        <v>1.46139</v>
      </c>
    </row>
    <row r="213" spans="1:4" x14ac:dyDescent="0.15">
      <c r="A213" s="51">
        <v>26</v>
      </c>
      <c r="B213" s="51">
        <v>3</v>
      </c>
      <c r="C213" s="51">
        <v>1.2235799999999999</v>
      </c>
      <c r="D213" s="51">
        <v>1.55281</v>
      </c>
    </row>
    <row r="214" spans="1:4" x14ac:dyDescent="0.15">
      <c r="A214" s="51">
        <v>26</v>
      </c>
      <c r="B214" s="51">
        <v>4</v>
      </c>
      <c r="C214" s="51">
        <v>1.1431899999999999</v>
      </c>
      <c r="D214" s="51">
        <v>1.65225</v>
      </c>
    </row>
    <row r="215" spans="1:4" x14ac:dyDescent="0.15">
      <c r="A215" s="51">
        <v>26</v>
      </c>
      <c r="B215" s="51">
        <v>5</v>
      </c>
      <c r="C215" s="51">
        <v>1.06158</v>
      </c>
      <c r="D215" s="51">
        <v>1.75911</v>
      </c>
    </row>
    <row r="216" spans="1:4" x14ac:dyDescent="0.15">
      <c r="A216" s="51">
        <v>26</v>
      </c>
      <c r="B216" s="51">
        <v>6</v>
      </c>
      <c r="C216" s="51">
        <v>0.97936999999999996</v>
      </c>
      <c r="D216" s="51">
        <v>1.8727400000000001</v>
      </c>
    </row>
    <row r="217" spans="1:4" x14ac:dyDescent="0.15">
      <c r="A217" s="51">
        <v>26</v>
      </c>
      <c r="B217" s="51">
        <v>7</v>
      </c>
      <c r="C217" s="51">
        <v>0.89717000000000002</v>
      </c>
      <c r="D217" s="51">
        <v>1.9923999999999999</v>
      </c>
    </row>
    <row r="218" spans="1:4" x14ac:dyDescent="0.15">
      <c r="A218" s="51">
        <v>26</v>
      </c>
      <c r="B218" s="51">
        <v>8</v>
      </c>
      <c r="C218" s="51">
        <v>0.81560999999999995</v>
      </c>
      <c r="D218" s="51">
        <v>2.1172200000000001</v>
      </c>
    </row>
    <row r="219" spans="1:4" x14ac:dyDescent="0.15">
      <c r="A219" s="51">
        <v>26</v>
      </c>
      <c r="B219" s="51">
        <v>9</v>
      </c>
      <c r="C219" s="51">
        <v>0.73529</v>
      </c>
      <c r="D219" s="51">
        <v>2.2462900000000001</v>
      </c>
    </row>
    <row r="220" spans="1:4" x14ac:dyDescent="0.15">
      <c r="A220" s="51">
        <v>26</v>
      </c>
      <c r="B220" s="51">
        <v>10</v>
      </c>
      <c r="C220" s="51">
        <v>0.65683000000000002</v>
      </c>
      <c r="D220" s="51">
        <v>2.3786200000000002</v>
      </c>
    </row>
    <row r="221" spans="1:4" x14ac:dyDescent="0.15">
      <c r="A221" s="51">
        <v>26</v>
      </c>
      <c r="B221" s="51">
        <v>11</v>
      </c>
      <c r="C221" s="51">
        <v>0.58079000000000003</v>
      </c>
      <c r="D221" s="51">
        <v>2.51315</v>
      </c>
    </row>
    <row r="222" spans="1:4" x14ac:dyDescent="0.15">
      <c r="A222" s="51">
        <v>26</v>
      </c>
      <c r="B222" s="51">
        <v>12</v>
      </c>
      <c r="C222" s="51">
        <v>0.50775000000000003</v>
      </c>
      <c r="D222" s="51">
        <v>2.6487699999999998</v>
      </c>
    </row>
    <row r="223" spans="1:4" x14ac:dyDescent="0.15">
      <c r="A223" s="51">
        <v>26</v>
      </c>
      <c r="B223" s="51">
        <v>13</v>
      </c>
      <c r="C223" s="51">
        <v>0.43824999999999997</v>
      </c>
      <c r="D223" s="51">
        <v>2.7843599999999999</v>
      </c>
    </row>
    <row r="224" spans="1:4" x14ac:dyDescent="0.15">
      <c r="A224" s="51">
        <v>26</v>
      </c>
      <c r="B224" s="51">
        <v>14</v>
      </c>
      <c r="C224" s="51">
        <v>0.37279000000000001</v>
      </c>
      <c r="D224" s="51">
        <v>2.91872</v>
      </c>
    </row>
    <row r="225" spans="1:4" x14ac:dyDescent="0.15">
      <c r="A225" s="51">
        <v>26</v>
      </c>
      <c r="B225" s="51">
        <v>15</v>
      </c>
      <c r="C225" s="51">
        <v>0.31181999999999999</v>
      </c>
      <c r="D225" s="51">
        <v>3.0506700000000002</v>
      </c>
    </row>
    <row r="226" spans="1:4" x14ac:dyDescent="0.15">
      <c r="A226" s="51">
        <v>26</v>
      </c>
      <c r="B226" s="51">
        <v>16</v>
      </c>
      <c r="C226" s="51">
        <v>0.25578000000000001</v>
      </c>
      <c r="D226" s="51">
        <v>3.1790400000000001</v>
      </c>
    </row>
    <row r="227" spans="1:4" x14ac:dyDescent="0.15">
      <c r="A227" s="51">
        <v>26</v>
      </c>
      <c r="B227" s="51">
        <v>17</v>
      </c>
      <c r="C227" s="51">
        <v>0.20499000000000001</v>
      </c>
      <c r="D227" s="51">
        <v>3.30253</v>
      </c>
    </row>
    <row r="228" spans="1:4" x14ac:dyDescent="0.15">
      <c r="A228" s="51">
        <v>26</v>
      </c>
      <c r="B228" s="51">
        <v>18</v>
      </c>
      <c r="C228" s="51">
        <v>0.15977</v>
      </c>
      <c r="D228" s="51">
        <v>3.4200599999999999</v>
      </c>
    </row>
    <row r="229" spans="1:4" x14ac:dyDescent="0.15">
      <c r="A229" s="51">
        <v>26</v>
      </c>
      <c r="B229" s="51">
        <v>19</v>
      </c>
      <c r="C229" s="51">
        <v>0.12041</v>
      </c>
      <c r="D229" s="51">
        <v>3.5306700000000002</v>
      </c>
    </row>
    <row r="230" spans="1:4" x14ac:dyDescent="0.15">
      <c r="A230" s="51">
        <v>26</v>
      </c>
      <c r="B230" s="51">
        <v>20</v>
      </c>
      <c r="C230" s="51">
        <v>8.677E-2</v>
      </c>
      <c r="D230" s="51">
        <v>3.6325699999999999</v>
      </c>
    </row>
    <row r="231" spans="1:4" x14ac:dyDescent="0.15">
      <c r="A231" s="51">
        <v>26</v>
      </c>
      <c r="B231" s="51">
        <v>21</v>
      </c>
      <c r="C231" s="51">
        <v>5.9830000000000001E-2</v>
      </c>
      <c r="D231" s="51">
        <v>3.72404</v>
      </c>
    </row>
    <row r="232" spans="1:4" x14ac:dyDescent="0.15">
      <c r="A232" s="51">
        <v>27</v>
      </c>
      <c r="B232" s="51">
        <v>2</v>
      </c>
      <c r="C232" s="51">
        <v>1.31568</v>
      </c>
      <c r="D232" s="51">
        <v>1.46878</v>
      </c>
    </row>
    <row r="233" spans="1:4" x14ac:dyDescent="0.15">
      <c r="A233" s="51">
        <v>27</v>
      </c>
      <c r="B233" s="51">
        <v>3</v>
      </c>
      <c r="C233" s="51">
        <v>1.2399100000000001</v>
      </c>
      <c r="D233" s="51">
        <v>1.5562</v>
      </c>
    </row>
    <row r="234" spans="1:4" x14ac:dyDescent="0.15">
      <c r="A234" s="51">
        <v>27</v>
      </c>
      <c r="B234" s="51">
        <v>4</v>
      </c>
      <c r="C234" s="51">
        <v>1.16239</v>
      </c>
      <c r="D234" s="51">
        <v>1.6510100000000001</v>
      </c>
    </row>
    <row r="235" spans="1:4" x14ac:dyDescent="0.15">
      <c r="A235" s="51">
        <v>27</v>
      </c>
      <c r="B235" s="51">
        <v>5</v>
      </c>
      <c r="C235" s="51">
        <v>1.0836399999999999</v>
      </c>
      <c r="D235" s="51">
        <v>1.75274</v>
      </c>
    </row>
    <row r="236" spans="1:4" x14ac:dyDescent="0.15">
      <c r="A236" s="51">
        <v>27</v>
      </c>
      <c r="B236" s="51">
        <v>6</v>
      </c>
      <c r="C236" s="51">
        <v>1.00421</v>
      </c>
      <c r="D236" s="51">
        <v>1.8607899999999999</v>
      </c>
    </row>
    <row r="237" spans="1:4" x14ac:dyDescent="0.15">
      <c r="A237" s="51">
        <v>27</v>
      </c>
      <c r="B237" s="51">
        <v>7</v>
      </c>
      <c r="C237" s="51">
        <v>0.92462999999999995</v>
      </c>
      <c r="D237" s="51">
        <v>1.9744900000000001</v>
      </c>
    </row>
    <row r="238" spans="1:4" x14ac:dyDescent="0.15">
      <c r="A238" s="51">
        <v>27</v>
      </c>
      <c r="B238" s="51">
        <v>8</v>
      </c>
      <c r="C238" s="51">
        <v>0.84545999999999999</v>
      </c>
      <c r="D238" s="51">
        <v>2.0931299999999999</v>
      </c>
    </row>
    <row r="239" spans="1:4" x14ac:dyDescent="0.15">
      <c r="A239" s="51">
        <v>27</v>
      </c>
      <c r="B239" s="51">
        <v>9</v>
      </c>
      <c r="C239" s="51">
        <v>0.76726000000000005</v>
      </c>
      <c r="D239" s="51">
        <v>2.2158799999999998</v>
      </c>
    </row>
    <row r="240" spans="1:4" x14ac:dyDescent="0.15">
      <c r="A240" s="51">
        <v>27</v>
      </c>
      <c r="B240" s="51">
        <v>10</v>
      </c>
      <c r="C240" s="51">
        <v>0.69057000000000002</v>
      </c>
      <c r="D240" s="51">
        <v>2.3418999999999999</v>
      </c>
    </row>
    <row r="241" spans="1:4" x14ac:dyDescent="0.15">
      <c r="A241" s="51">
        <v>27</v>
      </c>
      <c r="B241" s="51">
        <v>11</v>
      </c>
      <c r="C241" s="51">
        <v>0.61592999999999998</v>
      </c>
      <c r="D241" s="51">
        <v>2.4702600000000001</v>
      </c>
    </row>
    <row r="242" spans="1:4" x14ac:dyDescent="0.15">
      <c r="A242" s="51">
        <v>27</v>
      </c>
      <c r="B242" s="51">
        <v>12</v>
      </c>
      <c r="C242" s="51">
        <v>0.54384999999999994</v>
      </c>
      <c r="D242" s="51">
        <v>2.5999699999999999</v>
      </c>
    </row>
    <row r="243" spans="1:4" x14ac:dyDescent="0.15">
      <c r="A243" s="51">
        <v>27</v>
      </c>
      <c r="B243" s="51">
        <v>13</v>
      </c>
      <c r="C243" s="51">
        <v>0.47482000000000002</v>
      </c>
      <c r="D243" s="51">
        <v>2.73007</v>
      </c>
    </row>
    <row r="244" spans="1:4" x14ac:dyDescent="0.15">
      <c r="A244" s="51">
        <v>27</v>
      </c>
      <c r="B244" s="51">
        <v>14</v>
      </c>
      <c r="C244" s="51">
        <v>0.40933000000000003</v>
      </c>
      <c r="D244" s="51">
        <v>2.8595000000000002</v>
      </c>
    </row>
    <row r="245" spans="1:4" x14ac:dyDescent="0.15">
      <c r="A245" s="51">
        <v>27</v>
      </c>
      <c r="B245" s="51">
        <v>15</v>
      </c>
      <c r="C245" s="51">
        <v>0.3478</v>
      </c>
      <c r="D245" s="51">
        <v>2.9872100000000001</v>
      </c>
    </row>
    <row r="246" spans="1:4" x14ac:dyDescent="0.15">
      <c r="A246" s="51">
        <v>27</v>
      </c>
      <c r="B246" s="51">
        <v>16</v>
      </c>
      <c r="C246" s="51">
        <v>0.29061999999999999</v>
      </c>
      <c r="D246" s="51">
        <v>3.1121500000000002</v>
      </c>
    </row>
    <row r="247" spans="1:4" x14ac:dyDescent="0.15">
      <c r="A247" s="51">
        <v>27</v>
      </c>
      <c r="B247" s="51">
        <v>17</v>
      </c>
      <c r="C247" s="51">
        <v>0.23816000000000001</v>
      </c>
      <c r="D247" s="51">
        <v>3.2332700000000001</v>
      </c>
    </row>
    <row r="248" spans="1:4" x14ac:dyDescent="0.15">
      <c r="A248" s="51">
        <v>27</v>
      </c>
      <c r="B248" s="51">
        <v>18</v>
      </c>
      <c r="C248" s="51">
        <v>0.19072</v>
      </c>
      <c r="D248" s="51">
        <v>3.34944</v>
      </c>
    </row>
    <row r="249" spans="1:4" x14ac:dyDescent="0.15">
      <c r="A249" s="51">
        <v>27</v>
      </c>
      <c r="B249" s="51">
        <v>19</v>
      </c>
      <c r="C249" s="51">
        <v>0.14853</v>
      </c>
      <c r="D249" s="51">
        <v>3.45967</v>
      </c>
    </row>
    <row r="250" spans="1:4" x14ac:dyDescent="0.15">
      <c r="A250" s="51">
        <v>27</v>
      </c>
      <c r="B250" s="51">
        <v>20</v>
      </c>
      <c r="C250" s="51">
        <v>0.11187999999999999</v>
      </c>
      <c r="D250" s="51">
        <v>3.56318</v>
      </c>
    </row>
    <row r="251" spans="1:4" x14ac:dyDescent="0.15">
      <c r="A251" s="51">
        <v>27</v>
      </c>
      <c r="B251" s="51">
        <v>21</v>
      </c>
      <c r="C251" s="51">
        <v>8.0570000000000003E-2</v>
      </c>
      <c r="D251" s="51">
        <v>3.6583299999999999</v>
      </c>
    </row>
    <row r="252" spans="1:4" x14ac:dyDescent="0.15">
      <c r="A252" s="51">
        <v>28</v>
      </c>
      <c r="B252" s="51">
        <v>2</v>
      </c>
      <c r="C252" s="51">
        <v>1.3284400000000001</v>
      </c>
      <c r="D252" s="51">
        <v>1.4758899999999999</v>
      </c>
    </row>
    <row r="253" spans="1:4" x14ac:dyDescent="0.15">
      <c r="A253" s="51">
        <v>28</v>
      </c>
      <c r="B253" s="51">
        <v>3</v>
      </c>
      <c r="C253" s="51">
        <v>1.2553399999999999</v>
      </c>
      <c r="D253" s="51">
        <v>1.5596399999999999</v>
      </c>
    </row>
    <row r="254" spans="1:4" x14ac:dyDescent="0.15">
      <c r="A254" s="51">
        <v>28</v>
      </c>
      <c r="B254" s="51">
        <v>4</v>
      </c>
      <c r="C254" s="51">
        <v>1.1805099999999999</v>
      </c>
      <c r="D254" s="51">
        <v>1.65025</v>
      </c>
    </row>
    <row r="255" spans="1:4" x14ac:dyDescent="0.15">
      <c r="A255" s="51">
        <v>28</v>
      </c>
      <c r="B255" s="51">
        <v>5</v>
      </c>
      <c r="C255" s="51">
        <v>1.1044400000000001</v>
      </c>
      <c r="D255" s="51">
        <v>1.7472799999999999</v>
      </c>
    </row>
    <row r="256" spans="1:4" x14ac:dyDescent="0.15">
      <c r="A256" s="51">
        <v>28</v>
      </c>
      <c r="B256" s="51">
        <v>6</v>
      </c>
      <c r="C256" s="51">
        <v>1.02762</v>
      </c>
      <c r="D256" s="51">
        <v>1.85022</v>
      </c>
    </row>
    <row r="257" spans="1:4" x14ac:dyDescent="0.15">
      <c r="A257" s="51">
        <v>28</v>
      </c>
      <c r="B257" s="51">
        <v>7</v>
      </c>
      <c r="C257" s="51">
        <v>0.95052000000000003</v>
      </c>
      <c r="D257" s="51">
        <v>1.95851</v>
      </c>
    </row>
    <row r="258" spans="1:4" x14ac:dyDescent="0.15">
      <c r="A258" s="51">
        <v>28</v>
      </c>
      <c r="B258" s="51">
        <v>8</v>
      </c>
      <c r="C258" s="51">
        <v>0.87365999999999999</v>
      </c>
      <c r="D258" s="51">
        <v>2.0714800000000002</v>
      </c>
    </row>
    <row r="259" spans="1:4" x14ac:dyDescent="0.15">
      <c r="A259" s="51">
        <v>28</v>
      </c>
      <c r="B259" s="51">
        <v>9</v>
      </c>
      <c r="C259" s="51">
        <v>0.79754000000000003</v>
      </c>
      <c r="D259" s="51">
        <v>2.1884399999999999</v>
      </c>
    </row>
    <row r="260" spans="1:4" x14ac:dyDescent="0.15">
      <c r="A260" s="51">
        <v>28</v>
      </c>
      <c r="B260" s="51">
        <v>10</v>
      </c>
      <c r="C260" s="51">
        <v>0.72265000000000001</v>
      </c>
      <c r="D260" s="51">
        <v>2.3086199999999999</v>
      </c>
    </row>
    <row r="261" spans="1:4" x14ac:dyDescent="0.15">
      <c r="A261" s="51">
        <v>28</v>
      </c>
      <c r="B261" s="51">
        <v>11</v>
      </c>
      <c r="C261" s="51">
        <v>0.64946999999999999</v>
      </c>
      <c r="D261" s="51">
        <v>2.4312200000000002</v>
      </c>
    </row>
    <row r="262" spans="1:4" x14ac:dyDescent="0.15">
      <c r="A262" s="51">
        <v>28</v>
      </c>
      <c r="B262" s="51">
        <v>12</v>
      </c>
      <c r="C262" s="51">
        <v>0.57847999999999999</v>
      </c>
      <c r="D262" s="51">
        <v>2.5554000000000001</v>
      </c>
    </row>
    <row r="263" spans="1:4" x14ac:dyDescent="0.15">
      <c r="A263" s="51">
        <v>28</v>
      </c>
      <c r="B263" s="51">
        <v>13</v>
      </c>
      <c r="C263" s="51">
        <v>0.51012999999999997</v>
      </c>
      <c r="D263" s="51">
        <v>2.68025</v>
      </c>
    </row>
    <row r="264" spans="1:4" x14ac:dyDescent="0.15">
      <c r="A264" s="51">
        <v>28</v>
      </c>
      <c r="B264" s="51">
        <v>14</v>
      </c>
      <c r="C264" s="51">
        <v>0.44485999999999998</v>
      </c>
      <c r="D264" s="51">
        <v>2.8048899999999999</v>
      </c>
    </row>
    <row r="265" spans="1:4" x14ac:dyDescent="0.15">
      <c r="A265" s="51">
        <v>28</v>
      </c>
      <c r="B265" s="51">
        <v>15</v>
      </c>
      <c r="C265" s="51">
        <v>0.38307999999999998</v>
      </c>
      <c r="D265" s="51">
        <v>2.9283800000000002</v>
      </c>
    </row>
    <row r="266" spans="1:4" x14ac:dyDescent="0.15">
      <c r="A266" s="51">
        <v>28</v>
      </c>
      <c r="B266" s="51">
        <v>16</v>
      </c>
      <c r="C266" s="51">
        <v>0.32517000000000001</v>
      </c>
      <c r="D266" s="51">
        <v>3.04976</v>
      </c>
    </row>
    <row r="267" spans="1:4" x14ac:dyDescent="0.15">
      <c r="A267" s="51">
        <v>28</v>
      </c>
      <c r="B267" s="51">
        <v>17</v>
      </c>
      <c r="C267" s="51">
        <v>0.27145999999999998</v>
      </c>
      <c r="D267" s="51">
        <v>3.16812</v>
      </c>
    </row>
    <row r="268" spans="1:4" x14ac:dyDescent="0.15">
      <c r="A268" s="51">
        <v>28</v>
      </c>
      <c r="B268" s="51">
        <v>18</v>
      </c>
      <c r="C268" s="51">
        <v>0.22228000000000001</v>
      </c>
      <c r="D268" s="51">
        <v>3.2824900000000001</v>
      </c>
    </row>
    <row r="269" spans="1:4" x14ac:dyDescent="0.15">
      <c r="A269" s="51">
        <v>28</v>
      </c>
      <c r="B269" s="51">
        <v>19</v>
      </c>
      <c r="C269" s="51">
        <v>0.17787</v>
      </c>
      <c r="D269" s="51">
        <v>3.3918900000000001</v>
      </c>
    </row>
    <row r="270" spans="1:4" x14ac:dyDescent="0.15">
      <c r="A270" s="51">
        <v>28</v>
      </c>
      <c r="B270" s="51">
        <v>20</v>
      </c>
      <c r="C270" s="51">
        <v>0.13843</v>
      </c>
      <c r="D270" s="51">
        <v>3.49546</v>
      </c>
    </row>
    <row r="271" spans="1:4" x14ac:dyDescent="0.15">
      <c r="A271" s="51">
        <v>28</v>
      </c>
      <c r="B271" s="51">
        <v>21</v>
      </c>
      <c r="C271" s="51">
        <v>0.10421</v>
      </c>
      <c r="D271" s="51">
        <v>3.5924800000000001</v>
      </c>
    </row>
    <row r="272" spans="1:4" x14ac:dyDescent="0.15">
      <c r="A272" s="51">
        <v>29</v>
      </c>
      <c r="B272" s="51">
        <v>2</v>
      </c>
      <c r="C272" s="51">
        <v>1.3405400000000001</v>
      </c>
      <c r="D272" s="51">
        <v>1.48275</v>
      </c>
    </row>
    <row r="273" spans="1:4" x14ac:dyDescent="0.15">
      <c r="A273" s="51">
        <v>29</v>
      </c>
      <c r="B273" s="51">
        <v>3</v>
      </c>
      <c r="C273" s="51">
        <v>1.2699199999999999</v>
      </c>
      <c r="D273" s="51">
        <v>1.5631200000000001</v>
      </c>
    </row>
    <row r="274" spans="1:4" x14ac:dyDescent="0.15">
      <c r="A274" s="51">
        <v>29</v>
      </c>
      <c r="B274" s="51">
        <v>4</v>
      </c>
      <c r="C274" s="51">
        <v>1.1976199999999999</v>
      </c>
      <c r="D274" s="51">
        <v>1.6498699999999999</v>
      </c>
    </row>
    <row r="275" spans="1:4" x14ac:dyDescent="0.15">
      <c r="A275" s="51">
        <v>29</v>
      </c>
      <c r="B275" s="51">
        <v>5</v>
      </c>
      <c r="C275" s="51">
        <v>1.1240699999999999</v>
      </c>
      <c r="D275" s="51">
        <v>1.7425999999999999</v>
      </c>
    </row>
    <row r="276" spans="1:4" x14ac:dyDescent="0.15">
      <c r="A276" s="51">
        <v>29</v>
      </c>
      <c r="B276" s="51">
        <v>6</v>
      </c>
      <c r="C276" s="51">
        <v>1.0497099999999999</v>
      </c>
      <c r="D276" s="51">
        <v>1.8408800000000001</v>
      </c>
    </row>
    <row r="277" spans="1:4" x14ac:dyDescent="0.15">
      <c r="A277" s="51">
        <v>29</v>
      </c>
      <c r="B277" s="51">
        <v>7</v>
      </c>
      <c r="C277" s="51">
        <v>0.97499000000000002</v>
      </c>
      <c r="D277" s="51">
        <v>1.9441999999999999</v>
      </c>
    </row>
    <row r="278" spans="1:4" x14ac:dyDescent="0.15">
      <c r="A278" s="51">
        <v>29</v>
      </c>
      <c r="B278" s="51">
        <v>8</v>
      </c>
      <c r="C278" s="51">
        <v>0.90036000000000005</v>
      </c>
      <c r="D278" s="51">
        <v>2.0519599999999998</v>
      </c>
    </row>
    <row r="279" spans="1:4" x14ac:dyDescent="0.15">
      <c r="A279" s="51">
        <v>29</v>
      </c>
      <c r="B279" s="51">
        <v>9</v>
      </c>
      <c r="C279" s="51">
        <v>0.82625999999999999</v>
      </c>
      <c r="D279" s="51">
        <v>2.1635800000000001</v>
      </c>
    </row>
    <row r="280" spans="1:4" x14ac:dyDescent="0.15">
      <c r="A280" s="51">
        <v>29</v>
      </c>
      <c r="B280" s="51">
        <v>10</v>
      </c>
      <c r="C280" s="51">
        <v>0.75316000000000005</v>
      </c>
      <c r="D280" s="51">
        <v>2.2783699999999998</v>
      </c>
    </row>
    <row r="281" spans="1:4" x14ac:dyDescent="0.15">
      <c r="A281" s="51">
        <v>29</v>
      </c>
      <c r="B281" s="51">
        <v>11</v>
      </c>
      <c r="C281" s="51">
        <v>0.68147999999999997</v>
      </c>
      <c r="D281" s="51">
        <v>2.3956200000000001</v>
      </c>
    </row>
    <row r="282" spans="1:4" x14ac:dyDescent="0.15">
      <c r="A282" s="51">
        <v>29</v>
      </c>
      <c r="B282" s="51">
        <v>12</v>
      </c>
      <c r="C282" s="51">
        <v>0.61165999999999998</v>
      </c>
      <c r="D282" s="51">
        <v>2.5145900000000001</v>
      </c>
    </row>
    <row r="283" spans="1:4" x14ac:dyDescent="0.15">
      <c r="A283" s="51">
        <v>29</v>
      </c>
      <c r="B283" s="51">
        <v>13</v>
      </c>
      <c r="C283" s="51">
        <v>0.54413</v>
      </c>
      <c r="D283" s="51">
        <v>2.6344699999999999</v>
      </c>
    </row>
    <row r="284" spans="1:4" x14ac:dyDescent="0.15">
      <c r="A284" s="51">
        <v>29</v>
      </c>
      <c r="B284" s="51">
        <v>14</v>
      </c>
      <c r="C284" s="51">
        <v>0.47928999999999999</v>
      </c>
      <c r="D284" s="51">
        <v>2.7544900000000001</v>
      </c>
    </row>
    <row r="285" spans="1:4" x14ac:dyDescent="0.15">
      <c r="A285" s="51">
        <v>29</v>
      </c>
      <c r="B285" s="51">
        <v>15</v>
      </c>
      <c r="C285" s="51">
        <v>0.41753000000000001</v>
      </c>
      <c r="D285" s="51">
        <v>2.8738100000000002</v>
      </c>
    </row>
    <row r="286" spans="1:4" x14ac:dyDescent="0.15">
      <c r="A286" s="51">
        <v>29</v>
      </c>
      <c r="B286" s="51">
        <v>16</v>
      </c>
      <c r="C286" s="51">
        <v>0.35918</v>
      </c>
      <c r="D286" s="51">
        <v>2.9916</v>
      </c>
    </row>
    <row r="287" spans="1:4" x14ac:dyDescent="0.15">
      <c r="A287" s="51">
        <v>29</v>
      </c>
      <c r="B287" s="51">
        <v>17</v>
      </c>
      <c r="C287" s="51">
        <v>0.30460999999999999</v>
      </c>
      <c r="D287" s="51">
        <v>3.1070000000000002</v>
      </c>
    </row>
    <row r="288" spans="1:4" x14ac:dyDescent="0.15">
      <c r="A288" s="51">
        <v>29</v>
      </c>
      <c r="B288" s="51">
        <v>18</v>
      </c>
      <c r="C288" s="51">
        <v>0.25408999999999998</v>
      </c>
      <c r="D288" s="51">
        <v>3.2191700000000001</v>
      </c>
    </row>
    <row r="289" spans="1:4" x14ac:dyDescent="0.15">
      <c r="A289" s="51">
        <v>29</v>
      </c>
      <c r="B289" s="51">
        <v>19</v>
      </c>
      <c r="C289" s="51">
        <v>0.2079</v>
      </c>
      <c r="D289" s="51">
        <v>3.32728</v>
      </c>
    </row>
    <row r="290" spans="1:4" x14ac:dyDescent="0.15">
      <c r="A290" s="51">
        <v>29</v>
      </c>
      <c r="B290" s="51">
        <v>20</v>
      </c>
      <c r="C290" s="51">
        <v>0.16625000000000001</v>
      </c>
      <c r="D290" s="51">
        <v>3.4304199999999998</v>
      </c>
    </row>
    <row r="291" spans="1:4" x14ac:dyDescent="0.15">
      <c r="A291" s="51">
        <v>29</v>
      </c>
      <c r="B291" s="51">
        <v>21</v>
      </c>
      <c r="C291" s="51">
        <v>0.12931000000000001</v>
      </c>
      <c r="D291" s="51">
        <v>3.52786</v>
      </c>
    </row>
    <row r="292" spans="1:4" x14ac:dyDescent="0.15">
      <c r="A292" s="51">
        <v>30</v>
      </c>
      <c r="B292" s="51">
        <v>2</v>
      </c>
      <c r="C292" s="51">
        <v>1.3520399999999999</v>
      </c>
      <c r="D292" s="51">
        <v>1.48936</v>
      </c>
    </row>
    <row r="293" spans="1:4" x14ac:dyDescent="0.15">
      <c r="A293" s="51">
        <v>30</v>
      </c>
      <c r="B293" s="51">
        <v>3</v>
      </c>
      <c r="C293" s="51">
        <v>1.28373</v>
      </c>
      <c r="D293" s="51">
        <v>1.5666100000000001</v>
      </c>
    </row>
    <row r="294" spans="1:4" x14ac:dyDescent="0.15">
      <c r="A294" s="51">
        <v>30</v>
      </c>
      <c r="B294" s="51">
        <v>4</v>
      </c>
      <c r="C294" s="51">
        <v>1.2138</v>
      </c>
      <c r="D294" s="51">
        <v>1.64981</v>
      </c>
    </row>
    <row r="295" spans="1:4" x14ac:dyDescent="0.15">
      <c r="A295" s="51">
        <v>30</v>
      </c>
      <c r="B295" s="51">
        <v>5</v>
      </c>
      <c r="C295" s="51">
        <v>1.14262</v>
      </c>
      <c r="D295" s="51">
        <v>1.7385999999999999</v>
      </c>
    </row>
    <row r="296" spans="1:4" x14ac:dyDescent="0.15">
      <c r="A296" s="51">
        <v>30</v>
      </c>
      <c r="B296" s="51">
        <v>6</v>
      </c>
      <c r="C296" s="51">
        <v>1.0706</v>
      </c>
      <c r="D296" s="51">
        <v>1.8325899999999999</v>
      </c>
    </row>
    <row r="297" spans="1:4" x14ac:dyDescent="0.15">
      <c r="A297" s="51">
        <v>30</v>
      </c>
      <c r="B297" s="51">
        <v>7</v>
      </c>
      <c r="C297" s="51">
        <v>0.99814999999999998</v>
      </c>
      <c r="D297" s="51">
        <v>1.93133</v>
      </c>
    </row>
    <row r="298" spans="1:4" x14ac:dyDescent="0.15">
      <c r="A298" s="51">
        <v>30</v>
      </c>
      <c r="B298" s="51">
        <v>8</v>
      </c>
      <c r="C298" s="51">
        <v>0.92564000000000002</v>
      </c>
      <c r="D298" s="51">
        <v>2.0343200000000001</v>
      </c>
    </row>
    <row r="299" spans="1:4" x14ac:dyDescent="0.15">
      <c r="A299" s="51">
        <v>30</v>
      </c>
      <c r="B299" s="51">
        <v>9</v>
      </c>
      <c r="C299" s="51">
        <v>0.85350999999999999</v>
      </c>
      <c r="D299" s="51">
        <v>2.1410200000000001</v>
      </c>
    </row>
    <row r="300" spans="1:4" x14ac:dyDescent="0.15">
      <c r="A300" s="51">
        <v>30</v>
      </c>
      <c r="B300" s="51">
        <v>10</v>
      </c>
      <c r="C300" s="51">
        <v>0.78217000000000003</v>
      </c>
      <c r="D300" s="51">
        <v>2.2507999999999999</v>
      </c>
    </row>
    <row r="301" spans="1:4" x14ac:dyDescent="0.15">
      <c r="A301" s="51">
        <v>30</v>
      </c>
      <c r="B301" s="51">
        <v>11</v>
      </c>
      <c r="C301" s="51">
        <v>0.71201999999999999</v>
      </c>
      <c r="D301" s="51">
        <v>2.36307</v>
      </c>
    </row>
    <row r="302" spans="1:4" x14ac:dyDescent="0.15">
      <c r="A302" s="51">
        <v>30</v>
      </c>
      <c r="B302" s="51">
        <v>12</v>
      </c>
      <c r="C302" s="51">
        <v>0.64344999999999997</v>
      </c>
      <c r="D302" s="51">
        <v>2.4771399999999999</v>
      </c>
    </row>
    <row r="303" spans="1:4" x14ac:dyDescent="0.15">
      <c r="A303" s="51">
        <v>30</v>
      </c>
      <c r="B303" s="51">
        <v>13</v>
      </c>
      <c r="C303" s="51">
        <v>0.57684999999999997</v>
      </c>
      <c r="D303" s="51">
        <v>2.59233</v>
      </c>
    </row>
    <row r="304" spans="1:4" x14ac:dyDescent="0.15">
      <c r="A304" s="51">
        <v>30</v>
      </c>
      <c r="B304" s="51">
        <v>14</v>
      </c>
      <c r="C304" s="51">
        <v>0.51258999999999999</v>
      </c>
      <c r="D304" s="51">
        <v>2.7079300000000002</v>
      </c>
    </row>
    <row r="305" spans="1:4" x14ac:dyDescent="0.15">
      <c r="A305" s="51">
        <v>30</v>
      </c>
      <c r="B305" s="51">
        <v>15</v>
      </c>
      <c r="C305" s="51">
        <v>0.45105000000000001</v>
      </c>
      <c r="D305" s="51">
        <v>2.8231899999999999</v>
      </c>
    </row>
    <row r="306" spans="1:4" x14ac:dyDescent="0.15">
      <c r="A306" s="51">
        <v>30</v>
      </c>
      <c r="B306" s="51">
        <v>16</v>
      </c>
      <c r="C306" s="51">
        <v>0.39255000000000001</v>
      </c>
      <c r="D306" s="51">
        <v>2.9373800000000001</v>
      </c>
    </row>
    <row r="307" spans="1:4" x14ac:dyDescent="0.15">
      <c r="A307" s="51">
        <v>30</v>
      </c>
      <c r="B307" s="51">
        <v>17</v>
      </c>
      <c r="C307" s="51">
        <v>0.33739999999999998</v>
      </c>
      <c r="D307" s="51">
        <v>3.0497100000000001</v>
      </c>
    </row>
    <row r="308" spans="1:4" x14ac:dyDescent="0.15">
      <c r="A308" s="51">
        <v>30</v>
      </c>
      <c r="B308" s="51">
        <v>18</v>
      </c>
      <c r="C308" s="51">
        <v>0.28589999999999999</v>
      </c>
      <c r="D308" s="51">
        <v>3.1594600000000002</v>
      </c>
    </row>
    <row r="309" spans="1:4" x14ac:dyDescent="0.15">
      <c r="A309" s="51">
        <v>30</v>
      </c>
      <c r="B309" s="51">
        <v>19</v>
      </c>
      <c r="C309" s="51">
        <v>0.23830000000000001</v>
      </c>
      <c r="D309" s="51">
        <v>3.2658399999999999</v>
      </c>
    </row>
    <row r="310" spans="1:4" x14ac:dyDescent="0.15">
      <c r="A310" s="51">
        <v>30</v>
      </c>
      <c r="B310" s="51">
        <v>20</v>
      </c>
      <c r="C310" s="51">
        <v>0.19485</v>
      </c>
      <c r="D310" s="51">
        <v>3.3681100000000002</v>
      </c>
    </row>
    <row r="311" spans="1:4" x14ac:dyDescent="0.15">
      <c r="A311" s="51">
        <v>30</v>
      </c>
      <c r="B311" s="51">
        <v>21</v>
      </c>
      <c r="C311" s="51">
        <v>0.15572</v>
      </c>
      <c r="D311" s="51">
        <v>3.46549</v>
      </c>
    </row>
    <row r="312" spans="1:4" x14ac:dyDescent="0.15">
      <c r="A312" s="51">
        <v>31</v>
      </c>
      <c r="B312" s="51">
        <v>2</v>
      </c>
      <c r="C312" s="51">
        <v>1.3629800000000001</v>
      </c>
      <c r="D312" s="51">
        <v>1.4957400000000001</v>
      </c>
    </row>
    <row r="313" spans="1:4" x14ac:dyDescent="0.15">
      <c r="A313" s="51">
        <v>31</v>
      </c>
      <c r="B313" s="51">
        <v>3</v>
      </c>
      <c r="C313" s="51">
        <v>1.2968500000000001</v>
      </c>
      <c r="D313" s="51">
        <v>1.5701099999999999</v>
      </c>
    </row>
    <row r="314" spans="1:4" x14ac:dyDescent="0.15">
      <c r="A314" s="51">
        <v>31</v>
      </c>
      <c r="B314" s="51">
        <v>4</v>
      </c>
      <c r="C314" s="51">
        <v>1.22915</v>
      </c>
      <c r="D314" s="51">
        <v>1.65002</v>
      </c>
    </row>
    <row r="315" spans="1:4" x14ac:dyDescent="0.15">
      <c r="A315" s="51">
        <v>31</v>
      </c>
      <c r="B315" s="51">
        <v>5</v>
      </c>
      <c r="C315" s="51">
        <v>1.16021</v>
      </c>
      <c r="D315" s="51">
        <v>1.7351799999999999</v>
      </c>
    </row>
    <row r="316" spans="1:4" x14ac:dyDescent="0.15">
      <c r="A316" s="51">
        <v>31</v>
      </c>
      <c r="B316" s="51">
        <v>6</v>
      </c>
      <c r="C316" s="51">
        <v>1.0904</v>
      </c>
      <c r="D316" s="51">
        <v>1.8252200000000001</v>
      </c>
    </row>
    <row r="317" spans="1:4" x14ac:dyDescent="0.15">
      <c r="A317" s="51">
        <v>31</v>
      </c>
      <c r="B317" s="51">
        <v>7</v>
      </c>
      <c r="C317" s="51">
        <v>1.0200800000000001</v>
      </c>
      <c r="D317" s="51">
        <v>1.9197599999999999</v>
      </c>
    </row>
    <row r="318" spans="1:4" x14ac:dyDescent="0.15">
      <c r="A318" s="51">
        <v>31</v>
      </c>
      <c r="B318" s="51">
        <v>8</v>
      </c>
      <c r="C318" s="51">
        <v>0.94962000000000002</v>
      </c>
      <c r="D318" s="51">
        <v>2.0183399999999998</v>
      </c>
    </row>
    <row r="319" spans="1:4" x14ac:dyDescent="0.15">
      <c r="A319" s="51">
        <v>31</v>
      </c>
      <c r="B319" s="51">
        <v>9</v>
      </c>
      <c r="C319" s="51">
        <v>0.87939999999999996</v>
      </c>
      <c r="D319" s="51">
        <v>2.12046</v>
      </c>
    </row>
    <row r="320" spans="1:4" x14ac:dyDescent="0.15">
      <c r="A320" s="51">
        <v>31</v>
      </c>
      <c r="B320" s="51">
        <v>10</v>
      </c>
      <c r="C320" s="51">
        <v>0.80979000000000001</v>
      </c>
      <c r="D320" s="51">
        <v>2.2256200000000002</v>
      </c>
    </row>
    <row r="321" spans="1:4" x14ac:dyDescent="0.15">
      <c r="A321" s="51">
        <v>31</v>
      </c>
      <c r="B321" s="51">
        <v>11</v>
      </c>
      <c r="C321" s="51">
        <v>0.74114999999999998</v>
      </c>
      <c r="D321" s="51">
        <v>2.3332299999999999</v>
      </c>
    </row>
    <row r="322" spans="1:4" x14ac:dyDescent="0.15">
      <c r="A322" s="51">
        <v>31</v>
      </c>
      <c r="B322" s="51">
        <v>12</v>
      </c>
      <c r="C322" s="51">
        <v>0.67386999999999997</v>
      </c>
      <c r="D322" s="51">
        <v>2.4427300000000001</v>
      </c>
    </row>
    <row r="323" spans="1:4" x14ac:dyDescent="0.15">
      <c r="A323" s="51">
        <v>31</v>
      </c>
      <c r="B323" s="51">
        <v>13</v>
      </c>
      <c r="C323" s="51">
        <v>0.60828000000000004</v>
      </c>
      <c r="D323" s="51">
        <v>2.5534699999999999</v>
      </c>
    </row>
    <row r="324" spans="1:4" x14ac:dyDescent="0.15">
      <c r="A324" s="51">
        <v>31</v>
      </c>
      <c r="B324" s="51">
        <v>14</v>
      </c>
      <c r="C324" s="51">
        <v>0.54474</v>
      </c>
      <c r="D324" s="51">
        <v>2.6648399999999999</v>
      </c>
    </row>
    <row r="325" spans="1:4" x14ac:dyDescent="0.15">
      <c r="A325" s="51">
        <v>31</v>
      </c>
      <c r="B325" s="51">
        <v>15</v>
      </c>
      <c r="C325" s="51">
        <v>0.48358000000000001</v>
      </c>
      <c r="D325" s="51">
        <v>2.7761800000000001</v>
      </c>
    </row>
    <row r="326" spans="1:4" x14ac:dyDescent="0.15">
      <c r="A326" s="51">
        <v>31</v>
      </c>
      <c r="B326" s="51">
        <v>16</v>
      </c>
      <c r="C326" s="51">
        <v>0.42513000000000001</v>
      </c>
      <c r="D326" s="51">
        <v>2.8868</v>
      </c>
    </row>
    <row r="327" spans="1:4" x14ac:dyDescent="0.15">
      <c r="A327" s="51">
        <v>31</v>
      </c>
      <c r="B327" s="51">
        <v>17</v>
      </c>
      <c r="C327" s="51">
        <v>0.36965999999999999</v>
      </c>
      <c r="D327" s="51">
        <v>2.9960399999999998</v>
      </c>
    </row>
    <row r="328" spans="1:4" x14ac:dyDescent="0.15">
      <c r="A328" s="51">
        <v>31</v>
      </c>
      <c r="B328" s="51">
        <v>18</v>
      </c>
      <c r="C328" s="51">
        <v>0.31747999999999998</v>
      </c>
      <c r="D328" s="51">
        <v>3.1032199999999999</v>
      </c>
    </row>
    <row r="329" spans="1:4" x14ac:dyDescent="0.15">
      <c r="A329" s="51">
        <v>31</v>
      </c>
      <c r="B329" s="51">
        <v>19</v>
      </c>
      <c r="C329" s="51">
        <v>0.26882</v>
      </c>
      <c r="D329" s="51">
        <v>3.2076199999999999</v>
      </c>
    </row>
    <row r="330" spans="1:4" x14ac:dyDescent="0.15">
      <c r="A330" s="51">
        <v>31</v>
      </c>
      <c r="B330" s="51">
        <v>20</v>
      </c>
      <c r="C330" s="51">
        <v>0.22392000000000001</v>
      </c>
      <c r="D330" s="51">
        <v>3.3085900000000001</v>
      </c>
    </row>
    <row r="331" spans="1:4" x14ac:dyDescent="0.15">
      <c r="A331" s="51">
        <v>31</v>
      </c>
      <c r="B331" s="51">
        <v>21</v>
      </c>
      <c r="C331" s="51">
        <v>0.18298</v>
      </c>
      <c r="D331" s="51">
        <v>3.4054500000000001</v>
      </c>
    </row>
    <row r="332" spans="1:4" x14ac:dyDescent="0.15">
      <c r="A332" s="51">
        <v>32</v>
      </c>
      <c r="B332" s="51">
        <v>2</v>
      </c>
      <c r="C332" s="51">
        <v>1.3734</v>
      </c>
      <c r="D332" s="51">
        <v>1.5019</v>
      </c>
    </row>
    <row r="333" spans="1:4" x14ac:dyDescent="0.15">
      <c r="A333" s="51">
        <v>32</v>
      </c>
      <c r="B333" s="51">
        <v>3</v>
      </c>
      <c r="C333" s="51">
        <v>1.30932</v>
      </c>
      <c r="D333" s="51">
        <v>1.57358</v>
      </c>
    </row>
    <row r="334" spans="1:4" x14ac:dyDescent="0.15">
      <c r="A334" s="51">
        <v>32</v>
      </c>
      <c r="B334" s="51">
        <v>4</v>
      </c>
      <c r="C334" s="51">
        <v>1.2437100000000001</v>
      </c>
      <c r="D334" s="51">
        <v>1.65046</v>
      </c>
    </row>
    <row r="335" spans="1:4" x14ac:dyDescent="0.15">
      <c r="A335" s="51">
        <v>32</v>
      </c>
      <c r="B335" s="51">
        <v>5</v>
      </c>
      <c r="C335" s="51">
        <v>1.1768799999999999</v>
      </c>
      <c r="D335" s="51">
        <v>1.7322599999999999</v>
      </c>
    </row>
    <row r="336" spans="1:4" x14ac:dyDescent="0.15">
      <c r="A336" s="51">
        <v>32</v>
      </c>
      <c r="B336" s="51">
        <v>6</v>
      </c>
      <c r="C336" s="51">
        <v>1.1091599999999999</v>
      </c>
      <c r="D336" s="51">
        <v>1.81867</v>
      </c>
    </row>
    <row r="337" spans="1:4" x14ac:dyDescent="0.15">
      <c r="A337" s="51">
        <v>32</v>
      </c>
      <c r="B337" s="51">
        <v>7</v>
      </c>
      <c r="C337" s="51">
        <v>1.04088</v>
      </c>
      <c r="D337" s="51">
        <v>1.9093100000000001</v>
      </c>
    </row>
    <row r="338" spans="1:4" x14ac:dyDescent="0.15">
      <c r="A338" s="51">
        <v>32</v>
      </c>
      <c r="B338" s="51">
        <v>8</v>
      </c>
      <c r="C338" s="51">
        <v>0.97238999999999998</v>
      </c>
      <c r="D338" s="51">
        <v>2.0038100000000001</v>
      </c>
    </row>
    <row r="339" spans="1:4" x14ac:dyDescent="0.15">
      <c r="A339" s="51">
        <v>32</v>
      </c>
      <c r="B339" s="51">
        <v>9</v>
      </c>
      <c r="C339" s="51">
        <v>0.90400999999999998</v>
      </c>
      <c r="D339" s="51">
        <v>2.1017100000000002</v>
      </c>
    </row>
    <row r="340" spans="1:4" x14ac:dyDescent="0.15">
      <c r="A340" s="51">
        <v>32</v>
      </c>
      <c r="B340" s="51">
        <v>10</v>
      </c>
      <c r="C340" s="51">
        <v>0.83609</v>
      </c>
      <c r="D340" s="51">
        <v>2.20255</v>
      </c>
    </row>
    <row r="341" spans="1:4" x14ac:dyDescent="0.15">
      <c r="A341" s="51">
        <v>32</v>
      </c>
      <c r="B341" s="51">
        <v>11</v>
      </c>
      <c r="C341" s="51">
        <v>0.76897000000000004</v>
      </c>
      <c r="D341" s="51">
        <v>2.3058299999999998</v>
      </c>
    </row>
    <row r="342" spans="1:4" x14ac:dyDescent="0.15">
      <c r="A342" s="51">
        <v>32</v>
      </c>
      <c r="B342" s="51">
        <v>12</v>
      </c>
      <c r="C342" s="51">
        <v>0.70299</v>
      </c>
      <c r="D342" s="51">
        <v>2.4110200000000002</v>
      </c>
    </row>
    <row r="343" spans="1:4" x14ac:dyDescent="0.15">
      <c r="A343" s="51">
        <v>32</v>
      </c>
      <c r="B343" s="51">
        <v>13</v>
      </c>
      <c r="C343" s="51">
        <v>0.63846999999999998</v>
      </c>
      <c r="D343" s="51">
        <v>2.5175800000000002</v>
      </c>
    </row>
    <row r="344" spans="1:4" x14ac:dyDescent="0.15">
      <c r="A344" s="51">
        <v>32</v>
      </c>
      <c r="B344" s="51">
        <v>14</v>
      </c>
      <c r="C344" s="51">
        <v>0.57572999999999996</v>
      </c>
      <c r="D344" s="51">
        <v>2.62493</v>
      </c>
    </row>
    <row r="345" spans="1:4" x14ac:dyDescent="0.15">
      <c r="A345" s="51">
        <v>32</v>
      </c>
      <c r="B345" s="51">
        <v>15</v>
      </c>
      <c r="C345" s="51">
        <v>0.5151</v>
      </c>
      <c r="D345" s="51">
        <v>2.7324799999999998</v>
      </c>
    </row>
    <row r="346" spans="1:4" x14ac:dyDescent="0.15">
      <c r="A346" s="51">
        <v>32</v>
      </c>
      <c r="B346" s="51">
        <v>16</v>
      </c>
      <c r="C346" s="51">
        <v>0.45684999999999998</v>
      </c>
      <c r="D346" s="51">
        <v>2.8396300000000001</v>
      </c>
    </row>
    <row r="347" spans="1:4" x14ac:dyDescent="0.15">
      <c r="A347" s="51">
        <v>32</v>
      </c>
      <c r="B347" s="51">
        <v>17</v>
      </c>
      <c r="C347" s="51">
        <v>0.40128999999999998</v>
      </c>
      <c r="D347" s="51">
        <v>2.9457599999999999</v>
      </c>
    </row>
    <row r="348" spans="1:4" x14ac:dyDescent="0.15">
      <c r="A348" s="51">
        <v>32</v>
      </c>
      <c r="B348" s="51">
        <v>18</v>
      </c>
      <c r="C348" s="51">
        <v>0.34866000000000003</v>
      </c>
      <c r="D348" s="51">
        <v>3.0502799999999999</v>
      </c>
    </row>
    <row r="349" spans="1:4" x14ac:dyDescent="0.15">
      <c r="A349" s="51">
        <v>32</v>
      </c>
      <c r="B349" s="51">
        <v>19</v>
      </c>
      <c r="C349" s="51">
        <v>0.29923</v>
      </c>
      <c r="D349" s="51">
        <v>3.1525300000000001</v>
      </c>
    </row>
    <row r="350" spans="1:4" x14ac:dyDescent="0.15">
      <c r="A350" s="51">
        <v>32</v>
      </c>
      <c r="B350" s="51">
        <v>20</v>
      </c>
      <c r="C350" s="51">
        <v>0.25319000000000003</v>
      </c>
      <c r="D350" s="51">
        <v>3.2519300000000002</v>
      </c>
    </row>
    <row r="351" spans="1:4" x14ac:dyDescent="0.15">
      <c r="A351" s="51">
        <v>32</v>
      </c>
      <c r="B351" s="51">
        <v>21</v>
      </c>
      <c r="C351" s="51">
        <v>0.21078</v>
      </c>
      <c r="D351" s="51">
        <v>3.3478400000000001</v>
      </c>
    </row>
    <row r="352" spans="1:4" x14ac:dyDescent="0.15">
      <c r="A352" s="51">
        <v>33</v>
      </c>
      <c r="B352" s="51">
        <v>2</v>
      </c>
      <c r="C352" s="51">
        <v>1.3833500000000001</v>
      </c>
      <c r="D352" s="51">
        <v>1.5078400000000001</v>
      </c>
    </row>
    <row r="353" spans="1:4" x14ac:dyDescent="0.15">
      <c r="A353" s="51">
        <v>33</v>
      </c>
      <c r="B353" s="51">
        <v>3</v>
      </c>
      <c r="C353" s="51">
        <v>1.3211900000000001</v>
      </c>
      <c r="D353" s="51">
        <v>1.5770299999999999</v>
      </c>
    </row>
    <row r="354" spans="1:4" x14ac:dyDescent="0.15">
      <c r="A354" s="51">
        <v>33</v>
      </c>
      <c r="B354" s="51">
        <v>4</v>
      </c>
      <c r="C354" s="51">
        <v>1.25756</v>
      </c>
      <c r="D354" s="51">
        <v>1.6511</v>
      </c>
    </row>
    <row r="355" spans="1:4" x14ac:dyDescent="0.15">
      <c r="A355" s="51">
        <v>33</v>
      </c>
      <c r="B355" s="51">
        <v>5</v>
      </c>
      <c r="C355" s="51">
        <v>1.19272</v>
      </c>
      <c r="D355" s="51">
        <v>1.7297800000000001</v>
      </c>
    </row>
    <row r="356" spans="1:4" x14ac:dyDescent="0.15">
      <c r="A356" s="51">
        <v>33</v>
      </c>
      <c r="B356" s="51">
        <v>6</v>
      </c>
      <c r="C356" s="51">
        <v>1.1269800000000001</v>
      </c>
      <c r="D356" s="51">
        <v>1.8128200000000001</v>
      </c>
    </row>
    <row r="357" spans="1:4" x14ac:dyDescent="0.15">
      <c r="A357" s="51">
        <v>33</v>
      </c>
      <c r="B357" s="51">
        <v>7</v>
      </c>
      <c r="C357" s="51">
        <v>1.0606500000000001</v>
      </c>
      <c r="D357" s="51">
        <v>1.8998600000000001</v>
      </c>
    </row>
    <row r="358" spans="1:4" x14ac:dyDescent="0.15">
      <c r="A358" s="51">
        <v>33</v>
      </c>
      <c r="B358" s="51">
        <v>8</v>
      </c>
      <c r="C358" s="51">
        <v>0.99402000000000001</v>
      </c>
      <c r="D358" s="51">
        <v>1.99057</v>
      </c>
    </row>
    <row r="359" spans="1:4" x14ac:dyDescent="0.15">
      <c r="A359" s="51">
        <v>33</v>
      </c>
      <c r="B359" s="51">
        <v>9</v>
      </c>
      <c r="C359" s="51">
        <v>0.92742999999999998</v>
      </c>
      <c r="D359" s="51">
        <v>2.0845500000000001</v>
      </c>
    </row>
    <row r="360" spans="1:4" x14ac:dyDescent="0.15">
      <c r="A360" s="51">
        <v>33</v>
      </c>
      <c r="B360" s="51">
        <v>10</v>
      </c>
      <c r="C360" s="51">
        <v>0.86114999999999997</v>
      </c>
      <c r="D360" s="51">
        <v>2.1813699999999998</v>
      </c>
    </row>
    <row r="361" spans="1:4" x14ac:dyDescent="0.15">
      <c r="A361" s="51">
        <v>33</v>
      </c>
      <c r="B361" s="51">
        <v>11</v>
      </c>
      <c r="C361" s="51">
        <v>0.79554000000000002</v>
      </c>
      <c r="D361" s="51">
        <v>2.2806099999999998</v>
      </c>
    </row>
    <row r="362" spans="1:4" x14ac:dyDescent="0.15">
      <c r="A362" s="51">
        <v>33</v>
      </c>
      <c r="B362" s="51">
        <v>12</v>
      </c>
      <c r="C362" s="51">
        <v>0.73085999999999995</v>
      </c>
      <c r="D362" s="51">
        <v>2.3817699999999999</v>
      </c>
    </row>
    <row r="363" spans="1:4" x14ac:dyDescent="0.15">
      <c r="A363" s="51">
        <v>33</v>
      </c>
      <c r="B363" s="51">
        <v>13</v>
      </c>
      <c r="C363" s="51">
        <v>0.66744999999999999</v>
      </c>
      <c r="D363" s="51">
        <v>2.4843700000000002</v>
      </c>
    </row>
    <row r="364" spans="1:4" x14ac:dyDescent="0.15">
      <c r="A364" s="51">
        <v>33</v>
      </c>
      <c r="B364" s="51">
        <v>14</v>
      </c>
      <c r="C364" s="51">
        <v>0.60558999999999996</v>
      </c>
      <c r="D364" s="51">
        <v>2.5878899999999998</v>
      </c>
    </row>
    <row r="365" spans="1:4" x14ac:dyDescent="0.15">
      <c r="A365" s="51">
        <v>33</v>
      </c>
      <c r="B365" s="51">
        <v>15</v>
      </c>
      <c r="C365" s="51">
        <v>0.54557999999999995</v>
      </c>
      <c r="D365" s="51">
        <v>2.6918099999999998</v>
      </c>
    </row>
    <row r="366" spans="1:4" x14ac:dyDescent="0.15">
      <c r="A366" s="51">
        <v>33</v>
      </c>
      <c r="B366" s="51">
        <v>16</v>
      </c>
      <c r="C366" s="51">
        <v>0.48769000000000001</v>
      </c>
      <c r="D366" s="51">
        <v>2.7955800000000002</v>
      </c>
    </row>
    <row r="367" spans="1:4" x14ac:dyDescent="0.15">
      <c r="A367" s="51">
        <v>33</v>
      </c>
      <c r="B367" s="51">
        <v>17</v>
      </c>
      <c r="C367" s="51">
        <v>0.43219000000000002</v>
      </c>
      <c r="D367" s="51">
        <v>2.8986499999999999</v>
      </c>
    </row>
    <row r="368" spans="1:4" x14ac:dyDescent="0.15">
      <c r="A368" s="51">
        <v>33</v>
      </c>
      <c r="B368" s="51">
        <v>18</v>
      </c>
      <c r="C368" s="51">
        <v>0.37933</v>
      </c>
      <c r="D368" s="51">
        <v>3.0004599999999999</v>
      </c>
    </row>
    <row r="369" spans="1:4" x14ac:dyDescent="0.15">
      <c r="A369" s="51">
        <v>33</v>
      </c>
      <c r="B369" s="51">
        <v>19</v>
      </c>
      <c r="C369" s="51">
        <v>0.32934999999999998</v>
      </c>
      <c r="D369" s="51">
        <v>3.10046</v>
      </c>
    </row>
    <row r="370" spans="1:4" x14ac:dyDescent="0.15">
      <c r="A370" s="51">
        <v>33</v>
      </c>
      <c r="B370" s="51">
        <v>20</v>
      </c>
      <c r="C370" s="51">
        <v>0.28245999999999999</v>
      </c>
      <c r="D370" s="51">
        <v>3.19808</v>
      </c>
    </row>
    <row r="371" spans="1:4" x14ac:dyDescent="0.15">
      <c r="A371" s="51">
        <v>33</v>
      </c>
      <c r="B371" s="51">
        <v>21</v>
      </c>
      <c r="C371" s="51">
        <v>0.23887</v>
      </c>
      <c r="D371" s="51">
        <v>3.2927499999999998</v>
      </c>
    </row>
    <row r="372" spans="1:4" x14ac:dyDescent="0.15">
      <c r="A372" s="51">
        <v>34</v>
      </c>
      <c r="B372" s="51">
        <v>2</v>
      </c>
      <c r="C372" s="51">
        <v>1.3928499999999999</v>
      </c>
      <c r="D372" s="51">
        <v>1.5135799999999999</v>
      </c>
    </row>
    <row r="373" spans="1:4" x14ac:dyDescent="0.15">
      <c r="A373" s="51">
        <v>34</v>
      </c>
      <c r="B373" s="51">
        <v>3</v>
      </c>
      <c r="C373" s="51">
        <v>1.3325100000000001</v>
      </c>
      <c r="D373" s="51">
        <v>1.5804499999999999</v>
      </c>
    </row>
    <row r="374" spans="1:4" x14ac:dyDescent="0.15">
      <c r="A374" s="51">
        <v>34</v>
      </c>
      <c r="B374" s="51">
        <v>4</v>
      </c>
      <c r="C374" s="51">
        <v>1.27074</v>
      </c>
      <c r="D374" s="51">
        <v>1.6518900000000001</v>
      </c>
    </row>
    <row r="375" spans="1:4" x14ac:dyDescent="0.15">
      <c r="A375" s="51">
        <v>34</v>
      </c>
      <c r="B375" s="51">
        <v>5</v>
      </c>
      <c r="C375" s="51">
        <v>1.2077899999999999</v>
      </c>
      <c r="D375" s="51">
        <v>1.7277</v>
      </c>
    </row>
    <row r="376" spans="1:4" x14ac:dyDescent="0.15">
      <c r="A376" s="51">
        <v>34</v>
      </c>
      <c r="B376" s="51">
        <v>6</v>
      </c>
      <c r="C376" s="51">
        <v>1.1439299999999999</v>
      </c>
      <c r="D376" s="51">
        <v>1.80758</v>
      </c>
    </row>
    <row r="377" spans="1:4" x14ac:dyDescent="0.15">
      <c r="A377" s="51">
        <v>34</v>
      </c>
      <c r="B377" s="51">
        <v>7</v>
      </c>
      <c r="C377" s="51">
        <v>1.07944</v>
      </c>
      <c r="D377" s="51">
        <v>1.8912899999999999</v>
      </c>
    </row>
    <row r="378" spans="1:4" x14ac:dyDescent="0.15">
      <c r="A378" s="51">
        <v>34</v>
      </c>
      <c r="B378" s="51">
        <v>8</v>
      </c>
      <c r="C378" s="51">
        <v>1.0146200000000001</v>
      </c>
      <c r="D378" s="51">
        <v>1.9784900000000001</v>
      </c>
    </row>
    <row r="379" spans="1:4" x14ac:dyDescent="0.15">
      <c r="A379" s="51">
        <v>34</v>
      </c>
      <c r="B379" s="51">
        <v>9</v>
      </c>
      <c r="C379" s="51">
        <v>0.94972999999999996</v>
      </c>
      <c r="D379" s="51">
        <v>2.0688200000000001</v>
      </c>
    </row>
    <row r="380" spans="1:4" x14ac:dyDescent="0.15">
      <c r="A380" s="51">
        <v>34</v>
      </c>
      <c r="B380" s="51">
        <v>10</v>
      </c>
      <c r="C380" s="51">
        <v>0.88505999999999996</v>
      </c>
      <c r="D380" s="51">
        <v>2.1619000000000002</v>
      </c>
    </row>
    <row r="381" spans="1:4" x14ac:dyDescent="0.15">
      <c r="A381" s="51">
        <v>34</v>
      </c>
      <c r="B381" s="51">
        <v>11</v>
      </c>
      <c r="C381" s="51">
        <v>0.82091000000000003</v>
      </c>
      <c r="D381" s="51">
        <v>2.2573500000000002</v>
      </c>
    </row>
    <row r="382" spans="1:4" x14ac:dyDescent="0.15">
      <c r="A382" s="51">
        <v>34</v>
      </c>
      <c r="B382" s="51">
        <v>12</v>
      </c>
      <c r="C382" s="51">
        <v>0.75754999999999995</v>
      </c>
      <c r="D382" s="51">
        <v>2.35473</v>
      </c>
    </row>
    <row r="383" spans="1:4" x14ac:dyDescent="0.15">
      <c r="A383" s="51">
        <v>34</v>
      </c>
      <c r="B383" s="51">
        <v>13</v>
      </c>
      <c r="C383" s="51">
        <v>0.69527000000000005</v>
      </c>
      <c r="D383" s="51">
        <v>2.4535900000000002</v>
      </c>
    </row>
    <row r="384" spans="1:4" x14ac:dyDescent="0.15">
      <c r="A384" s="51">
        <v>34</v>
      </c>
      <c r="B384" s="51">
        <v>14</v>
      </c>
      <c r="C384" s="51">
        <v>0.63432999999999995</v>
      </c>
      <c r="D384" s="51">
        <v>2.55348</v>
      </c>
    </row>
    <row r="385" spans="1:4" x14ac:dyDescent="0.15">
      <c r="A385" s="51">
        <v>34</v>
      </c>
      <c r="B385" s="51">
        <v>15</v>
      </c>
      <c r="C385" s="51">
        <v>0.57503000000000004</v>
      </c>
      <c r="D385" s="51">
        <v>2.6539199999999998</v>
      </c>
    </row>
    <row r="386" spans="1:4" x14ac:dyDescent="0.15">
      <c r="A386" s="51">
        <v>34</v>
      </c>
      <c r="B386" s="51">
        <v>16</v>
      </c>
      <c r="C386" s="51">
        <v>0.51759999999999995</v>
      </c>
      <c r="D386" s="51">
        <v>2.7544200000000001</v>
      </c>
    </row>
    <row r="387" spans="1:4" x14ac:dyDescent="0.15">
      <c r="A387" s="51">
        <v>34</v>
      </c>
      <c r="B387" s="51">
        <v>17</v>
      </c>
      <c r="C387" s="51">
        <v>0.46231</v>
      </c>
      <c r="D387" s="51">
        <v>2.8544900000000002</v>
      </c>
    </row>
    <row r="388" spans="1:4" x14ac:dyDescent="0.15">
      <c r="A388" s="51">
        <v>34</v>
      </c>
      <c r="B388" s="51">
        <v>18</v>
      </c>
      <c r="C388" s="51">
        <v>0.40938999999999998</v>
      </c>
      <c r="D388" s="51">
        <v>2.9536099999999998</v>
      </c>
    </row>
    <row r="389" spans="1:4" x14ac:dyDescent="0.15">
      <c r="A389" s="51">
        <v>34</v>
      </c>
      <c r="B389" s="51">
        <v>19</v>
      </c>
      <c r="C389" s="51">
        <v>0.35907</v>
      </c>
      <c r="D389" s="51">
        <v>3.0512700000000001</v>
      </c>
    </row>
    <row r="390" spans="1:4" x14ac:dyDescent="0.15">
      <c r="A390" s="51">
        <v>34</v>
      </c>
      <c r="B390" s="51">
        <v>20</v>
      </c>
      <c r="C390" s="51">
        <v>0.31154999999999999</v>
      </c>
      <c r="D390" s="51">
        <v>3.14697</v>
      </c>
    </row>
    <row r="391" spans="1:4" x14ac:dyDescent="0.15">
      <c r="A391" s="51">
        <v>34</v>
      </c>
      <c r="B391" s="51">
        <v>21</v>
      </c>
      <c r="C391" s="51">
        <v>0.26704</v>
      </c>
      <c r="D391" s="51">
        <v>3.2402000000000002</v>
      </c>
    </row>
    <row r="392" spans="1:4" x14ac:dyDescent="0.15">
      <c r="A392" s="51">
        <v>35</v>
      </c>
      <c r="B392" s="51">
        <v>2</v>
      </c>
      <c r="C392" s="51">
        <v>1.40194</v>
      </c>
      <c r="D392" s="51">
        <v>1.5191399999999999</v>
      </c>
    </row>
    <row r="393" spans="1:4" x14ac:dyDescent="0.15">
      <c r="A393" s="51">
        <v>35</v>
      </c>
      <c r="B393" s="51">
        <v>3</v>
      </c>
      <c r="C393" s="51">
        <v>1.3433200000000001</v>
      </c>
      <c r="D393" s="51">
        <v>1.58382</v>
      </c>
    </row>
    <row r="394" spans="1:4" x14ac:dyDescent="0.15">
      <c r="A394" s="51">
        <v>35</v>
      </c>
      <c r="B394" s="51">
        <v>4</v>
      </c>
      <c r="C394" s="51">
        <v>1.2833000000000001</v>
      </c>
      <c r="D394" s="51">
        <v>1.65282</v>
      </c>
    </row>
    <row r="395" spans="1:4" x14ac:dyDescent="0.15">
      <c r="A395" s="51">
        <v>35</v>
      </c>
      <c r="B395" s="51">
        <v>5</v>
      </c>
      <c r="C395" s="51">
        <v>1.22214</v>
      </c>
      <c r="D395" s="51">
        <v>1.72593</v>
      </c>
    </row>
    <row r="396" spans="1:4" x14ac:dyDescent="0.15">
      <c r="A396" s="51">
        <v>35</v>
      </c>
      <c r="B396" s="51">
        <v>6</v>
      </c>
      <c r="C396" s="51">
        <v>1.1600699999999999</v>
      </c>
      <c r="D396" s="51">
        <v>1.8029200000000001</v>
      </c>
    </row>
    <row r="397" spans="1:4" x14ac:dyDescent="0.15">
      <c r="A397" s="51">
        <v>35</v>
      </c>
      <c r="B397" s="51">
        <v>7</v>
      </c>
      <c r="C397" s="51">
        <v>1.09735</v>
      </c>
      <c r="D397" s="51">
        <v>1.88351</v>
      </c>
    </row>
    <row r="398" spans="1:4" x14ac:dyDescent="0.15">
      <c r="A398" s="51">
        <v>35</v>
      </c>
      <c r="B398" s="51">
        <v>8</v>
      </c>
      <c r="C398" s="51">
        <v>1.03424</v>
      </c>
      <c r="D398" s="51">
        <v>1.96743</v>
      </c>
    </row>
    <row r="399" spans="1:4" x14ac:dyDescent="0.15">
      <c r="A399" s="51">
        <v>35</v>
      </c>
      <c r="B399" s="51">
        <v>9</v>
      </c>
      <c r="C399" s="51">
        <v>0.97099000000000002</v>
      </c>
      <c r="D399" s="51">
        <v>2.05436</v>
      </c>
    </row>
    <row r="400" spans="1:4" x14ac:dyDescent="0.15">
      <c r="A400" s="51">
        <v>35</v>
      </c>
      <c r="B400" s="51">
        <v>10</v>
      </c>
      <c r="C400" s="51">
        <v>0.90788000000000002</v>
      </c>
      <c r="D400" s="51">
        <v>2.1439499999999998</v>
      </c>
    </row>
    <row r="401" spans="1:4" x14ac:dyDescent="0.15">
      <c r="A401" s="51">
        <v>35</v>
      </c>
      <c r="B401" s="51">
        <v>11</v>
      </c>
      <c r="C401" s="51">
        <v>0.84516000000000002</v>
      </c>
      <c r="D401" s="51">
        <v>2.2358500000000001</v>
      </c>
    </row>
    <row r="402" spans="1:4" x14ac:dyDescent="0.15">
      <c r="A402" s="51">
        <v>35</v>
      </c>
      <c r="B402" s="51">
        <v>12</v>
      </c>
      <c r="C402" s="51">
        <v>0.78310999999999997</v>
      </c>
      <c r="D402" s="51">
        <v>2.3296600000000001</v>
      </c>
    </row>
    <row r="403" spans="1:4" x14ac:dyDescent="0.15">
      <c r="A403" s="51">
        <v>35</v>
      </c>
      <c r="B403" s="51">
        <v>13</v>
      </c>
      <c r="C403" s="51">
        <v>0.72197</v>
      </c>
      <c r="D403" s="51">
        <v>2.4250099999999999</v>
      </c>
    </row>
    <row r="404" spans="1:4" x14ac:dyDescent="0.15">
      <c r="A404" s="51">
        <v>35</v>
      </c>
      <c r="B404" s="51">
        <v>14</v>
      </c>
      <c r="C404" s="51">
        <v>0.66200000000000003</v>
      </c>
      <c r="D404" s="51">
        <v>2.5214599999999998</v>
      </c>
    </row>
    <row r="405" spans="1:4" x14ac:dyDescent="0.15">
      <c r="A405" s="51">
        <v>35</v>
      </c>
      <c r="B405" s="51">
        <v>15</v>
      </c>
      <c r="C405" s="51">
        <v>0.60346</v>
      </c>
      <c r="D405" s="51">
        <v>2.6185800000000001</v>
      </c>
    </row>
    <row r="406" spans="1:4" x14ac:dyDescent="0.15">
      <c r="A406" s="51">
        <v>35</v>
      </c>
      <c r="B406" s="51">
        <v>16</v>
      </c>
      <c r="C406" s="51">
        <v>0.54659000000000002</v>
      </c>
      <c r="D406" s="51">
        <v>2.7159300000000002</v>
      </c>
    </row>
    <row r="407" spans="1:4" x14ac:dyDescent="0.15">
      <c r="A407" s="51">
        <v>35</v>
      </c>
      <c r="B407" s="51">
        <v>17</v>
      </c>
      <c r="C407" s="51">
        <v>0.49162</v>
      </c>
      <c r="D407" s="51">
        <v>2.8130600000000001</v>
      </c>
    </row>
    <row r="408" spans="1:4" x14ac:dyDescent="0.15">
      <c r="A408" s="51">
        <v>35</v>
      </c>
      <c r="B408" s="51">
        <v>18</v>
      </c>
      <c r="C408" s="51">
        <v>0.43878</v>
      </c>
      <c r="D408" s="51">
        <v>2.90951</v>
      </c>
    </row>
    <row r="409" spans="1:4" x14ac:dyDescent="0.15">
      <c r="A409" s="51">
        <v>35</v>
      </c>
      <c r="B409" s="51">
        <v>19</v>
      </c>
      <c r="C409" s="51">
        <v>0.38829000000000002</v>
      </c>
      <c r="D409" s="51">
        <v>3.00481</v>
      </c>
    </row>
    <row r="410" spans="1:4" x14ac:dyDescent="0.15">
      <c r="A410" s="51">
        <v>35</v>
      </c>
      <c r="B410" s="51">
        <v>20</v>
      </c>
      <c r="C410" s="51">
        <v>0.34033999999999998</v>
      </c>
      <c r="D410" s="51">
        <v>3.0985100000000001</v>
      </c>
    </row>
    <row r="411" spans="1:4" x14ac:dyDescent="0.15">
      <c r="A411" s="51">
        <v>35</v>
      </c>
      <c r="B411" s="51">
        <v>21</v>
      </c>
      <c r="C411" s="51">
        <v>0.29513</v>
      </c>
      <c r="D411" s="51">
        <v>3.1901299999999999</v>
      </c>
    </row>
    <row r="412" spans="1:4" x14ac:dyDescent="0.15">
      <c r="A412" s="51">
        <v>36</v>
      </c>
      <c r="B412" s="51">
        <v>2</v>
      </c>
      <c r="C412" s="51">
        <v>1.41065</v>
      </c>
      <c r="D412" s="51">
        <v>1.52451</v>
      </c>
    </row>
    <row r="413" spans="1:4" x14ac:dyDescent="0.15">
      <c r="A413" s="51">
        <v>36</v>
      </c>
      <c r="B413" s="51">
        <v>3</v>
      </c>
      <c r="C413" s="51">
        <v>1.35365</v>
      </c>
      <c r="D413" s="51">
        <v>1.5871599999999999</v>
      </c>
    </row>
    <row r="414" spans="1:4" x14ac:dyDescent="0.15">
      <c r="A414" s="51">
        <v>36</v>
      </c>
      <c r="B414" s="51">
        <v>4</v>
      </c>
      <c r="C414" s="51">
        <v>1.2952999999999999</v>
      </c>
      <c r="D414" s="51">
        <v>1.65387</v>
      </c>
    </row>
    <row r="415" spans="1:4" x14ac:dyDescent="0.15">
      <c r="A415" s="51">
        <v>36</v>
      </c>
      <c r="B415" s="51">
        <v>5</v>
      </c>
      <c r="C415" s="51">
        <v>1.23583</v>
      </c>
      <c r="D415" s="51">
        <v>1.7244699999999999</v>
      </c>
    </row>
    <row r="416" spans="1:4" x14ac:dyDescent="0.15">
      <c r="A416" s="51">
        <v>36</v>
      </c>
      <c r="B416" s="51">
        <v>6</v>
      </c>
      <c r="C416" s="51">
        <v>1.1754500000000001</v>
      </c>
      <c r="D416" s="51">
        <v>1.7987299999999999</v>
      </c>
    </row>
    <row r="417" spans="1:4" x14ac:dyDescent="0.15">
      <c r="A417" s="51">
        <v>36</v>
      </c>
      <c r="B417" s="51">
        <v>7</v>
      </c>
      <c r="C417" s="51">
        <v>1.1144099999999999</v>
      </c>
      <c r="D417" s="51">
        <v>1.87643</v>
      </c>
    </row>
    <row r="418" spans="1:4" x14ac:dyDescent="0.15">
      <c r="A418" s="51">
        <v>36</v>
      </c>
      <c r="B418" s="51">
        <v>8</v>
      </c>
      <c r="C418" s="51">
        <v>1.05294</v>
      </c>
      <c r="D418" s="51">
        <v>1.9573</v>
      </c>
    </row>
    <row r="419" spans="1:4" x14ac:dyDescent="0.15">
      <c r="A419" s="51">
        <v>36</v>
      </c>
      <c r="B419" s="51">
        <v>9</v>
      </c>
      <c r="C419" s="51">
        <v>0.99128000000000005</v>
      </c>
      <c r="D419" s="51">
        <v>2.0410400000000002</v>
      </c>
    </row>
    <row r="420" spans="1:4" x14ac:dyDescent="0.15">
      <c r="A420" s="51">
        <v>36</v>
      </c>
      <c r="B420" s="51">
        <v>10</v>
      </c>
      <c r="C420" s="51">
        <v>0.92967</v>
      </c>
      <c r="D420" s="51">
        <v>2.12737</v>
      </c>
    </row>
    <row r="421" spans="1:4" x14ac:dyDescent="0.15">
      <c r="A421" s="51">
        <v>36</v>
      </c>
      <c r="B421" s="51">
        <v>11</v>
      </c>
      <c r="C421" s="51">
        <v>0.86836000000000002</v>
      </c>
      <c r="D421" s="51">
        <v>2.2159399999999998</v>
      </c>
    </row>
    <row r="422" spans="1:4" x14ac:dyDescent="0.15">
      <c r="A422" s="51">
        <v>36</v>
      </c>
      <c r="B422" s="51">
        <v>12</v>
      </c>
      <c r="C422" s="51">
        <v>0.80759000000000003</v>
      </c>
      <c r="D422" s="51">
        <v>2.3064200000000001</v>
      </c>
    </row>
    <row r="423" spans="1:4" x14ac:dyDescent="0.15">
      <c r="A423" s="51">
        <v>36</v>
      </c>
      <c r="B423" s="51">
        <v>13</v>
      </c>
      <c r="C423" s="51">
        <v>0.74758999999999998</v>
      </c>
      <c r="D423" s="51">
        <v>2.3984399999999999</v>
      </c>
    </row>
    <row r="424" spans="1:4" x14ac:dyDescent="0.15">
      <c r="A424" s="51">
        <v>36</v>
      </c>
      <c r="B424" s="51">
        <v>14</v>
      </c>
      <c r="C424" s="51">
        <v>0.68861000000000006</v>
      </c>
      <c r="D424" s="51">
        <v>2.4916200000000002</v>
      </c>
    </row>
    <row r="425" spans="1:4" x14ac:dyDescent="0.15">
      <c r="A425" s="51">
        <v>36</v>
      </c>
      <c r="B425" s="51">
        <v>15</v>
      </c>
      <c r="C425" s="51">
        <v>0.63088999999999995</v>
      </c>
      <c r="D425" s="51">
        <v>2.5855700000000001</v>
      </c>
    </row>
    <row r="426" spans="1:4" x14ac:dyDescent="0.15">
      <c r="A426" s="51">
        <v>36</v>
      </c>
      <c r="B426" s="51">
        <v>16</v>
      </c>
      <c r="C426" s="51">
        <v>0.57462999999999997</v>
      </c>
      <c r="D426" s="51">
        <v>2.6798999999999999</v>
      </c>
    </row>
    <row r="427" spans="1:4" x14ac:dyDescent="0.15">
      <c r="A427" s="51">
        <v>36</v>
      </c>
      <c r="B427" s="51">
        <v>17</v>
      </c>
      <c r="C427" s="51">
        <v>0.52007999999999999</v>
      </c>
      <c r="D427" s="51">
        <v>2.7741799999999999</v>
      </c>
    </row>
    <row r="428" spans="1:4" x14ac:dyDescent="0.15">
      <c r="A428" s="51">
        <v>36</v>
      </c>
      <c r="B428" s="51">
        <v>18</v>
      </c>
      <c r="C428" s="51">
        <v>0.46744999999999998</v>
      </c>
      <c r="D428" s="51">
        <v>2.8679999999999999</v>
      </c>
    </row>
    <row r="429" spans="1:4" x14ac:dyDescent="0.15">
      <c r="A429" s="51">
        <v>36</v>
      </c>
      <c r="B429" s="51">
        <v>19</v>
      </c>
      <c r="C429" s="51">
        <v>0.41692000000000001</v>
      </c>
      <c r="D429" s="51">
        <v>2.96095</v>
      </c>
    </row>
    <row r="430" spans="1:4" x14ac:dyDescent="0.15">
      <c r="A430" s="51">
        <v>36</v>
      </c>
      <c r="B430" s="51">
        <v>20</v>
      </c>
      <c r="C430" s="51">
        <v>0.36870999999999998</v>
      </c>
      <c r="D430" s="51">
        <v>3.0525899999999999</v>
      </c>
    </row>
    <row r="431" spans="1:4" x14ac:dyDescent="0.15">
      <c r="A431" s="51">
        <v>36</v>
      </c>
      <c r="B431" s="51">
        <v>21</v>
      </c>
      <c r="C431" s="51">
        <v>0.32299</v>
      </c>
      <c r="D431" s="51">
        <v>3.14249</v>
      </c>
    </row>
    <row r="432" spans="1:4" x14ac:dyDescent="0.15">
      <c r="A432" s="51">
        <v>37</v>
      </c>
      <c r="B432" s="51">
        <v>2</v>
      </c>
      <c r="C432" s="51">
        <v>1.419</v>
      </c>
      <c r="D432" s="51">
        <v>1.5297099999999999</v>
      </c>
    </row>
    <row r="433" spans="1:4" x14ac:dyDescent="0.15">
      <c r="A433" s="51">
        <v>37</v>
      </c>
      <c r="B433" s="51">
        <v>3</v>
      </c>
      <c r="C433" s="51">
        <v>1.36354</v>
      </c>
      <c r="D433" s="51">
        <v>1.5904400000000001</v>
      </c>
    </row>
    <row r="434" spans="1:4" x14ac:dyDescent="0.15">
      <c r="A434" s="51">
        <v>37</v>
      </c>
      <c r="B434" s="51">
        <v>4</v>
      </c>
      <c r="C434" s="51">
        <v>1.3067800000000001</v>
      </c>
      <c r="D434" s="51">
        <v>1.6550100000000001</v>
      </c>
    </row>
    <row r="435" spans="1:4" x14ac:dyDescent="0.15">
      <c r="A435" s="51">
        <v>37</v>
      </c>
      <c r="B435" s="51">
        <v>5</v>
      </c>
      <c r="C435" s="51">
        <v>1.24891</v>
      </c>
      <c r="D435" s="51">
        <v>1.7232700000000001</v>
      </c>
    </row>
    <row r="436" spans="1:4" x14ac:dyDescent="0.15">
      <c r="A436" s="51">
        <v>37</v>
      </c>
      <c r="B436" s="51">
        <v>6</v>
      </c>
      <c r="C436" s="51">
        <v>1.19014</v>
      </c>
      <c r="D436" s="51">
        <v>1.7949900000000001</v>
      </c>
    </row>
    <row r="437" spans="1:4" x14ac:dyDescent="0.15">
      <c r="A437" s="51">
        <v>37</v>
      </c>
      <c r="B437" s="51">
        <v>7</v>
      </c>
      <c r="C437" s="51">
        <v>1.1307100000000001</v>
      </c>
      <c r="D437" s="51">
        <v>1.86998</v>
      </c>
    </row>
    <row r="438" spans="1:4" x14ac:dyDescent="0.15">
      <c r="A438" s="51">
        <v>37</v>
      </c>
      <c r="B438" s="51">
        <v>8</v>
      </c>
      <c r="C438" s="51">
        <v>1.07081</v>
      </c>
      <c r="D438" s="51">
        <v>1.9479900000000001</v>
      </c>
    </row>
    <row r="439" spans="1:4" x14ac:dyDescent="0.15">
      <c r="A439" s="51">
        <v>37</v>
      </c>
      <c r="B439" s="51">
        <v>9</v>
      </c>
      <c r="C439" s="51">
        <v>1.0106599999999999</v>
      </c>
      <c r="D439" s="51">
        <v>2.0287600000000001</v>
      </c>
    </row>
    <row r="440" spans="1:4" x14ac:dyDescent="0.15">
      <c r="A440" s="51">
        <v>37</v>
      </c>
      <c r="B440" s="51">
        <v>10</v>
      </c>
      <c r="C440" s="51">
        <v>0.95050999999999997</v>
      </c>
      <c r="D440" s="51">
        <v>2.1120299999999999</v>
      </c>
    </row>
    <row r="441" spans="1:4" x14ac:dyDescent="0.15">
      <c r="A441" s="51">
        <v>37</v>
      </c>
      <c r="B441" s="51">
        <v>11</v>
      </c>
      <c r="C441" s="51">
        <v>0.89056999999999997</v>
      </c>
      <c r="D441" s="51">
        <v>2.1974900000000002</v>
      </c>
    </row>
    <row r="442" spans="1:4" x14ac:dyDescent="0.15">
      <c r="A442" s="51">
        <v>37</v>
      </c>
      <c r="B442" s="51">
        <v>12</v>
      </c>
      <c r="C442" s="51">
        <v>0.83104999999999996</v>
      </c>
      <c r="D442" s="51">
        <v>2.2848099999999998</v>
      </c>
    </row>
    <row r="443" spans="1:4" x14ac:dyDescent="0.15">
      <c r="A443" s="51">
        <v>37</v>
      </c>
      <c r="B443" s="51">
        <v>13</v>
      </c>
      <c r="C443" s="51">
        <v>0.77219000000000004</v>
      </c>
      <c r="D443" s="51">
        <v>2.3736899999999999</v>
      </c>
    </row>
    <row r="444" spans="1:4" x14ac:dyDescent="0.15">
      <c r="A444" s="51">
        <v>37</v>
      </c>
      <c r="B444" s="51">
        <v>14</v>
      </c>
      <c r="C444" s="51">
        <v>0.71421000000000001</v>
      </c>
      <c r="D444" s="51">
        <v>2.4637799999999999</v>
      </c>
    </row>
    <row r="445" spans="1:4" x14ac:dyDescent="0.15">
      <c r="A445" s="51">
        <v>37</v>
      </c>
      <c r="B445" s="51">
        <v>15</v>
      </c>
      <c r="C445" s="51">
        <v>0.65734000000000004</v>
      </c>
      <c r="D445" s="51">
        <v>2.55471</v>
      </c>
    </row>
    <row r="446" spans="1:4" x14ac:dyDescent="0.15">
      <c r="A446" s="51">
        <v>37</v>
      </c>
      <c r="B446" s="51">
        <v>16</v>
      </c>
      <c r="C446" s="51">
        <v>0.60177000000000003</v>
      </c>
      <c r="D446" s="51">
        <v>2.6461299999999999</v>
      </c>
    </row>
    <row r="447" spans="1:4" x14ac:dyDescent="0.15">
      <c r="A447" s="51">
        <v>37</v>
      </c>
      <c r="B447" s="51">
        <v>17</v>
      </c>
      <c r="C447" s="51">
        <v>0.54771000000000003</v>
      </c>
      <c r="D447" s="51">
        <v>2.7376499999999999</v>
      </c>
    </row>
    <row r="448" spans="1:4" x14ac:dyDescent="0.15">
      <c r="A448" s="51">
        <v>37</v>
      </c>
      <c r="B448" s="51">
        <v>18</v>
      </c>
      <c r="C448" s="51">
        <v>0.49536999999999998</v>
      </c>
      <c r="D448" s="51">
        <v>2.82891</v>
      </c>
    </row>
    <row r="449" spans="1:4" x14ac:dyDescent="0.15">
      <c r="A449" s="51">
        <v>37</v>
      </c>
      <c r="B449" s="51">
        <v>19</v>
      </c>
      <c r="C449" s="51">
        <v>0.44494</v>
      </c>
      <c r="D449" s="51">
        <v>2.9195099999999998</v>
      </c>
    </row>
    <row r="450" spans="1:4" x14ac:dyDescent="0.15">
      <c r="A450" s="51">
        <v>37</v>
      </c>
      <c r="B450" s="51">
        <v>20</v>
      </c>
      <c r="C450" s="51">
        <v>0.39661000000000002</v>
      </c>
      <c r="D450" s="51">
        <v>3.0090699999999999</v>
      </c>
    </row>
    <row r="451" spans="1:4" x14ac:dyDescent="0.15">
      <c r="A451" s="51">
        <v>37</v>
      </c>
      <c r="B451" s="51">
        <v>21</v>
      </c>
      <c r="C451" s="51">
        <v>0.35054000000000002</v>
      </c>
      <c r="D451" s="51">
        <v>3.0971899999999999</v>
      </c>
    </row>
    <row r="452" spans="1:4" x14ac:dyDescent="0.15">
      <c r="A452" s="51">
        <v>38</v>
      </c>
      <c r="B452" s="51">
        <v>2</v>
      </c>
      <c r="C452" s="51">
        <v>1.42702</v>
      </c>
      <c r="D452" s="51">
        <v>1.5347500000000001</v>
      </c>
    </row>
    <row r="453" spans="1:4" x14ac:dyDescent="0.15">
      <c r="A453" s="51">
        <v>38</v>
      </c>
      <c r="B453" s="51">
        <v>3</v>
      </c>
      <c r="C453" s="51">
        <v>1.3730100000000001</v>
      </c>
      <c r="D453" s="51">
        <v>1.59368</v>
      </c>
    </row>
    <row r="454" spans="1:4" x14ac:dyDescent="0.15">
      <c r="A454" s="51">
        <v>38</v>
      </c>
      <c r="B454" s="51">
        <v>4</v>
      </c>
      <c r="C454" s="51">
        <v>1.3177399999999999</v>
      </c>
      <c r="D454" s="51">
        <v>1.65625</v>
      </c>
    </row>
    <row r="455" spans="1:4" x14ac:dyDescent="0.15">
      <c r="A455" s="51">
        <v>38</v>
      </c>
      <c r="B455" s="51">
        <v>5</v>
      </c>
      <c r="C455" s="51">
        <v>1.2614000000000001</v>
      </c>
      <c r="D455" s="51">
        <v>1.7222900000000001</v>
      </c>
    </row>
    <row r="456" spans="1:4" x14ac:dyDescent="0.15">
      <c r="A456" s="51">
        <v>38</v>
      </c>
      <c r="B456" s="51">
        <v>6</v>
      </c>
      <c r="C456" s="51">
        <v>1.20418</v>
      </c>
      <c r="D456" s="51">
        <v>1.7916399999999999</v>
      </c>
    </row>
    <row r="457" spans="1:4" x14ac:dyDescent="0.15">
      <c r="A457" s="51">
        <v>38</v>
      </c>
      <c r="B457" s="51">
        <v>7</v>
      </c>
      <c r="C457" s="51">
        <v>1.1462699999999999</v>
      </c>
      <c r="D457" s="51">
        <v>1.86409</v>
      </c>
    </row>
    <row r="458" spans="1:4" x14ac:dyDescent="0.15">
      <c r="A458" s="51">
        <v>38</v>
      </c>
      <c r="B458" s="51">
        <v>8</v>
      </c>
      <c r="C458" s="51">
        <v>1.0878699999999999</v>
      </c>
      <c r="D458" s="51">
        <v>1.9394199999999999</v>
      </c>
    </row>
    <row r="459" spans="1:4" x14ac:dyDescent="0.15">
      <c r="A459" s="51">
        <v>38</v>
      </c>
      <c r="B459" s="51">
        <v>9</v>
      </c>
      <c r="C459" s="51">
        <v>1.02919</v>
      </c>
      <c r="D459" s="51">
        <v>2.01742</v>
      </c>
    </row>
    <row r="460" spans="1:4" x14ac:dyDescent="0.15">
      <c r="A460" s="51">
        <v>38</v>
      </c>
      <c r="B460" s="51">
        <v>10</v>
      </c>
      <c r="C460" s="51">
        <v>0.97045000000000003</v>
      </c>
      <c r="D460" s="51">
        <v>2.09782</v>
      </c>
    </row>
    <row r="461" spans="1:4" x14ac:dyDescent="0.15">
      <c r="A461" s="51">
        <v>38</v>
      </c>
      <c r="B461" s="51">
        <v>11</v>
      </c>
      <c r="C461" s="51">
        <v>0.91183000000000003</v>
      </c>
      <c r="D461" s="51">
        <v>2.1803300000000001</v>
      </c>
    </row>
    <row r="462" spans="1:4" x14ac:dyDescent="0.15">
      <c r="A462" s="51">
        <v>38</v>
      </c>
      <c r="B462" s="51">
        <v>12</v>
      </c>
      <c r="C462" s="51">
        <v>0.85355999999999999</v>
      </c>
      <c r="D462" s="51">
        <v>2.2646999999999999</v>
      </c>
    </row>
    <row r="463" spans="1:4" x14ac:dyDescent="0.15">
      <c r="A463" s="51">
        <v>38</v>
      </c>
      <c r="B463" s="51">
        <v>13</v>
      </c>
      <c r="C463" s="51">
        <v>0.79583000000000004</v>
      </c>
      <c r="D463" s="51">
        <v>2.3506100000000001</v>
      </c>
    </row>
    <row r="464" spans="1:4" x14ac:dyDescent="0.15">
      <c r="A464" s="51">
        <v>38</v>
      </c>
      <c r="B464" s="51">
        <v>14</v>
      </c>
      <c r="C464" s="51">
        <v>0.73885999999999996</v>
      </c>
      <c r="D464" s="51">
        <v>2.4377499999999999</v>
      </c>
    </row>
    <row r="465" spans="1:4" x14ac:dyDescent="0.15">
      <c r="A465" s="51">
        <v>38</v>
      </c>
      <c r="B465" s="51">
        <v>15</v>
      </c>
      <c r="C465" s="51">
        <v>0.68284</v>
      </c>
      <c r="D465" s="51">
        <v>2.5258099999999999</v>
      </c>
    </row>
    <row r="466" spans="1:4" x14ac:dyDescent="0.15">
      <c r="A466" s="51">
        <v>38</v>
      </c>
      <c r="B466" s="51">
        <v>16</v>
      </c>
      <c r="C466" s="51">
        <v>0.62799000000000005</v>
      </c>
      <c r="D466" s="51">
        <v>2.6144400000000001</v>
      </c>
    </row>
    <row r="467" spans="1:4" x14ac:dyDescent="0.15">
      <c r="A467" s="51">
        <v>38</v>
      </c>
      <c r="B467" s="51">
        <v>17</v>
      </c>
      <c r="C467" s="51">
        <v>0.57447999999999999</v>
      </c>
      <c r="D467" s="51">
        <v>2.7033200000000002</v>
      </c>
    </row>
    <row r="468" spans="1:4" x14ac:dyDescent="0.15">
      <c r="A468" s="51">
        <v>38</v>
      </c>
      <c r="B468" s="51">
        <v>18</v>
      </c>
      <c r="C468" s="51">
        <v>0.52253000000000005</v>
      </c>
      <c r="D468" s="51">
        <v>2.7920699999999998</v>
      </c>
    </row>
    <row r="469" spans="1:4" x14ac:dyDescent="0.15">
      <c r="A469" s="51">
        <v>38</v>
      </c>
      <c r="B469" s="51">
        <v>19</v>
      </c>
      <c r="C469" s="51">
        <v>0.47228999999999999</v>
      </c>
      <c r="D469" s="51">
        <v>2.88036</v>
      </c>
    </row>
    <row r="470" spans="1:4" x14ac:dyDescent="0.15">
      <c r="A470" s="51">
        <v>38</v>
      </c>
      <c r="B470" s="51">
        <v>20</v>
      </c>
      <c r="C470" s="51">
        <v>0.42396</v>
      </c>
      <c r="D470" s="51">
        <v>2.9678399999999998</v>
      </c>
    </row>
    <row r="471" spans="1:4" x14ac:dyDescent="0.15">
      <c r="A471" s="51">
        <v>38</v>
      </c>
      <c r="B471" s="51">
        <v>21</v>
      </c>
      <c r="C471" s="51">
        <v>0.37769000000000003</v>
      </c>
      <c r="D471" s="51">
        <v>3.0541200000000002</v>
      </c>
    </row>
    <row r="472" spans="1:4" x14ac:dyDescent="0.15">
      <c r="A472" s="51">
        <v>39</v>
      </c>
      <c r="B472" s="51">
        <v>2</v>
      </c>
      <c r="C472" s="51">
        <v>1.4347300000000001</v>
      </c>
      <c r="D472" s="51">
        <v>1.5396300000000001</v>
      </c>
    </row>
    <row r="473" spans="1:4" x14ac:dyDescent="0.15">
      <c r="A473" s="51">
        <v>39</v>
      </c>
      <c r="B473" s="51">
        <v>3</v>
      </c>
      <c r="C473" s="51">
        <v>1.3821000000000001</v>
      </c>
      <c r="D473" s="51">
        <v>1.5968599999999999</v>
      </c>
    </row>
    <row r="474" spans="1:4" x14ac:dyDescent="0.15">
      <c r="A474" s="51">
        <v>39</v>
      </c>
      <c r="B474" s="51">
        <v>4</v>
      </c>
      <c r="C474" s="51">
        <v>1.3282700000000001</v>
      </c>
      <c r="D474" s="51">
        <v>1.65754</v>
      </c>
    </row>
    <row r="475" spans="1:4" x14ac:dyDescent="0.15">
      <c r="A475" s="51">
        <v>39</v>
      </c>
      <c r="B475" s="51">
        <v>5</v>
      </c>
      <c r="C475" s="51">
        <v>1.27338</v>
      </c>
      <c r="D475" s="51">
        <v>1.7215199999999999</v>
      </c>
    </row>
    <row r="476" spans="1:4" x14ac:dyDescent="0.15">
      <c r="A476" s="51">
        <v>39</v>
      </c>
      <c r="B476" s="51">
        <v>6</v>
      </c>
      <c r="C476" s="51">
        <v>1.2176100000000001</v>
      </c>
      <c r="D476" s="51">
        <v>1.7886299999999999</v>
      </c>
    </row>
    <row r="477" spans="1:4" x14ac:dyDescent="0.15">
      <c r="A477" s="51">
        <v>39</v>
      </c>
      <c r="B477" s="51">
        <v>7</v>
      </c>
      <c r="C477" s="51">
        <v>1.16116</v>
      </c>
      <c r="D477" s="51">
        <v>1.8587</v>
      </c>
    </row>
    <row r="478" spans="1:4" x14ac:dyDescent="0.15">
      <c r="A478" s="51">
        <v>39</v>
      </c>
      <c r="B478" s="51">
        <v>8</v>
      </c>
      <c r="C478" s="51">
        <v>1.10419</v>
      </c>
      <c r="D478" s="51">
        <v>1.93153</v>
      </c>
    </row>
    <row r="479" spans="1:4" x14ac:dyDescent="0.15">
      <c r="A479" s="51">
        <v>39</v>
      </c>
      <c r="B479" s="51">
        <v>9</v>
      </c>
      <c r="C479" s="51">
        <v>1.0469200000000001</v>
      </c>
      <c r="D479" s="51">
        <v>2.00692</v>
      </c>
    </row>
    <row r="480" spans="1:4" x14ac:dyDescent="0.15">
      <c r="A480" s="51">
        <v>39</v>
      </c>
      <c r="B480" s="51">
        <v>10</v>
      </c>
      <c r="C480" s="51">
        <v>0.98953000000000002</v>
      </c>
      <c r="D480" s="51">
        <v>2.0846</v>
      </c>
    </row>
    <row r="481" spans="1:4" x14ac:dyDescent="0.15">
      <c r="A481" s="51">
        <v>39</v>
      </c>
      <c r="B481" s="51">
        <v>11</v>
      </c>
      <c r="C481" s="51">
        <v>0.93220000000000003</v>
      </c>
      <c r="D481" s="51">
        <v>2.1643699999999999</v>
      </c>
    </row>
    <row r="482" spans="1:4" x14ac:dyDescent="0.15">
      <c r="A482" s="51">
        <v>39</v>
      </c>
      <c r="B482" s="51">
        <v>12</v>
      </c>
      <c r="C482" s="51">
        <v>0.87514000000000003</v>
      </c>
      <c r="D482" s="51">
        <v>2.24594</v>
      </c>
    </row>
    <row r="483" spans="1:4" x14ac:dyDescent="0.15">
      <c r="A483" s="51">
        <v>39</v>
      </c>
      <c r="B483" s="51">
        <v>13</v>
      </c>
      <c r="C483" s="51">
        <v>0.81852999999999998</v>
      </c>
      <c r="D483" s="51">
        <v>2.32904</v>
      </c>
    </row>
    <row r="484" spans="1:4" x14ac:dyDescent="0.15">
      <c r="A484" s="51">
        <v>39</v>
      </c>
      <c r="B484" s="51">
        <v>14</v>
      </c>
      <c r="C484" s="51">
        <v>0.76256999999999997</v>
      </c>
      <c r="D484" s="51">
        <v>2.4134000000000002</v>
      </c>
    </row>
    <row r="485" spans="1:4" x14ac:dyDescent="0.15">
      <c r="A485" s="51">
        <v>39</v>
      </c>
      <c r="B485" s="51">
        <v>15</v>
      </c>
      <c r="C485" s="51">
        <v>0.70743</v>
      </c>
      <c r="D485" s="51">
        <v>2.4987200000000001</v>
      </c>
    </row>
    <row r="486" spans="1:4" x14ac:dyDescent="0.15">
      <c r="A486" s="51">
        <v>39</v>
      </c>
      <c r="B486" s="51">
        <v>16</v>
      </c>
      <c r="C486" s="51">
        <v>0.65332999999999997</v>
      </c>
      <c r="D486" s="51">
        <v>2.5846900000000002</v>
      </c>
    </row>
    <row r="487" spans="1:4" x14ac:dyDescent="0.15">
      <c r="A487" s="51">
        <v>39</v>
      </c>
      <c r="B487" s="51">
        <v>17</v>
      </c>
      <c r="C487" s="51">
        <v>0.60043999999999997</v>
      </c>
      <c r="D487" s="51">
        <v>2.6709999999999998</v>
      </c>
    </row>
    <row r="488" spans="1:4" x14ac:dyDescent="0.15">
      <c r="A488" s="51">
        <v>39</v>
      </c>
      <c r="B488" s="51">
        <v>18</v>
      </c>
      <c r="C488" s="51">
        <v>0.54891000000000001</v>
      </c>
      <c r="D488" s="51">
        <v>2.7573300000000001</v>
      </c>
    </row>
    <row r="489" spans="1:4" x14ac:dyDescent="0.15">
      <c r="A489" s="51">
        <v>39</v>
      </c>
      <c r="B489" s="51">
        <v>19</v>
      </c>
      <c r="C489" s="51">
        <v>0.49896000000000001</v>
      </c>
      <c r="D489" s="51">
        <v>2.8433600000000001</v>
      </c>
    </row>
    <row r="490" spans="1:4" x14ac:dyDescent="0.15">
      <c r="A490" s="51">
        <v>39</v>
      </c>
      <c r="B490" s="51">
        <v>20</v>
      </c>
      <c r="C490" s="51">
        <v>0.45072000000000001</v>
      </c>
      <c r="D490" s="51">
        <v>2.92876</v>
      </c>
    </row>
    <row r="491" spans="1:4" x14ac:dyDescent="0.15">
      <c r="A491" s="51">
        <v>39</v>
      </c>
      <c r="B491" s="51">
        <v>21</v>
      </c>
      <c r="C491" s="51">
        <v>0.40437000000000001</v>
      </c>
      <c r="D491" s="51">
        <v>3.0131999999999999</v>
      </c>
    </row>
    <row r="492" spans="1:4" x14ac:dyDescent="0.15">
      <c r="A492" s="51">
        <v>40</v>
      </c>
      <c r="B492" s="51">
        <v>2</v>
      </c>
      <c r="C492" s="51">
        <v>1.44214</v>
      </c>
      <c r="D492" s="51">
        <v>1.54436</v>
      </c>
    </row>
    <row r="493" spans="1:4" x14ac:dyDescent="0.15">
      <c r="A493" s="51">
        <v>40</v>
      </c>
      <c r="B493" s="51">
        <v>3</v>
      </c>
      <c r="C493" s="51">
        <v>1.39083</v>
      </c>
      <c r="D493" s="51">
        <v>1.59999</v>
      </c>
    </row>
    <row r="494" spans="1:4" x14ac:dyDescent="0.15">
      <c r="A494" s="51">
        <v>40</v>
      </c>
      <c r="B494" s="51">
        <v>4</v>
      </c>
      <c r="C494" s="51">
        <v>1.3383499999999999</v>
      </c>
      <c r="D494" s="51">
        <v>1.65889</v>
      </c>
    </row>
    <row r="495" spans="1:4" x14ac:dyDescent="0.15">
      <c r="A495" s="51">
        <v>40</v>
      </c>
      <c r="B495" s="51">
        <v>5</v>
      </c>
      <c r="C495" s="51">
        <v>1.28484</v>
      </c>
      <c r="D495" s="51">
        <v>1.72092</v>
      </c>
    </row>
    <row r="496" spans="1:4" x14ac:dyDescent="0.15">
      <c r="A496" s="51">
        <v>40</v>
      </c>
      <c r="B496" s="51">
        <v>6</v>
      </c>
      <c r="C496" s="51">
        <v>1.23047</v>
      </c>
      <c r="D496" s="51">
        <v>1.7859400000000001</v>
      </c>
    </row>
    <row r="497" spans="1:4" x14ac:dyDescent="0.15">
      <c r="A497" s="51">
        <v>40</v>
      </c>
      <c r="B497" s="51">
        <v>7</v>
      </c>
      <c r="C497" s="51">
        <v>1.1754100000000001</v>
      </c>
      <c r="D497" s="51">
        <v>1.85378</v>
      </c>
    </row>
    <row r="498" spans="1:4" x14ac:dyDescent="0.15">
      <c r="A498" s="51">
        <v>40</v>
      </c>
      <c r="B498" s="51">
        <v>8</v>
      </c>
      <c r="C498" s="51">
        <v>1.1198300000000001</v>
      </c>
      <c r="D498" s="51">
        <v>1.9242600000000001</v>
      </c>
    </row>
    <row r="499" spans="1:4" x14ac:dyDescent="0.15">
      <c r="A499" s="51">
        <v>40</v>
      </c>
      <c r="B499" s="51">
        <v>9</v>
      </c>
      <c r="C499" s="51">
        <v>1.0639099999999999</v>
      </c>
      <c r="D499" s="51">
        <v>1.9971699999999999</v>
      </c>
    </row>
    <row r="500" spans="1:4" x14ac:dyDescent="0.15">
      <c r="A500" s="51">
        <v>40</v>
      </c>
      <c r="B500" s="51">
        <v>10</v>
      </c>
      <c r="C500" s="51">
        <v>1.0078199999999999</v>
      </c>
      <c r="D500" s="51">
        <v>2.07233</v>
      </c>
    </row>
    <row r="501" spans="1:4" x14ac:dyDescent="0.15">
      <c r="A501" s="51">
        <v>40</v>
      </c>
      <c r="B501" s="51">
        <v>11</v>
      </c>
      <c r="C501" s="51">
        <v>0.95174000000000003</v>
      </c>
      <c r="D501" s="51">
        <v>2.1495000000000002</v>
      </c>
    </row>
    <row r="502" spans="1:4" x14ac:dyDescent="0.15">
      <c r="A502" s="51">
        <v>40</v>
      </c>
      <c r="B502" s="51">
        <v>12</v>
      </c>
      <c r="C502" s="51">
        <v>0.89585000000000004</v>
      </c>
      <c r="D502" s="51">
        <v>2.2284299999999999</v>
      </c>
    </row>
    <row r="503" spans="1:4" x14ac:dyDescent="0.15">
      <c r="A503" s="51">
        <v>40</v>
      </c>
      <c r="B503" s="51">
        <v>13</v>
      </c>
      <c r="C503" s="51">
        <v>0.84035000000000004</v>
      </c>
      <c r="D503" s="51">
        <v>2.3088799999999998</v>
      </c>
    </row>
    <row r="504" spans="1:4" x14ac:dyDescent="0.15">
      <c r="A504" s="51">
        <v>40</v>
      </c>
      <c r="B504" s="51">
        <v>14</v>
      </c>
      <c r="C504" s="51">
        <v>0.78539000000000003</v>
      </c>
      <c r="D504" s="51">
        <v>2.3906000000000001</v>
      </c>
    </row>
    <row r="505" spans="1:4" x14ac:dyDescent="0.15">
      <c r="A505" s="51">
        <v>40</v>
      </c>
      <c r="B505" s="51">
        <v>15</v>
      </c>
      <c r="C505" s="51">
        <v>0.73114999999999997</v>
      </c>
      <c r="D505" s="51">
        <v>2.4733000000000001</v>
      </c>
    </row>
    <row r="506" spans="1:4" x14ac:dyDescent="0.15">
      <c r="A506" s="51">
        <v>40</v>
      </c>
      <c r="B506" s="51">
        <v>16</v>
      </c>
      <c r="C506" s="51">
        <v>0.67781999999999998</v>
      </c>
      <c r="D506" s="51">
        <v>2.5567199999999999</v>
      </c>
    </row>
    <row r="507" spans="1:4" x14ac:dyDescent="0.15">
      <c r="A507" s="51">
        <v>40</v>
      </c>
      <c r="B507" s="51">
        <v>17</v>
      </c>
      <c r="C507" s="51">
        <v>0.62556</v>
      </c>
      <c r="D507" s="51">
        <v>2.6405599999999998</v>
      </c>
    </row>
    <row r="508" spans="1:4" x14ac:dyDescent="0.15">
      <c r="A508" s="51">
        <v>40</v>
      </c>
      <c r="B508" s="51">
        <v>18</v>
      </c>
      <c r="C508" s="51">
        <v>0.57454000000000005</v>
      </c>
      <c r="D508" s="51">
        <v>2.7245499999999998</v>
      </c>
    </row>
    <row r="509" spans="1:4" x14ac:dyDescent="0.15">
      <c r="A509" s="51">
        <v>40</v>
      </c>
      <c r="B509" s="51">
        <v>19</v>
      </c>
      <c r="C509" s="51">
        <v>0.52492000000000005</v>
      </c>
      <c r="D509" s="51">
        <v>2.80836</v>
      </c>
    </row>
    <row r="510" spans="1:4" x14ac:dyDescent="0.15">
      <c r="A510" s="51">
        <v>40</v>
      </c>
      <c r="B510" s="51">
        <v>20</v>
      </c>
      <c r="C510" s="51">
        <v>0.47687000000000002</v>
      </c>
      <c r="D510" s="51">
        <v>2.8917199999999998</v>
      </c>
    </row>
    <row r="511" spans="1:4" x14ac:dyDescent="0.15">
      <c r="A511" s="51">
        <v>40</v>
      </c>
      <c r="B511" s="51">
        <v>21</v>
      </c>
      <c r="C511" s="51">
        <v>0.43053999999999998</v>
      </c>
      <c r="D511" s="51">
        <v>2.97431</v>
      </c>
    </row>
    <row r="512" spans="1:4" x14ac:dyDescent="0.15">
      <c r="A512" s="51">
        <v>41</v>
      </c>
      <c r="B512" s="51">
        <v>2</v>
      </c>
      <c r="C512" s="51">
        <v>1.4492700000000001</v>
      </c>
      <c r="D512" s="51">
        <v>1.54895</v>
      </c>
    </row>
    <row r="513" spans="1:4" x14ac:dyDescent="0.15">
      <c r="A513" s="51">
        <v>41</v>
      </c>
      <c r="B513" s="51">
        <v>3</v>
      </c>
      <c r="C513" s="51">
        <v>1.3992199999999999</v>
      </c>
      <c r="D513" s="51">
        <v>1.60307</v>
      </c>
    </row>
    <row r="514" spans="1:4" x14ac:dyDescent="0.15">
      <c r="A514" s="51">
        <v>41</v>
      </c>
      <c r="B514" s="51">
        <v>4</v>
      </c>
      <c r="C514" s="51">
        <v>1.3480300000000001</v>
      </c>
      <c r="D514" s="51">
        <v>1.66028</v>
      </c>
    </row>
    <row r="515" spans="1:4" x14ac:dyDescent="0.15">
      <c r="A515" s="51">
        <v>41</v>
      </c>
      <c r="B515" s="51">
        <v>5</v>
      </c>
      <c r="C515" s="51">
        <v>1.2958400000000001</v>
      </c>
      <c r="D515" s="51">
        <v>1.72048</v>
      </c>
    </row>
    <row r="516" spans="1:4" x14ac:dyDescent="0.15">
      <c r="A516" s="51">
        <v>41</v>
      </c>
      <c r="B516" s="51">
        <v>6</v>
      </c>
      <c r="C516" s="51">
        <v>1.2427999999999999</v>
      </c>
      <c r="D516" s="51">
        <v>1.7835300000000001</v>
      </c>
    </row>
    <row r="517" spans="1:4" x14ac:dyDescent="0.15">
      <c r="A517" s="51">
        <v>41</v>
      </c>
      <c r="B517" s="51">
        <v>7</v>
      </c>
      <c r="C517" s="51">
        <v>1.1890700000000001</v>
      </c>
      <c r="D517" s="51">
        <v>1.8492599999999999</v>
      </c>
    </row>
    <row r="518" spans="1:4" x14ac:dyDescent="0.15">
      <c r="A518" s="51">
        <v>41</v>
      </c>
      <c r="B518" s="51">
        <v>8</v>
      </c>
      <c r="C518" s="51">
        <v>1.1348100000000001</v>
      </c>
      <c r="D518" s="51">
        <v>1.91753</v>
      </c>
    </row>
    <row r="519" spans="1:4" x14ac:dyDescent="0.15">
      <c r="A519" s="51">
        <v>41</v>
      </c>
      <c r="B519" s="51">
        <v>9</v>
      </c>
      <c r="C519" s="51">
        <v>1.08019</v>
      </c>
      <c r="D519" s="51">
        <v>1.98813</v>
      </c>
    </row>
    <row r="520" spans="1:4" x14ac:dyDescent="0.15">
      <c r="A520" s="51">
        <v>41</v>
      </c>
      <c r="B520" s="51">
        <v>10</v>
      </c>
      <c r="C520" s="51">
        <v>1.02536</v>
      </c>
      <c r="D520" s="51">
        <v>2.0608900000000001</v>
      </c>
    </row>
    <row r="521" spans="1:4" x14ac:dyDescent="0.15">
      <c r="A521" s="51">
        <v>41</v>
      </c>
      <c r="B521" s="51">
        <v>11</v>
      </c>
      <c r="C521" s="51">
        <v>0.97050000000000003</v>
      </c>
      <c r="D521" s="51">
        <v>2.1356099999999998</v>
      </c>
    </row>
    <row r="522" spans="1:4" x14ac:dyDescent="0.15">
      <c r="A522" s="51">
        <v>41</v>
      </c>
      <c r="B522" s="51">
        <v>12</v>
      </c>
      <c r="C522" s="51">
        <v>0.91576000000000002</v>
      </c>
      <c r="D522" s="51">
        <v>2.21204</v>
      </c>
    </row>
    <row r="523" spans="1:4" x14ac:dyDescent="0.15">
      <c r="A523" s="51">
        <v>41</v>
      </c>
      <c r="B523" s="51">
        <v>13</v>
      </c>
      <c r="C523" s="51">
        <v>0.86131999999999997</v>
      </c>
      <c r="D523" s="51">
        <v>2.2899799999999999</v>
      </c>
    </row>
    <row r="524" spans="1:4" x14ac:dyDescent="0.15">
      <c r="A524" s="51">
        <v>41</v>
      </c>
      <c r="B524" s="51">
        <v>14</v>
      </c>
      <c r="C524" s="51">
        <v>0.80735999999999997</v>
      </c>
      <c r="D524" s="51">
        <v>2.3691900000000001</v>
      </c>
    </row>
    <row r="525" spans="1:4" x14ac:dyDescent="0.15">
      <c r="A525" s="51">
        <v>41</v>
      </c>
      <c r="B525" s="51">
        <v>15</v>
      </c>
      <c r="C525" s="51">
        <v>0.75402000000000002</v>
      </c>
      <c r="D525" s="51">
        <v>2.4494099999999999</v>
      </c>
    </row>
    <row r="526" spans="1:4" x14ac:dyDescent="0.15">
      <c r="A526" s="51">
        <v>41</v>
      </c>
      <c r="B526" s="51">
        <v>16</v>
      </c>
      <c r="C526" s="51">
        <v>0.70145999999999997</v>
      </c>
      <c r="D526" s="51">
        <v>2.5303900000000001</v>
      </c>
    </row>
    <row r="527" spans="1:4" x14ac:dyDescent="0.15">
      <c r="A527" s="51">
        <v>41</v>
      </c>
      <c r="B527" s="51">
        <v>17</v>
      </c>
      <c r="C527" s="51">
        <v>0.64986999999999995</v>
      </c>
      <c r="D527" s="51">
        <v>2.6118700000000001</v>
      </c>
    </row>
    <row r="528" spans="1:4" x14ac:dyDescent="0.15">
      <c r="A528" s="51">
        <v>41</v>
      </c>
      <c r="B528" s="51">
        <v>18</v>
      </c>
      <c r="C528" s="51">
        <v>0.59940000000000004</v>
      </c>
      <c r="D528" s="51">
        <v>2.6935799999999999</v>
      </c>
    </row>
    <row r="529" spans="1:4" x14ac:dyDescent="0.15">
      <c r="A529" s="51">
        <v>41</v>
      </c>
      <c r="B529" s="51">
        <v>19</v>
      </c>
      <c r="C529" s="51">
        <v>0.55018</v>
      </c>
      <c r="D529" s="51">
        <v>2.7752500000000002</v>
      </c>
    </row>
    <row r="530" spans="1:4" x14ac:dyDescent="0.15">
      <c r="A530" s="51">
        <v>41</v>
      </c>
      <c r="B530" s="51">
        <v>20</v>
      </c>
      <c r="C530" s="51">
        <v>0.50238000000000005</v>
      </c>
      <c r="D530" s="51">
        <v>2.8565999999999998</v>
      </c>
    </row>
    <row r="531" spans="1:4" x14ac:dyDescent="0.15">
      <c r="A531" s="51">
        <v>41</v>
      </c>
      <c r="B531" s="51">
        <v>21</v>
      </c>
      <c r="C531" s="51">
        <v>0.45615</v>
      </c>
      <c r="D531" s="51">
        <v>2.9373399999999998</v>
      </c>
    </row>
    <row r="532" spans="1:4" x14ac:dyDescent="0.15">
      <c r="A532" s="51">
        <v>42</v>
      </c>
      <c r="B532" s="51">
        <v>2</v>
      </c>
      <c r="C532" s="51">
        <v>1.4561500000000001</v>
      </c>
      <c r="D532" s="51">
        <v>1.5533999999999999</v>
      </c>
    </row>
    <row r="533" spans="1:4" x14ac:dyDescent="0.15">
      <c r="A533" s="51">
        <v>42</v>
      </c>
      <c r="B533" s="51">
        <v>3</v>
      </c>
      <c r="C533" s="51">
        <v>1.4073</v>
      </c>
      <c r="D533" s="51">
        <v>1.60608</v>
      </c>
    </row>
    <row r="534" spans="1:4" x14ac:dyDescent="0.15">
      <c r="A534" s="51">
        <v>42</v>
      </c>
      <c r="B534" s="51">
        <v>4</v>
      </c>
      <c r="C534" s="51">
        <v>1.3573299999999999</v>
      </c>
      <c r="D534" s="51">
        <v>1.6617200000000001</v>
      </c>
    </row>
    <row r="535" spans="1:4" x14ac:dyDescent="0.15">
      <c r="A535" s="51">
        <v>42</v>
      </c>
      <c r="B535" s="51">
        <v>5</v>
      </c>
      <c r="C535" s="51">
        <v>1.3064</v>
      </c>
      <c r="D535" s="51">
        <v>1.7201900000000001</v>
      </c>
    </row>
    <row r="536" spans="1:4" x14ac:dyDescent="0.15">
      <c r="A536" s="51">
        <v>42</v>
      </c>
      <c r="B536" s="51">
        <v>6</v>
      </c>
      <c r="C536" s="51">
        <v>1.2546299999999999</v>
      </c>
      <c r="D536" s="51">
        <v>1.7813699999999999</v>
      </c>
    </row>
    <row r="537" spans="1:4" x14ac:dyDescent="0.15">
      <c r="A537" s="51">
        <v>42</v>
      </c>
      <c r="B537" s="51">
        <v>7</v>
      </c>
      <c r="C537" s="51">
        <v>1.20218</v>
      </c>
      <c r="D537" s="51">
        <v>1.8451200000000001</v>
      </c>
    </row>
    <row r="538" spans="1:4" x14ac:dyDescent="0.15">
      <c r="A538" s="51">
        <v>42</v>
      </c>
      <c r="B538" s="51">
        <v>8</v>
      </c>
      <c r="C538" s="51">
        <v>1.1491800000000001</v>
      </c>
      <c r="D538" s="51">
        <v>1.9113</v>
      </c>
    </row>
    <row r="539" spans="1:4" x14ac:dyDescent="0.15">
      <c r="A539" s="51">
        <v>42</v>
      </c>
      <c r="B539" s="51">
        <v>9</v>
      </c>
      <c r="C539" s="51">
        <v>1.09581</v>
      </c>
      <c r="D539" s="51">
        <v>1.9797199999999999</v>
      </c>
    </row>
    <row r="540" spans="1:4" x14ac:dyDescent="0.15">
      <c r="A540" s="51">
        <v>42</v>
      </c>
      <c r="B540" s="51">
        <v>10</v>
      </c>
      <c r="C540" s="51">
        <v>1.0421899999999999</v>
      </c>
      <c r="D540" s="51">
        <v>2.05023</v>
      </c>
    </row>
    <row r="541" spans="1:4" x14ac:dyDescent="0.15">
      <c r="A541" s="51">
        <v>42</v>
      </c>
      <c r="B541" s="51">
        <v>11</v>
      </c>
      <c r="C541" s="51">
        <v>0.98851</v>
      </c>
      <c r="D541" s="51">
        <v>2.12262</v>
      </c>
    </row>
    <row r="542" spans="1:4" x14ac:dyDescent="0.15">
      <c r="A542" s="51">
        <v>42</v>
      </c>
      <c r="B542" s="51">
        <v>12</v>
      </c>
      <c r="C542" s="51">
        <v>0.93489</v>
      </c>
      <c r="D542" s="51">
        <v>2.1966999999999999</v>
      </c>
    </row>
    <row r="543" spans="1:4" x14ac:dyDescent="0.15">
      <c r="A543" s="51">
        <v>42</v>
      </c>
      <c r="B543" s="51">
        <v>13</v>
      </c>
      <c r="C543" s="51">
        <v>0.88151000000000002</v>
      </c>
      <c r="D543" s="51">
        <v>2.2722699999999998</v>
      </c>
    </row>
    <row r="544" spans="1:4" x14ac:dyDescent="0.15">
      <c r="A544" s="51">
        <v>42</v>
      </c>
      <c r="B544" s="51">
        <v>14</v>
      </c>
      <c r="C544" s="51">
        <v>0.82852000000000003</v>
      </c>
      <c r="D544" s="51">
        <v>2.3490899999999999</v>
      </c>
    </row>
    <row r="545" spans="1:4" x14ac:dyDescent="0.15">
      <c r="A545" s="51">
        <v>42</v>
      </c>
      <c r="B545" s="51">
        <v>15</v>
      </c>
      <c r="C545" s="51">
        <v>0.77607000000000004</v>
      </c>
      <c r="D545" s="51">
        <v>2.4269400000000001</v>
      </c>
    </row>
    <row r="546" spans="1:4" x14ac:dyDescent="0.15">
      <c r="A546" s="51">
        <v>42</v>
      </c>
      <c r="B546" s="51">
        <v>16</v>
      </c>
      <c r="C546" s="51">
        <v>0.72431000000000001</v>
      </c>
      <c r="D546" s="51">
        <v>2.5055800000000001</v>
      </c>
    </row>
    <row r="547" spans="1:4" x14ac:dyDescent="0.15">
      <c r="A547" s="51">
        <v>42</v>
      </c>
      <c r="B547" s="51">
        <v>17</v>
      </c>
      <c r="C547" s="51">
        <v>0.67340999999999995</v>
      </c>
      <c r="D547" s="51">
        <v>2.5848</v>
      </c>
    </row>
    <row r="548" spans="1:4" x14ac:dyDescent="0.15">
      <c r="A548" s="51">
        <v>42</v>
      </c>
      <c r="B548" s="51">
        <v>18</v>
      </c>
      <c r="C548" s="51">
        <v>0.62350000000000005</v>
      </c>
      <c r="D548" s="51">
        <v>2.66432</v>
      </c>
    </row>
    <row r="549" spans="1:4" x14ac:dyDescent="0.15">
      <c r="A549" s="51">
        <v>42</v>
      </c>
      <c r="B549" s="51">
        <v>19</v>
      </c>
      <c r="C549" s="51">
        <v>0.57474000000000003</v>
      </c>
      <c r="D549" s="51">
        <v>2.7438899999999999</v>
      </c>
    </row>
    <row r="550" spans="1:4" x14ac:dyDescent="0.15">
      <c r="A550" s="51">
        <v>42</v>
      </c>
      <c r="B550" s="51">
        <v>20</v>
      </c>
      <c r="C550" s="51">
        <v>0.52725999999999995</v>
      </c>
      <c r="D550" s="51">
        <v>2.82328</v>
      </c>
    </row>
    <row r="551" spans="1:4" x14ac:dyDescent="0.15">
      <c r="A551" s="51">
        <v>42</v>
      </c>
      <c r="B551" s="51">
        <v>21</v>
      </c>
      <c r="C551" s="51">
        <v>0.48121000000000003</v>
      </c>
      <c r="D551" s="51">
        <v>2.9022000000000001</v>
      </c>
    </row>
    <row r="552" spans="1:4" x14ac:dyDescent="0.15">
      <c r="A552" s="51">
        <v>43</v>
      </c>
      <c r="B552" s="51">
        <v>2</v>
      </c>
      <c r="C552" s="51">
        <v>1.46278</v>
      </c>
      <c r="D552" s="51">
        <v>1.5577300000000001</v>
      </c>
    </row>
    <row r="553" spans="1:4" x14ac:dyDescent="0.15">
      <c r="A553" s="51">
        <v>43</v>
      </c>
      <c r="B553" s="51">
        <v>3</v>
      </c>
      <c r="C553" s="51">
        <v>1.4150700000000001</v>
      </c>
      <c r="D553" s="51">
        <v>1.6090500000000001</v>
      </c>
    </row>
    <row r="554" spans="1:4" x14ac:dyDescent="0.15">
      <c r="A554" s="51">
        <v>43</v>
      </c>
      <c r="B554" s="51">
        <v>4</v>
      </c>
      <c r="C554" s="51">
        <v>1.36629</v>
      </c>
      <c r="D554" s="51">
        <v>1.6631899999999999</v>
      </c>
    </row>
    <row r="555" spans="1:4" x14ac:dyDescent="0.15">
      <c r="A555" s="51">
        <v>43</v>
      </c>
      <c r="B555" s="51">
        <v>5</v>
      </c>
      <c r="C555" s="51">
        <v>1.3165500000000001</v>
      </c>
      <c r="D555" s="51">
        <v>1.7200200000000001</v>
      </c>
    </row>
    <row r="556" spans="1:4" x14ac:dyDescent="0.15">
      <c r="A556" s="51">
        <v>43</v>
      </c>
      <c r="B556" s="51">
        <v>6</v>
      </c>
      <c r="C556" s="51">
        <v>1.266</v>
      </c>
      <c r="D556" s="51">
        <v>1.7794399999999999</v>
      </c>
    </row>
    <row r="557" spans="1:4" x14ac:dyDescent="0.15">
      <c r="A557" s="51">
        <v>43</v>
      </c>
      <c r="B557" s="51">
        <v>7</v>
      </c>
      <c r="C557" s="51">
        <v>1.2147600000000001</v>
      </c>
      <c r="D557" s="51">
        <v>1.8413200000000001</v>
      </c>
    </row>
    <row r="558" spans="1:4" x14ac:dyDescent="0.15">
      <c r="A558" s="51">
        <v>43</v>
      </c>
      <c r="B558" s="51">
        <v>8</v>
      </c>
      <c r="C558" s="51">
        <v>1.1629799999999999</v>
      </c>
      <c r="D558" s="51">
        <v>1.9055200000000001</v>
      </c>
    </row>
    <row r="559" spans="1:4" x14ac:dyDescent="0.15">
      <c r="A559" s="51">
        <v>43</v>
      </c>
      <c r="B559" s="51">
        <v>9</v>
      </c>
      <c r="C559" s="51">
        <v>1.1108</v>
      </c>
      <c r="D559" s="51">
        <v>1.9718899999999999</v>
      </c>
    </row>
    <row r="560" spans="1:4" x14ac:dyDescent="0.15">
      <c r="A560" s="51">
        <v>43</v>
      </c>
      <c r="B560" s="51">
        <v>10</v>
      </c>
      <c r="C560" s="51">
        <v>1.05837</v>
      </c>
      <c r="D560" s="51">
        <v>2.04027</v>
      </c>
    </row>
    <row r="561" spans="1:4" x14ac:dyDescent="0.15">
      <c r="A561" s="51">
        <v>43</v>
      </c>
      <c r="B561" s="51">
        <v>11</v>
      </c>
      <c r="C561" s="51">
        <v>1.0058100000000001</v>
      </c>
      <c r="D561" s="51">
        <v>2.1104699999999998</v>
      </c>
    </row>
    <row r="562" spans="1:4" x14ac:dyDescent="0.15">
      <c r="A562" s="51">
        <v>43</v>
      </c>
      <c r="B562" s="51">
        <v>12</v>
      </c>
      <c r="C562" s="51">
        <v>0.95328000000000002</v>
      </c>
      <c r="D562" s="51">
        <v>2.1823100000000002</v>
      </c>
    </row>
    <row r="563" spans="1:4" x14ac:dyDescent="0.15">
      <c r="A563" s="51">
        <v>43</v>
      </c>
      <c r="B563" s="51">
        <v>13</v>
      </c>
      <c r="C563" s="51">
        <v>0.90093000000000001</v>
      </c>
      <c r="D563" s="51">
        <v>2.25562</v>
      </c>
    </row>
    <row r="564" spans="1:4" x14ac:dyDescent="0.15">
      <c r="A564" s="51">
        <v>43</v>
      </c>
      <c r="B564" s="51">
        <v>14</v>
      </c>
      <c r="C564" s="51">
        <v>0.84891000000000005</v>
      </c>
      <c r="D564" s="51">
        <v>2.3301699999999999</v>
      </c>
    </row>
    <row r="565" spans="1:4" x14ac:dyDescent="0.15">
      <c r="A565" s="51">
        <v>43</v>
      </c>
      <c r="B565" s="51">
        <v>15</v>
      </c>
      <c r="C565" s="51">
        <v>0.79734000000000005</v>
      </c>
      <c r="D565" s="51">
        <v>2.40577</v>
      </c>
    </row>
    <row r="566" spans="1:4" x14ac:dyDescent="0.15">
      <c r="A566" s="51">
        <v>43</v>
      </c>
      <c r="B566" s="51">
        <v>16</v>
      </c>
      <c r="C566" s="51">
        <v>0.74639</v>
      </c>
      <c r="D566" s="51">
        <v>2.4822000000000002</v>
      </c>
    </row>
    <row r="567" spans="1:4" x14ac:dyDescent="0.15">
      <c r="A567" s="51">
        <v>43</v>
      </c>
      <c r="B567" s="51">
        <v>17</v>
      </c>
      <c r="C567" s="51">
        <v>0.69618999999999998</v>
      </c>
      <c r="D567" s="51">
        <v>2.5592199999999998</v>
      </c>
    </row>
    <row r="568" spans="1:4" x14ac:dyDescent="0.15">
      <c r="A568" s="51">
        <v>43</v>
      </c>
      <c r="B568" s="51">
        <v>18</v>
      </c>
      <c r="C568" s="51">
        <v>0.64688000000000001</v>
      </c>
      <c r="D568" s="51">
        <v>2.6366399999999999</v>
      </c>
    </row>
    <row r="569" spans="1:4" x14ac:dyDescent="0.15">
      <c r="A569" s="51">
        <v>43</v>
      </c>
      <c r="B569" s="51">
        <v>19</v>
      </c>
      <c r="C569" s="51">
        <v>0.59860000000000002</v>
      </c>
      <c r="D569" s="51">
        <v>2.7141899999999999</v>
      </c>
    </row>
    <row r="570" spans="1:4" x14ac:dyDescent="0.15">
      <c r="A570" s="51">
        <v>43</v>
      </c>
      <c r="B570" s="51">
        <v>20</v>
      </c>
      <c r="C570" s="51">
        <v>0.55149000000000004</v>
      </c>
      <c r="D570" s="51">
        <v>2.7916400000000001</v>
      </c>
    </row>
    <row r="571" spans="1:4" x14ac:dyDescent="0.15">
      <c r="A571" s="51">
        <v>43</v>
      </c>
      <c r="B571" s="51">
        <v>21</v>
      </c>
      <c r="C571" s="51">
        <v>0.50568000000000002</v>
      </c>
      <c r="D571" s="51">
        <v>2.8687800000000001</v>
      </c>
    </row>
    <row r="572" spans="1:4" x14ac:dyDescent="0.15">
      <c r="A572" s="51">
        <v>44</v>
      </c>
      <c r="B572" s="51">
        <v>2</v>
      </c>
      <c r="C572" s="51">
        <v>1.4692000000000001</v>
      </c>
      <c r="D572" s="51">
        <v>1.56193</v>
      </c>
    </row>
    <row r="573" spans="1:4" x14ac:dyDescent="0.15">
      <c r="A573" s="51">
        <v>44</v>
      </c>
      <c r="B573" s="51">
        <v>3</v>
      </c>
      <c r="C573" s="51">
        <v>1.4225699999999999</v>
      </c>
      <c r="D573" s="51">
        <v>1.6119600000000001</v>
      </c>
    </row>
    <row r="574" spans="1:4" x14ac:dyDescent="0.15">
      <c r="A574" s="51">
        <v>44</v>
      </c>
      <c r="B574" s="51">
        <v>4</v>
      </c>
      <c r="C574" s="51">
        <v>1.3749</v>
      </c>
      <c r="D574" s="51">
        <v>1.6646700000000001</v>
      </c>
    </row>
    <row r="575" spans="1:4" x14ac:dyDescent="0.15">
      <c r="A575" s="51">
        <v>44</v>
      </c>
      <c r="B575" s="51">
        <v>5</v>
      </c>
      <c r="C575" s="51">
        <v>1.3263100000000001</v>
      </c>
      <c r="D575" s="51">
        <v>1.7199599999999999</v>
      </c>
    </row>
    <row r="576" spans="1:4" x14ac:dyDescent="0.15">
      <c r="A576" s="51">
        <v>44</v>
      </c>
      <c r="B576" s="51">
        <v>6</v>
      </c>
      <c r="C576" s="51">
        <v>1.2769200000000001</v>
      </c>
      <c r="D576" s="51">
        <v>1.77772</v>
      </c>
    </row>
    <row r="577" spans="1:4" x14ac:dyDescent="0.15">
      <c r="A577" s="51">
        <v>44</v>
      </c>
      <c r="B577" s="51">
        <v>7</v>
      </c>
      <c r="C577" s="51">
        <v>1.22685</v>
      </c>
      <c r="D577" s="51">
        <v>1.8378399999999999</v>
      </c>
    </row>
    <row r="578" spans="1:4" x14ac:dyDescent="0.15">
      <c r="A578" s="51">
        <v>44</v>
      </c>
      <c r="B578" s="51">
        <v>8</v>
      </c>
      <c r="C578" s="51">
        <v>1.17624</v>
      </c>
      <c r="D578" s="51">
        <v>1.9001699999999999</v>
      </c>
    </row>
    <row r="579" spans="1:4" x14ac:dyDescent="0.15">
      <c r="A579" s="51">
        <v>44</v>
      </c>
      <c r="B579" s="51">
        <v>9</v>
      </c>
      <c r="C579" s="51">
        <v>1.1252200000000001</v>
      </c>
      <c r="D579" s="51">
        <v>1.9645999999999999</v>
      </c>
    </row>
    <row r="580" spans="1:4" x14ac:dyDescent="0.15">
      <c r="A580" s="51">
        <v>44</v>
      </c>
      <c r="B580" s="51">
        <v>10</v>
      </c>
      <c r="C580" s="51">
        <v>1.0739000000000001</v>
      </c>
      <c r="D580" s="51">
        <v>2.0309499999999998</v>
      </c>
    </row>
    <row r="581" spans="1:4" x14ac:dyDescent="0.15">
      <c r="A581" s="51">
        <v>44</v>
      </c>
      <c r="B581" s="51">
        <v>11</v>
      </c>
      <c r="C581" s="51">
        <v>1.0224500000000001</v>
      </c>
      <c r="D581" s="51">
        <v>2.0990700000000002</v>
      </c>
    </row>
    <row r="582" spans="1:4" x14ac:dyDescent="0.15">
      <c r="A582" s="51">
        <v>44</v>
      </c>
      <c r="B582" s="51">
        <v>12</v>
      </c>
      <c r="C582" s="51">
        <v>0.97099000000000002</v>
      </c>
      <c r="D582" s="51">
        <v>2.1688100000000001</v>
      </c>
    </row>
    <row r="583" spans="1:4" x14ac:dyDescent="0.15">
      <c r="A583" s="51">
        <v>44</v>
      </c>
      <c r="B583" s="51">
        <v>13</v>
      </c>
      <c r="C583" s="51">
        <v>0.91964000000000001</v>
      </c>
      <c r="D583" s="51">
        <v>2.23997</v>
      </c>
    </row>
    <row r="584" spans="1:4" x14ac:dyDescent="0.15">
      <c r="A584" s="51">
        <v>44</v>
      </c>
      <c r="B584" s="51">
        <v>14</v>
      </c>
      <c r="C584" s="51">
        <v>0.86856</v>
      </c>
      <c r="D584" s="51">
        <v>2.31237</v>
      </c>
    </row>
    <row r="585" spans="1:4" x14ac:dyDescent="0.15">
      <c r="A585" s="51">
        <v>44</v>
      </c>
      <c r="B585" s="51">
        <v>15</v>
      </c>
      <c r="C585" s="51">
        <v>0.81786999999999999</v>
      </c>
      <c r="D585" s="51">
        <v>2.3858100000000002</v>
      </c>
    </row>
    <row r="586" spans="1:4" x14ac:dyDescent="0.15">
      <c r="A586" s="51">
        <v>44</v>
      </c>
      <c r="B586" s="51">
        <v>16</v>
      </c>
      <c r="C586" s="51">
        <v>0.76771</v>
      </c>
      <c r="D586" s="51">
        <v>2.4601099999999998</v>
      </c>
    </row>
    <row r="587" spans="1:4" x14ac:dyDescent="0.15">
      <c r="A587" s="51">
        <v>44</v>
      </c>
      <c r="B587" s="51">
        <v>17</v>
      </c>
      <c r="C587" s="51">
        <v>0.71821999999999997</v>
      </c>
      <c r="D587" s="51">
        <v>2.53505</v>
      </c>
    </row>
    <row r="588" spans="1:4" x14ac:dyDescent="0.15">
      <c r="A588" s="51">
        <v>44</v>
      </c>
      <c r="B588" s="51">
        <v>18</v>
      </c>
      <c r="C588" s="51">
        <v>0.66952999999999996</v>
      </c>
      <c r="D588" s="51">
        <v>2.61043</v>
      </c>
    </row>
    <row r="589" spans="1:4" x14ac:dyDescent="0.15">
      <c r="A589" s="51">
        <v>44</v>
      </c>
      <c r="B589" s="51">
        <v>19</v>
      </c>
      <c r="C589" s="51">
        <v>0.62177000000000004</v>
      </c>
      <c r="D589" s="51">
        <v>2.68601</v>
      </c>
    </row>
    <row r="590" spans="1:4" x14ac:dyDescent="0.15">
      <c r="A590" s="51">
        <v>44</v>
      </c>
      <c r="B590" s="51">
        <v>20</v>
      </c>
      <c r="C590" s="51">
        <v>0.57506999999999997</v>
      </c>
      <c r="D590" s="51">
        <v>2.7616100000000001</v>
      </c>
    </row>
    <row r="591" spans="1:4" x14ac:dyDescent="0.15">
      <c r="A591" s="51">
        <v>44</v>
      </c>
      <c r="B591" s="51">
        <v>21</v>
      </c>
      <c r="C591" s="51">
        <v>0.52954000000000001</v>
      </c>
      <c r="D591" s="51">
        <v>2.8369800000000001</v>
      </c>
    </row>
    <row r="592" spans="1:4" x14ac:dyDescent="0.15">
      <c r="A592" s="51">
        <v>45</v>
      </c>
      <c r="B592" s="51">
        <v>2</v>
      </c>
      <c r="C592" s="51">
        <v>1.4753799999999999</v>
      </c>
      <c r="D592" s="51">
        <v>1.56602</v>
      </c>
    </row>
    <row r="593" spans="1:4" x14ac:dyDescent="0.15">
      <c r="A593" s="51">
        <v>45</v>
      </c>
      <c r="B593" s="51">
        <v>3</v>
      </c>
      <c r="C593" s="51">
        <v>1.4298</v>
      </c>
      <c r="D593" s="51">
        <v>1.6148199999999999</v>
      </c>
    </row>
    <row r="594" spans="1:4" x14ac:dyDescent="0.15">
      <c r="A594" s="51">
        <v>45</v>
      </c>
      <c r="B594" s="51">
        <v>4</v>
      </c>
      <c r="C594" s="51">
        <v>1.3832</v>
      </c>
      <c r="D594" s="51">
        <v>1.66618</v>
      </c>
    </row>
    <row r="595" spans="1:4" x14ac:dyDescent="0.15">
      <c r="A595" s="51">
        <v>45</v>
      </c>
      <c r="B595" s="51">
        <v>5</v>
      </c>
      <c r="C595" s="51">
        <v>1.33571</v>
      </c>
      <c r="D595" s="51">
        <v>1.7199899999999999</v>
      </c>
    </row>
    <row r="596" spans="1:4" x14ac:dyDescent="0.15">
      <c r="A596" s="51">
        <v>45</v>
      </c>
      <c r="B596" s="51">
        <v>6</v>
      </c>
      <c r="C596" s="51">
        <v>1.2874399999999999</v>
      </c>
      <c r="D596" s="51">
        <v>1.7761800000000001</v>
      </c>
    </row>
    <row r="597" spans="1:4" x14ac:dyDescent="0.15">
      <c r="A597" s="51">
        <v>45</v>
      </c>
      <c r="B597" s="51">
        <v>7</v>
      </c>
      <c r="C597" s="51">
        <v>1.2384900000000001</v>
      </c>
      <c r="D597" s="51">
        <v>1.8346199999999999</v>
      </c>
    </row>
    <row r="598" spans="1:4" x14ac:dyDescent="0.15">
      <c r="A598" s="51">
        <v>45</v>
      </c>
      <c r="B598" s="51">
        <v>8</v>
      </c>
      <c r="C598" s="51">
        <v>1.18899</v>
      </c>
      <c r="D598" s="51">
        <v>1.8952</v>
      </c>
    </row>
    <row r="599" spans="1:4" x14ac:dyDescent="0.15">
      <c r="A599" s="51">
        <v>45</v>
      </c>
      <c r="B599" s="51">
        <v>9</v>
      </c>
      <c r="C599" s="51">
        <v>1.13907</v>
      </c>
      <c r="D599" s="51">
        <v>1.9577800000000001</v>
      </c>
    </row>
    <row r="600" spans="1:4" x14ac:dyDescent="0.15">
      <c r="A600" s="51">
        <v>45</v>
      </c>
      <c r="B600" s="51">
        <v>10</v>
      </c>
      <c r="C600" s="51">
        <v>1.0888599999999999</v>
      </c>
      <c r="D600" s="51">
        <v>2.0222199999999999</v>
      </c>
    </row>
    <row r="601" spans="1:4" x14ac:dyDescent="0.15">
      <c r="A601" s="51">
        <v>45</v>
      </c>
      <c r="B601" s="51">
        <v>11</v>
      </c>
      <c r="C601" s="51">
        <v>1.0384599999999999</v>
      </c>
      <c r="D601" s="51">
        <v>2.08839</v>
      </c>
    </row>
    <row r="602" spans="1:4" x14ac:dyDescent="0.15">
      <c r="A602" s="51">
        <v>45</v>
      </c>
      <c r="B602" s="51">
        <v>12</v>
      </c>
      <c r="C602" s="51">
        <v>0.98802000000000001</v>
      </c>
      <c r="D602" s="51">
        <v>2.15611</v>
      </c>
    </row>
    <row r="603" spans="1:4" x14ac:dyDescent="0.15">
      <c r="A603" s="51">
        <v>45</v>
      </c>
      <c r="B603" s="51">
        <v>13</v>
      </c>
      <c r="C603" s="51">
        <v>0.93764999999999998</v>
      </c>
      <c r="D603" s="51">
        <v>2.2252399999999999</v>
      </c>
    </row>
    <row r="604" spans="1:4" x14ac:dyDescent="0.15">
      <c r="A604" s="51">
        <v>45</v>
      </c>
      <c r="B604" s="51">
        <v>14</v>
      </c>
      <c r="C604" s="51">
        <v>0.88749999999999996</v>
      </c>
      <c r="D604" s="51">
        <v>2.2955800000000002</v>
      </c>
    </row>
    <row r="605" spans="1:4" x14ac:dyDescent="0.15">
      <c r="A605" s="51">
        <v>45</v>
      </c>
      <c r="B605" s="51">
        <v>15</v>
      </c>
      <c r="C605" s="51">
        <v>0.83769000000000005</v>
      </c>
      <c r="D605" s="51">
        <v>2.3669799999999999</v>
      </c>
    </row>
    <row r="606" spans="1:4" x14ac:dyDescent="0.15">
      <c r="A606" s="51">
        <v>45</v>
      </c>
      <c r="B606" s="51">
        <v>16</v>
      </c>
      <c r="C606" s="51">
        <v>0.78832999999999998</v>
      </c>
      <c r="D606" s="51">
        <v>2.4392399999999999</v>
      </c>
    </row>
    <row r="607" spans="1:4" x14ac:dyDescent="0.15">
      <c r="A607" s="51">
        <v>45</v>
      </c>
      <c r="B607" s="51">
        <v>17</v>
      </c>
      <c r="C607" s="51">
        <v>0.73955000000000004</v>
      </c>
      <c r="D607" s="51">
        <v>2.5121799999999999</v>
      </c>
    </row>
    <row r="608" spans="1:4" x14ac:dyDescent="0.15">
      <c r="A608" s="51">
        <v>45</v>
      </c>
      <c r="B608" s="51">
        <v>18</v>
      </c>
      <c r="C608" s="51">
        <v>0.69149000000000005</v>
      </c>
      <c r="D608" s="51">
        <v>2.5855899999999998</v>
      </c>
    </row>
    <row r="609" spans="1:4" x14ac:dyDescent="0.15">
      <c r="A609" s="51">
        <v>45</v>
      </c>
      <c r="B609" s="51">
        <v>19</v>
      </c>
      <c r="C609" s="51">
        <v>0.64427000000000001</v>
      </c>
      <c r="D609" s="51">
        <v>2.6592899999999999</v>
      </c>
    </row>
    <row r="610" spans="1:4" x14ac:dyDescent="0.15">
      <c r="A610" s="51">
        <v>45</v>
      </c>
      <c r="B610" s="51">
        <v>20</v>
      </c>
      <c r="C610" s="51">
        <v>0.59801000000000004</v>
      </c>
      <c r="D610" s="51">
        <v>2.73306</v>
      </c>
    </row>
    <row r="611" spans="1:4" x14ac:dyDescent="0.15">
      <c r="A611" s="51">
        <v>45</v>
      </c>
      <c r="B611" s="51">
        <v>21</v>
      </c>
      <c r="C611" s="51">
        <v>0.55281999999999998</v>
      </c>
      <c r="D611" s="51">
        <v>2.8067199999999999</v>
      </c>
    </row>
    <row r="612" spans="1:4" x14ac:dyDescent="0.15">
      <c r="A612" s="51">
        <v>46</v>
      </c>
      <c r="B612" s="51">
        <v>2</v>
      </c>
      <c r="C612" s="51">
        <v>1.48136</v>
      </c>
      <c r="D612" s="51">
        <v>1.56999</v>
      </c>
    </row>
    <row r="613" spans="1:4" x14ac:dyDescent="0.15">
      <c r="A613" s="51">
        <v>46</v>
      </c>
      <c r="B613" s="51">
        <v>3</v>
      </c>
      <c r="C613" s="51">
        <v>1.4367700000000001</v>
      </c>
      <c r="D613" s="51">
        <v>1.6176299999999999</v>
      </c>
    </row>
    <row r="614" spans="1:4" x14ac:dyDescent="0.15">
      <c r="A614" s="51">
        <v>46</v>
      </c>
      <c r="B614" s="51">
        <v>4</v>
      </c>
      <c r="C614" s="51">
        <v>1.3912100000000001</v>
      </c>
      <c r="D614" s="51">
        <v>1.6676899999999999</v>
      </c>
    </row>
    <row r="615" spans="1:4" x14ac:dyDescent="0.15">
      <c r="A615" s="51">
        <v>46</v>
      </c>
      <c r="B615" s="51">
        <v>5</v>
      </c>
      <c r="C615" s="51">
        <v>1.34477</v>
      </c>
      <c r="D615" s="51">
        <v>1.7201200000000001</v>
      </c>
    </row>
    <row r="616" spans="1:4" x14ac:dyDescent="0.15">
      <c r="A616" s="51">
        <v>46</v>
      </c>
      <c r="B616" s="51">
        <v>6</v>
      </c>
      <c r="C616" s="51">
        <v>1.29756</v>
      </c>
      <c r="D616" s="51">
        <v>1.7748200000000001</v>
      </c>
    </row>
    <row r="617" spans="1:4" x14ac:dyDescent="0.15">
      <c r="A617" s="51">
        <v>46</v>
      </c>
      <c r="B617" s="51">
        <v>7</v>
      </c>
      <c r="C617" s="51">
        <v>1.24969</v>
      </c>
      <c r="D617" s="51">
        <v>1.8316699999999999</v>
      </c>
    </row>
    <row r="618" spans="1:4" x14ac:dyDescent="0.15">
      <c r="A618" s="51">
        <v>46</v>
      </c>
      <c r="B618" s="51">
        <v>8</v>
      </c>
      <c r="C618" s="51">
        <v>1.2012700000000001</v>
      </c>
      <c r="D618" s="51">
        <v>1.8905799999999999</v>
      </c>
    </row>
    <row r="619" spans="1:4" x14ac:dyDescent="0.15">
      <c r="A619" s="51">
        <v>46</v>
      </c>
      <c r="B619" s="51">
        <v>9</v>
      </c>
      <c r="C619" s="51">
        <v>1.15242</v>
      </c>
      <c r="D619" s="51">
        <v>1.9514100000000001</v>
      </c>
    </row>
    <row r="620" spans="1:4" x14ac:dyDescent="0.15">
      <c r="A620" s="51">
        <v>46</v>
      </c>
      <c r="B620" s="51">
        <v>10</v>
      </c>
      <c r="C620" s="51">
        <v>1.1032500000000001</v>
      </c>
      <c r="D620" s="51">
        <v>2.0140400000000001</v>
      </c>
    </row>
    <row r="621" spans="1:4" x14ac:dyDescent="0.15">
      <c r="A621" s="51">
        <v>46</v>
      </c>
      <c r="B621" s="51">
        <v>11</v>
      </c>
      <c r="C621" s="51">
        <v>1.0538799999999999</v>
      </c>
      <c r="D621" s="51">
        <v>2.0783399999999999</v>
      </c>
    </row>
    <row r="622" spans="1:4" x14ac:dyDescent="0.15">
      <c r="A622" s="51">
        <v>46</v>
      </c>
      <c r="B622" s="51">
        <v>12</v>
      </c>
      <c r="C622" s="51">
        <v>1.0044299999999999</v>
      </c>
      <c r="D622" s="51">
        <v>2.1441599999999998</v>
      </c>
    </row>
    <row r="623" spans="1:4" x14ac:dyDescent="0.15">
      <c r="A623" s="51">
        <v>46</v>
      </c>
      <c r="B623" s="51">
        <v>13</v>
      </c>
      <c r="C623" s="51">
        <v>0.95503000000000005</v>
      </c>
      <c r="D623" s="51">
        <v>2.2113399999999999</v>
      </c>
    </row>
    <row r="624" spans="1:4" x14ac:dyDescent="0.15">
      <c r="A624" s="51">
        <v>46</v>
      </c>
      <c r="B624" s="51">
        <v>14</v>
      </c>
      <c r="C624" s="51">
        <v>0.90578000000000003</v>
      </c>
      <c r="D624" s="51">
        <v>2.2797399999999999</v>
      </c>
    </row>
    <row r="625" spans="1:4" x14ac:dyDescent="0.15">
      <c r="A625" s="51">
        <v>46</v>
      </c>
      <c r="B625" s="51">
        <v>15</v>
      </c>
      <c r="C625" s="51">
        <v>0.85680999999999996</v>
      </c>
      <c r="D625" s="51">
        <v>2.34918</v>
      </c>
    </row>
    <row r="626" spans="1:4" x14ac:dyDescent="0.15">
      <c r="A626" s="51">
        <v>46</v>
      </c>
      <c r="B626" s="51">
        <v>16</v>
      </c>
      <c r="C626" s="51">
        <v>0.80825000000000002</v>
      </c>
      <c r="D626" s="51">
        <v>2.4195000000000002</v>
      </c>
    </row>
    <row r="627" spans="1:4" x14ac:dyDescent="0.15">
      <c r="A627" s="51">
        <v>46</v>
      </c>
      <c r="B627" s="51">
        <v>17</v>
      </c>
      <c r="C627" s="51">
        <v>0.76019999999999999</v>
      </c>
      <c r="D627" s="51">
        <v>2.49051</v>
      </c>
    </row>
    <row r="628" spans="1:4" x14ac:dyDescent="0.15">
      <c r="A628" s="51">
        <v>46</v>
      </c>
      <c r="B628" s="51">
        <v>18</v>
      </c>
      <c r="C628" s="51">
        <v>0.71277999999999997</v>
      </c>
      <c r="D628" s="51">
        <v>2.5620500000000002</v>
      </c>
    </row>
    <row r="629" spans="1:4" x14ac:dyDescent="0.15">
      <c r="A629" s="51">
        <v>46</v>
      </c>
      <c r="B629" s="51">
        <v>19</v>
      </c>
      <c r="C629" s="51">
        <v>0.66610999999999998</v>
      </c>
      <c r="D629" s="51">
        <v>2.6339100000000002</v>
      </c>
    </row>
    <row r="630" spans="1:4" x14ac:dyDescent="0.15">
      <c r="A630" s="51">
        <v>46</v>
      </c>
      <c r="B630" s="51">
        <v>20</v>
      </c>
      <c r="C630" s="51">
        <v>0.62031999999999998</v>
      </c>
      <c r="D630" s="51">
        <v>2.7059299999999999</v>
      </c>
    </row>
    <row r="631" spans="1:4" x14ac:dyDescent="0.15">
      <c r="A631" s="51">
        <v>46</v>
      </c>
      <c r="B631" s="51">
        <v>21</v>
      </c>
      <c r="C631" s="51">
        <v>0.57550000000000001</v>
      </c>
      <c r="D631" s="51">
        <v>2.7778999999999998</v>
      </c>
    </row>
    <row r="632" spans="1:4" x14ac:dyDescent="0.15">
      <c r="A632" s="51">
        <v>47</v>
      </c>
      <c r="B632" s="51">
        <v>2</v>
      </c>
      <c r="C632" s="51">
        <v>1.48715</v>
      </c>
      <c r="D632" s="51">
        <v>1.57386</v>
      </c>
    </row>
    <row r="633" spans="1:4" x14ac:dyDescent="0.15">
      <c r="A633" s="51">
        <v>47</v>
      </c>
      <c r="B633" s="51">
        <v>3</v>
      </c>
      <c r="C633" s="51">
        <v>1.4435199999999999</v>
      </c>
      <c r="D633" s="51">
        <v>1.6203799999999999</v>
      </c>
    </row>
    <row r="634" spans="1:4" x14ac:dyDescent="0.15">
      <c r="A634" s="51">
        <v>47</v>
      </c>
      <c r="B634" s="51">
        <v>4</v>
      </c>
      <c r="C634" s="51">
        <v>1.3989400000000001</v>
      </c>
      <c r="D634" s="51">
        <v>1.66923</v>
      </c>
    </row>
    <row r="635" spans="1:4" x14ac:dyDescent="0.15">
      <c r="A635" s="51">
        <v>47</v>
      </c>
      <c r="B635" s="51">
        <v>5</v>
      </c>
      <c r="C635" s="51">
        <v>1.3534999999999999</v>
      </c>
      <c r="D635" s="51">
        <v>1.7203299999999999</v>
      </c>
    </row>
    <row r="636" spans="1:4" x14ac:dyDescent="0.15">
      <c r="A636" s="51">
        <v>47</v>
      </c>
      <c r="B636" s="51">
        <v>6</v>
      </c>
      <c r="C636" s="51">
        <v>1.30731</v>
      </c>
      <c r="D636" s="51">
        <v>1.7736099999999999</v>
      </c>
    </row>
    <row r="637" spans="1:4" x14ac:dyDescent="0.15">
      <c r="A637" s="51">
        <v>47</v>
      </c>
      <c r="B637" s="51">
        <v>7</v>
      </c>
      <c r="C637" s="51">
        <v>1.26047</v>
      </c>
      <c r="D637" s="51">
        <v>1.8289500000000001</v>
      </c>
    </row>
    <row r="638" spans="1:4" x14ac:dyDescent="0.15">
      <c r="A638" s="51">
        <v>47</v>
      </c>
      <c r="B638" s="51">
        <v>8</v>
      </c>
      <c r="C638" s="51">
        <v>1.21309</v>
      </c>
      <c r="D638" s="51">
        <v>1.8862699999999999</v>
      </c>
    </row>
    <row r="639" spans="1:4" x14ac:dyDescent="0.15">
      <c r="A639" s="51">
        <v>47</v>
      </c>
      <c r="B639" s="51">
        <v>9</v>
      </c>
      <c r="C639" s="51">
        <v>1.16526</v>
      </c>
      <c r="D639" s="51">
        <v>1.9454499999999999</v>
      </c>
    </row>
    <row r="640" spans="1:4" x14ac:dyDescent="0.15">
      <c r="A640" s="51">
        <v>47</v>
      </c>
      <c r="B640" s="51">
        <v>10</v>
      </c>
      <c r="C640" s="51">
        <v>1.1171</v>
      </c>
      <c r="D640" s="51">
        <v>2.0063599999999999</v>
      </c>
    </row>
    <row r="641" spans="1:4" x14ac:dyDescent="0.15">
      <c r="A641" s="51">
        <v>47</v>
      </c>
      <c r="B641" s="51">
        <v>11</v>
      </c>
      <c r="C641" s="51">
        <v>1.06873</v>
      </c>
      <c r="D641" s="51">
        <v>2.0688900000000001</v>
      </c>
    </row>
    <row r="642" spans="1:4" x14ac:dyDescent="0.15">
      <c r="A642" s="51">
        <v>47</v>
      </c>
      <c r="B642" s="51">
        <v>12</v>
      </c>
      <c r="C642" s="51">
        <v>1.0202599999999999</v>
      </c>
      <c r="D642" s="51">
        <v>2.1328999999999998</v>
      </c>
    </row>
    <row r="643" spans="1:4" x14ac:dyDescent="0.15">
      <c r="A643" s="51">
        <v>47</v>
      </c>
      <c r="B643" s="51">
        <v>13</v>
      </c>
      <c r="C643" s="51">
        <v>0.97177999999999998</v>
      </c>
      <c r="D643" s="51">
        <v>2.1982400000000002</v>
      </c>
    </row>
    <row r="644" spans="1:4" x14ac:dyDescent="0.15">
      <c r="A644" s="51">
        <v>47</v>
      </c>
      <c r="B644" s="51">
        <v>14</v>
      </c>
      <c r="C644" s="51">
        <v>0.92342000000000002</v>
      </c>
      <c r="D644" s="51">
        <v>2.26478</v>
      </c>
    </row>
    <row r="645" spans="1:4" x14ac:dyDescent="0.15">
      <c r="A645" s="51">
        <v>47</v>
      </c>
      <c r="B645" s="51">
        <v>15</v>
      </c>
      <c r="C645" s="51">
        <v>0.87529000000000001</v>
      </c>
      <c r="D645" s="51">
        <v>2.3323499999999999</v>
      </c>
    </row>
    <row r="646" spans="1:4" x14ac:dyDescent="0.15">
      <c r="A646" s="51">
        <v>47</v>
      </c>
      <c r="B646" s="51">
        <v>16</v>
      </c>
      <c r="C646" s="51">
        <v>0.82750999999999997</v>
      </c>
      <c r="D646" s="51">
        <v>2.4007999999999998</v>
      </c>
    </row>
    <row r="647" spans="1:4" x14ac:dyDescent="0.15">
      <c r="A647" s="51">
        <v>47</v>
      </c>
      <c r="B647" s="51">
        <v>17</v>
      </c>
      <c r="C647" s="51">
        <v>0.78017999999999998</v>
      </c>
      <c r="D647" s="51">
        <v>2.4699800000000001</v>
      </c>
    </row>
    <row r="648" spans="1:4" x14ac:dyDescent="0.15">
      <c r="A648" s="51">
        <v>47</v>
      </c>
      <c r="B648" s="51">
        <v>18</v>
      </c>
      <c r="C648" s="51">
        <v>0.73341000000000001</v>
      </c>
      <c r="D648" s="51">
        <v>2.5396999999999998</v>
      </c>
    </row>
    <row r="649" spans="1:4" x14ac:dyDescent="0.15">
      <c r="A649" s="51">
        <v>47</v>
      </c>
      <c r="B649" s="51">
        <v>19</v>
      </c>
      <c r="C649" s="51">
        <v>0.68732000000000004</v>
      </c>
      <c r="D649" s="51">
        <v>2.6097999999999999</v>
      </c>
    </row>
    <row r="650" spans="1:4" x14ac:dyDescent="0.15">
      <c r="A650" s="51">
        <v>47</v>
      </c>
      <c r="B650" s="51">
        <v>20</v>
      </c>
      <c r="C650" s="51">
        <v>0.64200000000000002</v>
      </c>
      <c r="D650" s="51">
        <v>2.68011</v>
      </c>
    </row>
    <row r="651" spans="1:4" x14ac:dyDescent="0.15">
      <c r="A651" s="51">
        <v>47</v>
      </c>
      <c r="B651" s="51">
        <v>21</v>
      </c>
      <c r="C651" s="51">
        <v>0.59758999999999995</v>
      </c>
      <c r="D651" s="51">
        <v>2.7504400000000002</v>
      </c>
    </row>
    <row r="652" spans="1:4" x14ac:dyDescent="0.15">
      <c r="A652" s="51">
        <v>48</v>
      </c>
      <c r="B652" s="51">
        <v>2</v>
      </c>
      <c r="C652" s="51">
        <v>1.49275</v>
      </c>
      <c r="D652" s="51">
        <v>1.57762</v>
      </c>
    </row>
    <row r="653" spans="1:4" x14ac:dyDescent="0.15">
      <c r="A653" s="51">
        <v>48</v>
      </c>
      <c r="B653" s="51">
        <v>3</v>
      </c>
      <c r="C653" s="51">
        <v>1.45004</v>
      </c>
      <c r="D653" s="51">
        <v>1.6230800000000001</v>
      </c>
    </row>
    <row r="654" spans="1:4" x14ac:dyDescent="0.15">
      <c r="A654" s="51">
        <v>48</v>
      </c>
      <c r="B654" s="51">
        <v>4</v>
      </c>
      <c r="C654" s="51">
        <v>1.4064000000000001</v>
      </c>
      <c r="D654" s="51">
        <v>1.67076</v>
      </c>
    </row>
    <row r="655" spans="1:4" x14ac:dyDescent="0.15">
      <c r="A655" s="51">
        <v>48</v>
      </c>
      <c r="B655" s="51">
        <v>5</v>
      </c>
      <c r="C655" s="51">
        <v>1.36192</v>
      </c>
      <c r="D655" s="51">
        <v>1.72061</v>
      </c>
    </row>
    <row r="656" spans="1:4" x14ac:dyDescent="0.15">
      <c r="A656" s="51">
        <v>48</v>
      </c>
      <c r="B656" s="51">
        <v>6</v>
      </c>
      <c r="C656" s="51">
        <v>1.3167199999999999</v>
      </c>
      <c r="D656" s="51">
        <v>1.7725299999999999</v>
      </c>
    </row>
    <row r="657" spans="1:4" x14ac:dyDescent="0.15">
      <c r="A657" s="51">
        <v>48</v>
      </c>
      <c r="B657" s="51">
        <v>7</v>
      </c>
      <c r="C657" s="51">
        <v>1.2708699999999999</v>
      </c>
      <c r="D657" s="51">
        <v>1.8264499999999999</v>
      </c>
    </row>
    <row r="658" spans="1:4" x14ac:dyDescent="0.15">
      <c r="A658" s="51">
        <v>48</v>
      </c>
      <c r="B658" s="51">
        <v>8</v>
      </c>
      <c r="C658" s="51">
        <v>1.2244699999999999</v>
      </c>
      <c r="D658" s="51">
        <v>1.88226</v>
      </c>
    </row>
    <row r="659" spans="1:4" x14ac:dyDescent="0.15">
      <c r="A659" s="51">
        <v>48</v>
      </c>
      <c r="B659" s="51">
        <v>9</v>
      </c>
      <c r="C659" s="51">
        <v>1.17764</v>
      </c>
      <c r="D659" s="51">
        <v>1.93987</v>
      </c>
    </row>
    <row r="660" spans="1:4" x14ac:dyDescent="0.15">
      <c r="A660" s="51">
        <v>48</v>
      </c>
      <c r="B660" s="51">
        <v>10</v>
      </c>
      <c r="C660" s="51">
        <v>1.13046</v>
      </c>
      <c r="D660" s="51">
        <v>1.99915</v>
      </c>
    </row>
    <row r="661" spans="1:4" x14ac:dyDescent="0.15">
      <c r="A661" s="51">
        <v>48</v>
      </c>
      <c r="B661" s="51">
        <v>11</v>
      </c>
      <c r="C661" s="51">
        <v>1.0830599999999999</v>
      </c>
      <c r="D661" s="51">
        <v>2.05999</v>
      </c>
    </row>
    <row r="662" spans="1:4" x14ac:dyDescent="0.15">
      <c r="A662" s="51">
        <v>48</v>
      </c>
      <c r="B662" s="51">
        <v>12</v>
      </c>
      <c r="C662" s="51">
        <v>1.03552</v>
      </c>
      <c r="D662" s="51">
        <v>2.1222699999999999</v>
      </c>
    </row>
    <row r="663" spans="1:4" x14ac:dyDescent="0.15">
      <c r="A663" s="51">
        <v>48</v>
      </c>
      <c r="B663" s="51">
        <v>13</v>
      </c>
      <c r="C663" s="51">
        <v>0.98794000000000004</v>
      </c>
      <c r="D663" s="51">
        <v>2.1858599999999999</v>
      </c>
    </row>
    <row r="664" spans="1:4" x14ac:dyDescent="0.15">
      <c r="A664" s="51">
        <v>48</v>
      </c>
      <c r="B664" s="51">
        <v>14</v>
      </c>
      <c r="C664" s="51">
        <v>0.94045000000000001</v>
      </c>
      <c r="D664" s="51">
        <v>2.2506200000000001</v>
      </c>
    </row>
    <row r="665" spans="1:4" x14ac:dyDescent="0.15">
      <c r="A665" s="51">
        <v>48</v>
      </c>
      <c r="B665" s="51">
        <v>15</v>
      </c>
      <c r="C665" s="51">
        <v>0.89314000000000004</v>
      </c>
      <c r="D665" s="51">
        <v>2.3164099999999999</v>
      </c>
    </row>
    <row r="666" spans="1:4" x14ac:dyDescent="0.15">
      <c r="A666" s="51">
        <v>48</v>
      </c>
      <c r="B666" s="51">
        <v>16</v>
      </c>
      <c r="C666" s="51">
        <v>0.84614</v>
      </c>
      <c r="D666" s="51">
        <v>2.3830900000000002</v>
      </c>
    </row>
    <row r="667" spans="1:4" x14ac:dyDescent="0.15">
      <c r="A667" s="51">
        <v>48</v>
      </c>
      <c r="B667" s="51">
        <v>17</v>
      </c>
      <c r="C667" s="51">
        <v>0.79951000000000005</v>
      </c>
      <c r="D667" s="51">
        <v>2.4504899999999998</v>
      </c>
    </row>
    <row r="668" spans="1:4" x14ac:dyDescent="0.15">
      <c r="A668" s="51">
        <v>48</v>
      </c>
      <c r="B668" s="51">
        <v>18</v>
      </c>
      <c r="C668" s="51">
        <v>0.75339999999999996</v>
      </c>
      <c r="D668" s="51">
        <v>2.5184700000000002</v>
      </c>
    </row>
    <row r="669" spans="1:4" x14ac:dyDescent="0.15">
      <c r="A669" s="51">
        <v>48</v>
      </c>
      <c r="B669" s="51">
        <v>19</v>
      </c>
      <c r="C669" s="51">
        <v>0.70789000000000002</v>
      </c>
      <c r="D669" s="51">
        <v>2.5868699999999998</v>
      </c>
    </row>
    <row r="670" spans="1:4" x14ac:dyDescent="0.15">
      <c r="A670" s="51">
        <v>48</v>
      </c>
      <c r="B670" s="51">
        <v>20</v>
      </c>
      <c r="C670" s="51">
        <v>0.66308999999999996</v>
      </c>
      <c r="D670" s="51">
        <v>2.6555200000000001</v>
      </c>
    </row>
    <row r="671" spans="1:4" x14ac:dyDescent="0.15">
      <c r="A671" s="51">
        <v>48</v>
      </c>
      <c r="B671" s="51">
        <v>21</v>
      </c>
      <c r="C671" s="51">
        <v>0.61909000000000003</v>
      </c>
      <c r="D671" s="51">
        <v>2.7242700000000002</v>
      </c>
    </row>
    <row r="672" spans="1:4" x14ac:dyDescent="0.15">
      <c r="A672" s="51">
        <v>49</v>
      </c>
      <c r="B672" s="51">
        <v>2</v>
      </c>
      <c r="C672" s="51">
        <v>1.4981899999999999</v>
      </c>
      <c r="D672" s="51">
        <v>1.5812900000000001</v>
      </c>
    </row>
    <row r="673" spans="1:4" x14ac:dyDescent="0.15">
      <c r="A673" s="51">
        <v>49</v>
      </c>
      <c r="B673" s="51">
        <v>3</v>
      </c>
      <c r="C673" s="51">
        <v>1.45635</v>
      </c>
      <c r="D673" s="51">
        <v>1.6257299999999999</v>
      </c>
    </row>
    <row r="674" spans="1:4" x14ac:dyDescent="0.15">
      <c r="A674" s="51">
        <v>49</v>
      </c>
      <c r="B674" s="51">
        <v>4</v>
      </c>
      <c r="C674" s="51">
        <v>1.4136200000000001</v>
      </c>
      <c r="D674" s="51">
        <v>1.6722999999999999</v>
      </c>
    </row>
    <row r="675" spans="1:4" x14ac:dyDescent="0.15">
      <c r="A675" s="51">
        <v>49</v>
      </c>
      <c r="B675" s="51">
        <v>5</v>
      </c>
      <c r="C675" s="51">
        <v>1.3700699999999999</v>
      </c>
      <c r="D675" s="51">
        <v>1.72095</v>
      </c>
    </row>
    <row r="676" spans="1:4" x14ac:dyDescent="0.15">
      <c r="A676" s="51">
        <v>49</v>
      </c>
      <c r="B676" s="51">
        <v>6</v>
      </c>
      <c r="C676" s="51">
        <v>1.3258000000000001</v>
      </c>
      <c r="D676" s="51">
        <v>1.77159</v>
      </c>
    </row>
    <row r="677" spans="1:4" x14ac:dyDescent="0.15">
      <c r="A677" s="51">
        <v>49</v>
      </c>
      <c r="B677" s="51">
        <v>7</v>
      </c>
      <c r="C677" s="51">
        <v>1.2808999999999999</v>
      </c>
      <c r="D677" s="51">
        <v>1.8241499999999999</v>
      </c>
    </row>
    <row r="678" spans="1:4" x14ac:dyDescent="0.15">
      <c r="A678" s="51">
        <v>49</v>
      </c>
      <c r="B678" s="51">
        <v>8</v>
      </c>
      <c r="C678" s="51">
        <v>1.23546</v>
      </c>
      <c r="D678" s="51">
        <v>1.87852</v>
      </c>
    </row>
    <row r="679" spans="1:4" x14ac:dyDescent="0.15">
      <c r="A679" s="51">
        <v>49</v>
      </c>
      <c r="B679" s="51">
        <v>9</v>
      </c>
      <c r="C679" s="51">
        <v>1.1895800000000001</v>
      </c>
      <c r="D679" s="51">
        <v>1.9346300000000001</v>
      </c>
    </row>
    <row r="680" spans="1:4" x14ac:dyDescent="0.15">
      <c r="A680" s="51">
        <v>49</v>
      </c>
      <c r="B680" s="51">
        <v>10</v>
      </c>
      <c r="C680" s="51">
        <v>1.1433599999999999</v>
      </c>
      <c r="D680" s="51">
        <v>1.9923599999999999</v>
      </c>
    </row>
    <row r="681" spans="1:4" x14ac:dyDescent="0.15">
      <c r="A681" s="51">
        <v>49</v>
      </c>
      <c r="B681" s="51">
        <v>11</v>
      </c>
      <c r="C681" s="51">
        <v>1.09687</v>
      </c>
      <c r="D681" s="51">
        <v>2.0516000000000001</v>
      </c>
    </row>
    <row r="682" spans="1:4" x14ac:dyDescent="0.15">
      <c r="A682" s="51">
        <v>49</v>
      </c>
      <c r="B682" s="51">
        <v>12</v>
      </c>
      <c r="C682" s="51">
        <v>1.0502400000000001</v>
      </c>
      <c r="D682" s="51">
        <v>2.1122399999999999</v>
      </c>
    </row>
    <row r="683" spans="1:4" x14ac:dyDescent="0.15">
      <c r="A683" s="51">
        <v>49</v>
      </c>
      <c r="B683" s="51">
        <v>13</v>
      </c>
      <c r="C683" s="51">
        <v>1.0035400000000001</v>
      </c>
      <c r="D683" s="51">
        <v>2.17415</v>
      </c>
    </row>
    <row r="684" spans="1:4" x14ac:dyDescent="0.15">
      <c r="A684" s="51">
        <v>49</v>
      </c>
      <c r="B684" s="51">
        <v>14</v>
      </c>
      <c r="C684" s="51">
        <v>0.95689999999999997</v>
      </c>
      <c r="D684" s="51">
        <v>2.2372299999999998</v>
      </c>
    </row>
    <row r="685" spans="1:4" x14ac:dyDescent="0.15">
      <c r="A685" s="51">
        <v>49</v>
      </c>
      <c r="B685" s="51">
        <v>15</v>
      </c>
      <c r="C685" s="51">
        <v>0.91039999999999999</v>
      </c>
      <c r="D685" s="51">
        <v>2.30131</v>
      </c>
    </row>
    <row r="686" spans="1:4" x14ac:dyDescent="0.15">
      <c r="A686" s="51">
        <v>49</v>
      </c>
      <c r="B686" s="51">
        <v>16</v>
      </c>
      <c r="C686" s="51">
        <v>0.86414999999999997</v>
      </c>
      <c r="D686" s="51">
        <v>2.3662800000000002</v>
      </c>
    </row>
    <row r="687" spans="1:4" x14ac:dyDescent="0.15">
      <c r="A687" s="51">
        <v>49</v>
      </c>
      <c r="B687" s="51">
        <v>17</v>
      </c>
      <c r="C687" s="51">
        <v>0.81823999999999997</v>
      </c>
      <c r="D687" s="51">
        <v>2.4319899999999999</v>
      </c>
    </row>
    <row r="688" spans="1:4" x14ac:dyDescent="0.15">
      <c r="A688" s="51">
        <v>49</v>
      </c>
      <c r="B688" s="51">
        <v>18</v>
      </c>
      <c r="C688" s="51">
        <v>0.77278000000000002</v>
      </c>
      <c r="D688" s="51">
        <v>2.4982899999999999</v>
      </c>
    </row>
    <row r="689" spans="1:4" x14ac:dyDescent="0.15">
      <c r="A689" s="51">
        <v>49</v>
      </c>
      <c r="B689" s="51">
        <v>19</v>
      </c>
      <c r="C689" s="51">
        <v>0.72785999999999995</v>
      </c>
      <c r="D689" s="51">
        <v>2.5650499999999998</v>
      </c>
    </row>
    <row r="690" spans="1:4" x14ac:dyDescent="0.15">
      <c r="A690" s="51">
        <v>49</v>
      </c>
      <c r="B690" s="51">
        <v>20</v>
      </c>
      <c r="C690" s="51">
        <v>0.68357999999999997</v>
      </c>
      <c r="D690" s="51">
        <v>2.6321099999999999</v>
      </c>
    </row>
    <row r="691" spans="1:4" x14ac:dyDescent="0.15">
      <c r="A691" s="51">
        <v>49</v>
      </c>
      <c r="B691" s="51">
        <v>21</v>
      </c>
      <c r="C691" s="51">
        <v>0.64002999999999999</v>
      </c>
      <c r="D691" s="51">
        <v>2.6993</v>
      </c>
    </row>
    <row r="692" spans="1:4" x14ac:dyDescent="0.15">
      <c r="A692" s="51">
        <v>50</v>
      </c>
      <c r="B692" s="51">
        <v>2</v>
      </c>
      <c r="C692" s="51">
        <v>1.50345</v>
      </c>
      <c r="D692" s="51">
        <v>1.5848599999999999</v>
      </c>
    </row>
    <row r="693" spans="1:4" x14ac:dyDescent="0.15">
      <c r="A693" s="51">
        <v>50</v>
      </c>
      <c r="B693" s="51">
        <v>3</v>
      </c>
      <c r="C693" s="51">
        <v>1.4624600000000001</v>
      </c>
      <c r="D693" s="51">
        <v>1.6283300000000001</v>
      </c>
    </row>
    <row r="694" spans="1:4" x14ac:dyDescent="0.15">
      <c r="A694" s="51">
        <v>50</v>
      </c>
      <c r="B694" s="51">
        <v>4</v>
      </c>
      <c r="C694" s="51">
        <v>1.42059</v>
      </c>
      <c r="D694" s="51">
        <v>1.6738500000000001</v>
      </c>
    </row>
    <row r="695" spans="1:4" x14ac:dyDescent="0.15">
      <c r="A695" s="51">
        <v>50</v>
      </c>
      <c r="B695" s="51">
        <v>5</v>
      </c>
      <c r="C695" s="51">
        <v>1.3779300000000001</v>
      </c>
      <c r="D695" s="51">
        <v>1.7213499999999999</v>
      </c>
    </row>
    <row r="696" spans="1:4" x14ac:dyDescent="0.15">
      <c r="A696" s="51">
        <v>50</v>
      </c>
      <c r="B696" s="51">
        <v>6</v>
      </c>
      <c r="C696" s="51">
        <v>1.33457</v>
      </c>
      <c r="D696" s="51">
        <v>1.77077</v>
      </c>
    </row>
    <row r="697" spans="1:4" x14ac:dyDescent="0.15">
      <c r="A697" s="51">
        <v>50</v>
      </c>
      <c r="B697" s="51">
        <v>7</v>
      </c>
      <c r="C697" s="51">
        <v>1.2905899999999999</v>
      </c>
      <c r="D697" s="51">
        <v>1.82203</v>
      </c>
    </row>
    <row r="698" spans="1:4" x14ac:dyDescent="0.15">
      <c r="A698" s="51">
        <v>50</v>
      </c>
      <c r="B698" s="51">
        <v>8</v>
      </c>
      <c r="C698" s="51">
        <v>1.24607</v>
      </c>
      <c r="D698" s="51">
        <v>1.87504</v>
      </c>
    </row>
    <row r="699" spans="1:4" x14ac:dyDescent="0.15">
      <c r="A699" s="51">
        <v>50</v>
      </c>
      <c r="B699" s="51">
        <v>9</v>
      </c>
      <c r="C699" s="51">
        <v>1.2011000000000001</v>
      </c>
      <c r="D699" s="51">
        <v>1.9297200000000001</v>
      </c>
    </row>
    <row r="700" spans="1:4" x14ac:dyDescent="0.15">
      <c r="A700" s="51">
        <v>50</v>
      </c>
      <c r="B700" s="51">
        <v>10</v>
      </c>
      <c r="C700" s="51">
        <v>1.1557900000000001</v>
      </c>
      <c r="D700" s="51">
        <v>1.98597</v>
      </c>
    </row>
    <row r="701" spans="1:4" x14ac:dyDescent="0.15">
      <c r="A701" s="51">
        <v>50</v>
      </c>
      <c r="B701" s="51">
        <v>11</v>
      </c>
      <c r="C701" s="51">
        <v>1.1102099999999999</v>
      </c>
      <c r="D701" s="51">
        <v>2.0436800000000002</v>
      </c>
    </row>
    <row r="702" spans="1:4" x14ac:dyDescent="0.15">
      <c r="A702" s="51">
        <v>50</v>
      </c>
      <c r="B702" s="51">
        <v>12</v>
      </c>
      <c r="C702" s="51">
        <v>1.0644499999999999</v>
      </c>
      <c r="D702" s="51">
        <v>2.10276</v>
      </c>
    </row>
    <row r="703" spans="1:4" x14ac:dyDescent="0.15">
      <c r="A703" s="51">
        <v>50</v>
      </c>
      <c r="B703" s="51">
        <v>13</v>
      </c>
      <c r="C703" s="51">
        <v>1.0186200000000001</v>
      </c>
      <c r="D703" s="51">
        <v>2.1630699999999998</v>
      </c>
    </row>
    <row r="704" spans="1:4" x14ac:dyDescent="0.15">
      <c r="A704" s="51">
        <v>50</v>
      </c>
      <c r="B704" s="51">
        <v>14</v>
      </c>
      <c r="C704" s="51">
        <v>0.9728</v>
      </c>
      <c r="D704" s="51">
        <v>2.2245200000000001</v>
      </c>
    </row>
    <row r="705" spans="1:4" x14ac:dyDescent="0.15">
      <c r="A705" s="51">
        <v>50</v>
      </c>
      <c r="B705" s="51">
        <v>15</v>
      </c>
      <c r="C705" s="51">
        <v>0.92708999999999997</v>
      </c>
      <c r="D705" s="51">
        <v>2.2869799999999998</v>
      </c>
    </row>
    <row r="706" spans="1:4" x14ac:dyDescent="0.15">
      <c r="A706" s="51">
        <v>50</v>
      </c>
      <c r="B706" s="51">
        <v>16</v>
      </c>
      <c r="C706" s="51">
        <v>0.88158999999999998</v>
      </c>
      <c r="D706" s="51">
        <v>2.35032</v>
      </c>
    </row>
    <row r="707" spans="1:4" x14ac:dyDescent="0.15">
      <c r="A707" s="51">
        <v>50</v>
      </c>
      <c r="B707" s="51">
        <v>17</v>
      </c>
      <c r="C707" s="51">
        <v>0.83638000000000001</v>
      </c>
      <c r="D707" s="51">
        <v>2.4144000000000001</v>
      </c>
    </row>
    <row r="708" spans="1:4" x14ac:dyDescent="0.15">
      <c r="A708" s="51">
        <v>50</v>
      </c>
      <c r="B708" s="51">
        <v>18</v>
      </c>
      <c r="C708" s="51">
        <v>0.79156000000000004</v>
      </c>
      <c r="D708" s="51">
        <v>2.4790999999999999</v>
      </c>
    </row>
    <row r="709" spans="1:4" x14ac:dyDescent="0.15">
      <c r="A709" s="51">
        <v>50</v>
      </c>
      <c r="B709" s="51">
        <v>19</v>
      </c>
      <c r="C709" s="51">
        <v>0.74722999999999995</v>
      </c>
      <c r="D709" s="51">
        <v>2.5442800000000001</v>
      </c>
    </row>
    <row r="710" spans="1:4" x14ac:dyDescent="0.15">
      <c r="A710" s="51">
        <v>50</v>
      </c>
      <c r="B710" s="51">
        <v>20</v>
      </c>
      <c r="C710" s="51">
        <v>0.70347999999999999</v>
      </c>
      <c r="D710" s="51">
        <v>2.6097800000000002</v>
      </c>
    </row>
    <row r="711" spans="1:4" x14ac:dyDescent="0.15">
      <c r="A711" s="51">
        <v>50</v>
      </c>
      <c r="B711" s="51">
        <v>21</v>
      </c>
      <c r="C711" s="51">
        <v>0.66039999999999999</v>
      </c>
      <c r="D711" s="51">
        <v>2.6754799999999999</v>
      </c>
    </row>
    <row r="712" spans="1:4" x14ac:dyDescent="0.15">
      <c r="A712" s="51">
        <v>51</v>
      </c>
      <c r="B712" s="51">
        <v>2</v>
      </c>
      <c r="C712" s="51">
        <v>1.5085599999999999</v>
      </c>
      <c r="D712" s="51">
        <v>1.5883499999999999</v>
      </c>
    </row>
    <row r="713" spans="1:4" x14ac:dyDescent="0.15">
      <c r="A713" s="51">
        <v>51</v>
      </c>
      <c r="B713" s="51">
        <v>3</v>
      </c>
      <c r="C713" s="51">
        <v>1.46838</v>
      </c>
      <c r="D713" s="51">
        <v>1.6308800000000001</v>
      </c>
    </row>
    <row r="714" spans="1:4" x14ac:dyDescent="0.15">
      <c r="A714" s="51">
        <v>51</v>
      </c>
      <c r="B714" s="51">
        <v>4</v>
      </c>
      <c r="C714" s="51">
        <v>1.4273400000000001</v>
      </c>
      <c r="D714" s="51">
        <v>1.6753800000000001</v>
      </c>
    </row>
    <row r="715" spans="1:4" x14ac:dyDescent="0.15">
      <c r="A715" s="51">
        <v>51</v>
      </c>
      <c r="B715" s="51">
        <v>5</v>
      </c>
      <c r="C715" s="51">
        <v>1.38554</v>
      </c>
      <c r="D715" s="51">
        <v>1.7217899999999999</v>
      </c>
    </row>
    <row r="716" spans="1:4" x14ac:dyDescent="0.15">
      <c r="A716" s="51">
        <v>51</v>
      </c>
      <c r="B716" s="51">
        <v>6</v>
      </c>
      <c r="C716" s="51">
        <v>1.3430500000000001</v>
      </c>
      <c r="D716" s="51">
        <v>1.7700499999999999</v>
      </c>
    </row>
    <row r="717" spans="1:4" x14ac:dyDescent="0.15">
      <c r="A717" s="51">
        <v>51</v>
      </c>
      <c r="B717" s="51">
        <v>7</v>
      </c>
      <c r="C717" s="51">
        <v>1.2999499999999999</v>
      </c>
      <c r="D717" s="51">
        <v>1.8200700000000001</v>
      </c>
    </row>
    <row r="718" spans="1:4" x14ac:dyDescent="0.15">
      <c r="A718" s="51">
        <v>51</v>
      </c>
      <c r="B718" s="51">
        <v>8</v>
      </c>
      <c r="C718" s="51">
        <v>1.2563200000000001</v>
      </c>
      <c r="D718" s="51">
        <v>1.87178</v>
      </c>
    </row>
    <row r="719" spans="1:4" x14ac:dyDescent="0.15">
      <c r="A719" s="51">
        <v>51</v>
      </c>
      <c r="B719" s="51">
        <v>9</v>
      </c>
      <c r="C719" s="51">
        <v>1.21224</v>
      </c>
      <c r="D719" s="51">
        <v>1.9251</v>
      </c>
    </row>
    <row r="720" spans="1:4" x14ac:dyDescent="0.15">
      <c r="A720" s="51">
        <v>51</v>
      </c>
      <c r="B720" s="51">
        <v>10</v>
      </c>
      <c r="C720" s="51">
        <v>1.1677999999999999</v>
      </c>
      <c r="D720" s="51">
        <v>1.97994</v>
      </c>
    </row>
    <row r="721" spans="1:4" x14ac:dyDescent="0.15">
      <c r="A721" s="51">
        <v>51</v>
      </c>
      <c r="B721" s="51">
        <v>11</v>
      </c>
      <c r="C721" s="51">
        <v>1.1230800000000001</v>
      </c>
      <c r="D721" s="51">
        <v>2.0362</v>
      </c>
    </row>
    <row r="722" spans="1:4" x14ac:dyDescent="0.15">
      <c r="A722" s="51">
        <v>51</v>
      </c>
      <c r="B722" s="51">
        <v>12</v>
      </c>
      <c r="C722" s="51">
        <v>1.0781799999999999</v>
      </c>
      <c r="D722" s="51">
        <v>2.0937800000000002</v>
      </c>
    </row>
    <row r="723" spans="1:4" x14ac:dyDescent="0.15">
      <c r="A723" s="51">
        <v>51</v>
      </c>
      <c r="B723" s="51">
        <v>13</v>
      </c>
      <c r="C723" s="51">
        <v>1.0331900000000001</v>
      </c>
      <c r="D723" s="51">
        <v>2.1525799999999999</v>
      </c>
    </row>
    <row r="724" spans="1:4" x14ac:dyDescent="0.15">
      <c r="A724" s="51">
        <v>51</v>
      </c>
      <c r="B724" s="51">
        <v>14</v>
      </c>
      <c r="C724" s="51">
        <v>0.98816999999999999</v>
      </c>
      <c r="D724" s="51">
        <v>2.2124899999999998</v>
      </c>
    </row>
    <row r="725" spans="1:4" x14ac:dyDescent="0.15">
      <c r="A725" s="51">
        <v>51</v>
      </c>
      <c r="B725" s="51">
        <v>15</v>
      </c>
      <c r="C725" s="51">
        <v>0.94323999999999997</v>
      </c>
      <c r="D725" s="51">
        <v>2.27338</v>
      </c>
    </row>
    <row r="726" spans="1:4" x14ac:dyDescent="0.15">
      <c r="A726" s="51">
        <v>51</v>
      </c>
      <c r="B726" s="51">
        <v>16</v>
      </c>
      <c r="C726" s="51">
        <v>0.89846999999999999</v>
      </c>
      <c r="D726" s="51">
        <v>2.3351500000000001</v>
      </c>
    </row>
    <row r="727" spans="1:4" x14ac:dyDescent="0.15">
      <c r="A727" s="51">
        <v>51</v>
      </c>
      <c r="B727" s="51">
        <v>17</v>
      </c>
      <c r="C727" s="51">
        <v>0.85396000000000005</v>
      </c>
      <c r="D727" s="51">
        <v>2.3976700000000002</v>
      </c>
    </row>
    <row r="728" spans="1:4" x14ac:dyDescent="0.15">
      <c r="A728" s="51">
        <v>51</v>
      </c>
      <c r="B728" s="51">
        <v>18</v>
      </c>
      <c r="C728" s="51">
        <v>0.80978000000000006</v>
      </c>
      <c r="D728" s="51">
        <v>2.4608300000000001</v>
      </c>
    </row>
    <row r="729" spans="1:4" x14ac:dyDescent="0.15">
      <c r="A729" s="51">
        <v>51</v>
      </c>
      <c r="B729" s="51">
        <v>19</v>
      </c>
      <c r="C729" s="51">
        <v>0.76604000000000005</v>
      </c>
      <c r="D729" s="51">
        <v>2.5244800000000001</v>
      </c>
    </row>
    <row r="730" spans="1:4" x14ac:dyDescent="0.15">
      <c r="A730" s="51">
        <v>51</v>
      </c>
      <c r="B730" s="51">
        <v>20</v>
      </c>
      <c r="C730" s="51">
        <v>0.72282000000000002</v>
      </c>
      <c r="D730" s="51">
        <v>2.5884800000000001</v>
      </c>
    </row>
    <row r="731" spans="1:4" x14ac:dyDescent="0.15">
      <c r="A731" s="51">
        <v>51</v>
      </c>
      <c r="B731" s="51">
        <v>21</v>
      </c>
      <c r="C731" s="51">
        <v>0.68020999999999998</v>
      </c>
      <c r="D731" s="51">
        <v>2.65272</v>
      </c>
    </row>
    <row r="732" spans="1:4" x14ac:dyDescent="0.15">
      <c r="A732" s="51">
        <v>52</v>
      </c>
      <c r="B732" s="51">
        <v>2</v>
      </c>
      <c r="C732" s="51">
        <v>1.51352</v>
      </c>
      <c r="D732" s="51">
        <v>1.5917399999999999</v>
      </c>
    </row>
    <row r="733" spans="1:4" x14ac:dyDescent="0.15">
      <c r="A733" s="51">
        <v>52</v>
      </c>
      <c r="B733" s="51">
        <v>3</v>
      </c>
      <c r="C733" s="51">
        <v>1.4741</v>
      </c>
      <c r="D733" s="51">
        <v>1.6333899999999999</v>
      </c>
    </row>
    <row r="734" spans="1:4" x14ac:dyDescent="0.15">
      <c r="A734" s="51">
        <v>52</v>
      </c>
      <c r="B734" s="51">
        <v>4</v>
      </c>
      <c r="C734" s="51">
        <v>1.43388</v>
      </c>
      <c r="D734" s="51">
        <v>1.67692</v>
      </c>
    </row>
    <row r="735" spans="1:4" x14ac:dyDescent="0.15">
      <c r="A735" s="51">
        <v>52</v>
      </c>
      <c r="B735" s="51">
        <v>5</v>
      </c>
      <c r="C735" s="51">
        <v>1.3929</v>
      </c>
      <c r="D735" s="51">
        <v>1.72228</v>
      </c>
    </row>
    <row r="736" spans="1:4" x14ac:dyDescent="0.15">
      <c r="A736" s="51">
        <v>52</v>
      </c>
      <c r="B736" s="51">
        <v>6</v>
      </c>
      <c r="C736" s="51">
        <v>1.35124</v>
      </c>
      <c r="D736" s="51">
        <v>1.76942</v>
      </c>
    </row>
    <row r="737" spans="1:4" x14ac:dyDescent="0.15">
      <c r="A737" s="51">
        <v>52</v>
      </c>
      <c r="B737" s="51">
        <v>7</v>
      </c>
      <c r="C737" s="51">
        <v>1.3089900000000001</v>
      </c>
      <c r="D737" s="51">
        <v>1.8182700000000001</v>
      </c>
    </row>
    <row r="738" spans="1:4" x14ac:dyDescent="0.15">
      <c r="A738" s="51">
        <v>52</v>
      </c>
      <c r="B738" s="51">
        <v>8</v>
      </c>
      <c r="C738" s="51">
        <v>1.2662199999999999</v>
      </c>
      <c r="D738" s="51">
        <v>1.8687400000000001</v>
      </c>
    </row>
    <row r="739" spans="1:4" x14ac:dyDescent="0.15">
      <c r="A739" s="51">
        <v>52</v>
      </c>
      <c r="B739" s="51">
        <v>9</v>
      </c>
      <c r="C739" s="51">
        <v>1.22299</v>
      </c>
      <c r="D739" s="51">
        <v>1.92076</v>
      </c>
    </row>
    <row r="740" spans="1:4" x14ac:dyDescent="0.15">
      <c r="A740" s="51">
        <v>52</v>
      </c>
      <c r="B740" s="51">
        <v>10</v>
      </c>
      <c r="C740" s="51">
        <v>1.1794100000000001</v>
      </c>
      <c r="D740" s="51">
        <v>1.9742599999999999</v>
      </c>
    </row>
    <row r="741" spans="1:4" x14ac:dyDescent="0.15">
      <c r="A741" s="51">
        <v>52</v>
      </c>
      <c r="B741" s="51">
        <v>11</v>
      </c>
      <c r="C741" s="51">
        <v>1.1355299999999999</v>
      </c>
      <c r="D741" s="51">
        <v>2.0291299999999999</v>
      </c>
    </row>
    <row r="742" spans="1:4" x14ac:dyDescent="0.15">
      <c r="A742" s="51">
        <v>52</v>
      </c>
      <c r="B742" s="51">
        <v>12</v>
      </c>
      <c r="C742" s="51">
        <v>1.0914600000000001</v>
      </c>
      <c r="D742" s="51">
        <v>2.08528</v>
      </c>
    </row>
    <row r="743" spans="1:4" x14ac:dyDescent="0.15">
      <c r="A743" s="51">
        <v>52</v>
      </c>
      <c r="B743" s="51">
        <v>13</v>
      </c>
      <c r="C743" s="51">
        <v>1.0472699999999999</v>
      </c>
      <c r="D743" s="51">
        <v>2.14263</v>
      </c>
    </row>
    <row r="744" spans="1:4" x14ac:dyDescent="0.15">
      <c r="A744" s="51">
        <v>52</v>
      </c>
      <c r="B744" s="51">
        <v>14</v>
      </c>
      <c r="C744" s="51">
        <v>1.0030399999999999</v>
      </c>
      <c r="D744" s="51">
        <v>2.20106</v>
      </c>
    </row>
    <row r="745" spans="1:4" x14ac:dyDescent="0.15">
      <c r="A745" s="51">
        <v>52</v>
      </c>
      <c r="B745" s="51">
        <v>15</v>
      </c>
      <c r="C745" s="51">
        <v>0.95887</v>
      </c>
      <c r="D745" s="51">
        <v>2.2604600000000001</v>
      </c>
    </row>
    <row r="746" spans="1:4" x14ac:dyDescent="0.15">
      <c r="A746" s="51">
        <v>52</v>
      </c>
      <c r="B746" s="51">
        <v>16</v>
      </c>
      <c r="C746" s="51">
        <v>0.91481000000000001</v>
      </c>
      <c r="D746" s="51">
        <v>2.3207399999999998</v>
      </c>
    </row>
    <row r="747" spans="1:4" x14ac:dyDescent="0.15">
      <c r="A747" s="51">
        <v>52</v>
      </c>
      <c r="B747" s="51">
        <v>17</v>
      </c>
      <c r="C747" s="51">
        <v>0.87099000000000004</v>
      </c>
      <c r="D747" s="51">
        <v>2.3817599999999999</v>
      </c>
    </row>
    <row r="748" spans="1:4" x14ac:dyDescent="0.15">
      <c r="A748" s="51">
        <v>52</v>
      </c>
      <c r="B748" s="51">
        <v>18</v>
      </c>
      <c r="C748" s="51">
        <v>0.82745000000000002</v>
      </c>
      <c r="D748" s="51">
        <v>2.4434100000000001</v>
      </c>
    </row>
    <row r="749" spans="1:4" x14ac:dyDescent="0.15">
      <c r="A749" s="51">
        <v>52</v>
      </c>
      <c r="B749" s="51">
        <v>19</v>
      </c>
      <c r="C749" s="51">
        <v>0.78430999999999995</v>
      </c>
      <c r="D749" s="51">
        <v>2.5055900000000002</v>
      </c>
    </row>
    <row r="750" spans="1:4" x14ac:dyDescent="0.15">
      <c r="A750" s="51">
        <v>52</v>
      </c>
      <c r="B750" s="51">
        <v>20</v>
      </c>
      <c r="C750" s="51">
        <v>0.74163000000000001</v>
      </c>
      <c r="D750" s="51">
        <v>2.5681600000000002</v>
      </c>
    </row>
    <row r="751" spans="1:4" x14ac:dyDescent="0.15">
      <c r="A751" s="51">
        <v>52</v>
      </c>
      <c r="B751" s="51">
        <v>21</v>
      </c>
      <c r="C751" s="51">
        <v>0.69948999999999995</v>
      </c>
      <c r="D751" s="51">
        <v>2.6309900000000002</v>
      </c>
    </row>
    <row r="752" spans="1:4" x14ac:dyDescent="0.15">
      <c r="A752" s="51">
        <v>53</v>
      </c>
      <c r="B752" s="51">
        <v>2</v>
      </c>
      <c r="C752" s="51">
        <v>1.51833</v>
      </c>
      <c r="D752" s="51">
        <v>1.5950500000000001</v>
      </c>
    </row>
    <row r="753" spans="1:4" x14ac:dyDescent="0.15">
      <c r="A753" s="51">
        <v>53</v>
      </c>
      <c r="B753" s="51">
        <v>3</v>
      </c>
      <c r="C753" s="51">
        <v>1.47967</v>
      </c>
      <c r="D753" s="51">
        <v>1.63585</v>
      </c>
    </row>
    <row r="754" spans="1:4" x14ac:dyDescent="0.15">
      <c r="A754" s="51">
        <v>53</v>
      </c>
      <c r="B754" s="51">
        <v>4</v>
      </c>
      <c r="C754" s="51">
        <v>1.4402200000000001</v>
      </c>
      <c r="D754" s="51">
        <v>1.67845</v>
      </c>
    </row>
    <row r="755" spans="1:4" x14ac:dyDescent="0.15">
      <c r="A755" s="51">
        <v>53</v>
      </c>
      <c r="B755" s="51">
        <v>5</v>
      </c>
      <c r="C755" s="51">
        <v>1.40002</v>
      </c>
      <c r="D755" s="51">
        <v>1.72282</v>
      </c>
    </row>
    <row r="756" spans="1:4" x14ac:dyDescent="0.15">
      <c r="A756" s="51">
        <v>53</v>
      </c>
      <c r="B756" s="51">
        <v>6</v>
      </c>
      <c r="C756" s="51">
        <v>1.3591800000000001</v>
      </c>
      <c r="D756" s="51">
        <v>1.7688999999999999</v>
      </c>
    </row>
    <row r="757" spans="1:4" x14ac:dyDescent="0.15">
      <c r="A757" s="51">
        <v>53</v>
      </c>
      <c r="B757" s="51">
        <v>7</v>
      </c>
      <c r="C757" s="51">
        <v>1.3177399999999999</v>
      </c>
      <c r="D757" s="51">
        <v>1.8166100000000001</v>
      </c>
    </row>
    <row r="758" spans="1:4" x14ac:dyDescent="0.15">
      <c r="A758" s="51">
        <v>53</v>
      </c>
      <c r="B758" s="51">
        <v>8</v>
      </c>
      <c r="C758" s="51">
        <v>1.27579</v>
      </c>
      <c r="D758" s="51">
        <v>1.8658999999999999</v>
      </c>
    </row>
    <row r="759" spans="1:4" x14ac:dyDescent="0.15">
      <c r="A759" s="51">
        <v>53</v>
      </c>
      <c r="B759" s="51">
        <v>9</v>
      </c>
      <c r="C759" s="51">
        <v>1.2334000000000001</v>
      </c>
      <c r="D759" s="51">
        <v>1.9166799999999999</v>
      </c>
    </row>
    <row r="760" spans="1:4" x14ac:dyDescent="0.15">
      <c r="A760" s="51">
        <v>53</v>
      </c>
      <c r="B760" s="51">
        <v>10</v>
      </c>
      <c r="C760" s="51">
        <v>1.1906300000000001</v>
      </c>
      <c r="D760" s="51">
        <v>1.96889</v>
      </c>
    </row>
    <row r="761" spans="1:4" x14ac:dyDescent="0.15">
      <c r="A761" s="51">
        <v>53</v>
      </c>
      <c r="B761" s="51">
        <v>11</v>
      </c>
      <c r="C761" s="51">
        <v>1.14757</v>
      </c>
      <c r="D761" s="51">
        <v>2.02244</v>
      </c>
    </row>
    <row r="762" spans="1:4" x14ac:dyDescent="0.15">
      <c r="A762" s="51">
        <v>53</v>
      </c>
      <c r="B762" s="51">
        <v>12</v>
      </c>
      <c r="C762" s="51">
        <v>1.1043000000000001</v>
      </c>
      <c r="D762" s="51">
        <v>2.0772300000000001</v>
      </c>
    </row>
    <row r="763" spans="1:4" x14ac:dyDescent="0.15">
      <c r="A763" s="51">
        <v>53</v>
      </c>
      <c r="B763" s="51">
        <v>13</v>
      </c>
      <c r="C763" s="51">
        <v>1.0609</v>
      </c>
      <c r="D763" s="51">
        <v>2.1331799999999999</v>
      </c>
    </row>
    <row r="764" spans="1:4" x14ac:dyDescent="0.15">
      <c r="A764" s="51">
        <v>53</v>
      </c>
      <c r="B764" s="51">
        <v>14</v>
      </c>
      <c r="C764" s="51">
        <v>1.0174300000000001</v>
      </c>
      <c r="D764" s="51">
        <v>2.1901899999999999</v>
      </c>
    </row>
    <row r="765" spans="1:4" x14ac:dyDescent="0.15">
      <c r="A765" s="51">
        <v>53</v>
      </c>
      <c r="B765" s="51">
        <v>15</v>
      </c>
      <c r="C765" s="51">
        <v>0.97399000000000002</v>
      </c>
      <c r="D765" s="51">
        <v>2.24817</v>
      </c>
    </row>
    <row r="766" spans="1:4" x14ac:dyDescent="0.15">
      <c r="A766" s="51">
        <v>53</v>
      </c>
      <c r="B766" s="51">
        <v>16</v>
      </c>
      <c r="C766" s="51">
        <v>0.93064999999999998</v>
      </c>
      <c r="D766" s="51">
        <v>2.3069999999999999</v>
      </c>
    </row>
    <row r="767" spans="1:4" x14ac:dyDescent="0.15">
      <c r="A767" s="51">
        <v>53</v>
      </c>
      <c r="B767" s="51">
        <v>17</v>
      </c>
      <c r="C767" s="51">
        <v>0.88749</v>
      </c>
      <c r="D767" s="51">
        <v>2.36659</v>
      </c>
    </row>
    <row r="768" spans="1:4" x14ac:dyDescent="0.15">
      <c r="A768" s="51">
        <v>53</v>
      </c>
      <c r="B768" s="51">
        <v>18</v>
      </c>
      <c r="C768" s="51">
        <v>0.84458999999999995</v>
      </c>
      <c r="D768" s="51">
        <v>2.4268200000000002</v>
      </c>
    </row>
    <row r="769" spans="1:4" x14ac:dyDescent="0.15">
      <c r="A769" s="51">
        <v>53</v>
      </c>
      <c r="B769" s="51">
        <v>19</v>
      </c>
      <c r="C769" s="51">
        <v>0.80203999999999998</v>
      </c>
      <c r="D769" s="51">
        <v>2.4875699999999998</v>
      </c>
    </row>
    <row r="770" spans="1:4" x14ac:dyDescent="0.15">
      <c r="A770" s="51">
        <v>53</v>
      </c>
      <c r="B770" s="51">
        <v>20</v>
      </c>
      <c r="C770" s="51">
        <v>0.75990000000000002</v>
      </c>
      <c r="D770" s="51">
        <v>2.54874</v>
      </c>
    </row>
    <row r="771" spans="1:4" x14ac:dyDescent="0.15">
      <c r="A771" s="51">
        <v>53</v>
      </c>
      <c r="B771" s="51">
        <v>21</v>
      </c>
      <c r="C771" s="51">
        <v>0.71826000000000001</v>
      </c>
      <c r="D771" s="51">
        <v>2.6102099999999999</v>
      </c>
    </row>
    <row r="772" spans="1:4" x14ac:dyDescent="0.15">
      <c r="A772" s="51">
        <v>54</v>
      </c>
      <c r="B772" s="51">
        <v>2</v>
      </c>
      <c r="C772" s="51">
        <v>1.5229999999999999</v>
      </c>
      <c r="D772" s="51">
        <v>1.59829</v>
      </c>
    </row>
    <row r="773" spans="1:4" x14ac:dyDescent="0.15">
      <c r="A773" s="51">
        <v>54</v>
      </c>
      <c r="B773" s="51">
        <v>3</v>
      </c>
      <c r="C773" s="51">
        <v>1.48506</v>
      </c>
      <c r="D773" s="51">
        <v>1.63825</v>
      </c>
    </row>
    <row r="774" spans="1:4" x14ac:dyDescent="0.15">
      <c r="A774" s="51">
        <v>54</v>
      </c>
      <c r="B774" s="51">
        <v>4</v>
      </c>
      <c r="C774" s="51">
        <v>1.4463600000000001</v>
      </c>
      <c r="D774" s="51">
        <v>1.67998</v>
      </c>
    </row>
    <row r="775" spans="1:4" x14ac:dyDescent="0.15">
      <c r="A775" s="51">
        <v>54</v>
      </c>
      <c r="B775" s="51">
        <v>5</v>
      </c>
      <c r="C775" s="51">
        <v>1.40693</v>
      </c>
      <c r="D775" s="51">
        <v>1.72339</v>
      </c>
    </row>
    <row r="776" spans="1:4" x14ac:dyDescent="0.15">
      <c r="A776" s="51">
        <v>54</v>
      </c>
      <c r="B776" s="51">
        <v>6</v>
      </c>
      <c r="C776" s="51">
        <v>1.36687</v>
      </c>
      <c r="D776" s="51">
        <v>1.76844</v>
      </c>
    </row>
    <row r="777" spans="1:4" x14ac:dyDescent="0.15">
      <c r="A777" s="51">
        <v>54</v>
      </c>
      <c r="B777" s="51">
        <v>7</v>
      </c>
      <c r="C777" s="51">
        <v>1.32622</v>
      </c>
      <c r="D777" s="51">
        <v>1.81508</v>
      </c>
    </row>
    <row r="778" spans="1:4" x14ac:dyDescent="0.15">
      <c r="A778" s="51">
        <v>54</v>
      </c>
      <c r="B778" s="51">
        <v>8</v>
      </c>
      <c r="C778" s="51">
        <v>1.2850600000000001</v>
      </c>
      <c r="D778" s="51">
        <v>1.86324</v>
      </c>
    </row>
    <row r="779" spans="1:4" x14ac:dyDescent="0.15">
      <c r="A779" s="51">
        <v>54</v>
      </c>
      <c r="B779" s="51">
        <v>9</v>
      </c>
      <c r="C779" s="51">
        <v>1.2434499999999999</v>
      </c>
      <c r="D779" s="51">
        <v>1.91283</v>
      </c>
    </row>
    <row r="780" spans="1:4" x14ac:dyDescent="0.15">
      <c r="A780" s="51">
        <v>54</v>
      </c>
      <c r="B780" s="51">
        <v>10</v>
      </c>
      <c r="C780" s="51">
        <v>1.2014899999999999</v>
      </c>
      <c r="D780" s="51">
        <v>1.9638100000000001</v>
      </c>
    </row>
    <row r="781" spans="1:4" x14ac:dyDescent="0.15">
      <c r="A781" s="51">
        <v>54</v>
      </c>
      <c r="B781" s="51">
        <v>11</v>
      </c>
      <c r="C781" s="51">
        <v>1.1592100000000001</v>
      </c>
      <c r="D781" s="51">
        <v>2.0160900000000002</v>
      </c>
    </row>
    <row r="782" spans="1:4" x14ac:dyDescent="0.15">
      <c r="A782" s="51">
        <v>54</v>
      </c>
      <c r="B782" s="51">
        <v>12</v>
      </c>
      <c r="C782" s="51">
        <v>1.1167199999999999</v>
      </c>
      <c r="D782" s="51">
        <v>2.0695899999999998</v>
      </c>
    </row>
    <row r="783" spans="1:4" x14ac:dyDescent="0.15">
      <c r="A783" s="51">
        <v>54</v>
      </c>
      <c r="B783" s="51">
        <v>13</v>
      </c>
      <c r="C783" s="51">
        <v>1.0740799999999999</v>
      </c>
      <c r="D783" s="51">
        <v>2.1242000000000001</v>
      </c>
    </row>
    <row r="784" spans="1:4" x14ac:dyDescent="0.15">
      <c r="A784" s="51">
        <v>54</v>
      </c>
      <c r="B784" s="51">
        <v>14</v>
      </c>
      <c r="C784" s="51">
        <v>1.0313600000000001</v>
      </c>
      <c r="D784" s="51">
        <v>2.1798700000000002</v>
      </c>
    </row>
    <row r="785" spans="1:4" x14ac:dyDescent="0.15">
      <c r="A785" s="51">
        <v>54</v>
      </c>
      <c r="B785" s="51">
        <v>15</v>
      </c>
      <c r="C785" s="51">
        <v>0.98863999999999996</v>
      </c>
      <c r="D785" s="51">
        <v>2.2364700000000002</v>
      </c>
    </row>
    <row r="786" spans="1:4" x14ac:dyDescent="0.15">
      <c r="A786" s="51">
        <v>54</v>
      </c>
      <c r="B786" s="51">
        <v>16</v>
      </c>
      <c r="C786" s="51">
        <v>0.94599999999999995</v>
      </c>
      <c r="D786" s="51">
        <v>2.29392</v>
      </c>
    </row>
    <row r="787" spans="1:4" x14ac:dyDescent="0.15">
      <c r="A787" s="51">
        <v>54</v>
      </c>
      <c r="B787" s="51">
        <v>17</v>
      </c>
      <c r="C787" s="51">
        <v>0.90349000000000002</v>
      </c>
      <c r="D787" s="51">
        <v>2.3521299999999998</v>
      </c>
    </row>
    <row r="788" spans="1:4" x14ac:dyDescent="0.15">
      <c r="A788" s="51">
        <v>54</v>
      </c>
      <c r="B788" s="51">
        <v>18</v>
      </c>
      <c r="C788" s="51">
        <v>0.86121999999999999</v>
      </c>
      <c r="D788" s="51">
        <v>2.4109699999999998</v>
      </c>
    </row>
    <row r="789" spans="1:4" x14ac:dyDescent="0.15">
      <c r="A789" s="51">
        <v>54</v>
      </c>
      <c r="B789" s="51">
        <v>19</v>
      </c>
      <c r="C789" s="51">
        <v>0.81925000000000003</v>
      </c>
      <c r="D789" s="51">
        <v>2.4703599999999999</v>
      </c>
    </row>
    <row r="790" spans="1:4" x14ac:dyDescent="0.15">
      <c r="A790" s="51">
        <v>54</v>
      </c>
      <c r="B790" s="51">
        <v>20</v>
      </c>
      <c r="C790" s="51">
        <v>0.77766000000000002</v>
      </c>
      <c r="D790" s="51">
        <v>2.5301900000000002</v>
      </c>
    </row>
    <row r="791" spans="1:4" x14ac:dyDescent="0.15">
      <c r="A791" s="51">
        <v>54</v>
      </c>
      <c r="B791" s="51">
        <v>21</v>
      </c>
      <c r="C791" s="51">
        <v>0.73651</v>
      </c>
      <c r="D791" s="51">
        <v>2.5903299999999998</v>
      </c>
    </row>
    <row r="792" spans="1:4" x14ac:dyDescent="0.15">
      <c r="A792" s="51">
        <v>55</v>
      </c>
      <c r="B792" s="51">
        <v>2</v>
      </c>
      <c r="C792" s="51">
        <v>1.52755</v>
      </c>
      <c r="D792" s="51">
        <v>1.60144</v>
      </c>
    </row>
    <row r="793" spans="1:4" x14ac:dyDescent="0.15">
      <c r="A793" s="51">
        <v>55</v>
      </c>
      <c r="B793" s="51">
        <v>3</v>
      </c>
      <c r="C793" s="51">
        <v>1.49031</v>
      </c>
      <c r="D793" s="51">
        <v>1.64062</v>
      </c>
    </row>
    <row r="794" spans="1:4" x14ac:dyDescent="0.15">
      <c r="A794" s="51">
        <v>55</v>
      </c>
      <c r="B794" s="51">
        <v>4</v>
      </c>
      <c r="C794" s="51">
        <v>1.4523200000000001</v>
      </c>
      <c r="D794" s="51">
        <v>1.6814899999999999</v>
      </c>
    </row>
    <row r="795" spans="1:4" x14ac:dyDescent="0.15">
      <c r="A795" s="51">
        <v>55</v>
      </c>
      <c r="B795" s="51">
        <v>5</v>
      </c>
      <c r="C795" s="51">
        <v>1.4136200000000001</v>
      </c>
      <c r="D795" s="51">
        <v>1.7239899999999999</v>
      </c>
    </row>
    <row r="796" spans="1:4" x14ac:dyDescent="0.15">
      <c r="A796" s="51">
        <v>55</v>
      </c>
      <c r="B796" s="51">
        <v>6</v>
      </c>
      <c r="C796" s="51">
        <v>1.3743099999999999</v>
      </c>
      <c r="D796" s="51">
        <v>1.76807</v>
      </c>
    </row>
    <row r="797" spans="1:4" x14ac:dyDescent="0.15">
      <c r="A797" s="51">
        <v>55</v>
      </c>
      <c r="B797" s="51">
        <v>7</v>
      </c>
      <c r="C797" s="51">
        <v>1.3344199999999999</v>
      </c>
      <c r="D797" s="51">
        <v>1.81368</v>
      </c>
    </row>
    <row r="798" spans="1:4" x14ac:dyDescent="0.15">
      <c r="A798" s="51">
        <v>55</v>
      </c>
      <c r="B798" s="51">
        <v>8</v>
      </c>
      <c r="C798" s="51">
        <v>1.29403</v>
      </c>
      <c r="D798" s="51">
        <v>1.8607400000000001</v>
      </c>
    </row>
    <row r="799" spans="1:4" x14ac:dyDescent="0.15">
      <c r="A799" s="51">
        <v>55</v>
      </c>
      <c r="B799" s="51">
        <v>9</v>
      </c>
      <c r="C799" s="51">
        <v>1.25319</v>
      </c>
      <c r="D799" s="51">
        <v>1.9092100000000001</v>
      </c>
    </row>
    <row r="800" spans="1:4" x14ac:dyDescent="0.15">
      <c r="A800" s="51">
        <v>55</v>
      </c>
      <c r="B800" s="51">
        <v>10</v>
      </c>
      <c r="C800" s="51">
        <v>1.2119899999999999</v>
      </c>
      <c r="D800" s="51">
        <v>1.95902</v>
      </c>
    </row>
    <row r="801" spans="1:4" x14ac:dyDescent="0.15">
      <c r="A801" s="51">
        <v>55</v>
      </c>
      <c r="B801" s="51">
        <v>11</v>
      </c>
      <c r="C801" s="51">
        <v>1.17049</v>
      </c>
      <c r="D801" s="51">
        <v>2.0100799999999999</v>
      </c>
    </row>
    <row r="802" spans="1:4" x14ac:dyDescent="0.15">
      <c r="A802" s="51">
        <v>55</v>
      </c>
      <c r="B802" s="51">
        <v>12</v>
      </c>
      <c r="C802" s="51">
        <v>1.1287499999999999</v>
      </c>
      <c r="D802" s="51">
        <v>2.0623300000000002</v>
      </c>
    </row>
    <row r="803" spans="1:4" x14ac:dyDescent="0.15">
      <c r="A803" s="51">
        <v>55</v>
      </c>
      <c r="B803" s="51">
        <v>13</v>
      </c>
      <c r="C803" s="51">
        <v>1.0868500000000001</v>
      </c>
      <c r="D803" s="51">
        <v>2.1156799999999998</v>
      </c>
    </row>
    <row r="804" spans="1:4" x14ac:dyDescent="0.15">
      <c r="A804" s="51">
        <v>55</v>
      </c>
      <c r="B804" s="51">
        <v>14</v>
      </c>
      <c r="C804" s="51">
        <v>1.0448500000000001</v>
      </c>
      <c r="D804" s="51">
        <v>2.1700300000000001</v>
      </c>
    </row>
    <row r="805" spans="1:4" x14ac:dyDescent="0.15">
      <c r="A805" s="51">
        <v>55</v>
      </c>
      <c r="B805" s="51">
        <v>15</v>
      </c>
      <c r="C805" s="51">
        <v>1.00284</v>
      </c>
      <c r="D805" s="51">
        <v>2.22532</v>
      </c>
    </row>
    <row r="806" spans="1:4" x14ac:dyDescent="0.15">
      <c r="A806" s="51">
        <v>55</v>
      </c>
      <c r="B806" s="51">
        <v>16</v>
      </c>
      <c r="C806" s="51">
        <v>0.96087</v>
      </c>
      <c r="D806" s="51">
        <v>2.28146</v>
      </c>
    </row>
    <row r="807" spans="1:4" x14ac:dyDescent="0.15">
      <c r="A807" s="51">
        <v>55</v>
      </c>
      <c r="B807" s="51">
        <v>17</v>
      </c>
      <c r="C807" s="51">
        <v>0.91901999999999995</v>
      </c>
      <c r="D807" s="51">
        <v>2.33833</v>
      </c>
    </row>
    <row r="808" spans="1:4" x14ac:dyDescent="0.15">
      <c r="A808" s="51">
        <v>55</v>
      </c>
      <c r="B808" s="51">
        <v>18</v>
      </c>
      <c r="C808" s="51">
        <v>0.87736000000000003</v>
      </c>
      <c r="D808" s="51">
        <v>2.3958499999999998</v>
      </c>
    </row>
    <row r="809" spans="1:4" x14ac:dyDescent="0.15">
      <c r="A809" s="51">
        <v>55</v>
      </c>
      <c r="B809" s="51">
        <v>19</v>
      </c>
      <c r="C809" s="51">
        <v>0.83596999999999999</v>
      </c>
      <c r="D809" s="51">
        <v>2.4539200000000001</v>
      </c>
    </row>
    <row r="810" spans="1:4" x14ac:dyDescent="0.15">
      <c r="A810" s="51">
        <v>55</v>
      </c>
      <c r="B810" s="51">
        <v>20</v>
      </c>
      <c r="C810" s="51">
        <v>0.79491999999999996</v>
      </c>
      <c r="D810" s="51">
        <v>2.5124399999999998</v>
      </c>
    </row>
    <row r="811" spans="1:4" x14ac:dyDescent="0.15">
      <c r="A811" s="51">
        <v>55</v>
      </c>
      <c r="B811" s="51">
        <v>21</v>
      </c>
      <c r="C811" s="51">
        <v>0.75427</v>
      </c>
      <c r="D811" s="51">
        <v>2.57131</v>
      </c>
    </row>
    <row r="812" spans="1:4" x14ac:dyDescent="0.15">
      <c r="A812" s="51">
        <v>56</v>
      </c>
      <c r="B812" s="51">
        <v>2</v>
      </c>
      <c r="C812" s="51">
        <v>1.5319700000000001</v>
      </c>
      <c r="D812" s="51">
        <v>1.6045199999999999</v>
      </c>
    </row>
    <row r="813" spans="1:4" x14ac:dyDescent="0.15">
      <c r="A813" s="51">
        <v>56</v>
      </c>
      <c r="B813" s="51">
        <v>3</v>
      </c>
      <c r="C813" s="51">
        <v>1.4954099999999999</v>
      </c>
      <c r="D813" s="51">
        <v>1.6429499999999999</v>
      </c>
    </row>
    <row r="814" spans="1:4" x14ac:dyDescent="0.15">
      <c r="A814" s="51">
        <v>56</v>
      </c>
      <c r="B814" s="51">
        <v>4</v>
      </c>
      <c r="C814" s="51">
        <v>1.4581</v>
      </c>
      <c r="D814" s="51">
        <v>1.6830000000000001</v>
      </c>
    </row>
    <row r="815" spans="1:4" x14ac:dyDescent="0.15">
      <c r="A815" s="51">
        <v>56</v>
      </c>
      <c r="B815" s="51">
        <v>5</v>
      </c>
      <c r="C815" s="51">
        <v>1.42012</v>
      </c>
      <c r="D815" s="51">
        <v>1.72461</v>
      </c>
    </row>
    <row r="816" spans="1:4" x14ac:dyDescent="0.15">
      <c r="A816" s="51">
        <v>56</v>
      </c>
      <c r="B816" s="51">
        <v>6</v>
      </c>
      <c r="C816" s="51">
        <v>1.3815200000000001</v>
      </c>
      <c r="D816" s="51">
        <v>1.76776</v>
      </c>
    </row>
    <row r="817" spans="1:4" x14ac:dyDescent="0.15">
      <c r="A817" s="51">
        <v>56</v>
      </c>
      <c r="B817" s="51">
        <v>7</v>
      </c>
      <c r="C817" s="51">
        <v>1.3423700000000001</v>
      </c>
      <c r="D817" s="51">
        <v>1.8123800000000001</v>
      </c>
    </row>
    <row r="818" spans="1:4" x14ac:dyDescent="0.15">
      <c r="A818" s="51">
        <v>56</v>
      </c>
      <c r="B818" s="51">
        <v>8</v>
      </c>
      <c r="C818" s="51">
        <v>1.30271</v>
      </c>
      <c r="D818" s="51">
        <v>1.8584099999999999</v>
      </c>
    </row>
    <row r="819" spans="1:4" x14ac:dyDescent="0.15">
      <c r="A819" s="51">
        <v>56</v>
      </c>
      <c r="B819" s="51">
        <v>9</v>
      </c>
      <c r="C819" s="51">
        <v>1.2626299999999999</v>
      </c>
      <c r="D819" s="51">
        <v>1.9057900000000001</v>
      </c>
    </row>
    <row r="820" spans="1:4" x14ac:dyDescent="0.15">
      <c r="A820" s="51">
        <v>56</v>
      </c>
      <c r="B820" s="51">
        <v>10</v>
      </c>
      <c r="C820" s="51">
        <v>1.22217</v>
      </c>
      <c r="D820" s="51">
        <v>1.95448</v>
      </c>
    </row>
    <row r="821" spans="1:4" x14ac:dyDescent="0.15">
      <c r="A821" s="51">
        <v>56</v>
      </c>
      <c r="B821" s="51">
        <v>11</v>
      </c>
      <c r="C821" s="51">
        <v>1.1814100000000001</v>
      </c>
      <c r="D821" s="51">
        <v>2.0043799999999998</v>
      </c>
    </row>
    <row r="822" spans="1:4" x14ac:dyDescent="0.15">
      <c r="A822" s="51">
        <v>56</v>
      </c>
      <c r="B822" s="51">
        <v>12</v>
      </c>
      <c r="C822" s="51">
        <v>1.1404000000000001</v>
      </c>
      <c r="D822" s="51">
        <v>2.0554199999999998</v>
      </c>
    </row>
    <row r="823" spans="1:4" x14ac:dyDescent="0.15">
      <c r="A823" s="51">
        <v>56</v>
      </c>
      <c r="B823" s="51">
        <v>13</v>
      </c>
      <c r="C823" s="51">
        <v>1.0992200000000001</v>
      </c>
      <c r="D823" s="51">
        <v>2.1075499999999998</v>
      </c>
    </row>
    <row r="824" spans="1:4" x14ac:dyDescent="0.15">
      <c r="A824" s="51">
        <v>56</v>
      </c>
      <c r="B824" s="51">
        <v>14</v>
      </c>
      <c r="C824" s="51">
        <v>1.05793</v>
      </c>
      <c r="D824" s="51">
        <v>2.1606700000000001</v>
      </c>
    </row>
    <row r="825" spans="1:4" x14ac:dyDescent="0.15">
      <c r="A825" s="51">
        <v>56</v>
      </c>
      <c r="B825" s="51">
        <v>15</v>
      </c>
      <c r="C825" s="51">
        <v>1.0165900000000001</v>
      </c>
      <c r="D825" s="51">
        <v>2.2147000000000001</v>
      </c>
    </row>
    <row r="826" spans="1:4" x14ac:dyDescent="0.15">
      <c r="A826" s="51">
        <v>56</v>
      </c>
      <c r="B826" s="51">
        <v>16</v>
      </c>
      <c r="C826" s="51">
        <v>0.97529999999999994</v>
      </c>
      <c r="D826" s="51">
        <v>2.2695599999999998</v>
      </c>
    </row>
    <row r="827" spans="1:4" x14ac:dyDescent="0.15">
      <c r="A827" s="51">
        <v>56</v>
      </c>
      <c r="B827" s="51">
        <v>17</v>
      </c>
      <c r="C827" s="51">
        <v>0.93408000000000002</v>
      </c>
      <c r="D827" s="51">
        <v>2.3251499999999998</v>
      </c>
    </row>
    <row r="828" spans="1:4" x14ac:dyDescent="0.15">
      <c r="A828" s="51">
        <v>56</v>
      </c>
      <c r="B828" s="51">
        <v>18</v>
      </c>
      <c r="C828" s="51">
        <v>0.89303999999999994</v>
      </c>
      <c r="D828" s="51">
        <v>2.3814000000000002</v>
      </c>
    </row>
    <row r="829" spans="1:4" x14ac:dyDescent="0.15">
      <c r="A829" s="51">
        <v>56</v>
      </c>
      <c r="B829" s="51">
        <v>19</v>
      </c>
      <c r="C829" s="51">
        <v>0.85221999999999998</v>
      </c>
      <c r="D829" s="51">
        <v>2.4382000000000001</v>
      </c>
    </row>
    <row r="830" spans="1:4" x14ac:dyDescent="0.15">
      <c r="A830" s="51">
        <v>56</v>
      </c>
      <c r="B830" s="51">
        <v>20</v>
      </c>
      <c r="C830" s="51">
        <v>0.81169999999999998</v>
      </c>
      <c r="D830" s="51">
        <v>2.49546</v>
      </c>
    </row>
    <row r="831" spans="1:4" x14ac:dyDescent="0.15">
      <c r="A831" s="51">
        <v>56</v>
      </c>
      <c r="B831" s="51">
        <v>21</v>
      </c>
      <c r="C831" s="51">
        <v>0.77154999999999996</v>
      </c>
      <c r="D831" s="51">
        <v>2.5530900000000001</v>
      </c>
    </row>
    <row r="832" spans="1:4" x14ac:dyDescent="0.15">
      <c r="A832" s="51">
        <v>57</v>
      </c>
      <c r="B832" s="51">
        <v>2</v>
      </c>
      <c r="C832" s="51">
        <v>1.5362800000000001</v>
      </c>
      <c r="D832" s="51">
        <v>1.60754</v>
      </c>
    </row>
    <row r="833" spans="1:4" x14ac:dyDescent="0.15">
      <c r="A833" s="51">
        <v>57</v>
      </c>
      <c r="B833" s="51">
        <v>3</v>
      </c>
      <c r="C833" s="51">
        <v>1.5003599999999999</v>
      </c>
      <c r="D833" s="51">
        <v>1.64524</v>
      </c>
    </row>
    <row r="834" spans="1:4" x14ac:dyDescent="0.15">
      <c r="A834" s="51">
        <v>57</v>
      </c>
      <c r="B834" s="51">
        <v>4</v>
      </c>
      <c r="C834" s="51">
        <v>1.4637199999999999</v>
      </c>
      <c r="D834" s="51">
        <v>1.68449</v>
      </c>
    </row>
    <row r="835" spans="1:4" x14ac:dyDescent="0.15">
      <c r="A835" s="51">
        <v>57</v>
      </c>
      <c r="B835" s="51">
        <v>5</v>
      </c>
      <c r="C835" s="51">
        <v>1.42642</v>
      </c>
      <c r="D835" s="51">
        <v>1.72526</v>
      </c>
    </row>
    <row r="836" spans="1:4" x14ac:dyDescent="0.15">
      <c r="A836" s="51">
        <v>57</v>
      </c>
      <c r="B836" s="51">
        <v>6</v>
      </c>
      <c r="C836" s="51">
        <v>1.38852</v>
      </c>
      <c r="D836" s="51">
        <v>1.7675099999999999</v>
      </c>
    </row>
    <row r="837" spans="1:4" x14ac:dyDescent="0.15">
      <c r="A837" s="51">
        <v>57</v>
      </c>
      <c r="B837" s="51">
        <v>7</v>
      </c>
      <c r="C837" s="51">
        <v>1.3500799999999999</v>
      </c>
      <c r="D837" s="51">
        <v>1.8111900000000001</v>
      </c>
    </row>
    <row r="838" spans="1:4" x14ac:dyDescent="0.15">
      <c r="A838" s="51">
        <v>57</v>
      </c>
      <c r="B838" s="51">
        <v>8</v>
      </c>
      <c r="C838" s="51">
        <v>1.31114</v>
      </c>
      <c r="D838" s="51">
        <v>1.85622</v>
      </c>
    </row>
    <row r="839" spans="1:4" x14ac:dyDescent="0.15">
      <c r="A839" s="51">
        <v>57</v>
      </c>
      <c r="B839" s="51">
        <v>9</v>
      </c>
      <c r="C839" s="51">
        <v>1.2717700000000001</v>
      </c>
      <c r="D839" s="51">
        <v>1.9025700000000001</v>
      </c>
    </row>
    <row r="840" spans="1:4" x14ac:dyDescent="0.15">
      <c r="A840" s="51">
        <v>57</v>
      </c>
      <c r="B840" s="51">
        <v>10</v>
      </c>
      <c r="C840" s="51">
        <v>1.23203</v>
      </c>
      <c r="D840" s="51">
        <v>1.95018</v>
      </c>
    </row>
    <row r="841" spans="1:4" x14ac:dyDescent="0.15">
      <c r="A841" s="51">
        <v>57</v>
      </c>
      <c r="B841" s="51">
        <v>11</v>
      </c>
      <c r="C841" s="51">
        <v>1.19198</v>
      </c>
      <c r="D841" s="51">
        <v>1.9989600000000001</v>
      </c>
    </row>
    <row r="842" spans="1:4" x14ac:dyDescent="0.15">
      <c r="A842" s="51">
        <v>57</v>
      </c>
      <c r="B842" s="51">
        <v>12</v>
      </c>
      <c r="C842" s="51">
        <v>1.15168</v>
      </c>
      <c r="D842" s="51">
        <v>2.04887</v>
      </c>
    </row>
    <row r="843" spans="1:4" x14ac:dyDescent="0.15">
      <c r="A843" s="51">
        <v>57</v>
      </c>
      <c r="B843" s="51">
        <v>13</v>
      </c>
      <c r="C843" s="51">
        <v>1.11121</v>
      </c>
      <c r="D843" s="51">
        <v>2.0998199999999998</v>
      </c>
    </row>
    <row r="844" spans="1:4" x14ac:dyDescent="0.15">
      <c r="A844" s="51">
        <v>57</v>
      </c>
      <c r="B844" s="51">
        <v>14</v>
      </c>
      <c r="C844" s="51">
        <v>1.0706</v>
      </c>
      <c r="D844" s="51">
        <v>2.1517499999999998</v>
      </c>
    </row>
    <row r="845" spans="1:4" x14ac:dyDescent="0.15">
      <c r="A845" s="51">
        <v>57</v>
      </c>
      <c r="B845" s="51">
        <v>15</v>
      </c>
      <c r="C845" s="51">
        <v>1.0299400000000001</v>
      </c>
      <c r="D845" s="51">
        <v>2.2045599999999999</v>
      </c>
    </row>
    <row r="846" spans="1:4" x14ac:dyDescent="0.15">
      <c r="A846" s="51">
        <v>57</v>
      </c>
      <c r="B846" s="51">
        <v>16</v>
      </c>
      <c r="C846" s="51">
        <v>0.98929</v>
      </c>
      <c r="D846" s="51">
        <v>2.2582</v>
      </c>
    </row>
    <row r="847" spans="1:4" x14ac:dyDescent="0.15">
      <c r="A847" s="51">
        <v>57</v>
      </c>
      <c r="B847" s="51">
        <v>17</v>
      </c>
      <c r="C847" s="51">
        <v>0.94871000000000005</v>
      </c>
      <c r="D847" s="51">
        <v>2.31257</v>
      </c>
    </row>
    <row r="848" spans="1:4" x14ac:dyDescent="0.15">
      <c r="A848" s="51">
        <v>57</v>
      </c>
      <c r="B848" s="51">
        <v>18</v>
      </c>
      <c r="C848" s="51">
        <v>0.90825</v>
      </c>
      <c r="D848" s="51">
        <v>2.3675799999999998</v>
      </c>
    </row>
    <row r="849" spans="1:4" x14ac:dyDescent="0.15">
      <c r="A849" s="51">
        <v>57</v>
      </c>
      <c r="B849" s="51">
        <v>19</v>
      </c>
      <c r="C849" s="51">
        <v>0.86799999999999999</v>
      </c>
      <c r="D849" s="51">
        <v>2.4231600000000002</v>
      </c>
    </row>
    <row r="850" spans="1:4" x14ac:dyDescent="0.15">
      <c r="A850" s="51">
        <v>57</v>
      </c>
      <c r="B850" s="51">
        <v>20</v>
      </c>
      <c r="C850" s="51">
        <v>0.82801999999999998</v>
      </c>
      <c r="D850" s="51">
        <v>2.4792000000000001</v>
      </c>
    </row>
    <row r="851" spans="1:4" x14ac:dyDescent="0.15">
      <c r="A851" s="51">
        <v>57</v>
      </c>
      <c r="B851" s="51">
        <v>21</v>
      </c>
      <c r="C851" s="51">
        <v>0.78835999999999995</v>
      </c>
      <c r="D851" s="51">
        <v>2.5356299999999998</v>
      </c>
    </row>
    <row r="852" spans="1:4" x14ac:dyDescent="0.15">
      <c r="A852" s="51">
        <v>58</v>
      </c>
      <c r="B852" s="51">
        <v>2</v>
      </c>
      <c r="C852" s="51">
        <v>1.54047</v>
      </c>
      <c r="D852" s="51">
        <v>1.6104799999999999</v>
      </c>
    </row>
    <row r="853" spans="1:4" x14ac:dyDescent="0.15">
      <c r="A853" s="51">
        <v>58</v>
      </c>
      <c r="B853" s="51">
        <v>3</v>
      </c>
      <c r="C853" s="51">
        <v>1.5051699999999999</v>
      </c>
      <c r="D853" s="51">
        <v>1.64747</v>
      </c>
    </row>
    <row r="854" spans="1:4" x14ac:dyDescent="0.15">
      <c r="A854" s="51">
        <v>58</v>
      </c>
      <c r="B854" s="51">
        <v>4</v>
      </c>
      <c r="C854" s="51">
        <v>1.4691799999999999</v>
      </c>
      <c r="D854" s="51">
        <v>1.68598</v>
      </c>
    </row>
    <row r="855" spans="1:4" x14ac:dyDescent="0.15">
      <c r="A855" s="51">
        <v>58</v>
      </c>
      <c r="B855" s="51">
        <v>5</v>
      </c>
      <c r="C855" s="51">
        <v>1.4325399999999999</v>
      </c>
      <c r="D855" s="51">
        <v>1.72594</v>
      </c>
    </row>
    <row r="856" spans="1:4" x14ac:dyDescent="0.15">
      <c r="A856" s="51">
        <v>58</v>
      </c>
      <c r="B856" s="51">
        <v>6</v>
      </c>
      <c r="C856" s="51">
        <v>1.3953199999999999</v>
      </c>
      <c r="D856" s="51">
        <v>1.7673300000000001</v>
      </c>
    </row>
    <row r="857" spans="1:4" x14ac:dyDescent="0.15">
      <c r="A857" s="51">
        <v>58</v>
      </c>
      <c r="B857" s="51">
        <v>7</v>
      </c>
      <c r="C857" s="51">
        <v>1.35755</v>
      </c>
      <c r="D857" s="51">
        <v>1.81009</v>
      </c>
    </row>
    <row r="858" spans="1:4" x14ac:dyDescent="0.15">
      <c r="A858" s="51">
        <v>58</v>
      </c>
      <c r="B858" s="51">
        <v>8</v>
      </c>
      <c r="C858" s="51">
        <v>1.31931</v>
      </c>
      <c r="D858" s="51">
        <v>1.8541799999999999</v>
      </c>
    </row>
    <row r="859" spans="1:4" x14ac:dyDescent="0.15">
      <c r="A859" s="51">
        <v>58</v>
      </c>
      <c r="B859" s="51">
        <v>9</v>
      </c>
      <c r="C859" s="51">
        <v>1.2806299999999999</v>
      </c>
      <c r="D859" s="51">
        <v>1.89954</v>
      </c>
    </row>
    <row r="860" spans="1:4" x14ac:dyDescent="0.15">
      <c r="A860" s="51">
        <v>58</v>
      </c>
      <c r="B860" s="51">
        <v>10</v>
      </c>
      <c r="C860" s="51">
        <v>1.24159</v>
      </c>
      <c r="D860" s="51">
        <v>1.9460999999999999</v>
      </c>
    </row>
    <row r="861" spans="1:4" x14ac:dyDescent="0.15">
      <c r="A861" s="51">
        <v>58</v>
      </c>
      <c r="B861" s="51">
        <v>11</v>
      </c>
      <c r="C861" s="51">
        <v>1.20224</v>
      </c>
      <c r="D861" s="51">
        <v>1.9938199999999999</v>
      </c>
    </row>
    <row r="862" spans="1:4" x14ac:dyDescent="0.15">
      <c r="A862" s="51">
        <v>58</v>
      </c>
      <c r="B862" s="51">
        <v>12</v>
      </c>
      <c r="C862" s="51">
        <v>1.1626300000000001</v>
      </c>
      <c r="D862" s="51">
        <v>2.0426199999999999</v>
      </c>
    </row>
    <row r="863" spans="1:4" x14ac:dyDescent="0.15">
      <c r="A863" s="51">
        <v>58</v>
      </c>
      <c r="B863" s="51">
        <v>13</v>
      </c>
      <c r="C863" s="51">
        <v>1.12283</v>
      </c>
      <c r="D863" s="51">
        <v>2.0924499999999999</v>
      </c>
    </row>
    <row r="864" spans="1:4" x14ac:dyDescent="0.15">
      <c r="A864" s="51">
        <v>58</v>
      </c>
      <c r="B864" s="51">
        <v>14</v>
      </c>
      <c r="C864" s="51">
        <v>1.0828899999999999</v>
      </c>
      <c r="D864" s="51">
        <v>2.14323</v>
      </c>
    </row>
    <row r="865" spans="1:4" x14ac:dyDescent="0.15">
      <c r="A865" s="51">
        <v>58</v>
      </c>
      <c r="B865" s="51">
        <v>15</v>
      </c>
      <c r="C865" s="51">
        <v>1.04288</v>
      </c>
      <c r="D865" s="51">
        <v>2.19489</v>
      </c>
    </row>
    <row r="866" spans="1:4" x14ac:dyDescent="0.15">
      <c r="A866" s="51">
        <v>58</v>
      </c>
      <c r="B866" s="51">
        <v>16</v>
      </c>
      <c r="C866" s="51">
        <v>1.0028699999999999</v>
      </c>
      <c r="D866" s="51">
        <v>2.24735</v>
      </c>
    </row>
    <row r="867" spans="1:4" x14ac:dyDescent="0.15">
      <c r="A867" s="51">
        <v>58</v>
      </c>
      <c r="B867" s="51">
        <v>17</v>
      </c>
      <c r="C867" s="51">
        <v>0.96289000000000002</v>
      </c>
      <c r="D867" s="51">
        <v>2.3005399999999998</v>
      </c>
    </row>
    <row r="868" spans="1:4" x14ac:dyDescent="0.15">
      <c r="A868" s="51">
        <v>58</v>
      </c>
      <c r="B868" s="51">
        <v>18</v>
      </c>
      <c r="C868" s="51">
        <v>0.92303999999999997</v>
      </c>
      <c r="D868" s="51">
        <v>2.3543599999999998</v>
      </c>
    </row>
    <row r="869" spans="1:4" x14ac:dyDescent="0.15">
      <c r="A869" s="51">
        <v>58</v>
      </c>
      <c r="B869" s="51">
        <v>19</v>
      </c>
      <c r="C869" s="51">
        <v>0.88334999999999997</v>
      </c>
      <c r="D869" s="51">
        <v>2.4087499999999999</v>
      </c>
    </row>
    <row r="870" spans="1:4" x14ac:dyDescent="0.15">
      <c r="A870" s="51">
        <v>58</v>
      </c>
      <c r="B870" s="51">
        <v>20</v>
      </c>
      <c r="C870" s="51">
        <v>0.84389000000000003</v>
      </c>
      <c r="D870" s="51">
        <v>2.4636200000000001</v>
      </c>
    </row>
    <row r="871" spans="1:4" x14ac:dyDescent="0.15">
      <c r="A871" s="51">
        <v>58</v>
      </c>
      <c r="B871" s="51">
        <v>21</v>
      </c>
      <c r="C871" s="51">
        <v>0.80472999999999995</v>
      </c>
      <c r="D871" s="51">
        <v>2.5188899999999999</v>
      </c>
    </row>
    <row r="872" spans="1:4" x14ac:dyDescent="0.15">
      <c r="A872" s="51">
        <v>59</v>
      </c>
      <c r="B872" s="51">
        <v>2</v>
      </c>
      <c r="C872" s="51">
        <v>1.5445500000000001</v>
      </c>
      <c r="D872" s="51">
        <v>1.6133599999999999</v>
      </c>
    </row>
    <row r="873" spans="1:4" x14ac:dyDescent="0.15">
      <c r="A873" s="51">
        <v>59</v>
      </c>
      <c r="B873" s="51">
        <v>3</v>
      </c>
      <c r="C873" s="51">
        <v>1.5098499999999999</v>
      </c>
      <c r="D873" s="51">
        <v>1.64967</v>
      </c>
    </row>
    <row r="874" spans="1:4" x14ac:dyDescent="0.15">
      <c r="A874" s="51">
        <v>59</v>
      </c>
      <c r="B874" s="51">
        <v>4</v>
      </c>
      <c r="C874" s="51">
        <v>1.47448</v>
      </c>
      <c r="D874" s="51">
        <v>1.6874499999999999</v>
      </c>
    </row>
    <row r="875" spans="1:4" x14ac:dyDescent="0.15">
      <c r="A875" s="51">
        <v>59</v>
      </c>
      <c r="B875" s="51">
        <v>5</v>
      </c>
      <c r="C875" s="51">
        <v>1.43848</v>
      </c>
      <c r="D875" s="51">
        <v>1.7266300000000001</v>
      </c>
    </row>
    <row r="876" spans="1:4" x14ac:dyDescent="0.15">
      <c r="A876" s="51">
        <v>59</v>
      </c>
      <c r="B876" s="51">
        <v>6</v>
      </c>
      <c r="C876" s="51">
        <v>1.40191</v>
      </c>
      <c r="D876" s="51">
        <v>1.7672000000000001</v>
      </c>
    </row>
    <row r="877" spans="1:4" x14ac:dyDescent="0.15">
      <c r="A877" s="51">
        <v>59</v>
      </c>
      <c r="B877" s="51">
        <v>7</v>
      </c>
      <c r="C877" s="51">
        <v>1.3648100000000001</v>
      </c>
      <c r="D877" s="51">
        <v>1.80908</v>
      </c>
    </row>
    <row r="878" spans="1:4" x14ac:dyDescent="0.15">
      <c r="A878" s="51">
        <v>59</v>
      </c>
      <c r="B878" s="51">
        <v>8</v>
      </c>
      <c r="C878" s="51">
        <v>1.3272299999999999</v>
      </c>
      <c r="D878" s="51">
        <v>1.85226</v>
      </c>
    </row>
    <row r="879" spans="1:4" x14ac:dyDescent="0.15">
      <c r="A879" s="51">
        <v>59</v>
      </c>
      <c r="B879" s="51">
        <v>9</v>
      </c>
      <c r="C879" s="51">
        <v>1.2892300000000001</v>
      </c>
      <c r="D879" s="51">
        <v>1.8966499999999999</v>
      </c>
    </row>
    <row r="880" spans="1:4" x14ac:dyDescent="0.15">
      <c r="A880" s="51">
        <v>59</v>
      </c>
      <c r="B880" s="51">
        <v>10</v>
      </c>
      <c r="C880" s="51">
        <v>1.2508600000000001</v>
      </c>
      <c r="D880" s="51">
        <v>1.9422299999999999</v>
      </c>
    </row>
    <row r="881" spans="1:4" x14ac:dyDescent="0.15">
      <c r="A881" s="51">
        <v>59</v>
      </c>
      <c r="B881" s="51">
        <v>11</v>
      </c>
      <c r="C881" s="51">
        <v>1.21218</v>
      </c>
      <c r="D881" s="51">
        <v>1.9889300000000001</v>
      </c>
    </row>
    <row r="882" spans="1:4" x14ac:dyDescent="0.15">
      <c r="A882" s="51">
        <v>59</v>
      </c>
      <c r="B882" s="51">
        <v>12</v>
      </c>
      <c r="C882" s="51">
        <v>1.1732499999999999</v>
      </c>
      <c r="D882" s="51">
        <v>2.03668</v>
      </c>
    </row>
    <row r="883" spans="1:4" x14ac:dyDescent="0.15">
      <c r="A883" s="51">
        <v>59</v>
      </c>
      <c r="B883" s="51">
        <v>13</v>
      </c>
      <c r="C883" s="51">
        <v>1.1341000000000001</v>
      </c>
      <c r="D883" s="51">
        <v>2.0854300000000001</v>
      </c>
    </row>
    <row r="884" spans="1:4" x14ac:dyDescent="0.15">
      <c r="A884" s="51">
        <v>59</v>
      </c>
      <c r="B884" s="51">
        <v>14</v>
      </c>
      <c r="C884" s="51">
        <v>1.0948199999999999</v>
      </c>
      <c r="D884" s="51">
        <v>2.1351</v>
      </c>
    </row>
    <row r="885" spans="1:4" x14ac:dyDescent="0.15">
      <c r="A885" s="51">
        <v>59</v>
      </c>
      <c r="B885" s="51">
        <v>15</v>
      </c>
      <c r="C885" s="51">
        <v>1.05545</v>
      </c>
      <c r="D885" s="51">
        <v>2.1856399999999998</v>
      </c>
    </row>
    <row r="886" spans="1:4" x14ac:dyDescent="0.15">
      <c r="A886" s="51">
        <v>59</v>
      </c>
      <c r="B886" s="51">
        <v>16</v>
      </c>
      <c r="C886" s="51">
        <v>1.0160499999999999</v>
      </c>
      <c r="D886" s="51">
        <v>2.23698</v>
      </c>
    </row>
    <row r="887" spans="1:4" x14ac:dyDescent="0.15">
      <c r="A887" s="51">
        <v>59</v>
      </c>
      <c r="B887" s="51">
        <v>17</v>
      </c>
      <c r="C887" s="51">
        <v>0.97667999999999999</v>
      </c>
      <c r="D887" s="51">
        <v>2.2890199999999998</v>
      </c>
    </row>
    <row r="888" spans="1:4" x14ac:dyDescent="0.15">
      <c r="A888" s="51">
        <v>59</v>
      </c>
      <c r="B888" s="51">
        <v>18</v>
      </c>
      <c r="C888" s="51">
        <v>0.93738999999999995</v>
      </c>
      <c r="D888" s="51">
        <v>2.34171</v>
      </c>
    </row>
    <row r="889" spans="1:4" x14ac:dyDescent="0.15">
      <c r="A889" s="51">
        <v>59</v>
      </c>
      <c r="B889" s="51">
        <v>19</v>
      </c>
      <c r="C889" s="51">
        <v>0.89825999999999995</v>
      </c>
      <c r="D889" s="51">
        <v>2.3949500000000001</v>
      </c>
    </row>
    <row r="890" spans="1:4" x14ac:dyDescent="0.15">
      <c r="A890" s="51">
        <v>59</v>
      </c>
      <c r="B890" s="51">
        <v>20</v>
      </c>
      <c r="C890" s="51">
        <v>0.85931999999999997</v>
      </c>
      <c r="D890" s="51">
        <v>2.44869</v>
      </c>
    </row>
    <row r="891" spans="1:4" x14ac:dyDescent="0.15">
      <c r="A891" s="51">
        <v>59</v>
      </c>
      <c r="B891" s="51">
        <v>21</v>
      </c>
      <c r="C891" s="51">
        <v>0.82064999999999999</v>
      </c>
      <c r="D891" s="51">
        <v>2.5028299999999999</v>
      </c>
    </row>
    <row r="892" spans="1:4" x14ac:dyDescent="0.15">
      <c r="A892" s="51">
        <v>60</v>
      </c>
      <c r="B892" s="51">
        <v>2</v>
      </c>
      <c r="C892" s="51">
        <v>1.54853</v>
      </c>
      <c r="D892" s="51">
        <v>1.6161700000000001</v>
      </c>
    </row>
    <row r="893" spans="1:4" x14ac:dyDescent="0.15">
      <c r="A893" s="51">
        <v>60</v>
      </c>
      <c r="B893" s="51">
        <v>3</v>
      </c>
      <c r="C893" s="51">
        <v>1.5144200000000001</v>
      </c>
      <c r="D893" s="51">
        <v>1.65184</v>
      </c>
    </row>
    <row r="894" spans="1:4" x14ac:dyDescent="0.15">
      <c r="A894" s="51">
        <v>60</v>
      </c>
      <c r="B894" s="51">
        <v>4</v>
      </c>
      <c r="C894" s="51">
        <v>1.4796499999999999</v>
      </c>
      <c r="D894" s="51">
        <v>1.6889099999999999</v>
      </c>
    </row>
    <row r="895" spans="1:4" x14ac:dyDescent="0.15">
      <c r="A895" s="51">
        <v>60</v>
      </c>
      <c r="B895" s="51">
        <v>5</v>
      </c>
      <c r="C895" s="51">
        <v>1.4442699999999999</v>
      </c>
      <c r="D895" s="51">
        <v>1.7273499999999999</v>
      </c>
    </row>
    <row r="896" spans="1:4" x14ac:dyDescent="0.15">
      <c r="A896" s="51">
        <v>60</v>
      </c>
      <c r="B896" s="51">
        <v>6</v>
      </c>
      <c r="C896" s="51">
        <v>1.40832</v>
      </c>
      <c r="D896" s="51">
        <v>1.76711</v>
      </c>
    </row>
    <row r="897" spans="1:4" x14ac:dyDescent="0.15">
      <c r="A897" s="51">
        <v>60</v>
      </c>
      <c r="B897" s="51">
        <v>7</v>
      </c>
      <c r="C897" s="51">
        <v>1.3718600000000001</v>
      </c>
      <c r="D897" s="51">
        <v>1.8081700000000001</v>
      </c>
    </row>
    <row r="898" spans="1:4" x14ac:dyDescent="0.15">
      <c r="A898" s="51">
        <v>60</v>
      </c>
      <c r="B898" s="51">
        <v>8</v>
      </c>
      <c r="C898" s="51">
        <v>1.3349299999999999</v>
      </c>
      <c r="D898" s="51">
        <v>1.8504499999999999</v>
      </c>
    </row>
    <row r="899" spans="1:4" x14ac:dyDescent="0.15">
      <c r="A899" s="51">
        <v>60</v>
      </c>
      <c r="B899" s="51">
        <v>9</v>
      </c>
      <c r="C899" s="51">
        <v>1.29758</v>
      </c>
      <c r="D899" s="51">
        <v>1.8939299999999999</v>
      </c>
    </row>
    <row r="900" spans="1:4" x14ac:dyDescent="0.15">
      <c r="A900" s="51">
        <v>60</v>
      </c>
      <c r="B900" s="51">
        <v>10</v>
      </c>
      <c r="C900" s="51">
        <v>1.25987</v>
      </c>
      <c r="D900" s="51">
        <v>1.9385600000000001</v>
      </c>
    </row>
    <row r="901" spans="1:4" x14ac:dyDescent="0.15">
      <c r="A901" s="51">
        <v>60</v>
      </c>
      <c r="B901" s="51">
        <v>11</v>
      </c>
      <c r="C901" s="51">
        <v>1.22183</v>
      </c>
      <c r="D901" s="51">
        <v>1.98427</v>
      </c>
    </row>
    <row r="902" spans="1:4" x14ac:dyDescent="0.15">
      <c r="A902" s="51">
        <v>60</v>
      </c>
      <c r="B902" s="51">
        <v>12</v>
      </c>
      <c r="C902" s="51">
        <v>1.18354</v>
      </c>
      <c r="D902" s="51">
        <v>2.0310100000000002</v>
      </c>
    </row>
    <row r="903" spans="1:4" x14ac:dyDescent="0.15">
      <c r="A903" s="51">
        <v>60</v>
      </c>
      <c r="B903" s="51">
        <v>13</v>
      </c>
      <c r="C903" s="51">
        <v>1.1450499999999999</v>
      </c>
      <c r="D903" s="51">
        <v>2.0787300000000002</v>
      </c>
    </row>
    <row r="904" spans="1:4" x14ac:dyDescent="0.15">
      <c r="A904" s="51">
        <v>60</v>
      </c>
      <c r="B904" s="51">
        <v>14</v>
      </c>
      <c r="C904" s="51">
        <v>1.1064000000000001</v>
      </c>
      <c r="D904" s="51">
        <v>2.1273399999999998</v>
      </c>
    </row>
    <row r="905" spans="1:4" x14ac:dyDescent="0.15">
      <c r="A905" s="51">
        <v>60</v>
      </c>
      <c r="B905" s="51">
        <v>15</v>
      </c>
      <c r="C905" s="51">
        <v>1.0676399999999999</v>
      </c>
      <c r="D905" s="51">
        <v>2.1768100000000001</v>
      </c>
    </row>
    <row r="906" spans="1:4" x14ac:dyDescent="0.15">
      <c r="A906" s="51">
        <v>60</v>
      </c>
      <c r="B906" s="51">
        <v>16</v>
      </c>
      <c r="C906" s="51">
        <v>1.02885</v>
      </c>
      <c r="D906" s="51">
        <v>2.2270500000000002</v>
      </c>
    </row>
    <row r="907" spans="1:4" x14ac:dyDescent="0.15">
      <c r="A907" s="51">
        <v>60</v>
      </c>
      <c r="B907" s="51">
        <v>17</v>
      </c>
      <c r="C907" s="51">
        <v>0.99007000000000001</v>
      </c>
      <c r="D907" s="51">
        <v>2.278</v>
      </c>
    </row>
    <row r="908" spans="1:4" x14ac:dyDescent="0.15">
      <c r="A908" s="51">
        <v>60</v>
      </c>
      <c r="B908" s="51">
        <v>18</v>
      </c>
      <c r="C908" s="51">
        <v>0.95135000000000003</v>
      </c>
      <c r="D908" s="51">
        <v>2.32958</v>
      </c>
    </row>
    <row r="909" spans="1:4" x14ac:dyDescent="0.15">
      <c r="A909" s="51">
        <v>60</v>
      </c>
      <c r="B909" s="51">
        <v>19</v>
      </c>
      <c r="C909" s="51">
        <v>0.91276000000000002</v>
      </c>
      <c r="D909" s="51">
        <v>2.3817300000000001</v>
      </c>
    </row>
    <row r="910" spans="1:4" x14ac:dyDescent="0.15">
      <c r="A910" s="51">
        <v>60</v>
      </c>
      <c r="B910" s="51">
        <v>20</v>
      </c>
      <c r="C910" s="51">
        <v>0.87434999999999996</v>
      </c>
      <c r="D910" s="51">
        <v>2.4343699999999999</v>
      </c>
    </row>
    <row r="911" spans="1:4" x14ac:dyDescent="0.15">
      <c r="A911" s="51">
        <v>60</v>
      </c>
      <c r="B911" s="51">
        <v>21</v>
      </c>
      <c r="C911" s="51">
        <v>0.83616000000000001</v>
      </c>
      <c r="D911" s="51">
        <v>2.4874200000000002</v>
      </c>
    </row>
    <row r="912" spans="1:4" x14ac:dyDescent="0.15">
      <c r="A912" s="51">
        <v>61</v>
      </c>
      <c r="B912" s="51">
        <v>2</v>
      </c>
      <c r="C912" s="51">
        <v>1.5524</v>
      </c>
      <c r="D912" s="51">
        <v>1.6189199999999999</v>
      </c>
    </row>
    <row r="913" spans="1:4" x14ac:dyDescent="0.15">
      <c r="A913" s="51">
        <v>61</v>
      </c>
      <c r="B913" s="51">
        <v>3</v>
      </c>
      <c r="C913" s="51">
        <v>1.5188600000000001</v>
      </c>
      <c r="D913" s="51">
        <v>1.6539600000000001</v>
      </c>
    </row>
    <row r="914" spans="1:4" x14ac:dyDescent="0.15">
      <c r="A914" s="51">
        <v>61</v>
      </c>
      <c r="B914" s="51">
        <v>4</v>
      </c>
      <c r="C914" s="51">
        <v>1.48468</v>
      </c>
      <c r="D914" s="51">
        <v>1.69035</v>
      </c>
    </row>
    <row r="915" spans="1:4" x14ac:dyDescent="0.15">
      <c r="A915" s="51">
        <v>61</v>
      </c>
      <c r="B915" s="51">
        <v>5</v>
      </c>
      <c r="C915" s="51">
        <v>1.4498899999999999</v>
      </c>
      <c r="D915" s="51">
        <v>1.7280800000000001</v>
      </c>
    </row>
    <row r="916" spans="1:4" x14ac:dyDescent="0.15">
      <c r="A916" s="51">
        <v>61</v>
      </c>
      <c r="B916" s="51">
        <v>6</v>
      </c>
      <c r="C916" s="51">
        <v>1.41455</v>
      </c>
      <c r="D916" s="51">
        <v>1.76708</v>
      </c>
    </row>
    <row r="917" spans="1:4" x14ac:dyDescent="0.15">
      <c r="A917" s="51">
        <v>61</v>
      </c>
      <c r="B917" s="51">
        <v>7</v>
      </c>
      <c r="C917" s="51">
        <v>1.3787100000000001</v>
      </c>
      <c r="D917" s="51">
        <v>1.80732</v>
      </c>
    </row>
    <row r="918" spans="1:4" x14ac:dyDescent="0.15">
      <c r="A918" s="51">
        <v>61</v>
      </c>
      <c r="B918" s="51">
        <v>8</v>
      </c>
      <c r="C918" s="51">
        <v>1.3424</v>
      </c>
      <c r="D918" s="51">
        <v>1.84876</v>
      </c>
    </row>
    <row r="919" spans="1:4" x14ac:dyDescent="0.15">
      <c r="A919" s="51">
        <v>61</v>
      </c>
      <c r="B919" s="51">
        <v>9</v>
      </c>
      <c r="C919" s="51">
        <v>1.30568</v>
      </c>
      <c r="D919" s="51">
        <v>1.89137</v>
      </c>
    </row>
    <row r="920" spans="1:4" x14ac:dyDescent="0.15">
      <c r="A920" s="51">
        <v>61</v>
      </c>
      <c r="B920" s="51">
        <v>10</v>
      </c>
      <c r="C920" s="51">
        <v>1.2685999999999999</v>
      </c>
      <c r="D920" s="51">
        <v>1.9350700000000001</v>
      </c>
    </row>
    <row r="921" spans="1:4" x14ac:dyDescent="0.15">
      <c r="A921" s="51">
        <v>61</v>
      </c>
      <c r="B921" s="51">
        <v>11</v>
      </c>
      <c r="C921" s="51">
        <v>1.2312000000000001</v>
      </c>
      <c r="D921" s="51">
        <v>1.97984</v>
      </c>
    </row>
    <row r="922" spans="1:4" x14ac:dyDescent="0.15">
      <c r="A922" s="51">
        <v>61</v>
      </c>
      <c r="B922" s="51">
        <v>12</v>
      </c>
      <c r="C922" s="51">
        <v>1.1935500000000001</v>
      </c>
      <c r="D922" s="51">
        <v>2.0255999999999998</v>
      </c>
    </row>
    <row r="923" spans="1:4" x14ac:dyDescent="0.15">
      <c r="A923" s="51">
        <v>61</v>
      </c>
      <c r="B923" s="51">
        <v>13</v>
      </c>
      <c r="C923" s="51">
        <v>1.15567</v>
      </c>
      <c r="D923" s="51">
        <v>2.0723199999999999</v>
      </c>
    </row>
    <row r="924" spans="1:4" x14ac:dyDescent="0.15">
      <c r="A924" s="51">
        <v>61</v>
      </c>
      <c r="B924" s="51">
        <v>14</v>
      </c>
      <c r="C924" s="51">
        <v>1.1176299999999999</v>
      </c>
      <c r="D924" s="51">
        <v>2.11992</v>
      </c>
    </row>
    <row r="925" spans="1:4" x14ac:dyDescent="0.15">
      <c r="A925" s="51">
        <v>61</v>
      </c>
      <c r="B925" s="51">
        <v>15</v>
      </c>
      <c r="C925" s="51">
        <v>1.0794999999999999</v>
      </c>
      <c r="D925" s="51">
        <v>2.1683500000000002</v>
      </c>
    </row>
    <row r="926" spans="1:4" x14ac:dyDescent="0.15">
      <c r="A926" s="51">
        <v>61</v>
      </c>
      <c r="B926" s="51">
        <v>16</v>
      </c>
      <c r="C926" s="51">
        <v>1.04129</v>
      </c>
      <c r="D926" s="51">
        <v>2.2175500000000001</v>
      </c>
    </row>
    <row r="927" spans="1:4" x14ac:dyDescent="0.15">
      <c r="A927" s="51">
        <v>61</v>
      </c>
      <c r="B927" s="51">
        <v>17</v>
      </c>
      <c r="C927" s="51">
        <v>1.00309</v>
      </c>
      <c r="D927" s="51">
        <v>2.2674400000000001</v>
      </c>
    </row>
    <row r="928" spans="1:4" x14ac:dyDescent="0.15">
      <c r="A928" s="51">
        <v>61</v>
      </c>
      <c r="B928" s="51">
        <v>18</v>
      </c>
      <c r="C928" s="51">
        <v>0.96492</v>
      </c>
      <c r="D928" s="51">
        <v>2.3179599999999998</v>
      </c>
    </row>
    <row r="929" spans="1:4" x14ac:dyDescent="0.15">
      <c r="A929" s="51">
        <v>61</v>
      </c>
      <c r="B929" s="51">
        <v>19</v>
      </c>
      <c r="C929" s="51">
        <v>0.92686000000000002</v>
      </c>
      <c r="D929" s="51">
        <v>2.36904</v>
      </c>
    </row>
    <row r="930" spans="1:4" x14ac:dyDescent="0.15">
      <c r="A930" s="51">
        <v>61</v>
      </c>
      <c r="B930" s="51">
        <v>20</v>
      </c>
      <c r="C930" s="51">
        <v>0.88895999999999997</v>
      </c>
      <c r="D930" s="51">
        <v>2.42062</v>
      </c>
    </row>
    <row r="931" spans="1:4" x14ac:dyDescent="0.15">
      <c r="A931" s="51">
        <v>61</v>
      </c>
      <c r="B931" s="51">
        <v>21</v>
      </c>
      <c r="C931" s="51">
        <v>0.85126000000000002</v>
      </c>
      <c r="D931" s="51">
        <v>2.47262</v>
      </c>
    </row>
    <row r="932" spans="1:4" x14ac:dyDescent="0.15">
      <c r="A932" s="51">
        <v>62</v>
      </c>
      <c r="B932" s="51">
        <v>2</v>
      </c>
      <c r="C932" s="51">
        <v>1.55619</v>
      </c>
      <c r="D932" s="51">
        <v>1.62161</v>
      </c>
    </row>
    <row r="933" spans="1:4" x14ac:dyDescent="0.15">
      <c r="A933" s="51">
        <v>62</v>
      </c>
      <c r="B933" s="51">
        <v>3</v>
      </c>
      <c r="C933" s="51">
        <v>1.52318</v>
      </c>
      <c r="D933" s="51">
        <v>1.65605</v>
      </c>
    </row>
    <row r="934" spans="1:4" x14ac:dyDescent="0.15">
      <c r="A934" s="51">
        <v>62</v>
      </c>
      <c r="B934" s="51">
        <v>4</v>
      </c>
      <c r="C934" s="51">
        <v>1.4895700000000001</v>
      </c>
      <c r="D934" s="51">
        <v>1.6918</v>
      </c>
    </row>
    <row r="935" spans="1:4" x14ac:dyDescent="0.15">
      <c r="A935" s="51">
        <v>62</v>
      </c>
      <c r="B935" s="51">
        <v>5</v>
      </c>
      <c r="C935" s="51">
        <v>1.45536</v>
      </c>
      <c r="D935" s="51">
        <v>1.72881</v>
      </c>
    </row>
    <row r="936" spans="1:4" x14ac:dyDescent="0.15">
      <c r="A936" s="51">
        <v>62</v>
      </c>
      <c r="B936" s="51">
        <v>6</v>
      </c>
      <c r="C936" s="51">
        <v>1.4206099999999999</v>
      </c>
      <c r="D936" s="51">
        <v>1.76708</v>
      </c>
    </row>
    <row r="937" spans="1:4" x14ac:dyDescent="0.15">
      <c r="A937" s="51">
        <v>62</v>
      </c>
      <c r="B937" s="51">
        <v>7</v>
      </c>
      <c r="C937" s="51">
        <v>1.3853599999999999</v>
      </c>
      <c r="D937" s="51">
        <v>1.8065500000000001</v>
      </c>
    </row>
    <row r="938" spans="1:4" x14ac:dyDescent="0.15">
      <c r="A938" s="51">
        <v>62</v>
      </c>
      <c r="B938" s="51">
        <v>8</v>
      </c>
      <c r="C938" s="51">
        <v>1.3496699999999999</v>
      </c>
      <c r="D938" s="51">
        <v>1.84718</v>
      </c>
    </row>
    <row r="939" spans="1:4" x14ac:dyDescent="0.15">
      <c r="A939" s="51">
        <v>62</v>
      </c>
      <c r="B939" s="51">
        <v>9</v>
      </c>
      <c r="C939" s="51">
        <v>1.3135600000000001</v>
      </c>
      <c r="D939" s="51">
        <v>1.88893</v>
      </c>
    </row>
    <row r="940" spans="1:4" x14ac:dyDescent="0.15">
      <c r="A940" s="51">
        <v>62</v>
      </c>
      <c r="B940" s="51">
        <v>10</v>
      </c>
      <c r="C940" s="51">
        <v>1.2770900000000001</v>
      </c>
      <c r="D940" s="51">
        <v>1.9317599999999999</v>
      </c>
    </row>
    <row r="941" spans="1:4" x14ac:dyDescent="0.15">
      <c r="A941" s="51">
        <v>62</v>
      </c>
      <c r="B941" s="51">
        <v>11</v>
      </c>
      <c r="C941" s="51">
        <v>1.24031</v>
      </c>
      <c r="D941" s="51">
        <v>1.9756100000000001</v>
      </c>
    </row>
    <row r="942" spans="1:4" x14ac:dyDescent="0.15">
      <c r="A942" s="51">
        <v>62</v>
      </c>
      <c r="B942" s="51">
        <v>12</v>
      </c>
      <c r="C942" s="51">
        <v>1.20326</v>
      </c>
      <c r="D942" s="51">
        <v>2.0204399999999998</v>
      </c>
    </row>
    <row r="943" spans="1:4" x14ac:dyDescent="0.15">
      <c r="A943" s="51">
        <v>62</v>
      </c>
      <c r="B943" s="51">
        <v>13</v>
      </c>
      <c r="C943" s="51">
        <v>1.1659900000000001</v>
      </c>
      <c r="D943" s="51">
        <v>2.0661999999999998</v>
      </c>
    </row>
    <row r="944" spans="1:4" x14ac:dyDescent="0.15">
      <c r="A944" s="51">
        <v>62</v>
      </c>
      <c r="B944" s="51">
        <v>14</v>
      </c>
      <c r="C944" s="51">
        <v>1.12856</v>
      </c>
      <c r="D944" s="51">
        <v>2.1128200000000001</v>
      </c>
    </row>
    <row r="945" spans="1:4" x14ac:dyDescent="0.15">
      <c r="A945" s="51">
        <v>62</v>
      </c>
      <c r="B945" s="51">
        <v>15</v>
      </c>
      <c r="C945" s="51">
        <v>1.091</v>
      </c>
      <c r="D945" s="51">
        <v>2.1602600000000001</v>
      </c>
    </row>
    <row r="946" spans="1:4" x14ac:dyDescent="0.15">
      <c r="A946" s="51">
        <v>62</v>
      </c>
      <c r="B946" s="51">
        <v>16</v>
      </c>
      <c r="C946" s="51">
        <v>1.05338</v>
      </c>
      <c r="D946" s="51">
        <v>2.20844</v>
      </c>
    </row>
    <row r="947" spans="1:4" x14ac:dyDescent="0.15">
      <c r="A947" s="51">
        <v>62</v>
      </c>
      <c r="B947" s="51">
        <v>17</v>
      </c>
      <c r="C947" s="51">
        <v>1.01573</v>
      </c>
      <c r="D947" s="51">
        <v>2.25732</v>
      </c>
    </row>
    <row r="948" spans="1:4" x14ac:dyDescent="0.15">
      <c r="A948" s="51">
        <v>62</v>
      </c>
      <c r="B948" s="51">
        <v>18</v>
      </c>
      <c r="C948" s="51">
        <v>0.97811999999999999</v>
      </c>
      <c r="D948" s="51">
        <v>2.30681</v>
      </c>
    </row>
    <row r="949" spans="1:4" x14ac:dyDescent="0.15">
      <c r="A949" s="51">
        <v>62</v>
      </c>
      <c r="B949" s="51">
        <v>19</v>
      </c>
      <c r="C949" s="51">
        <v>0.94057999999999997</v>
      </c>
      <c r="D949" s="51">
        <v>2.3568699999999998</v>
      </c>
    </row>
    <row r="950" spans="1:4" x14ac:dyDescent="0.15">
      <c r="A950" s="51">
        <v>62</v>
      </c>
      <c r="B950" s="51">
        <v>20</v>
      </c>
      <c r="C950" s="51">
        <v>0.90319000000000005</v>
      </c>
      <c r="D950" s="51">
        <v>2.4074200000000001</v>
      </c>
    </row>
    <row r="951" spans="1:4" x14ac:dyDescent="0.15">
      <c r="A951" s="51">
        <v>62</v>
      </c>
      <c r="B951" s="51">
        <v>21</v>
      </c>
      <c r="C951" s="51">
        <v>0.86597000000000002</v>
      </c>
      <c r="D951" s="51">
        <v>2.4584000000000001</v>
      </c>
    </row>
    <row r="952" spans="1:4" x14ac:dyDescent="0.15">
      <c r="A952" s="51">
        <v>63</v>
      </c>
      <c r="B952" s="51">
        <v>2</v>
      </c>
      <c r="C952" s="51">
        <v>1.5598700000000001</v>
      </c>
      <c r="D952" s="51">
        <v>1.62425</v>
      </c>
    </row>
    <row r="953" spans="1:4" x14ac:dyDescent="0.15">
      <c r="A953" s="51">
        <v>63</v>
      </c>
      <c r="B953" s="51">
        <v>3</v>
      </c>
      <c r="C953" s="51">
        <v>1.5274099999999999</v>
      </c>
      <c r="D953" s="51">
        <v>1.6580999999999999</v>
      </c>
    </row>
    <row r="954" spans="1:4" x14ac:dyDescent="0.15">
      <c r="A954" s="51">
        <v>63</v>
      </c>
      <c r="B954" s="51">
        <v>4</v>
      </c>
      <c r="C954" s="51">
        <v>1.4943299999999999</v>
      </c>
      <c r="D954" s="51">
        <v>1.6932100000000001</v>
      </c>
    </row>
    <row r="955" spans="1:4" x14ac:dyDescent="0.15">
      <c r="A955" s="51">
        <v>63</v>
      </c>
      <c r="B955" s="51">
        <v>5</v>
      </c>
      <c r="C955" s="51">
        <v>1.46068</v>
      </c>
      <c r="D955" s="51">
        <v>1.7295700000000001</v>
      </c>
    </row>
    <row r="956" spans="1:4" x14ac:dyDescent="0.15">
      <c r="A956" s="51">
        <v>63</v>
      </c>
      <c r="B956" s="51">
        <v>6</v>
      </c>
      <c r="C956" s="51">
        <v>1.4265000000000001</v>
      </c>
      <c r="D956" s="51">
        <v>1.76712</v>
      </c>
    </row>
    <row r="957" spans="1:4" x14ac:dyDescent="0.15">
      <c r="A957" s="51">
        <v>63</v>
      </c>
      <c r="B957" s="51">
        <v>7</v>
      </c>
      <c r="C957" s="51">
        <v>1.3918299999999999</v>
      </c>
      <c r="D957" s="51">
        <v>1.8058399999999999</v>
      </c>
    </row>
    <row r="958" spans="1:4" x14ac:dyDescent="0.15">
      <c r="A958" s="51">
        <v>63</v>
      </c>
      <c r="B958" s="51">
        <v>8</v>
      </c>
      <c r="C958" s="51">
        <v>1.3567199999999999</v>
      </c>
      <c r="D958" s="51">
        <v>1.8456900000000001</v>
      </c>
    </row>
    <row r="959" spans="1:4" x14ac:dyDescent="0.15">
      <c r="A959" s="51">
        <v>63</v>
      </c>
      <c r="B959" s="51">
        <v>9</v>
      </c>
      <c r="C959" s="51">
        <v>1.32121</v>
      </c>
      <c r="D959" s="51">
        <v>1.88663</v>
      </c>
    </row>
    <row r="960" spans="1:4" x14ac:dyDescent="0.15">
      <c r="A960" s="51">
        <v>63</v>
      </c>
      <c r="B960" s="51">
        <v>10</v>
      </c>
      <c r="C960" s="51">
        <v>1.2853399999999999</v>
      </c>
      <c r="D960" s="51">
        <v>1.9286000000000001</v>
      </c>
    </row>
    <row r="961" spans="1:4" x14ac:dyDescent="0.15">
      <c r="A961" s="51">
        <v>63</v>
      </c>
      <c r="B961" s="51">
        <v>11</v>
      </c>
      <c r="C961" s="51">
        <v>1.24915</v>
      </c>
      <c r="D961" s="51">
        <v>1.97159</v>
      </c>
    </row>
    <row r="962" spans="1:4" x14ac:dyDescent="0.15">
      <c r="A962" s="51">
        <v>63</v>
      </c>
      <c r="B962" s="51">
        <v>12</v>
      </c>
      <c r="C962" s="51">
        <v>1.21269</v>
      </c>
      <c r="D962" s="51">
        <v>2.01552</v>
      </c>
    </row>
    <row r="963" spans="1:4" x14ac:dyDescent="0.15">
      <c r="A963" s="51">
        <v>63</v>
      </c>
      <c r="B963" s="51">
        <v>13</v>
      </c>
      <c r="C963" s="51">
        <v>1.1760200000000001</v>
      </c>
      <c r="D963" s="51">
        <v>2.0603500000000001</v>
      </c>
    </row>
    <row r="964" spans="1:4" x14ac:dyDescent="0.15">
      <c r="A964" s="51">
        <v>63</v>
      </c>
      <c r="B964" s="51">
        <v>14</v>
      </c>
      <c r="C964" s="51">
        <v>1.13917</v>
      </c>
      <c r="D964" s="51">
        <v>2.1060300000000001</v>
      </c>
    </row>
    <row r="965" spans="1:4" x14ac:dyDescent="0.15">
      <c r="A965" s="51">
        <v>63</v>
      </c>
      <c r="B965" s="51">
        <v>15</v>
      </c>
      <c r="C965" s="51">
        <v>1.10219</v>
      </c>
      <c r="D965" s="51">
        <v>2.1524999999999999</v>
      </c>
    </row>
    <row r="966" spans="1:4" x14ac:dyDescent="0.15">
      <c r="A966" s="51">
        <v>63</v>
      </c>
      <c r="B966" s="51">
        <v>16</v>
      </c>
      <c r="C966" s="51">
        <v>1.0651200000000001</v>
      </c>
      <c r="D966" s="51">
        <v>2.1997100000000001</v>
      </c>
    </row>
    <row r="967" spans="1:4" x14ac:dyDescent="0.15">
      <c r="A967" s="51">
        <v>63</v>
      </c>
      <c r="B967" s="51">
        <v>17</v>
      </c>
      <c r="C967" s="51">
        <v>1.02803</v>
      </c>
      <c r="D967" s="51">
        <v>2.2476099999999999</v>
      </c>
    </row>
    <row r="968" spans="1:4" x14ac:dyDescent="0.15">
      <c r="A968" s="51">
        <v>63</v>
      </c>
      <c r="B968" s="51">
        <v>18</v>
      </c>
      <c r="C968" s="51">
        <v>0.99095999999999995</v>
      </c>
      <c r="D968" s="51">
        <v>2.2961200000000002</v>
      </c>
    </row>
    <row r="969" spans="1:4" x14ac:dyDescent="0.15">
      <c r="A969" s="51">
        <v>63</v>
      </c>
      <c r="B969" s="51">
        <v>19</v>
      </c>
      <c r="C969" s="51">
        <v>0.95394000000000001</v>
      </c>
      <c r="D969" s="51">
        <v>2.34518</v>
      </c>
    </row>
    <row r="970" spans="1:4" x14ac:dyDescent="0.15">
      <c r="A970" s="51">
        <v>63</v>
      </c>
      <c r="B970" s="51">
        <v>20</v>
      </c>
      <c r="C970" s="51">
        <v>0.91703000000000001</v>
      </c>
      <c r="D970" s="51">
        <v>2.3947400000000001</v>
      </c>
    </row>
    <row r="971" spans="1:4" x14ac:dyDescent="0.15">
      <c r="A971" s="51">
        <v>63</v>
      </c>
      <c r="B971" s="51">
        <v>21</v>
      </c>
      <c r="C971" s="51">
        <v>0.88029000000000002</v>
      </c>
      <c r="D971" s="51">
        <v>2.4447299999999998</v>
      </c>
    </row>
    <row r="972" spans="1:4" x14ac:dyDescent="0.15">
      <c r="A972" s="51">
        <v>64</v>
      </c>
      <c r="B972" s="51">
        <v>2</v>
      </c>
      <c r="C972" s="51">
        <v>1.56348</v>
      </c>
      <c r="D972" s="51">
        <v>1.62683</v>
      </c>
    </row>
    <row r="973" spans="1:4" x14ac:dyDescent="0.15">
      <c r="A973" s="51">
        <v>64</v>
      </c>
      <c r="B973" s="51">
        <v>3</v>
      </c>
      <c r="C973" s="51">
        <v>1.53152</v>
      </c>
      <c r="D973" s="51">
        <v>1.66011</v>
      </c>
    </row>
    <row r="974" spans="1:4" x14ac:dyDescent="0.15">
      <c r="A974" s="51">
        <v>64</v>
      </c>
      <c r="B974" s="51">
        <v>4</v>
      </c>
      <c r="C974" s="51">
        <v>1.4989699999999999</v>
      </c>
      <c r="D974" s="51">
        <v>1.6946300000000001</v>
      </c>
    </row>
    <row r="975" spans="1:4" x14ac:dyDescent="0.15">
      <c r="A975" s="51">
        <v>64</v>
      </c>
      <c r="B975" s="51">
        <v>5</v>
      </c>
      <c r="C975" s="51">
        <v>1.46587</v>
      </c>
      <c r="D975" s="51">
        <v>1.7303299999999999</v>
      </c>
    </row>
    <row r="976" spans="1:4" x14ac:dyDescent="0.15">
      <c r="A976" s="51">
        <v>64</v>
      </c>
      <c r="B976" s="51">
        <v>6</v>
      </c>
      <c r="C976" s="51">
        <v>1.4322299999999999</v>
      </c>
      <c r="D976" s="51">
        <v>1.7672000000000001</v>
      </c>
    </row>
    <row r="977" spans="1:4" x14ac:dyDescent="0.15">
      <c r="A977" s="51">
        <v>64</v>
      </c>
      <c r="B977" s="51">
        <v>7</v>
      </c>
      <c r="C977" s="51">
        <v>1.3981300000000001</v>
      </c>
      <c r="D977" s="51">
        <v>1.8051999999999999</v>
      </c>
    </row>
    <row r="978" spans="1:4" x14ac:dyDescent="0.15">
      <c r="A978" s="51">
        <v>64</v>
      </c>
      <c r="B978" s="51">
        <v>8</v>
      </c>
      <c r="C978" s="51">
        <v>1.3635900000000001</v>
      </c>
      <c r="D978" s="51">
        <v>1.84429</v>
      </c>
    </row>
    <row r="979" spans="1:4" x14ac:dyDescent="0.15">
      <c r="A979" s="51">
        <v>64</v>
      </c>
      <c r="B979" s="51">
        <v>9</v>
      </c>
      <c r="C979" s="51">
        <v>1.3286500000000001</v>
      </c>
      <c r="D979" s="51">
        <v>1.8844399999999999</v>
      </c>
    </row>
    <row r="980" spans="1:4" x14ac:dyDescent="0.15">
      <c r="A980" s="51">
        <v>64</v>
      </c>
      <c r="B980" s="51">
        <v>10</v>
      </c>
      <c r="C980" s="51">
        <v>1.2933600000000001</v>
      </c>
      <c r="D980" s="51">
        <v>1.92561</v>
      </c>
    </row>
    <row r="981" spans="1:4" x14ac:dyDescent="0.15">
      <c r="A981" s="51">
        <v>64</v>
      </c>
      <c r="B981" s="51">
        <v>11</v>
      </c>
      <c r="C981" s="51">
        <v>1.2577499999999999</v>
      </c>
      <c r="D981" s="51">
        <v>1.9677500000000001</v>
      </c>
    </row>
    <row r="982" spans="1:4" x14ac:dyDescent="0.15">
      <c r="A982" s="51">
        <v>64</v>
      </c>
      <c r="B982" s="51">
        <v>12</v>
      </c>
      <c r="C982" s="51">
        <v>1.2218800000000001</v>
      </c>
      <c r="D982" s="51">
        <v>2.0108100000000002</v>
      </c>
    </row>
    <row r="983" spans="1:4" x14ac:dyDescent="0.15">
      <c r="A983" s="51">
        <v>64</v>
      </c>
      <c r="B983" s="51">
        <v>13</v>
      </c>
      <c r="C983" s="51">
        <v>1.1857599999999999</v>
      </c>
      <c r="D983" s="51">
        <v>2.0547499999999999</v>
      </c>
    </row>
    <row r="984" spans="1:4" x14ac:dyDescent="0.15">
      <c r="A984" s="51">
        <v>64</v>
      </c>
      <c r="B984" s="51">
        <v>14</v>
      </c>
      <c r="C984" s="51">
        <v>1.1494899999999999</v>
      </c>
      <c r="D984" s="51">
        <v>2.0995200000000001</v>
      </c>
    </row>
    <row r="985" spans="1:4" x14ac:dyDescent="0.15">
      <c r="A985" s="51">
        <v>64</v>
      </c>
      <c r="B985" s="51">
        <v>15</v>
      </c>
      <c r="C985" s="51">
        <v>1.1130599999999999</v>
      </c>
      <c r="D985" s="51">
        <v>2.14507</v>
      </c>
    </row>
    <row r="986" spans="1:4" x14ac:dyDescent="0.15">
      <c r="A986" s="51">
        <v>64</v>
      </c>
      <c r="B986" s="51">
        <v>16</v>
      </c>
      <c r="C986" s="51">
        <v>1.0765499999999999</v>
      </c>
      <c r="D986" s="51">
        <v>2.1913399999999998</v>
      </c>
    </row>
    <row r="987" spans="1:4" x14ac:dyDescent="0.15">
      <c r="A987" s="51">
        <v>64</v>
      </c>
      <c r="B987" s="51">
        <v>17</v>
      </c>
      <c r="C987" s="51">
        <v>1.04</v>
      </c>
      <c r="D987" s="51">
        <v>2.2382900000000001</v>
      </c>
    </row>
    <row r="988" spans="1:4" x14ac:dyDescent="0.15">
      <c r="A988" s="51">
        <v>64</v>
      </c>
      <c r="B988" s="51">
        <v>18</v>
      </c>
      <c r="C988" s="51">
        <v>1.00345</v>
      </c>
      <c r="D988" s="51">
        <v>2.2858399999999999</v>
      </c>
    </row>
    <row r="989" spans="1:4" x14ac:dyDescent="0.15">
      <c r="A989" s="51">
        <v>64</v>
      </c>
      <c r="B989" s="51">
        <v>19</v>
      </c>
      <c r="C989" s="51">
        <v>0.96694000000000002</v>
      </c>
      <c r="D989" s="51">
        <v>2.3339500000000002</v>
      </c>
    </row>
    <row r="990" spans="1:4" x14ac:dyDescent="0.15">
      <c r="A990" s="51">
        <v>64</v>
      </c>
      <c r="B990" s="51">
        <v>20</v>
      </c>
      <c r="C990" s="51">
        <v>0.93052999999999997</v>
      </c>
      <c r="D990" s="51">
        <v>2.3825500000000002</v>
      </c>
    </row>
    <row r="991" spans="1:4" x14ac:dyDescent="0.15">
      <c r="A991" s="51">
        <v>64</v>
      </c>
      <c r="B991" s="51">
        <v>21</v>
      </c>
      <c r="C991" s="51">
        <v>0.89424999999999999</v>
      </c>
      <c r="D991" s="51">
        <v>2.4315899999999999</v>
      </c>
    </row>
    <row r="992" spans="1:4" x14ac:dyDescent="0.15">
      <c r="A992" s="51">
        <v>65</v>
      </c>
      <c r="B992" s="51">
        <v>2</v>
      </c>
      <c r="C992" s="51">
        <v>1.5669900000000001</v>
      </c>
      <c r="D992" s="51">
        <v>1.6293599999999999</v>
      </c>
    </row>
    <row r="993" spans="1:4" x14ac:dyDescent="0.15">
      <c r="A993" s="51">
        <v>65</v>
      </c>
      <c r="B993" s="51">
        <v>3</v>
      </c>
      <c r="C993" s="51">
        <v>1.5355300000000001</v>
      </c>
      <c r="D993" s="51">
        <v>1.6620999999999999</v>
      </c>
    </row>
    <row r="994" spans="1:4" x14ac:dyDescent="0.15">
      <c r="A994" s="51">
        <v>65</v>
      </c>
      <c r="B994" s="51">
        <v>4</v>
      </c>
      <c r="C994" s="51">
        <v>1.50349</v>
      </c>
      <c r="D994" s="51">
        <v>1.6960200000000001</v>
      </c>
    </row>
    <row r="995" spans="1:4" x14ac:dyDescent="0.15">
      <c r="A995" s="51">
        <v>65</v>
      </c>
      <c r="B995" s="51">
        <v>5</v>
      </c>
      <c r="C995" s="51">
        <v>1.47092</v>
      </c>
      <c r="D995" s="51">
        <v>1.7311000000000001</v>
      </c>
    </row>
    <row r="996" spans="1:4" x14ac:dyDescent="0.15">
      <c r="A996" s="51">
        <v>65</v>
      </c>
      <c r="B996" s="51">
        <v>6</v>
      </c>
      <c r="C996" s="51">
        <v>1.4378200000000001</v>
      </c>
      <c r="D996" s="51">
        <v>1.7673099999999999</v>
      </c>
    </row>
    <row r="997" spans="1:4" x14ac:dyDescent="0.15">
      <c r="A997" s="51">
        <v>65</v>
      </c>
      <c r="B997" s="51">
        <v>7</v>
      </c>
      <c r="C997" s="51">
        <v>1.4042600000000001</v>
      </c>
      <c r="D997" s="51">
        <v>1.8046199999999999</v>
      </c>
    </row>
    <row r="998" spans="1:4" x14ac:dyDescent="0.15">
      <c r="A998" s="51">
        <v>65</v>
      </c>
      <c r="B998" s="51">
        <v>8</v>
      </c>
      <c r="C998" s="51">
        <v>1.3702700000000001</v>
      </c>
      <c r="D998" s="51">
        <v>1.8429800000000001</v>
      </c>
    </row>
    <row r="999" spans="1:4" x14ac:dyDescent="0.15">
      <c r="A999" s="51">
        <v>65</v>
      </c>
      <c r="B999" s="51">
        <v>9</v>
      </c>
      <c r="C999" s="51">
        <v>1.33589</v>
      </c>
      <c r="D999" s="51">
        <v>1.8823799999999999</v>
      </c>
    </row>
    <row r="1000" spans="1:4" x14ac:dyDescent="0.15">
      <c r="A1000" s="51">
        <v>65</v>
      </c>
      <c r="B1000" s="51">
        <v>10</v>
      </c>
      <c r="C1000" s="51">
        <v>1.30115</v>
      </c>
      <c r="D1000" s="51">
        <v>1.92276</v>
      </c>
    </row>
    <row r="1001" spans="1:4" x14ac:dyDescent="0.15">
      <c r="A1001" s="51">
        <v>65</v>
      </c>
      <c r="B1001" s="51">
        <v>11</v>
      </c>
      <c r="C1001" s="51">
        <v>1.2661100000000001</v>
      </c>
      <c r="D1001" s="51">
        <v>1.96408</v>
      </c>
    </row>
    <row r="1002" spans="1:4" x14ac:dyDescent="0.15">
      <c r="A1002" s="51">
        <v>65</v>
      </c>
      <c r="B1002" s="51">
        <v>12</v>
      </c>
      <c r="C1002" s="51">
        <v>1.2307999999999999</v>
      </c>
      <c r="D1002" s="51">
        <v>2.00631</v>
      </c>
    </row>
    <row r="1003" spans="1:4" x14ac:dyDescent="0.15">
      <c r="A1003" s="51">
        <v>65</v>
      </c>
      <c r="B1003" s="51">
        <v>13</v>
      </c>
      <c r="C1003" s="51">
        <v>1.1952499999999999</v>
      </c>
      <c r="D1003" s="51">
        <v>2.0493899999999998</v>
      </c>
    </row>
    <row r="1004" spans="1:4" x14ac:dyDescent="0.15">
      <c r="A1004" s="51">
        <v>65</v>
      </c>
      <c r="B1004" s="51">
        <v>14</v>
      </c>
      <c r="C1004" s="51">
        <v>1.1595200000000001</v>
      </c>
      <c r="D1004" s="51">
        <v>2.0932900000000001</v>
      </c>
    </row>
    <row r="1005" spans="1:4" x14ac:dyDescent="0.15">
      <c r="A1005" s="51">
        <v>65</v>
      </c>
      <c r="B1005" s="51">
        <v>15</v>
      </c>
      <c r="C1005" s="51">
        <v>1.12364</v>
      </c>
      <c r="D1005" s="51">
        <v>2.13795</v>
      </c>
    </row>
    <row r="1006" spans="1:4" x14ac:dyDescent="0.15">
      <c r="A1006" s="51">
        <v>65</v>
      </c>
      <c r="B1006" s="51">
        <v>16</v>
      </c>
      <c r="C1006" s="51">
        <v>1.0876699999999999</v>
      </c>
      <c r="D1006" s="51">
        <v>2.1833100000000001</v>
      </c>
    </row>
    <row r="1007" spans="1:4" x14ac:dyDescent="0.15">
      <c r="A1007" s="51">
        <v>65</v>
      </c>
      <c r="B1007" s="51">
        <v>17</v>
      </c>
      <c r="C1007" s="51">
        <v>1.05165</v>
      </c>
      <c r="D1007" s="51">
        <v>2.2293400000000001</v>
      </c>
    </row>
    <row r="1008" spans="1:4" x14ac:dyDescent="0.15">
      <c r="A1008" s="51">
        <v>65</v>
      </c>
      <c r="B1008" s="51">
        <v>18</v>
      </c>
      <c r="C1008" s="51">
        <v>1.0156000000000001</v>
      </c>
      <c r="D1008" s="51">
        <v>2.27597</v>
      </c>
    </row>
    <row r="1009" spans="1:4" x14ac:dyDescent="0.15">
      <c r="A1009" s="51">
        <v>65</v>
      </c>
      <c r="B1009" s="51">
        <v>19</v>
      </c>
      <c r="C1009" s="51">
        <v>0.97960000000000003</v>
      </c>
      <c r="D1009" s="51">
        <v>2.32315</v>
      </c>
    </row>
    <row r="1010" spans="1:4" x14ac:dyDescent="0.15">
      <c r="A1010" s="51">
        <v>65</v>
      </c>
      <c r="B1010" s="51">
        <v>20</v>
      </c>
      <c r="C1010" s="51">
        <v>0.94367000000000001</v>
      </c>
      <c r="D1010" s="51">
        <v>2.3708300000000002</v>
      </c>
    </row>
    <row r="1011" spans="1:4" x14ac:dyDescent="0.15">
      <c r="A1011" s="51">
        <v>65</v>
      </c>
      <c r="B1011" s="51">
        <v>21</v>
      </c>
      <c r="C1011" s="51">
        <v>0.90785000000000005</v>
      </c>
      <c r="D1011" s="51">
        <v>2.4189400000000001</v>
      </c>
    </row>
    <row r="1012" spans="1:4" x14ac:dyDescent="0.15">
      <c r="A1012" s="51">
        <v>66</v>
      </c>
      <c r="B1012" s="51">
        <v>2</v>
      </c>
      <c r="C1012" s="51">
        <v>1.57043</v>
      </c>
      <c r="D1012" s="51">
        <v>1.63184</v>
      </c>
    </row>
    <row r="1013" spans="1:4" x14ac:dyDescent="0.15">
      <c r="A1013" s="51">
        <v>66</v>
      </c>
      <c r="B1013" s="51">
        <v>3</v>
      </c>
      <c r="C1013" s="51">
        <v>1.53945</v>
      </c>
      <c r="D1013" s="51">
        <v>1.66404</v>
      </c>
    </row>
    <row r="1014" spans="1:4" x14ac:dyDescent="0.15">
      <c r="A1014" s="51">
        <v>66</v>
      </c>
      <c r="B1014" s="51">
        <v>4</v>
      </c>
      <c r="C1014" s="51">
        <v>1.5079</v>
      </c>
      <c r="D1014" s="51">
        <v>1.6974</v>
      </c>
    </row>
    <row r="1015" spans="1:4" x14ac:dyDescent="0.15">
      <c r="A1015" s="51">
        <v>66</v>
      </c>
      <c r="B1015" s="51">
        <v>5</v>
      </c>
      <c r="C1015" s="51">
        <v>1.47583</v>
      </c>
      <c r="D1015" s="51">
        <v>1.7318800000000001</v>
      </c>
    </row>
    <row r="1016" spans="1:4" x14ac:dyDescent="0.15">
      <c r="A1016" s="51">
        <v>66</v>
      </c>
      <c r="B1016" s="51">
        <v>6</v>
      </c>
      <c r="C1016" s="51">
        <v>1.44326</v>
      </c>
      <c r="D1016" s="51">
        <v>1.76745</v>
      </c>
    </row>
    <row r="1017" spans="1:4" x14ac:dyDescent="0.15">
      <c r="A1017" s="51">
        <v>66</v>
      </c>
      <c r="B1017" s="51">
        <v>7</v>
      </c>
      <c r="C1017" s="51">
        <v>1.4102300000000001</v>
      </c>
      <c r="D1017" s="51">
        <v>1.80409</v>
      </c>
    </row>
    <row r="1018" spans="1:4" x14ac:dyDescent="0.15">
      <c r="A1018" s="51">
        <v>66</v>
      </c>
      <c r="B1018" s="51">
        <v>8</v>
      </c>
      <c r="C1018" s="51">
        <v>1.37677</v>
      </c>
      <c r="D1018" s="51">
        <v>1.84175</v>
      </c>
    </row>
    <row r="1019" spans="1:4" x14ac:dyDescent="0.15">
      <c r="A1019" s="51">
        <v>66</v>
      </c>
      <c r="B1019" s="51">
        <v>9</v>
      </c>
      <c r="C1019" s="51">
        <v>1.34293</v>
      </c>
      <c r="D1019" s="51">
        <v>1.8804099999999999</v>
      </c>
    </row>
    <row r="1020" spans="1:4" x14ac:dyDescent="0.15">
      <c r="A1020" s="51">
        <v>66</v>
      </c>
      <c r="B1020" s="51">
        <v>10</v>
      </c>
      <c r="C1020" s="51">
        <v>1.30874</v>
      </c>
      <c r="D1020" s="51">
        <v>1.92004</v>
      </c>
    </row>
    <row r="1021" spans="1:4" x14ac:dyDescent="0.15">
      <c r="A1021" s="51">
        <v>66</v>
      </c>
      <c r="B1021" s="51">
        <v>11</v>
      </c>
      <c r="C1021" s="51">
        <v>1.27424</v>
      </c>
      <c r="D1021" s="51">
        <v>1.96058</v>
      </c>
    </row>
    <row r="1022" spans="1:4" x14ac:dyDescent="0.15">
      <c r="A1022" s="51">
        <v>66</v>
      </c>
      <c r="B1022" s="51">
        <v>12</v>
      </c>
      <c r="C1022" s="51">
        <v>1.2394700000000001</v>
      </c>
      <c r="D1022" s="51">
        <v>2.0019999999999998</v>
      </c>
    </row>
    <row r="1023" spans="1:4" x14ac:dyDescent="0.15">
      <c r="A1023" s="51">
        <v>66</v>
      </c>
      <c r="B1023" s="51">
        <v>13</v>
      </c>
      <c r="C1023" s="51">
        <v>1.2044699999999999</v>
      </c>
      <c r="D1023" s="51">
        <v>2.04426</v>
      </c>
    </row>
    <row r="1024" spans="1:4" x14ac:dyDescent="0.15">
      <c r="A1024" s="51">
        <v>66</v>
      </c>
      <c r="B1024" s="51">
        <v>14</v>
      </c>
      <c r="C1024" s="51">
        <v>1.1692800000000001</v>
      </c>
      <c r="D1024" s="51">
        <v>2.08731</v>
      </c>
    </row>
    <row r="1025" spans="1:4" x14ac:dyDescent="0.15">
      <c r="A1025" s="51">
        <v>66</v>
      </c>
      <c r="B1025" s="51">
        <v>15</v>
      </c>
      <c r="C1025" s="51">
        <v>1.1339399999999999</v>
      </c>
      <c r="D1025" s="51">
        <v>2.1311</v>
      </c>
    </row>
    <row r="1026" spans="1:4" x14ac:dyDescent="0.15">
      <c r="A1026" s="51">
        <v>66</v>
      </c>
      <c r="B1026" s="51">
        <v>16</v>
      </c>
      <c r="C1026" s="51">
        <v>1.0985</v>
      </c>
      <c r="D1026" s="51">
        <v>2.1755900000000001</v>
      </c>
    </row>
    <row r="1027" spans="1:4" x14ac:dyDescent="0.15">
      <c r="A1027" s="51">
        <v>66</v>
      </c>
      <c r="B1027" s="51">
        <v>17</v>
      </c>
      <c r="C1027" s="51">
        <v>1.06298</v>
      </c>
      <c r="D1027" s="51">
        <v>2.2207400000000002</v>
      </c>
    </row>
    <row r="1028" spans="1:4" x14ac:dyDescent="0.15">
      <c r="A1028" s="51">
        <v>66</v>
      </c>
      <c r="B1028" s="51">
        <v>18</v>
      </c>
      <c r="C1028" s="51">
        <v>1.0274399999999999</v>
      </c>
      <c r="D1028" s="51">
        <v>2.2664800000000001</v>
      </c>
    </row>
    <row r="1029" spans="1:4" x14ac:dyDescent="0.15">
      <c r="A1029" s="51">
        <v>66</v>
      </c>
      <c r="B1029" s="51">
        <v>19</v>
      </c>
      <c r="C1029" s="51">
        <v>0.99192000000000002</v>
      </c>
      <c r="D1029" s="51">
        <v>2.31277</v>
      </c>
    </row>
    <row r="1030" spans="1:4" x14ac:dyDescent="0.15">
      <c r="A1030" s="51">
        <v>66</v>
      </c>
      <c r="B1030" s="51">
        <v>20</v>
      </c>
      <c r="C1030" s="51">
        <v>0.95645999999999998</v>
      </c>
      <c r="D1030" s="51">
        <v>2.35954</v>
      </c>
    </row>
    <row r="1031" spans="1:4" x14ac:dyDescent="0.15">
      <c r="A1031" s="51">
        <v>66</v>
      </c>
      <c r="B1031" s="51">
        <v>21</v>
      </c>
      <c r="C1031" s="51">
        <v>0.92110999999999998</v>
      </c>
      <c r="D1031" s="51">
        <v>2.4067599999999998</v>
      </c>
    </row>
    <row r="1032" spans="1:4" x14ac:dyDescent="0.15">
      <c r="A1032" s="51">
        <v>67</v>
      </c>
      <c r="B1032" s="51">
        <v>2</v>
      </c>
      <c r="C1032" s="51">
        <v>1.57378</v>
      </c>
      <c r="D1032" s="51">
        <v>1.6342699999999999</v>
      </c>
    </row>
    <row r="1033" spans="1:4" x14ac:dyDescent="0.15">
      <c r="A1033" s="51">
        <v>67</v>
      </c>
      <c r="B1033" s="51">
        <v>3</v>
      </c>
      <c r="C1033" s="51">
        <v>1.54328</v>
      </c>
      <c r="D1033" s="51">
        <v>1.6659600000000001</v>
      </c>
    </row>
    <row r="1034" spans="1:4" x14ac:dyDescent="0.15">
      <c r="A1034" s="51">
        <v>67</v>
      </c>
      <c r="B1034" s="51">
        <v>4</v>
      </c>
      <c r="C1034" s="51">
        <v>1.5122100000000001</v>
      </c>
      <c r="D1034" s="51">
        <v>1.6987699999999999</v>
      </c>
    </row>
    <row r="1035" spans="1:4" x14ac:dyDescent="0.15">
      <c r="A1035" s="51">
        <v>67</v>
      </c>
      <c r="B1035" s="51">
        <v>5</v>
      </c>
      <c r="C1035" s="51">
        <v>1.4806299999999999</v>
      </c>
      <c r="D1035" s="51">
        <v>1.7326699999999999</v>
      </c>
    </row>
    <row r="1036" spans="1:4" x14ac:dyDescent="0.15">
      <c r="A1036" s="51">
        <v>67</v>
      </c>
      <c r="B1036" s="51">
        <v>6</v>
      </c>
      <c r="C1036" s="51">
        <v>1.4485600000000001</v>
      </c>
      <c r="D1036" s="51">
        <v>1.76762</v>
      </c>
    </row>
    <row r="1037" spans="1:4" x14ac:dyDescent="0.15">
      <c r="A1037" s="51">
        <v>67</v>
      </c>
      <c r="B1037" s="51">
        <v>7</v>
      </c>
      <c r="C1037" s="51">
        <v>1.41604</v>
      </c>
      <c r="D1037" s="51">
        <v>1.8036000000000001</v>
      </c>
    </row>
    <row r="1038" spans="1:4" x14ac:dyDescent="0.15">
      <c r="A1038" s="51">
        <v>67</v>
      </c>
      <c r="B1038" s="51">
        <v>8</v>
      </c>
      <c r="C1038" s="51">
        <v>1.3831100000000001</v>
      </c>
      <c r="D1038" s="51">
        <v>1.8406</v>
      </c>
    </row>
    <row r="1039" spans="1:4" x14ac:dyDescent="0.15">
      <c r="A1039" s="51">
        <v>67</v>
      </c>
      <c r="B1039" s="51">
        <v>9</v>
      </c>
      <c r="C1039" s="51">
        <v>1.34979</v>
      </c>
      <c r="D1039" s="51">
        <v>1.87856</v>
      </c>
    </row>
    <row r="1040" spans="1:4" x14ac:dyDescent="0.15">
      <c r="A1040" s="51">
        <v>67</v>
      </c>
      <c r="B1040" s="51">
        <v>10</v>
      </c>
      <c r="C1040" s="51">
        <v>1.31613</v>
      </c>
      <c r="D1040" s="51">
        <v>1.91744</v>
      </c>
    </row>
    <row r="1041" spans="1:4" x14ac:dyDescent="0.15">
      <c r="A1041" s="51">
        <v>67</v>
      </c>
      <c r="B1041" s="51">
        <v>11</v>
      </c>
      <c r="C1041" s="51">
        <v>1.28216</v>
      </c>
      <c r="D1041" s="51">
        <v>1.95723</v>
      </c>
    </row>
    <row r="1042" spans="1:4" x14ac:dyDescent="0.15">
      <c r="A1042" s="51">
        <v>67</v>
      </c>
      <c r="B1042" s="51">
        <v>12</v>
      </c>
      <c r="C1042" s="51">
        <v>1.2479199999999999</v>
      </c>
      <c r="D1042" s="51">
        <v>1.99787</v>
      </c>
    </row>
    <row r="1043" spans="1:4" x14ac:dyDescent="0.15">
      <c r="A1043" s="51">
        <v>67</v>
      </c>
      <c r="B1043" s="51">
        <v>13</v>
      </c>
      <c r="C1043" s="51">
        <v>1.2134499999999999</v>
      </c>
      <c r="D1043" s="51">
        <v>2.0393400000000002</v>
      </c>
    </row>
    <row r="1044" spans="1:4" x14ac:dyDescent="0.15">
      <c r="A1044" s="51">
        <v>67</v>
      </c>
      <c r="B1044" s="51">
        <v>14</v>
      </c>
      <c r="C1044" s="51">
        <v>1.1787799999999999</v>
      </c>
      <c r="D1044" s="51">
        <v>2.0815800000000002</v>
      </c>
    </row>
    <row r="1045" spans="1:4" x14ac:dyDescent="0.15">
      <c r="A1045" s="51">
        <v>67</v>
      </c>
      <c r="B1045" s="51">
        <v>15</v>
      </c>
      <c r="C1045" s="51">
        <v>1.1439600000000001</v>
      </c>
      <c r="D1045" s="51">
        <v>2.12453</v>
      </c>
    </row>
    <row r="1046" spans="1:4" x14ac:dyDescent="0.15">
      <c r="A1046" s="51">
        <v>67</v>
      </c>
      <c r="B1046" s="51">
        <v>16</v>
      </c>
      <c r="C1046" s="51">
        <v>1.10903</v>
      </c>
      <c r="D1046" s="51">
        <v>2.1681900000000001</v>
      </c>
    </row>
    <row r="1047" spans="1:4" x14ac:dyDescent="0.15">
      <c r="A1047" s="51">
        <v>67</v>
      </c>
      <c r="B1047" s="51">
        <v>17</v>
      </c>
      <c r="C1047" s="51">
        <v>1.0740099999999999</v>
      </c>
      <c r="D1047" s="51">
        <v>2.2124799999999998</v>
      </c>
    </row>
    <row r="1048" spans="1:4" x14ac:dyDescent="0.15">
      <c r="A1048" s="51">
        <v>67</v>
      </c>
      <c r="B1048" s="51">
        <v>18</v>
      </c>
      <c r="C1048" s="51">
        <v>1.0389699999999999</v>
      </c>
      <c r="D1048" s="51">
        <v>2.2573500000000002</v>
      </c>
    </row>
    <row r="1049" spans="1:4" x14ac:dyDescent="0.15">
      <c r="A1049" s="51">
        <v>67</v>
      </c>
      <c r="B1049" s="51">
        <v>19</v>
      </c>
      <c r="C1049" s="51">
        <v>1.0039400000000001</v>
      </c>
      <c r="D1049" s="51">
        <v>2.3027700000000002</v>
      </c>
    </row>
    <row r="1050" spans="1:4" x14ac:dyDescent="0.15">
      <c r="A1050" s="51">
        <v>67</v>
      </c>
      <c r="B1050" s="51">
        <v>20</v>
      </c>
      <c r="C1050" s="51">
        <v>0.96894000000000002</v>
      </c>
      <c r="D1050" s="51">
        <v>2.3486799999999999</v>
      </c>
    </row>
    <row r="1051" spans="1:4" x14ac:dyDescent="0.15">
      <c r="A1051" s="51">
        <v>67</v>
      </c>
      <c r="B1051" s="51">
        <v>21</v>
      </c>
      <c r="C1051" s="51">
        <v>0.93401999999999996</v>
      </c>
      <c r="D1051" s="51">
        <v>2.3950300000000002</v>
      </c>
    </row>
    <row r="1052" spans="1:4" x14ac:dyDescent="0.15">
      <c r="A1052" s="51">
        <v>68</v>
      </c>
      <c r="B1052" s="51">
        <v>2</v>
      </c>
      <c r="C1052" s="51">
        <v>1.5770599999999999</v>
      </c>
      <c r="D1052" s="51">
        <v>1.6366499999999999</v>
      </c>
    </row>
    <row r="1053" spans="1:4" x14ac:dyDescent="0.15">
      <c r="A1053" s="51">
        <v>68</v>
      </c>
      <c r="B1053" s="51">
        <v>3</v>
      </c>
      <c r="C1053" s="51">
        <v>1.54701</v>
      </c>
      <c r="D1053" s="51">
        <v>1.66784</v>
      </c>
    </row>
    <row r="1054" spans="1:4" x14ac:dyDescent="0.15">
      <c r="A1054" s="51">
        <v>68</v>
      </c>
      <c r="B1054" s="51">
        <v>4</v>
      </c>
      <c r="C1054" s="51">
        <v>1.5164200000000001</v>
      </c>
      <c r="D1054" s="51">
        <v>1.70011</v>
      </c>
    </row>
    <row r="1055" spans="1:4" x14ac:dyDescent="0.15">
      <c r="A1055" s="51">
        <v>68</v>
      </c>
      <c r="B1055" s="51">
        <v>5</v>
      </c>
      <c r="C1055" s="51">
        <v>1.4853099999999999</v>
      </c>
      <c r="D1055" s="51">
        <v>1.7334499999999999</v>
      </c>
    </row>
    <row r="1056" spans="1:4" x14ac:dyDescent="0.15">
      <c r="A1056" s="51">
        <v>68</v>
      </c>
      <c r="B1056" s="51">
        <v>6</v>
      </c>
      <c r="C1056" s="51">
        <v>1.45373</v>
      </c>
      <c r="D1056" s="51">
        <v>1.7678100000000001</v>
      </c>
    </row>
    <row r="1057" spans="1:4" x14ac:dyDescent="0.15">
      <c r="A1057" s="51">
        <v>68</v>
      </c>
      <c r="B1057" s="51">
        <v>7</v>
      </c>
      <c r="C1057" s="51">
        <v>1.42171</v>
      </c>
      <c r="D1057" s="51">
        <v>1.80318</v>
      </c>
    </row>
    <row r="1058" spans="1:4" x14ac:dyDescent="0.15">
      <c r="A1058" s="51">
        <v>68</v>
      </c>
      <c r="B1058" s="51">
        <v>8</v>
      </c>
      <c r="C1058" s="51">
        <v>1.3892800000000001</v>
      </c>
      <c r="D1058" s="51">
        <v>1.83952</v>
      </c>
    </row>
    <row r="1059" spans="1:4" x14ac:dyDescent="0.15">
      <c r="A1059" s="51">
        <v>68</v>
      </c>
      <c r="B1059" s="51">
        <v>9</v>
      </c>
      <c r="C1059" s="51">
        <v>1.3564700000000001</v>
      </c>
      <c r="D1059" s="51">
        <v>1.87679</v>
      </c>
    </row>
    <row r="1060" spans="1:4" x14ac:dyDescent="0.15">
      <c r="A1060" s="51">
        <v>68</v>
      </c>
      <c r="B1060" s="51">
        <v>10</v>
      </c>
      <c r="C1060" s="51">
        <v>1.3233200000000001</v>
      </c>
      <c r="D1060" s="51">
        <v>1.9149700000000001</v>
      </c>
    </row>
    <row r="1061" spans="1:4" x14ac:dyDescent="0.15">
      <c r="A1061" s="51">
        <v>68</v>
      </c>
      <c r="B1061" s="51">
        <v>11</v>
      </c>
      <c r="C1061" s="51">
        <v>1.2898700000000001</v>
      </c>
      <c r="D1061" s="51">
        <v>1.9540299999999999</v>
      </c>
    </row>
    <row r="1062" spans="1:4" x14ac:dyDescent="0.15">
      <c r="A1062" s="51">
        <v>68</v>
      </c>
      <c r="B1062" s="51">
        <v>12</v>
      </c>
      <c r="C1062" s="51">
        <v>1.25614</v>
      </c>
      <c r="D1062" s="51">
        <v>1.99393</v>
      </c>
    </row>
    <row r="1063" spans="1:4" x14ac:dyDescent="0.15">
      <c r="A1063" s="51">
        <v>68</v>
      </c>
      <c r="B1063" s="51">
        <v>13</v>
      </c>
      <c r="C1063" s="51">
        <v>1.22218</v>
      </c>
      <c r="D1063" s="51">
        <v>2.0346199999999999</v>
      </c>
    </row>
    <row r="1064" spans="1:4" x14ac:dyDescent="0.15">
      <c r="A1064" s="51">
        <v>68</v>
      </c>
      <c r="B1064" s="51">
        <v>14</v>
      </c>
      <c r="C1064" s="51">
        <v>1.1880299999999999</v>
      </c>
      <c r="D1064" s="51">
        <v>2.07606</v>
      </c>
    </row>
    <row r="1065" spans="1:4" x14ac:dyDescent="0.15">
      <c r="A1065" s="51">
        <v>68</v>
      </c>
      <c r="B1065" s="51">
        <v>15</v>
      </c>
      <c r="C1065" s="51">
        <v>1.1537200000000001</v>
      </c>
      <c r="D1065" s="51">
        <v>2.1182300000000001</v>
      </c>
    </row>
    <row r="1066" spans="1:4" x14ac:dyDescent="0.15">
      <c r="A1066" s="51">
        <v>68</v>
      </c>
      <c r="B1066" s="51">
        <v>16</v>
      </c>
      <c r="C1066" s="51">
        <v>1.1192899999999999</v>
      </c>
      <c r="D1066" s="51">
        <v>2.16106</v>
      </c>
    </row>
    <row r="1067" spans="1:4" x14ac:dyDescent="0.15">
      <c r="A1067" s="51">
        <v>68</v>
      </c>
      <c r="B1067" s="51">
        <v>17</v>
      </c>
      <c r="C1067" s="51">
        <v>1.08477</v>
      </c>
      <c r="D1067" s="51">
        <v>2.2045300000000001</v>
      </c>
    </row>
    <row r="1068" spans="1:4" x14ac:dyDescent="0.15">
      <c r="A1068" s="51">
        <v>68</v>
      </c>
      <c r="B1068" s="51">
        <v>18</v>
      </c>
      <c r="C1068" s="51">
        <v>1.0502100000000001</v>
      </c>
      <c r="D1068" s="51">
        <v>2.24857</v>
      </c>
    </row>
    <row r="1069" spans="1:4" x14ac:dyDescent="0.15">
      <c r="A1069" s="51">
        <v>68</v>
      </c>
      <c r="B1069" s="51">
        <v>19</v>
      </c>
      <c r="C1069" s="51">
        <v>1.01563</v>
      </c>
      <c r="D1069" s="51">
        <v>2.2931499999999998</v>
      </c>
    </row>
    <row r="1070" spans="1:4" x14ac:dyDescent="0.15">
      <c r="A1070" s="51">
        <v>68</v>
      </c>
      <c r="B1070" s="51">
        <v>20</v>
      </c>
      <c r="C1070" s="51">
        <v>0.98109000000000002</v>
      </c>
      <c r="D1070" s="51">
        <v>2.3382200000000002</v>
      </c>
    </row>
    <row r="1071" spans="1:4" x14ac:dyDescent="0.15">
      <c r="A1071" s="51">
        <v>68</v>
      </c>
      <c r="B1071" s="51">
        <v>21</v>
      </c>
      <c r="C1071" s="51">
        <v>0.94662999999999997</v>
      </c>
      <c r="D1071" s="51">
        <v>2.3837100000000002</v>
      </c>
    </row>
    <row r="1072" spans="1:4" x14ac:dyDescent="0.15">
      <c r="A1072" s="51">
        <v>69</v>
      </c>
      <c r="B1072" s="51">
        <v>2</v>
      </c>
      <c r="C1072" s="51">
        <v>1.5802700000000001</v>
      </c>
      <c r="D1072" s="51">
        <v>1.6389800000000001</v>
      </c>
    </row>
    <row r="1073" spans="1:4" x14ac:dyDescent="0.15">
      <c r="A1073" s="51">
        <v>69</v>
      </c>
      <c r="B1073" s="51">
        <v>3</v>
      </c>
      <c r="C1073" s="51">
        <v>1.5506599999999999</v>
      </c>
      <c r="D1073" s="51">
        <v>1.6697</v>
      </c>
    </row>
    <row r="1074" spans="1:4" x14ac:dyDescent="0.15">
      <c r="A1074" s="51">
        <v>69</v>
      </c>
      <c r="B1074" s="51">
        <v>4</v>
      </c>
      <c r="C1074" s="51">
        <v>1.5205200000000001</v>
      </c>
      <c r="D1074" s="51">
        <v>1.70146</v>
      </c>
    </row>
    <row r="1075" spans="1:4" x14ac:dyDescent="0.15">
      <c r="A1075" s="51">
        <v>69</v>
      </c>
      <c r="B1075" s="51">
        <v>5</v>
      </c>
      <c r="C1075" s="51">
        <v>1.4898800000000001</v>
      </c>
      <c r="D1075" s="51">
        <v>1.7342500000000001</v>
      </c>
    </row>
    <row r="1076" spans="1:4" x14ac:dyDescent="0.15">
      <c r="A1076" s="51">
        <v>69</v>
      </c>
      <c r="B1076" s="51">
        <v>6</v>
      </c>
      <c r="C1076" s="51">
        <v>1.4587699999999999</v>
      </c>
      <c r="D1076" s="51">
        <v>1.76803</v>
      </c>
    </row>
    <row r="1077" spans="1:4" x14ac:dyDescent="0.15">
      <c r="A1077" s="51">
        <v>69</v>
      </c>
      <c r="B1077" s="51">
        <v>7</v>
      </c>
      <c r="C1077" s="51">
        <v>1.42723</v>
      </c>
      <c r="D1077" s="51">
        <v>1.8027899999999999</v>
      </c>
    </row>
    <row r="1078" spans="1:4" x14ac:dyDescent="0.15">
      <c r="A1078" s="51">
        <v>69</v>
      </c>
      <c r="B1078" s="51">
        <v>8</v>
      </c>
      <c r="C1078" s="51">
        <v>1.3952899999999999</v>
      </c>
      <c r="D1078" s="51">
        <v>1.83849</v>
      </c>
    </row>
    <row r="1079" spans="1:4" x14ac:dyDescent="0.15">
      <c r="A1079" s="51">
        <v>69</v>
      </c>
      <c r="B1079" s="51">
        <v>9</v>
      </c>
      <c r="C1079" s="51">
        <v>1.3629800000000001</v>
      </c>
      <c r="D1079" s="51">
        <v>1.8751199999999999</v>
      </c>
    </row>
    <row r="1080" spans="1:4" x14ac:dyDescent="0.15">
      <c r="A1080" s="51">
        <v>69</v>
      </c>
      <c r="B1080" s="51">
        <v>10</v>
      </c>
      <c r="C1080" s="51">
        <v>1.3303199999999999</v>
      </c>
      <c r="D1080" s="51">
        <v>1.91262</v>
      </c>
    </row>
    <row r="1081" spans="1:4" x14ac:dyDescent="0.15">
      <c r="A1081" s="51">
        <v>69</v>
      </c>
      <c r="B1081" s="51">
        <v>11</v>
      </c>
      <c r="C1081" s="51">
        <v>1.2973699999999999</v>
      </c>
      <c r="D1081" s="51">
        <v>1.9509799999999999</v>
      </c>
    </row>
    <row r="1082" spans="1:4" x14ac:dyDescent="0.15">
      <c r="A1082" s="51">
        <v>69</v>
      </c>
      <c r="B1082" s="51">
        <v>12</v>
      </c>
      <c r="C1082" s="51">
        <v>1.2641500000000001</v>
      </c>
      <c r="D1082" s="51">
        <v>1.99014</v>
      </c>
    </row>
    <row r="1083" spans="1:4" x14ac:dyDescent="0.15">
      <c r="A1083" s="51">
        <v>69</v>
      </c>
      <c r="B1083" s="51">
        <v>13</v>
      </c>
      <c r="C1083" s="51">
        <v>1.2306900000000001</v>
      </c>
      <c r="D1083" s="51">
        <v>2.03009</v>
      </c>
    </row>
    <row r="1084" spans="1:4" x14ac:dyDescent="0.15">
      <c r="A1084" s="51">
        <v>69</v>
      </c>
      <c r="B1084" s="51">
        <v>14</v>
      </c>
      <c r="C1084" s="51">
        <v>1.1970400000000001</v>
      </c>
      <c r="D1084" s="51">
        <v>2.0707800000000001</v>
      </c>
    </row>
    <row r="1085" spans="1:4" x14ac:dyDescent="0.15">
      <c r="A1085" s="51">
        <v>69</v>
      </c>
      <c r="B1085" s="51">
        <v>15</v>
      </c>
      <c r="C1085" s="51">
        <v>1.1632199999999999</v>
      </c>
      <c r="D1085" s="51">
        <v>2.1121599999999998</v>
      </c>
    </row>
    <row r="1086" spans="1:4" x14ac:dyDescent="0.15">
      <c r="A1086" s="51">
        <v>69</v>
      </c>
      <c r="B1086" s="51">
        <v>16</v>
      </c>
      <c r="C1086" s="51">
        <v>1.1292800000000001</v>
      </c>
      <c r="D1086" s="51">
        <v>2.15421</v>
      </c>
    </row>
    <row r="1087" spans="1:4" x14ac:dyDescent="0.15">
      <c r="A1087" s="51">
        <v>69</v>
      </c>
      <c r="B1087" s="51">
        <v>17</v>
      </c>
      <c r="C1087" s="51">
        <v>1.09524</v>
      </c>
      <c r="D1087" s="51">
        <v>2.1968800000000002</v>
      </c>
    </row>
    <row r="1088" spans="1:4" x14ac:dyDescent="0.15">
      <c r="A1088" s="51">
        <v>69</v>
      </c>
      <c r="B1088" s="51">
        <v>18</v>
      </c>
      <c r="C1088" s="51">
        <v>1.06115</v>
      </c>
      <c r="D1088" s="51">
        <v>2.2401200000000001</v>
      </c>
    </row>
    <row r="1089" spans="1:4" x14ac:dyDescent="0.15">
      <c r="A1089" s="51">
        <v>69</v>
      </c>
      <c r="B1089" s="51">
        <v>19</v>
      </c>
      <c r="C1089" s="51">
        <v>1.02704</v>
      </c>
      <c r="D1089" s="51">
        <v>2.2838799999999999</v>
      </c>
    </row>
    <row r="1090" spans="1:4" x14ac:dyDescent="0.15">
      <c r="A1090" s="51">
        <v>69</v>
      </c>
      <c r="B1090" s="51">
        <v>20</v>
      </c>
      <c r="C1090" s="51">
        <v>0.99295</v>
      </c>
      <c r="D1090" s="51">
        <v>2.3281299999999998</v>
      </c>
    </row>
    <row r="1091" spans="1:4" x14ac:dyDescent="0.15">
      <c r="A1091" s="51">
        <v>69</v>
      </c>
      <c r="B1091" s="51">
        <v>21</v>
      </c>
      <c r="C1091" s="51">
        <v>0.95891999999999999</v>
      </c>
      <c r="D1091" s="51">
        <v>2.3728099999999999</v>
      </c>
    </row>
    <row r="1092" spans="1:4" x14ac:dyDescent="0.15">
      <c r="A1092" s="51">
        <v>70</v>
      </c>
      <c r="B1092" s="51">
        <v>2</v>
      </c>
      <c r="C1092" s="51">
        <v>1.58341</v>
      </c>
      <c r="D1092" s="51">
        <v>1.64127</v>
      </c>
    </row>
    <row r="1093" spans="1:4" x14ac:dyDescent="0.15">
      <c r="A1093" s="51">
        <v>70</v>
      </c>
      <c r="B1093" s="51">
        <v>3</v>
      </c>
      <c r="C1093" s="51">
        <v>1.5542199999999999</v>
      </c>
      <c r="D1093" s="51">
        <v>1.6715199999999999</v>
      </c>
    </row>
    <row r="1094" spans="1:4" x14ac:dyDescent="0.15">
      <c r="A1094" s="51">
        <v>70</v>
      </c>
      <c r="B1094" s="51">
        <v>4</v>
      </c>
      <c r="C1094" s="51">
        <v>1.5245200000000001</v>
      </c>
      <c r="D1094" s="51">
        <v>1.70278</v>
      </c>
    </row>
    <row r="1095" spans="1:4" x14ac:dyDescent="0.15">
      <c r="A1095" s="51">
        <v>70</v>
      </c>
      <c r="B1095" s="51">
        <v>5</v>
      </c>
      <c r="C1095" s="51">
        <v>1.49434</v>
      </c>
      <c r="D1095" s="51">
        <v>1.73505</v>
      </c>
    </row>
    <row r="1096" spans="1:4" x14ac:dyDescent="0.15">
      <c r="A1096" s="51">
        <v>70</v>
      </c>
      <c r="B1096" s="51">
        <v>6</v>
      </c>
      <c r="C1096" s="51">
        <v>1.4636899999999999</v>
      </c>
      <c r="D1096" s="51">
        <v>1.76827</v>
      </c>
    </row>
    <row r="1097" spans="1:4" x14ac:dyDescent="0.15">
      <c r="A1097" s="51">
        <v>70</v>
      </c>
      <c r="B1097" s="51">
        <v>7</v>
      </c>
      <c r="C1097" s="51">
        <v>1.43262</v>
      </c>
      <c r="D1097" s="51">
        <v>1.8024500000000001</v>
      </c>
    </row>
    <row r="1098" spans="1:4" x14ac:dyDescent="0.15">
      <c r="A1098" s="51">
        <v>70</v>
      </c>
      <c r="B1098" s="51">
        <v>8</v>
      </c>
      <c r="C1098" s="51">
        <v>1.4011499999999999</v>
      </c>
      <c r="D1098" s="51">
        <v>1.83754</v>
      </c>
    </row>
    <row r="1099" spans="1:4" x14ac:dyDescent="0.15">
      <c r="A1099" s="51">
        <v>70</v>
      </c>
      <c r="B1099" s="51">
        <v>9</v>
      </c>
      <c r="C1099" s="51">
        <v>1.3693200000000001</v>
      </c>
      <c r="D1099" s="51">
        <v>1.8735299999999999</v>
      </c>
    </row>
    <row r="1100" spans="1:4" x14ac:dyDescent="0.15">
      <c r="A1100" s="51">
        <v>70</v>
      </c>
      <c r="B1100" s="51">
        <v>10</v>
      </c>
      <c r="C1100" s="51">
        <v>1.3371599999999999</v>
      </c>
      <c r="D1100" s="51">
        <v>1.9103699999999999</v>
      </c>
    </row>
    <row r="1101" spans="1:4" x14ac:dyDescent="0.15">
      <c r="A1101" s="51">
        <v>70</v>
      </c>
      <c r="B1101" s="51">
        <v>11</v>
      </c>
      <c r="C1101" s="51">
        <v>1.3046899999999999</v>
      </c>
      <c r="D1101" s="51">
        <v>1.9480500000000001</v>
      </c>
    </row>
    <row r="1102" spans="1:4" x14ac:dyDescent="0.15">
      <c r="A1102" s="51">
        <v>70</v>
      </c>
      <c r="B1102" s="51">
        <v>12</v>
      </c>
      <c r="C1102" s="51">
        <v>1.27196</v>
      </c>
      <c r="D1102" s="51">
        <v>1.9865200000000001</v>
      </c>
    </row>
    <row r="1103" spans="1:4" x14ac:dyDescent="0.15">
      <c r="A1103" s="51">
        <v>70</v>
      </c>
      <c r="B1103" s="51">
        <v>13</v>
      </c>
      <c r="C1103" s="51">
        <v>1.23899</v>
      </c>
      <c r="D1103" s="51">
        <v>2.0257399999999999</v>
      </c>
    </row>
    <row r="1104" spans="1:4" x14ac:dyDescent="0.15">
      <c r="A1104" s="51">
        <v>70</v>
      </c>
      <c r="B1104" s="51">
        <v>14</v>
      </c>
      <c r="C1104" s="51">
        <v>1.2058199999999999</v>
      </c>
      <c r="D1104" s="51">
        <v>2.06569</v>
      </c>
    </row>
    <row r="1105" spans="1:4" x14ac:dyDescent="0.15">
      <c r="A1105" s="51">
        <v>70</v>
      </c>
      <c r="B1105" s="51">
        <v>15</v>
      </c>
      <c r="C1105" s="51">
        <v>1.17249</v>
      </c>
      <c r="D1105" s="51">
        <v>2.1063399999999999</v>
      </c>
    </row>
    <row r="1106" spans="1:4" x14ac:dyDescent="0.15">
      <c r="A1106" s="51">
        <v>70</v>
      </c>
      <c r="B1106" s="51">
        <v>16</v>
      </c>
      <c r="C1106" s="51">
        <v>1.1390199999999999</v>
      </c>
      <c r="D1106" s="51">
        <v>2.1476199999999999</v>
      </c>
    </row>
    <row r="1107" spans="1:4" x14ac:dyDescent="0.15">
      <c r="A1107" s="51">
        <v>70</v>
      </c>
      <c r="B1107" s="51">
        <v>17</v>
      </c>
      <c r="C1107" s="51">
        <v>1.10544</v>
      </c>
      <c r="D1107" s="51">
        <v>2.1895099999999998</v>
      </c>
    </row>
    <row r="1108" spans="1:4" x14ac:dyDescent="0.15">
      <c r="A1108" s="51">
        <v>70</v>
      </c>
      <c r="B1108" s="51">
        <v>18</v>
      </c>
      <c r="C1108" s="51">
        <v>1.07182</v>
      </c>
      <c r="D1108" s="51">
        <v>2.23197</v>
      </c>
    </row>
    <row r="1109" spans="1:4" x14ac:dyDescent="0.15">
      <c r="A1109" s="51">
        <v>70</v>
      </c>
      <c r="B1109" s="51">
        <v>19</v>
      </c>
      <c r="C1109" s="51">
        <v>1.03816</v>
      </c>
      <c r="D1109" s="51">
        <v>2.27495</v>
      </c>
    </row>
    <row r="1110" spans="1:4" x14ac:dyDescent="0.15">
      <c r="A1110" s="51">
        <v>70</v>
      </c>
      <c r="B1110" s="51">
        <v>20</v>
      </c>
      <c r="C1110" s="51">
        <v>1.00451</v>
      </c>
      <c r="D1110" s="51">
        <v>2.3184</v>
      </c>
    </row>
    <row r="1111" spans="1:4" x14ac:dyDescent="0.15">
      <c r="A1111" s="51">
        <v>70</v>
      </c>
      <c r="B1111" s="51">
        <v>21</v>
      </c>
      <c r="C1111" s="51">
        <v>0.97091000000000005</v>
      </c>
      <c r="D1111" s="51">
        <v>2.3622999999999998</v>
      </c>
    </row>
    <row r="1112" spans="1:4" x14ac:dyDescent="0.15">
      <c r="A1112" s="51">
        <v>71</v>
      </c>
      <c r="B1112" s="51">
        <v>2</v>
      </c>
      <c r="C1112" s="51">
        <v>1.5864799999999999</v>
      </c>
      <c r="D1112" s="51">
        <v>1.6435200000000001</v>
      </c>
    </row>
    <row r="1113" spans="1:4" x14ac:dyDescent="0.15">
      <c r="A1113" s="51">
        <v>71</v>
      </c>
      <c r="B1113" s="51">
        <v>3</v>
      </c>
      <c r="C1113" s="51">
        <v>1.5577099999999999</v>
      </c>
      <c r="D1113" s="51">
        <v>1.6733100000000001</v>
      </c>
    </row>
    <row r="1114" spans="1:4" x14ac:dyDescent="0.15">
      <c r="A1114" s="51">
        <v>71</v>
      </c>
      <c r="B1114" s="51">
        <v>4</v>
      </c>
      <c r="C1114" s="51">
        <v>1.52844</v>
      </c>
      <c r="D1114" s="51">
        <v>1.7040900000000001</v>
      </c>
    </row>
    <row r="1115" spans="1:4" x14ac:dyDescent="0.15">
      <c r="A1115" s="51">
        <v>71</v>
      </c>
      <c r="B1115" s="51">
        <v>5</v>
      </c>
      <c r="C1115" s="51">
        <v>1.49868</v>
      </c>
      <c r="D1115" s="51">
        <v>1.73584</v>
      </c>
    </row>
    <row r="1116" spans="1:4" x14ac:dyDescent="0.15">
      <c r="A1116" s="51">
        <v>71</v>
      </c>
      <c r="B1116" s="51">
        <v>6</v>
      </c>
      <c r="C1116" s="51">
        <v>1.4684900000000001</v>
      </c>
      <c r="D1116" s="51">
        <v>1.76854</v>
      </c>
    </row>
    <row r="1117" spans="1:4" x14ac:dyDescent="0.15">
      <c r="A1117" s="51">
        <v>71</v>
      </c>
      <c r="B1117" s="51">
        <v>7</v>
      </c>
      <c r="C1117" s="51">
        <v>1.43787</v>
      </c>
      <c r="D1117" s="51">
        <v>1.8021400000000001</v>
      </c>
    </row>
    <row r="1118" spans="1:4" x14ac:dyDescent="0.15">
      <c r="A1118" s="51">
        <v>71</v>
      </c>
      <c r="B1118" s="51">
        <v>8</v>
      </c>
      <c r="C1118" s="51">
        <v>1.40686</v>
      </c>
      <c r="D1118" s="51">
        <v>1.8366400000000001</v>
      </c>
    </row>
    <row r="1119" spans="1:4" x14ac:dyDescent="0.15">
      <c r="A1119" s="51">
        <v>71</v>
      </c>
      <c r="B1119" s="51">
        <v>9</v>
      </c>
      <c r="C1119" s="51">
        <v>1.37551</v>
      </c>
      <c r="D1119" s="51">
        <v>1.87202</v>
      </c>
    </row>
    <row r="1120" spans="1:4" x14ac:dyDescent="0.15">
      <c r="A1120" s="51">
        <v>71</v>
      </c>
      <c r="B1120" s="51">
        <v>10</v>
      </c>
      <c r="C1120" s="51">
        <v>1.3438099999999999</v>
      </c>
      <c r="D1120" s="51">
        <v>1.9082300000000001</v>
      </c>
    </row>
    <row r="1121" spans="1:4" x14ac:dyDescent="0.15">
      <c r="A1121" s="51">
        <v>71</v>
      </c>
      <c r="B1121" s="51">
        <v>11</v>
      </c>
      <c r="C1121" s="51">
        <v>1.31182</v>
      </c>
      <c r="D1121" s="51">
        <v>1.9452400000000001</v>
      </c>
    </row>
    <row r="1122" spans="1:4" x14ac:dyDescent="0.15">
      <c r="A1122" s="51">
        <v>71</v>
      </c>
      <c r="B1122" s="51">
        <v>12</v>
      </c>
      <c r="C1122" s="51">
        <v>1.2795700000000001</v>
      </c>
      <c r="D1122" s="51">
        <v>1.9830399999999999</v>
      </c>
    </row>
    <row r="1123" spans="1:4" x14ac:dyDescent="0.15">
      <c r="A1123" s="51">
        <v>71</v>
      </c>
      <c r="B1123" s="51">
        <v>13</v>
      </c>
      <c r="C1123" s="51">
        <v>1.2470699999999999</v>
      </c>
      <c r="D1123" s="51">
        <v>2.0215700000000001</v>
      </c>
    </row>
    <row r="1124" spans="1:4" x14ac:dyDescent="0.15">
      <c r="A1124" s="51">
        <v>71</v>
      </c>
      <c r="B1124" s="51">
        <v>14</v>
      </c>
      <c r="C1124" s="51">
        <v>1.2143699999999999</v>
      </c>
      <c r="D1124" s="51">
        <v>2.06081</v>
      </c>
    </row>
    <row r="1125" spans="1:4" x14ac:dyDescent="0.15">
      <c r="A1125" s="51">
        <v>71</v>
      </c>
      <c r="B1125" s="51">
        <v>15</v>
      </c>
      <c r="C1125" s="51">
        <v>1.1815</v>
      </c>
      <c r="D1125" s="51">
        <v>2.10073</v>
      </c>
    </row>
    <row r="1126" spans="1:4" x14ac:dyDescent="0.15">
      <c r="A1126" s="51">
        <v>71</v>
      </c>
      <c r="B1126" s="51">
        <v>16</v>
      </c>
      <c r="C1126" s="51">
        <v>1.1485099999999999</v>
      </c>
      <c r="D1126" s="51">
        <v>2.1412800000000001</v>
      </c>
    </row>
    <row r="1127" spans="1:4" x14ac:dyDescent="0.15">
      <c r="A1127" s="51">
        <v>71</v>
      </c>
      <c r="B1127" s="51">
        <v>17</v>
      </c>
      <c r="C1127" s="51">
        <v>1.1153900000000001</v>
      </c>
      <c r="D1127" s="51">
        <v>2.18242</v>
      </c>
    </row>
    <row r="1128" spans="1:4" x14ac:dyDescent="0.15">
      <c r="A1128" s="51">
        <v>71</v>
      </c>
      <c r="B1128" s="51">
        <v>18</v>
      </c>
      <c r="C1128" s="51">
        <v>1.08222</v>
      </c>
      <c r="D1128" s="51">
        <v>2.2241200000000001</v>
      </c>
    </row>
    <row r="1129" spans="1:4" x14ac:dyDescent="0.15">
      <c r="A1129" s="51">
        <v>71</v>
      </c>
      <c r="B1129" s="51">
        <v>19</v>
      </c>
      <c r="C1129" s="51">
        <v>1.0489999999999999</v>
      </c>
      <c r="D1129" s="51">
        <v>2.26634</v>
      </c>
    </row>
    <row r="1130" spans="1:4" x14ac:dyDescent="0.15">
      <c r="A1130" s="51">
        <v>71</v>
      </c>
      <c r="B1130" s="51">
        <v>20</v>
      </c>
      <c r="C1130" s="51">
        <v>1.01579</v>
      </c>
      <c r="D1130" s="51">
        <v>2.3090299999999999</v>
      </c>
    </row>
    <row r="1131" spans="1:4" x14ac:dyDescent="0.15">
      <c r="A1131" s="51">
        <v>71</v>
      </c>
      <c r="B1131" s="51">
        <v>21</v>
      </c>
      <c r="C1131" s="51">
        <v>0.98260999999999998</v>
      </c>
      <c r="D1131" s="51">
        <v>2.35215</v>
      </c>
    </row>
    <row r="1132" spans="1:4" x14ac:dyDescent="0.15">
      <c r="A1132" s="51">
        <v>72</v>
      </c>
      <c r="B1132" s="51">
        <v>2</v>
      </c>
      <c r="C1132" s="51">
        <v>1.5894900000000001</v>
      </c>
      <c r="D1132" s="51">
        <v>1.64571</v>
      </c>
    </row>
    <row r="1133" spans="1:4" x14ac:dyDescent="0.15">
      <c r="A1133" s="51">
        <v>72</v>
      </c>
      <c r="B1133" s="51">
        <v>3</v>
      </c>
      <c r="C1133" s="51">
        <v>1.5611200000000001</v>
      </c>
      <c r="D1133" s="51">
        <v>1.6750700000000001</v>
      </c>
    </row>
    <row r="1134" spans="1:4" x14ac:dyDescent="0.15">
      <c r="A1134" s="51">
        <v>72</v>
      </c>
      <c r="B1134" s="51">
        <v>4</v>
      </c>
      <c r="C1134" s="51">
        <v>1.53226</v>
      </c>
      <c r="D1134" s="51">
        <v>1.70539</v>
      </c>
    </row>
    <row r="1135" spans="1:4" x14ac:dyDescent="0.15">
      <c r="A1135" s="51">
        <v>72</v>
      </c>
      <c r="B1135" s="51">
        <v>5</v>
      </c>
      <c r="C1135" s="51">
        <v>1.5029300000000001</v>
      </c>
      <c r="D1135" s="51">
        <v>1.73664</v>
      </c>
    </row>
    <row r="1136" spans="1:4" x14ac:dyDescent="0.15">
      <c r="A1136" s="51">
        <v>72</v>
      </c>
      <c r="B1136" s="51">
        <v>6</v>
      </c>
      <c r="C1136" s="51">
        <v>1.4731700000000001</v>
      </c>
      <c r="D1136" s="51">
        <v>1.76881</v>
      </c>
    </row>
    <row r="1137" spans="1:4" x14ac:dyDescent="0.15">
      <c r="A1137" s="51">
        <v>72</v>
      </c>
      <c r="B1137" s="51">
        <v>7</v>
      </c>
      <c r="C1137" s="51">
        <v>1.4430000000000001</v>
      </c>
      <c r="D1137" s="51">
        <v>1.8018700000000001</v>
      </c>
    </row>
    <row r="1138" spans="1:4" x14ac:dyDescent="0.15">
      <c r="A1138" s="51">
        <v>72</v>
      </c>
      <c r="B1138" s="51">
        <v>8</v>
      </c>
      <c r="C1138" s="51">
        <v>1.41245</v>
      </c>
      <c r="D1138" s="51">
        <v>1.8358099999999999</v>
      </c>
    </row>
    <row r="1139" spans="1:4" x14ac:dyDescent="0.15">
      <c r="A1139" s="51">
        <v>72</v>
      </c>
      <c r="B1139" s="51">
        <v>9</v>
      </c>
      <c r="C1139" s="51">
        <v>1.38154</v>
      </c>
      <c r="D1139" s="51">
        <v>1.87059</v>
      </c>
    </row>
    <row r="1140" spans="1:4" x14ac:dyDescent="0.15">
      <c r="A1140" s="51">
        <v>72</v>
      </c>
      <c r="B1140" s="51">
        <v>10</v>
      </c>
      <c r="C1140" s="51">
        <v>1.3503000000000001</v>
      </c>
      <c r="D1140" s="51">
        <v>1.90618</v>
      </c>
    </row>
    <row r="1141" spans="1:4" x14ac:dyDescent="0.15">
      <c r="A1141" s="51">
        <v>72</v>
      </c>
      <c r="B1141" s="51">
        <v>11</v>
      </c>
      <c r="C1141" s="51">
        <v>1.31877</v>
      </c>
      <c r="D1141" s="51">
        <v>1.9425600000000001</v>
      </c>
    </row>
    <row r="1142" spans="1:4" x14ac:dyDescent="0.15">
      <c r="A1142" s="51">
        <v>72</v>
      </c>
      <c r="B1142" s="51">
        <v>12</v>
      </c>
      <c r="C1142" s="51">
        <v>1.28698</v>
      </c>
      <c r="D1142" s="51">
        <v>1.9797</v>
      </c>
    </row>
    <row r="1143" spans="1:4" x14ac:dyDescent="0.15">
      <c r="A1143" s="51">
        <v>72</v>
      </c>
      <c r="B1143" s="51">
        <v>13</v>
      </c>
      <c r="C1143" s="51">
        <v>1.25495</v>
      </c>
      <c r="D1143" s="51">
        <v>2.01756</v>
      </c>
    </row>
    <row r="1144" spans="1:4" x14ac:dyDescent="0.15">
      <c r="A1144" s="51">
        <v>72</v>
      </c>
      <c r="B1144" s="51">
        <v>14</v>
      </c>
      <c r="C1144" s="51">
        <v>1.22272</v>
      </c>
      <c r="D1144" s="51">
        <v>2.0561099999999999</v>
      </c>
    </row>
    <row r="1145" spans="1:4" x14ac:dyDescent="0.15">
      <c r="A1145" s="51">
        <v>72</v>
      </c>
      <c r="B1145" s="51">
        <v>15</v>
      </c>
      <c r="C1145" s="51">
        <v>1.19031</v>
      </c>
      <c r="D1145" s="51">
        <v>2.0953200000000001</v>
      </c>
    </row>
    <row r="1146" spans="1:4" x14ac:dyDescent="0.15">
      <c r="A1146" s="51">
        <v>72</v>
      </c>
      <c r="B1146" s="51">
        <v>16</v>
      </c>
      <c r="C1146" s="51">
        <v>1.1577599999999999</v>
      </c>
      <c r="D1146" s="51">
        <v>2.1351599999999999</v>
      </c>
    </row>
    <row r="1147" spans="1:4" x14ac:dyDescent="0.15">
      <c r="A1147" s="51">
        <v>72</v>
      </c>
      <c r="B1147" s="51">
        <v>17</v>
      </c>
      <c r="C1147" s="51">
        <v>1.1251</v>
      </c>
      <c r="D1147" s="51">
        <v>2.1755800000000001</v>
      </c>
    </row>
    <row r="1148" spans="1:4" x14ac:dyDescent="0.15">
      <c r="A1148" s="51">
        <v>72</v>
      </c>
      <c r="B1148" s="51">
        <v>18</v>
      </c>
      <c r="C1148" s="51">
        <v>1.0923700000000001</v>
      </c>
      <c r="D1148" s="51">
        <v>2.2165499999999998</v>
      </c>
    </row>
    <row r="1149" spans="1:4" x14ac:dyDescent="0.15">
      <c r="A1149" s="51">
        <v>72</v>
      </c>
      <c r="B1149" s="51">
        <v>19</v>
      </c>
      <c r="C1149" s="51">
        <v>1.05959</v>
      </c>
      <c r="D1149" s="51">
        <v>2.2580300000000002</v>
      </c>
    </row>
    <row r="1150" spans="1:4" x14ac:dyDescent="0.15">
      <c r="A1150" s="51">
        <v>72</v>
      </c>
      <c r="B1150" s="51">
        <v>20</v>
      </c>
      <c r="C1150" s="51">
        <v>1.0267999999999999</v>
      </c>
      <c r="D1150" s="51">
        <v>2.2999700000000001</v>
      </c>
    </row>
    <row r="1151" spans="1:4" x14ac:dyDescent="0.15">
      <c r="A1151" s="51">
        <v>72</v>
      </c>
      <c r="B1151" s="51">
        <v>21</v>
      </c>
      <c r="C1151" s="51">
        <v>0.99402999999999997</v>
      </c>
      <c r="D1151" s="51">
        <v>2.3423600000000002</v>
      </c>
    </row>
    <row r="1152" spans="1:4" x14ac:dyDescent="0.15">
      <c r="A1152" s="51">
        <v>73</v>
      </c>
      <c r="B1152" s="51">
        <v>2</v>
      </c>
      <c r="C1152" s="51">
        <v>1.59243</v>
      </c>
      <c r="D1152" s="51">
        <v>1.64788</v>
      </c>
    </row>
    <row r="1153" spans="1:4" x14ac:dyDescent="0.15">
      <c r="A1153" s="51">
        <v>73</v>
      </c>
      <c r="B1153" s="51">
        <v>3</v>
      </c>
      <c r="C1153" s="51">
        <v>1.56446</v>
      </c>
      <c r="D1153" s="51">
        <v>1.6768099999999999</v>
      </c>
    </row>
    <row r="1154" spans="1:4" x14ac:dyDescent="0.15">
      <c r="A1154" s="51">
        <v>73</v>
      </c>
      <c r="B1154" s="51">
        <v>4</v>
      </c>
      <c r="C1154" s="51">
        <v>1.53599</v>
      </c>
      <c r="D1154" s="51">
        <v>1.7066699999999999</v>
      </c>
    </row>
    <row r="1155" spans="1:4" x14ac:dyDescent="0.15">
      <c r="A1155" s="51">
        <v>73</v>
      </c>
      <c r="B1155" s="51">
        <v>5</v>
      </c>
      <c r="C1155" s="51">
        <v>1.50709</v>
      </c>
      <c r="D1155" s="51">
        <v>1.7374499999999999</v>
      </c>
    </row>
    <row r="1156" spans="1:4" x14ac:dyDescent="0.15">
      <c r="A1156" s="51">
        <v>73</v>
      </c>
      <c r="B1156" s="51">
        <v>6</v>
      </c>
      <c r="C1156" s="51">
        <v>1.4777499999999999</v>
      </c>
      <c r="D1156" s="51">
        <v>1.76911</v>
      </c>
    </row>
    <row r="1157" spans="1:4" x14ac:dyDescent="0.15">
      <c r="A1157" s="51">
        <v>73</v>
      </c>
      <c r="B1157" s="51">
        <v>7</v>
      </c>
      <c r="C1157" s="51">
        <v>1.44801</v>
      </c>
      <c r="D1157" s="51">
        <v>1.8016399999999999</v>
      </c>
    </row>
    <row r="1158" spans="1:4" x14ac:dyDescent="0.15">
      <c r="A1158" s="51">
        <v>73</v>
      </c>
      <c r="B1158" s="51">
        <v>8</v>
      </c>
      <c r="C1158" s="51">
        <v>1.4178900000000001</v>
      </c>
      <c r="D1158" s="51">
        <v>1.8350200000000001</v>
      </c>
    </row>
    <row r="1159" spans="1:4" x14ac:dyDescent="0.15">
      <c r="A1159" s="51">
        <v>73</v>
      </c>
      <c r="B1159" s="51">
        <v>9</v>
      </c>
      <c r="C1159" s="51">
        <v>1.3874299999999999</v>
      </c>
      <c r="D1159" s="51">
        <v>1.8692299999999999</v>
      </c>
    </row>
    <row r="1160" spans="1:4" x14ac:dyDescent="0.15">
      <c r="A1160" s="51">
        <v>73</v>
      </c>
      <c r="B1160" s="51">
        <v>10</v>
      </c>
      <c r="C1160" s="51">
        <v>1.35663</v>
      </c>
      <c r="D1160" s="51">
        <v>1.90422</v>
      </c>
    </row>
    <row r="1161" spans="1:4" x14ac:dyDescent="0.15">
      <c r="A1161" s="51">
        <v>73</v>
      </c>
      <c r="B1161" s="51">
        <v>11</v>
      </c>
      <c r="C1161" s="51">
        <v>1.3255600000000001</v>
      </c>
      <c r="D1161" s="51">
        <v>1.9399900000000001</v>
      </c>
    </row>
    <row r="1162" spans="1:4" x14ac:dyDescent="0.15">
      <c r="A1162" s="51">
        <v>73</v>
      </c>
      <c r="B1162" s="51">
        <v>12</v>
      </c>
      <c r="C1162" s="51">
        <v>1.2942100000000001</v>
      </c>
      <c r="D1162" s="51">
        <v>1.9764900000000001</v>
      </c>
    </row>
    <row r="1163" spans="1:4" x14ac:dyDescent="0.15">
      <c r="A1163" s="51">
        <v>73</v>
      </c>
      <c r="B1163" s="51">
        <v>13</v>
      </c>
      <c r="C1163" s="51">
        <v>1.2626200000000001</v>
      </c>
      <c r="D1163" s="51">
        <v>2.0137</v>
      </c>
    </row>
    <row r="1164" spans="1:4" x14ac:dyDescent="0.15">
      <c r="A1164" s="51">
        <v>73</v>
      </c>
      <c r="B1164" s="51">
        <v>14</v>
      </c>
      <c r="C1164" s="51">
        <v>1.2308399999999999</v>
      </c>
      <c r="D1164" s="51">
        <v>2.05159</v>
      </c>
    </row>
    <row r="1165" spans="1:4" x14ac:dyDescent="0.15">
      <c r="A1165" s="51">
        <v>73</v>
      </c>
      <c r="B1165" s="51">
        <v>15</v>
      </c>
      <c r="C1165" s="51">
        <v>1.19889</v>
      </c>
      <c r="D1165" s="51">
        <v>2.0901299999999998</v>
      </c>
    </row>
    <row r="1166" spans="1:4" x14ac:dyDescent="0.15">
      <c r="A1166" s="51">
        <v>73</v>
      </c>
      <c r="B1166" s="51">
        <v>16</v>
      </c>
      <c r="C1166" s="51">
        <v>1.1667799999999999</v>
      </c>
      <c r="D1166" s="51">
        <v>2.12927</v>
      </c>
    </row>
    <row r="1167" spans="1:4" x14ac:dyDescent="0.15">
      <c r="A1167" s="51">
        <v>73</v>
      </c>
      <c r="B1167" s="51">
        <v>17</v>
      </c>
      <c r="C1167" s="51">
        <v>1.13456</v>
      </c>
      <c r="D1167" s="51">
        <v>2.16899</v>
      </c>
    </row>
    <row r="1168" spans="1:4" x14ac:dyDescent="0.15">
      <c r="A1168" s="51">
        <v>73</v>
      </c>
      <c r="B1168" s="51">
        <v>18</v>
      </c>
      <c r="C1168" s="51">
        <v>1.10226</v>
      </c>
      <c r="D1168" s="51">
        <v>2.2092499999999999</v>
      </c>
    </row>
    <row r="1169" spans="1:4" x14ac:dyDescent="0.15">
      <c r="A1169" s="51">
        <v>73</v>
      </c>
      <c r="B1169" s="51">
        <v>19</v>
      </c>
      <c r="C1169" s="51">
        <v>1.0699099999999999</v>
      </c>
      <c r="D1169" s="51">
        <v>2.2500100000000001</v>
      </c>
    </row>
    <row r="1170" spans="1:4" x14ac:dyDescent="0.15">
      <c r="A1170" s="51">
        <v>73</v>
      </c>
      <c r="B1170" s="51">
        <v>20</v>
      </c>
      <c r="C1170" s="51">
        <v>1.0375300000000001</v>
      </c>
      <c r="D1170" s="51">
        <v>2.2912400000000002</v>
      </c>
    </row>
    <row r="1171" spans="1:4" x14ac:dyDescent="0.15">
      <c r="A1171" s="51">
        <v>73</v>
      </c>
      <c r="B1171" s="51">
        <v>21</v>
      </c>
      <c r="C1171" s="51">
        <v>1.0051699999999999</v>
      </c>
      <c r="D1171" s="51">
        <v>2.3329</v>
      </c>
    </row>
    <row r="1172" spans="1:4" x14ac:dyDescent="0.15">
      <c r="A1172" s="51">
        <v>74</v>
      </c>
      <c r="B1172" s="51">
        <v>2</v>
      </c>
      <c r="C1172" s="51">
        <v>1.5952999999999999</v>
      </c>
      <c r="D1172" s="51">
        <v>1.65001</v>
      </c>
    </row>
    <row r="1173" spans="1:4" x14ac:dyDescent="0.15">
      <c r="A1173" s="51">
        <v>74</v>
      </c>
      <c r="B1173" s="51">
        <v>3</v>
      </c>
      <c r="C1173" s="51">
        <v>1.56772</v>
      </c>
      <c r="D1173" s="51">
        <v>1.67852</v>
      </c>
    </row>
    <row r="1174" spans="1:4" x14ac:dyDescent="0.15">
      <c r="A1174" s="51">
        <v>74</v>
      </c>
      <c r="B1174" s="51">
        <v>4</v>
      </c>
      <c r="C1174" s="51">
        <v>1.53966</v>
      </c>
      <c r="D1174" s="51">
        <v>1.7079299999999999</v>
      </c>
    </row>
    <row r="1175" spans="1:4" x14ac:dyDescent="0.15">
      <c r="A1175" s="51">
        <v>74</v>
      </c>
      <c r="B1175" s="51">
        <v>5</v>
      </c>
      <c r="C1175" s="51">
        <v>1.51115</v>
      </c>
      <c r="D1175" s="51">
        <v>1.7382500000000001</v>
      </c>
    </row>
    <row r="1176" spans="1:4" x14ac:dyDescent="0.15">
      <c r="A1176" s="51">
        <v>74</v>
      </c>
      <c r="B1176" s="51">
        <v>6</v>
      </c>
      <c r="C1176" s="51">
        <v>1.4822200000000001</v>
      </c>
      <c r="D1176" s="51">
        <v>1.7694300000000001</v>
      </c>
    </row>
    <row r="1177" spans="1:4" x14ac:dyDescent="0.15">
      <c r="A1177" s="51">
        <v>74</v>
      </c>
      <c r="B1177" s="51">
        <v>7</v>
      </c>
      <c r="C1177" s="51">
        <v>1.45289</v>
      </c>
      <c r="D1177" s="51">
        <v>1.8014399999999999</v>
      </c>
    </row>
    <row r="1178" spans="1:4" x14ac:dyDescent="0.15">
      <c r="A1178" s="51">
        <v>74</v>
      </c>
      <c r="B1178" s="51">
        <v>8</v>
      </c>
      <c r="C1178" s="51">
        <v>1.4232100000000001</v>
      </c>
      <c r="D1178" s="51">
        <v>1.83429</v>
      </c>
    </row>
    <row r="1179" spans="1:4" x14ac:dyDescent="0.15">
      <c r="A1179" s="51">
        <v>74</v>
      </c>
      <c r="B1179" s="51">
        <v>9</v>
      </c>
      <c r="C1179" s="51">
        <v>1.39316</v>
      </c>
      <c r="D1179" s="51">
        <v>1.8679300000000001</v>
      </c>
    </row>
    <row r="1180" spans="1:4" x14ac:dyDescent="0.15">
      <c r="A1180" s="51">
        <v>74</v>
      </c>
      <c r="B1180" s="51">
        <v>10</v>
      </c>
      <c r="C1180" s="51">
        <v>1.3628100000000001</v>
      </c>
      <c r="D1180" s="51">
        <v>1.90235</v>
      </c>
    </row>
    <row r="1181" spans="1:4" x14ac:dyDescent="0.15">
      <c r="A1181" s="51">
        <v>74</v>
      </c>
      <c r="B1181" s="51">
        <v>11</v>
      </c>
      <c r="C1181" s="51">
        <v>1.3321700000000001</v>
      </c>
      <c r="D1181" s="51">
        <v>1.9375199999999999</v>
      </c>
    </row>
    <row r="1182" spans="1:4" x14ac:dyDescent="0.15">
      <c r="A1182" s="51">
        <v>74</v>
      </c>
      <c r="B1182" s="51">
        <v>12</v>
      </c>
      <c r="C1182" s="51">
        <v>1.3012699999999999</v>
      </c>
      <c r="D1182" s="51">
        <v>1.9734100000000001</v>
      </c>
    </row>
    <row r="1183" spans="1:4" x14ac:dyDescent="0.15">
      <c r="A1183" s="51">
        <v>74</v>
      </c>
      <c r="B1183" s="51">
        <v>13</v>
      </c>
      <c r="C1183" s="51">
        <v>1.27013</v>
      </c>
      <c r="D1183" s="51">
        <v>2.0099999999999998</v>
      </c>
    </row>
    <row r="1184" spans="1:4" x14ac:dyDescent="0.15">
      <c r="A1184" s="51">
        <v>74</v>
      </c>
      <c r="B1184" s="51">
        <v>14</v>
      </c>
      <c r="C1184" s="51">
        <v>1.23878</v>
      </c>
      <c r="D1184" s="51">
        <v>2.0472399999999999</v>
      </c>
    </row>
    <row r="1185" spans="1:4" x14ac:dyDescent="0.15">
      <c r="A1185" s="51">
        <v>74</v>
      </c>
      <c r="B1185" s="51">
        <v>15</v>
      </c>
      <c r="C1185" s="51">
        <v>1.2072499999999999</v>
      </c>
      <c r="D1185" s="51">
        <v>2.0851099999999998</v>
      </c>
    </row>
    <row r="1186" spans="1:4" x14ac:dyDescent="0.15">
      <c r="A1186" s="51">
        <v>74</v>
      </c>
      <c r="B1186" s="51">
        <v>16</v>
      </c>
      <c r="C1186" s="51">
        <v>1.1755899999999999</v>
      </c>
      <c r="D1186" s="51">
        <v>2.1235900000000001</v>
      </c>
    </row>
    <row r="1187" spans="1:4" x14ac:dyDescent="0.15">
      <c r="A1187" s="51">
        <v>74</v>
      </c>
      <c r="B1187" s="51">
        <v>17</v>
      </c>
      <c r="C1187" s="51">
        <v>1.1437900000000001</v>
      </c>
      <c r="D1187" s="51">
        <v>2.1626300000000001</v>
      </c>
    </row>
    <row r="1188" spans="1:4" x14ac:dyDescent="0.15">
      <c r="A1188" s="51">
        <v>74</v>
      </c>
      <c r="B1188" s="51">
        <v>18</v>
      </c>
      <c r="C1188" s="51">
        <v>1.11192</v>
      </c>
      <c r="D1188" s="51">
        <v>2.2021999999999999</v>
      </c>
    </row>
    <row r="1189" spans="1:4" x14ac:dyDescent="0.15">
      <c r="A1189" s="51">
        <v>74</v>
      </c>
      <c r="B1189" s="51">
        <v>19</v>
      </c>
      <c r="C1189" s="51">
        <v>1.0799799999999999</v>
      </c>
      <c r="D1189" s="51">
        <v>2.24227</v>
      </c>
    </row>
    <row r="1190" spans="1:4" x14ac:dyDescent="0.15">
      <c r="A1190" s="51">
        <v>74</v>
      </c>
      <c r="B1190" s="51">
        <v>20</v>
      </c>
      <c r="C1190" s="51">
        <v>1.0480100000000001</v>
      </c>
      <c r="D1190" s="51">
        <v>2.2827999999999999</v>
      </c>
    </row>
    <row r="1191" spans="1:4" x14ac:dyDescent="0.15">
      <c r="A1191" s="51">
        <v>74</v>
      </c>
      <c r="B1191" s="51">
        <v>21</v>
      </c>
      <c r="C1191" s="51">
        <v>1.0160499999999999</v>
      </c>
      <c r="D1191" s="51">
        <v>2.32375</v>
      </c>
    </row>
    <row r="1192" spans="1:4" x14ac:dyDescent="0.15">
      <c r="A1192" s="51">
        <v>75</v>
      </c>
      <c r="B1192" s="51">
        <v>2</v>
      </c>
      <c r="C1192" s="51">
        <v>1.5981300000000001</v>
      </c>
      <c r="D1192" s="51">
        <v>1.6520900000000001</v>
      </c>
    </row>
    <row r="1193" spans="1:4" x14ac:dyDescent="0.15">
      <c r="A1193" s="51">
        <v>75</v>
      </c>
      <c r="B1193" s="51">
        <v>3</v>
      </c>
      <c r="C1193" s="51">
        <v>1.57091</v>
      </c>
      <c r="D1193" s="51">
        <v>1.6801999999999999</v>
      </c>
    </row>
    <row r="1194" spans="1:4" x14ac:dyDescent="0.15">
      <c r="A1194" s="51">
        <v>75</v>
      </c>
      <c r="B1194" s="51">
        <v>4</v>
      </c>
      <c r="C1194" s="51">
        <v>1.5432300000000001</v>
      </c>
      <c r="D1194" s="51">
        <v>1.7092000000000001</v>
      </c>
    </row>
    <row r="1195" spans="1:4" x14ac:dyDescent="0.15">
      <c r="A1195" s="51">
        <v>75</v>
      </c>
      <c r="B1195" s="51">
        <v>5</v>
      </c>
      <c r="C1195" s="51">
        <v>1.51511</v>
      </c>
      <c r="D1195" s="51">
        <v>1.7390399999999999</v>
      </c>
    </row>
    <row r="1196" spans="1:4" x14ac:dyDescent="0.15">
      <c r="A1196" s="51">
        <v>75</v>
      </c>
      <c r="B1196" s="51">
        <v>6</v>
      </c>
      <c r="C1196" s="51">
        <v>1.4865900000000001</v>
      </c>
      <c r="D1196" s="51">
        <v>1.7697499999999999</v>
      </c>
    </row>
    <row r="1197" spans="1:4" x14ac:dyDescent="0.15">
      <c r="A1197" s="51">
        <v>75</v>
      </c>
      <c r="B1197" s="51">
        <v>7</v>
      </c>
      <c r="C1197" s="51">
        <v>1.45767</v>
      </c>
      <c r="D1197" s="51">
        <v>1.8012699999999999</v>
      </c>
    </row>
    <row r="1198" spans="1:4" x14ac:dyDescent="0.15">
      <c r="A1198" s="51">
        <v>75</v>
      </c>
      <c r="B1198" s="51">
        <v>8</v>
      </c>
      <c r="C1198" s="51">
        <v>1.4283999999999999</v>
      </c>
      <c r="D1198" s="51">
        <v>1.8335999999999999</v>
      </c>
    </row>
    <row r="1199" spans="1:4" x14ac:dyDescent="0.15">
      <c r="A1199" s="51">
        <v>75</v>
      </c>
      <c r="B1199" s="51">
        <v>9</v>
      </c>
      <c r="C1199" s="51">
        <v>1.3987700000000001</v>
      </c>
      <c r="D1199" s="51">
        <v>1.8667</v>
      </c>
    </row>
    <row r="1200" spans="1:4" x14ac:dyDescent="0.15">
      <c r="A1200" s="51">
        <v>75</v>
      </c>
      <c r="B1200" s="51">
        <v>10</v>
      </c>
      <c r="C1200" s="51">
        <v>1.3688400000000001</v>
      </c>
      <c r="D1200" s="51">
        <v>1.9005700000000001</v>
      </c>
    </row>
    <row r="1201" spans="1:4" x14ac:dyDescent="0.15">
      <c r="A1201" s="51">
        <v>75</v>
      </c>
      <c r="B1201" s="51">
        <v>11</v>
      </c>
      <c r="C1201" s="51">
        <v>1.33863</v>
      </c>
      <c r="D1201" s="51">
        <v>1.93516</v>
      </c>
    </row>
    <row r="1202" spans="1:4" x14ac:dyDescent="0.15">
      <c r="A1202" s="51">
        <v>75</v>
      </c>
      <c r="B1202" s="51">
        <v>12</v>
      </c>
      <c r="C1202" s="51">
        <v>1.3081499999999999</v>
      </c>
      <c r="D1202" s="51">
        <v>1.9704600000000001</v>
      </c>
    </row>
    <row r="1203" spans="1:4" x14ac:dyDescent="0.15">
      <c r="A1203" s="51">
        <v>75</v>
      </c>
      <c r="B1203" s="51">
        <v>13</v>
      </c>
      <c r="C1203" s="51">
        <v>1.2774399999999999</v>
      </c>
      <c r="D1203" s="51">
        <v>2.0064299999999999</v>
      </c>
    </row>
    <row r="1204" spans="1:4" x14ac:dyDescent="0.15">
      <c r="A1204" s="51">
        <v>75</v>
      </c>
      <c r="B1204" s="51">
        <v>14</v>
      </c>
      <c r="C1204" s="51">
        <v>1.2465200000000001</v>
      </c>
      <c r="D1204" s="51">
        <v>2.04304</v>
      </c>
    </row>
    <row r="1205" spans="1:4" x14ac:dyDescent="0.15">
      <c r="A1205" s="51">
        <v>75</v>
      </c>
      <c r="B1205" s="51">
        <v>15</v>
      </c>
      <c r="C1205" s="51">
        <v>1.2154199999999999</v>
      </c>
      <c r="D1205" s="51">
        <v>2.0802800000000001</v>
      </c>
    </row>
    <row r="1206" spans="1:4" x14ac:dyDescent="0.15">
      <c r="A1206" s="51">
        <v>75</v>
      </c>
      <c r="B1206" s="51">
        <v>16</v>
      </c>
      <c r="C1206" s="51">
        <v>1.18418</v>
      </c>
      <c r="D1206" s="51">
        <v>2.1181100000000002</v>
      </c>
    </row>
    <row r="1207" spans="1:4" x14ac:dyDescent="0.15">
      <c r="A1207" s="51">
        <v>75</v>
      </c>
      <c r="B1207" s="51">
        <v>17</v>
      </c>
      <c r="C1207" s="51">
        <v>1.1528099999999999</v>
      </c>
      <c r="D1207" s="51">
        <v>2.1564899999999998</v>
      </c>
    </row>
    <row r="1208" spans="1:4" x14ac:dyDescent="0.15">
      <c r="A1208" s="51">
        <v>75</v>
      </c>
      <c r="B1208" s="51">
        <v>18</v>
      </c>
      <c r="C1208" s="51">
        <v>1.1213500000000001</v>
      </c>
      <c r="D1208" s="51">
        <v>2.1953999999999998</v>
      </c>
    </row>
    <row r="1209" spans="1:4" x14ac:dyDescent="0.15">
      <c r="A1209" s="51">
        <v>75</v>
      </c>
      <c r="B1209" s="51">
        <v>19</v>
      </c>
      <c r="C1209" s="51">
        <v>1.08982</v>
      </c>
      <c r="D1209" s="51">
        <v>2.2347999999999999</v>
      </c>
    </row>
    <row r="1210" spans="1:4" x14ac:dyDescent="0.15">
      <c r="A1210" s="51">
        <v>75</v>
      </c>
      <c r="B1210" s="51">
        <v>20</v>
      </c>
      <c r="C1210" s="51">
        <v>1.0582499999999999</v>
      </c>
      <c r="D1210" s="51">
        <v>2.2746499999999998</v>
      </c>
    </row>
    <row r="1211" spans="1:4" x14ac:dyDescent="0.15">
      <c r="A1211" s="51">
        <v>75</v>
      </c>
      <c r="B1211" s="51">
        <v>21</v>
      </c>
      <c r="C1211" s="51">
        <v>1.02668</v>
      </c>
      <c r="D1211" s="51">
        <v>2.3149199999999999</v>
      </c>
    </row>
    <row r="1212" spans="1:4" x14ac:dyDescent="0.15">
      <c r="A1212" s="51">
        <v>76</v>
      </c>
      <c r="B1212" s="51">
        <v>2</v>
      </c>
      <c r="C1212" s="51">
        <v>1.6009</v>
      </c>
      <c r="D1212" s="51">
        <v>1.6541300000000001</v>
      </c>
    </row>
    <row r="1213" spans="1:4" x14ac:dyDescent="0.15">
      <c r="A1213" s="51">
        <v>76</v>
      </c>
      <c r="B1213" s="51">
        <v>3</v>
      </c>
      <c r="C1213" s="51">
        <v>1.5740400000000001</v>
      </c>
      <c r="D1213" s="51">
        <v>1.6818500000000001</v>
      </c>
    </row>
    <row r="1214" spans="1:4" x14ac:dyDescent="0.15">
      <c r="A1214" s="51">
        <v>76</v>
      </c>
      <c r="B1214" s="51">
        <v>4</v>
      </c>
      <c r="C1214" s="51">
        <v>1.5467299999999999</v>
      </c>
      <c r="D1214" s="51">
        <v>1.7104299999999999</v>
      </c>
    </row>
    <row r="1215" spans="1:4" x14ac:dyDescent="0.15">
      <c r="A1215" s="51">
        <v>76</v>
      </c>
      <c r="B1215" s="51">
        <v>5</v>
      </c>
      <c r="C1215" s="51">
        <v>1.5189999999999999</v>
      </c>
      <c r="D1215" s="51">
        <v>1.7398499999999999</v>
      </c>
    </row>
    <row r="1216" spans="1:4" x14ac:dyDescent="0.15">
      <c r="A1216" s="51">
        <v>76</v>
      </c>
      <c r="B1216" s="51">
        <v>6</v>
      </c>
      <c r="C1216" s="51">
        <v>1.4908600000000001</v>
      </c>
      <c r="D1216" s="51">
        <v>1.7700899999999999</v>
      </c>
    </row>
    <row r="1217" spans="1:4" x14ac:dyDescent="0.15">
      <c r="A1217" s="51">
        <v>76</v>
      </c>
      <c r="B1217" s="51">
        <v>7</v>
      </c>
      <c r="C1217" s="51">
        <v>1.4623299999999999</v>
      </c>
      <c r="D1217" s="51">
        <v>1.8011299999999999</v>
      </c>
    </row>
    <row r="1218" spans="1:4" x14ac:dyDescent="0.15">
      <c r="A1218" s="51">
        <v>76</v>
      </c>
      <c r="B1218" s="51">
        <v>8</v>
      </c>
      <c r="C1218" s="51">
        <v>1.43346</v>
      </c>
      <c r="D1218" s="51">
        <v>1.8329500000000001</v>
      </c>
    </row>
    <row r="1219" spans="1:4" x14ac:dyDescent="0.15">
      <c r="A1219" s="51">
        <v>76</v>
      </c>
      <c r="B1219" s="51">
        <v>9</v>
      </c>
      <c r="C1219" s="51">
        <v>1.40425</v>
      </c>
      <c r="D1219" s="51">
        <v>1.8655299999999999</v>
      </c>
    </row>
    <row r="1220" spans="1:4" x14ac:dyDescent="0.15">
      <c r="A1220" s="51">
        <v>76</v>
      </c>
      <c r="B1220" s="51">
        <v>10</v>
      </c>
      <c r="C1220" s="51">
        <v>1.37473</v>
      </c>
      <c r="D1220" s="51">
        <v>1.89886</v>
      </c>
    </row>
    <row r="1221" spans="1:4" x14ac:dyDescent="0.15">
      <c r="A1221" s="51">
        <v>76</v>
      </c>
      <c r="B1221" s="51">
        <v>11</v>
      </c>
      <c r="C1221" s="51">
        <v>1.34493</v>
      </c>
      <c r="D1221" s="51">
        <v>1.9328799999999999</v>
      </c>
    </row>
    <row r="1222" spans="1:4" x14ac:dyDescent="0.15">
      <c r="A1222" s="51">
        <v>76</v>
      </c>
      <c r="B1222" s="51">
        <v>12</v>
      </c>
      <c r="C1222" s="51">
        <v>1.31488</v>
      </c>
      <c r="D1222" s="51">
        <v>1.9676100000000001</v>
      </c>
    </row>
    <row r="1223" spans="1:4" x14ac:dyDescent="0.15">
      <c r="A1223" s="51">
        <v>76</v>
      </c>
      <c r="B1223" s="51">
        <v>13</v>
      </c>
      <c r="C1223" s="51">
        <v>1.2845800000000001</v>
      </c>
      <c r="D1223" s="51">
        <v>2.00299</v>
      </c>
    </row>
    <row r="1224" spans="1:4" x14ac:dyDescent="0.15">
      <c r="A1224" s="51">
        <v>76</v>
      </c>
      <c r="B1224" s="51">
        <v>14</v>
      </c>
      <c r="C1224" s="51">
        <v>1.2540800000000001</v>
      </c>
      <c r="D1224" s="51">
        <v>2.0390000000000001</v>
      </c>
    </row>
    <row r="1225" spans="1:4" x14ac:dyDescent="0.15">
      <c r="A1225" s="51">
        <v>76</v>
      </c>
      <c r="B1225" s="51">
        <v>15</v>
      </c>
      <c r="C1225" s="51">
        <v>1.2234</v>
      </c>
      <c r="D1225" s="51">
        <v>2.0756299999999999</v>
      </c>
    </row>
    <row r="1226" spans="1:4" x14ac:dyDescent="0.15">
      <c r="A1226" s="51">
        <v>76</v>
      </c>
      <c r="B1226" s="51">
        <v>16</v>
      </c>
      <c r="C1226" s="51">
        <v>1.1925699999999999</v>
      </c>
      <c r="D1226" s="51">
        <v>2.1128300000000002</v>
      </c>
    </row>
    <row r="1227" spans="1:4" x14ac:dyDescent="0.15">
      <c r="A1227" s="51">
        <v>76</v>
      </c>
      <c r="B1227" s="51">
        <v>17</v>
      </c>
      <c r="C1227" s="51">
        <v>1.16161</v>
      </c>
      <c r="D1227" s="51">
        <v>2.1505700000000001</v>
      </c>
    </row>
    <row r="1228" spans="1:4" x14ac:dyDescent="0.15">
      <c r="A1228" s="51">
        <v>76</v>
      </c>
      <c r="B1228" s="51">
        <v>18</v>
      </c>
      <c r="C1228" s="51">
        <v>1.13056</v>
      </c>
      <c r="D1228" s="51">
        <v>2.1888299999999998</v>
      </c>
    </row>
    <row r="1229" spans="1:4" x14ac:dyDescent="0.15">
      <c r="A1229" s="51">
        <v>76</v>
      </c>
      <c r="B1229" s="51">
        <v>19</v>
      </c>
      <c r="C1229" s="51">
        <v>1.0994200000000001</v>
      </c>
      <c r="D1229" s="51">
        <v>2.2275700000000001</v>
      </c>
    </row>
    <row r="1230" spans="1:4" x14ac:dyDescent="0.15">
      <c r="A1230" s="51">
        <v>76</v>
      </c>
      <c r="B1230" s="51">
        <v>20</v>
      </c>
      <c r="C1230" s="51">
        <v>1.0682499999999999</v>
      </c>
      <c r="D1230" s="51">
        <v>2.2667600000000001</v>
      </c>
    </row>
    <row r="1231" spans="1:4" x14ac:dyDescent="0.15">
      <c r="A1231" s="51">
        <v>76</v>
      </c>
      <c r="B1231" s="51">
        <v>21</v>
      </c>
      <c r="C1231" s="51">
        <v>1.0370600000000001</v>
      </c>
      <c r="D1231" s="51">
        <v>2.3063799999999999</v>
      </c>
    </row>
    <row r="1232" spans="1:4" x14ac:dyDescent="0.15">
      <c r="A1232" s="51">
        <v>77</v>
      </c>
      <c r="B1232" s="51">
        <v>2</v>
      </c>
      <c r="C1232" s="51">
        <v>1.60361</v>
      </c>
      <c r="D1232" s="51">
        <v>1.6561399999999999</v>
      </c>
    </row>
    <row r="1233" spans="1:4" x14ac:dyDescent="0.15">
      <c r="A1233" s="51">
        <v>77</v>
      </c>
      <c r="B1233" s="51">
        <v>3</v>
      </c>
      <c r="C1233" s="51">
        <v>1.5770999999999999</v>
      </c>
      <c r="D1233" s="51">
        <v>1.6834800000000001</v>
      </c>
    </row>
    <row r="1234" spans="1:4" x14ac:dyDescent="0.15">
      <c r="A1234" s="51">
        <v>77</v>
      </c>
      <c r="B1234" s="51">
        <v>4</v>
      </c>
      <c r="C1234" s="51">
        <v>1.5501499999999999</v>
      </c>
      <c r="D1234" s="51">
        <v>1.71166</v>
      </c>
    </row>
    <row r="1235" spans="1:4" x14ac:dyDescent="0.15">
      <c r="A1235" s="51">
        <v>77</v>
      </c>
      <c r="B1235" s="51">
        <v>5</v>
      </c>
      <c r="C1235" s="51">
        <v>1.5227900000000001</v>
      </c>
      <c r="D1235" s="51">
        <v>1.74065</v>
      </c>
    </row>
    <row r="1236" spans="1:4" x14ac:dyDescent="0.15">
      <c r="A1236" s="51">
        <v>77</v>
      </c>
      <c r="B1236" s="51">
        <v>6</v>
      </c>
      <c r="C1236" s="51">
        <v>1.4950300000000001</v>
      </c>
      <c r="D1236" s="51">
        <v>1.77044</v>
      </c>
    </row>
    <row r="1237" spans="1:4" x14ac:dyDescent="0.15">
      <c r="A1237" s="51">
        <v>77</v>
      </c>
      <c r="B1237" s="51">
        <v>7</v>
      </c>
      <c r="C1237" s="51">
        <v>1.4669000000000001</v>
      </c>
      <c r="D1237" s="51">
        <v>1.8010200000000001</v>
      </c>
    </row>
    <row r="1238" spans="1:4" x14ac:dyDescent="0.15">
      <c r="A1238" s="51">
        <v>77</v>
      </c>
      <c r="B1238" s="51">
        <v>8</v>
      </c>
      <c r="C1238" s="51">
        <v>1.43842</v>
      </c>
      <c r="D1238" s="51">
        <v>1.8323499999999999</v>
      </c>
    </row>
    <row r="1239" spans="1:4" x14ac:dyDescent="0.15">
      <c r="A1239" s="51">
        <v>77</v>
      </c>
      <c r="B1239" s="51">
        <v>9</v>
      </c>
      <c r="C1239" s="51">
        <v>1.40961</v>
      </c>
      <c r="D1239" s="51">
        <v>1.86443</v>
      </c>
    </row>
    <row r="1240" spans="1:4" x14ac:dyDescent="0.15">
      <c r="A1240" s="51">
        <v>77</v>
      </c>
      <c r="B1240" s="51">
        <v>10</v>
      </c>
      <c r="C1240" s="51">
        <v>1.3804799999999999</v>
      </c>
      <c r="D1240" s="51">
        <v>1.8972199999999999</v>
      </c>
    </row>
    <row r="1241" spans="1:4" x14ac:dyDescent="0.15">
      <c r="A1241" s="51">
        <v>77</v>
      </c>
      <c r="B1241" s="51">
        <v>11</v>
      </c>
      <c r="C1241" s="51">
        <v>1.3510800000000001</v>
      </c>
      <c r="D1241" s="51">
        <v>1.9307099999999999</v>
      </c>
    </row>
    <row r="1242" spans="1:4" x14ac:dyDescent="0.15">
      <c r="A1242" s="51">
        <v>77</v>
      </c>
      <c r="B1242" s="51">
        <v>12</v>
      </c>
      <c r="C1242" s="51">
        <v>1.3214300000000001</v>
      </c>
      <c r="D1242" s="51">
        <v>1.9648699999999999</v>
      </c>
    </row>
    <row r="1243" spans="1:4" x14ac:dyDescent="0.15">
      <c r="A1243" s="51">
        <v>77</v>
      </c>
      <c r="B1243" s="51">
        <v>13</v>
      </c>
      <c r="C1243" s="51">
        <v>1.29155</v>
      </c>
      <c r="D1243" s="51">
        <v>1.99969</v>
      </c>
    </row>
    <row r="1244" spans="1:4" x14ac:dyDescent="0.15">
      <c r="A1244" s="51">
        <v>77</v>
      </c>
      <c r="B1244" s="51">
        <v>14</v>
      </c>
      <c r="C1244" s="51">
        <v>1.26146</v>
      </c>
      <c r="D1244" s="51">
        <v>2.03511</v>
      </c>
    </row>
    <row r="1245" spans="1:4" x14ac:dyDescent="0.15">
      <c r="A1245" s="51">
        <v>77</v>
      </c>
      <c r="B1245" s="51">
        <v>15</v>
      </c>
      <c r="C1245" s="51">
        <v>1.23119</v>
      </c>
      <c r="D1245" s="51">
        <v>2.0711300000000001</v>
      </c>
    </row>
    <row r="1246" spans="1:4" x14ac:dyDescent="0.15">
      <c r="A1246" s="51">
        <v>77</v>
      </c>
      <c r="B1246" s="51">
        <v>16</v>
      </c>
      <c r="C1246" s="51">
        <v>1.20076</v>
      </c>
      <c r="D1246" s="51">
        <v>2.10772</v>
      </c>
    </row>
    <row r="1247" spans="1:4" x14ac:dyDescent="0.15">
      <c r="A1247" s="51">
        <v>77</v>
      </c>
      <c r="B1247" s="51">
        <v>17</v>
      </c>
      <c r="C1247" s="51">
        <v>1.1701999999999999</v>
      </c>
      <c r="D1247" s="51">
        <v>2.1448499999999999</v>
      </c>
    </row>
    <row r="1248" spans="1:4" x14ac:dyDescent="0.15">
      <c r="A1248" s="51">
        <v>77</v>
      </c>
      <c r="B1248" s="51">
        <v>18</v>
      </c>
      <c r="C1248" s="51">
        <v>1.13954</v>
      </c>
      <c r="D1248" s="51">
        <v>2.18248</v>
      </c>
    </row>
    <row r="1249" spans="1:4" x14ac:dyDescent="0.15">
      <c r="A1249" s="51">
        <v>77</v>
      </c>
      <c r="B1249" s="51">
        <v>19</v>
      </c>
      <c r="C1249" s="51">
        <v>1.1088100000000001</v>
      </c>
      <c r="D1249" s="51">
        <v>2.2205900000000001</v>
      </c>
    </row>
    <row r="1250" spans="1:4" x14ac:dyDescent="0.15">
      <c r="A1250" s="51">
        <v>77</v>
      </c>
      <c r="B1250" s="51">
        <v>20</v>
      </c>
      <c r="C1250" s="51">
        <v>1.0780099999999999</v>
      </c>
      <c r="D1250" s="51">
        <v>2.2591399999999999</v>
      </c>
    </row>
    <row r="1251" spans="1:4" x14ac:dyDescent="0.15">
      <c r="A1251" s="51">
        <v>77</v>
      </c>
      <c r="B1251" s="51">
        <v>21</v>
      </c>
      <c r="C1251" s="51">
        <v>1.04721</v>
      </c>
      <c r="D1251" s="51">
        <v>2.2981099999999999</v>
      </c>
    </row>
    <row r="1252" spans="1:4" x14ac:dyDescent="0.15">
      <c r="A1252" s="51">
        <v>78</v>
      </c>
      <c r="B1252" s="51">
        <v>2</v>
      </c>
      <c r="C1252" s="51">
        <v>1.60626</v>
      </c>
      <c r="D1252" s="51">
        <v>1.65812</v>
      </c>
    </row>
    <row r="1253" spans="1:4" x14ac:dyDescent="0.15">
      <c r="A1253" s="51">
        <v>78</v>
      </c>
      <c r="B1253" s="51">
        <v>3</v>
      </c>
      <c r="C1253" s="51">
        <v>1.5801000000000001</v>
      </c>
      <c r="D1253" s="51">
        <v>1.68509</v>
      </c>
    </row>
    <row r="1254" spans="1:4" x14ac:dyDescent="0.15">
      <c r="A1254" s="51">
        <v>78</v>
      </c>
      <c r="B1254" s="51">
        <v>4</v>
      </c>
      <c r="C1254" s="51">
        <v>1.5535099999999999</v>
      </c>
      <c r="D1254" s="51">
        <v>1.7128699999999999</v>
      </c>
    </row>
    <row r="1255" spans="1:4" x14ac:dyDescent="0.15">
      <c r="A1255" s="51">
        <v>78</v>
      </c>
      <c r="B1255" s="51">
        <v>5</v>
      </c>
      <c r="C1255" s="51">
        <v>1.52651</v>
      </c>
      <c r="D1255" s="51">
        <v>1.7414499999999999</v>
      </c>
    </row>
    <row r="1256" spans="1:4" x14ac:dyDescent="0.15">
      <c r="A1256" s="51">
        <v>78</v>
      </c>
      <c r="B1256" s="51">
        <v>6</v>
      </c>
      <c r="C1256" s="51">
        <v>1.49912</v>
      </c>
      <c r="D1256" s="51">
        <v>1.77081</v>
      </c>
    </row>
    <row r="1257" spans="1:4" x14ac:dyDescent="0.15">
      <c r="A1257" s="51">
        <v>78</v>
      </c>
      <c r="B1257" s="51">
        <v>7</v>
      </c>
      <c r="C1257" s="51">
        <v>1.47136</v>
      </c>
      <c r="D1257" s="51">
        <v>1.8009299999999999</v>
      </c>
    </row>
    <row r="1258" spans="1:4" x14ac:dyDescent="0.15">
      <c r="A1258" s="51">
        <v>78</v>
      </c>
      <c r="B1258" s="51">
        <v>8</v>
      </c>
      <c r="C1258" s="51">
        <v>1.4432499999999999</v>
      </c>
      <c r="D1258" s="51">
        <v>1.83178</v>
      </c>
    </row>
    <row r="1259" spans="1:4" x14ac:dyDescent="0.15">
      <c r="A1259" s="51">
        <v>78</v>
      </c>
      <c r="B1259" s="51">
        <v>9</v>
      </c>
      <c r="C1259" s="51">
        <v>1.41483</v>
      </c>
      <c r="D1259" s="51">
        <v>1.86337</v>
      </c>
    </row>
    <row r="1260" spans="1:4" x14ac:dyDescent="0.15">
      <c r="A1260" s="51">
        <v>78</v>
      </c>
      <c r="B1260" s="51">
        <v>10</v>
      </c>
      <c r="C1260" s="51">
        <v>1.3861000000000001</v>
      </c>
      <c r="D1260" s="51">
        <v>1.8956500000000001</v>
      </c>
    </row>
    <row r="1261" spans="1:4" x14ac:dyDescent="0.15">
      <c r="A1261" s="51">
        <v>78</v>
      </c>
      <c r="B1261" s="51">
        <v>11</v>
      </c>
      <c r="C1261" s="51">
        <v>1.35711</v>
      </c>
      <c r="D1261" s="51">
        <v>1.92862</v>
      </c>
    </row>
    <row r="1262" spans="1:4" x14ac:dyDescent="0.15">
      <c r="A1262" s="51">
        <v>78</v>
      </c>
      <c r="B1262" s="51">
        <v>12</v>
      </c>
      <c r="C1262" s="51">
        <v>1.32785</v>
      </c>
      <c r="D1262" s="51">
        <v>1.96224</v>
      </c>
    </row>
    <row r="1263" spans="1:4" x14ac:dyDescent="0.15">
      <c r="A1263" s="51">
        <v>78</v>
      </c>
      <c r="B1263" s="51">
        <v>13</v>
      </c>
      <c r="C1263" s="51">
        <v>1.29836</v>
      </c>
      <c r="D1263" s="51">
        <v>1.9964999999999999</v>
      </c>
    </row>
    <row r="1264" spans="1:4" x14ac:dyDescent="0.15">
      <c r="A1264" s="51">
        <v>78</v>
      </c>
      <c r="B1264" s="51">
        <v>14</v>
      </c>
      <c r="C1264" s="51">
        <v>1.26867</v>
      </c>
      <c r="D1264" s="51">
        <v>2.0313599999999998</v>
      </c>
    </row>
    <row r="1265" spans="1:4" x14ac:dyDescent="0.15">
      <c r="A1265" s="51">
        <v>78</v>
      </c>
      <c r="B1265" s="51">
        <v>15</v>
      </c>
      <c r="C1265" s="51">
        <v>1.2387900000000001</v>
      </c>
      <c r="D1265" s="51">
        <v>2.0668000000000002</v>
      </c>
    </row>
    <row r="1266" spans="1:4" x14ac:dyDescent="0.15">
      <c r="A1266" s="51">
        <v>78</v>
      </c>
      <c r="B1266" s="51">
        <v>16</v>
      </c>
      <c r="C1266" s="51">
        <v>1.2087600000000001</v>
      </c>
      <c r="D1266" s="51">
        <v>2.1027900000000002</v>
      </c>
    </row>
    <row r="1267" spans="1:4" x14ac:dyDescent="0.15">
      <c r="A1267" s="51">
        <v>78</v>
      </c>
      <c r="B1267" s="51">
        <v>17</v>
      </c>
      <c r="C1267" s="51">
        <v>1.1786000000000001</v>
      </c>
      <c r="D1267" s="51">
        <v>2.1393200000000001</v>
      </c>
    </row>
    <row r="1268" spans="1:4" x14ac:dyDescent="0.15">
      <c r="A1268" s="51">
        <v>78</v>
      </c>
      <c r="B1268" s="51">
        <v>18</v>
      </c>
      <c r="C1268" s="51">
        <v>1.14832</v>
      </c>
      <c r="D1268" s="51">
        <v>2.1763400000000002</v>
      </c>
    </row>
    <row r="1269" spans="1:4" x14ac:dyDescent="0.15">
      <c r="A1269" s="51">
        <v>78</v>
      </c>
      <c r="B1269" s="51">
        <v>19</v>
      </c>
      <c r="C1269" s="51">
        <v>1.1179699999999999</v>
      </c>
      <c r="D1269" s="51">
        <v>2.2138399999999998</v>
      </c>
    </row>
    <row r="1270" spans="1:4" x14ac:dyDescent="0.15">
      <c r="A1270" s="51">
        <v>78</v>
      </c>
      <c r="B1270" s="51">
        <v>20</v>
      </c>
      <c r="C1270" s="51">
        <v>1.0875600000000001</v>
      </c>
      <c r="D1270" s="51">
        <v>2.25177</v>
      </c>
    </row>
    <row r="1271" spans="1:4" x14ac:dyDescent="0.15">
      <c r="A1271" s="51">
        <v>78</v>
      </c>
      <c r="B1271" s="51">
        <v>21</v>
      </c>
      <c r="C1271" s="51">
        <v>1.0571200000000001</v>
      </c>
      <c r="D1271" s="51">
        <v>2.2901099999999999</v>
      </c>
    </row>
    <row r="1272" spans="1:4" x14ac:dyDescent="0.15">
      <c r="A1272" s="51">
        <v>79</v>
      </c>
      <c r="B1272" s="51">
        <v>2</v>
      </c>
      <c r="C1272" s="51">
        <v>1.60887</v>
      </c>
      <c r="D1272" s="51">
        <v>1.6600600000000001</v>
      </c>
    </row>
    <row r="1273" spans="1:4" x14ac:dyDescent="0.15">
      <c r="A1273" s="51">
        <v>79</v>
      </c>
      <c r="B1273" s="51">
        <v>3</v>
      </c>
      <c r="C1273" s="51">
        <v>1.58304</v>
      </c>
      <c r="D1273" s="51">
        <v>1.6866699999999999</v>
      </c>
    </row>
    <row r="1274" spans="1:4" x14ac:dyDescent="0.15">
      <c r="A1274" s="51">
        <v>79</v>
      </c>
      <c r="B1274" s="51">
        <v>4</v>
      </c>
      <c r="C1274" s="51">
        <v>1.5567899999999999</v>
      </c>
      <c r="D1274" s="51">
        <v>1.71407</v>
      </c>
    </row>
    <row r="1275" spans="1:4" x14ac:dyDescent="0.15">
      <c r="A1275" s="51">
        <v>79</v>
      </c>
      <c r="B1275" s="51">
        <v>5</v>
      </c>
      <c r="C1275" s="51">
        <v>1.5301499999999999</v>
      </c>
      <c r="D1275" s="51">
        <v>1.7422500000000001</v>
      </c>
    </row>
    <row r="1276" spans="1:4" x14ac:dyDescent="0.15">
      <c r="A1276" s="51">
        <v>79</v>
      </c>
      <c r="B1276" s="51">
        <v>6</v>
      </c>
      <c r="C1276" s="51">
        <v>1.50312</v>
      </c>
      <c r="D1276" s="51">
        <v>1.77118</v>
      </c>
    </row>
    <row r="1277" spans="1:4" x14ac:dyDescent="0.15">
      <c r="A1277" s="51">
        <v>79</v>
      </c>
      <c r="B1277" s="51">
        <v>7</v>
      </c>
      <c r="C1277" s="51">
        <v>1.4757199999999999</v>
      </c>
      <c r="D1277" s="51">
        <v>1.8008599999999999</v>
      </c>
    </row>
    <row r="1278" spans="1:4" x14ac:dyDescent="0.15">
      <c r="A1278" s="51">
        <v>79</v>
      </c>
      <c r="B1278" s="51">
        <v>8</v>
      </c>
      <c r="C1278" s="51">
        <v>1.448</v>
      </c>
      <c r="D1278" s="51">
        <v>1.8312600000000001</v>
      </c>
    </row>
    <row r="1279" spans="1:4" x14ac:dyDescent="0.15">
      <c r="A1279" s="51">
        <v>79</v>
      </c>
      <c r="B1279" s="51">
        <v>9</v>
      </c>
      <c r="C1279" s="51">
        <v>1.41994</v>
      </c>
      <c r="D1279" s="51">
        <v>1.8623700000000001</v>
      </c>
    </row>
    <row r="1280" spans="1:4" x14ac:dyDescent="0.15">
      <c r="A1280" s="51">
        <v>79</v>
      </c>
      <c r="B1280" s="51">
        <v>10</v>
      </c>
      <c r="C1280" s="51">
        <v>1.3915999999999999</v>
      </c>
      <c r="D1280" s="51">
        <v>1.8941600000000001</v>
      </c>
    </row>
    <row r="1281" spans="1:4" x14ac:dyDescent="0.15">
      <c r="A1281" s="51">
        <v>79</v>
      </c>
      <c r="B1281" s="51">
        <v>11</v>
      </c>
      <c r="C1281" s="51">
        <v>1.3629899999999999</v>
      </c>
      <c r="D1281" s="51">
        <v>1.9266099999999999</v>
      </c>
    </row>
    <row r="1282" spans="1:4" x14ac:dyDescent="0.15">
      <c r="A1282" s="51">
        <v>79</v>
      </c>
      <c r="B1282" s="51">
        <v>12</v>
      </c>
      <c r="C1282" s="51">
        <v>1.3341099999999999</v>
      </c>
      <c r="D1282" s="51">
        <v>1.9597</v>
      </c>
    </row>
    <row r="1283" spans="1:4" x14ac:dyDescent="0.15">
      <c r="A1283" s="51">
        <v>79</v>
      </c>
      <c r="B1283" s="51">
        <v>13</v>
      </c>
      <c r="C1283" s="51">
        <v>1.30501</v>
      </c>
      <c r="D1283" s="51">
        <v>1.99342</v>
      </c>
    </row>
    <row r="1284" spans="1:4" x14ac:dyDescent="0.15">
      <c r="A1284" s="51">
        <v>79</v>
      </c>
      <c r="B1284" s="51">
        <v>14</v>
      </c>
      <c r="C1284" s="51">
        <v>1.2757099999999999</v>
      </c>
      <c r="D1284" s="51">
        <v>2.02773</v>
      </c>
    </row>
    <row r="1285" spans="1:4" x14ac:dyDescent="0.15">
      <c r="A1285" s="51">
        <v>79</v>
      </c>
      <c r="B1285" s="51">
        <v>15</v>
      </c>
      <c r="C1285" s="51">
        <v>1.2462200000000001</v>
      </c>
      <c r="D1285" s="51">
        <v>2.0626099999999998</v>
      </c>
    </row>
    <row r="1286" spans="1:4" x14ac:dyDescent="0.15">
      <c r="A1286" s="51">
        <v>79</v>
      </c>
      <c r="B1286" s="51">
        <v>16</v>
      </c>
      <c r="C1286" s="51">
        <v>1.21658</v>
      </c>
      <c r="D1286" s="51">
        <v>2.0980400000000001</v>
      </c>
    </row>
    <row r="1287" spans="1:4" x14ac:dyDescent="0.15">
      <c r="A1287" s="51">
        <v>79</v>
      </c>
      <c r="B1287" s="51">
        <v>17</v>
      </c>
      <c r="C1287" s="51">
        <v>1.18679</v>
      </c>
      <c r="D1287" s="51">
        <v>2.1339800000000002</v>
      </c>
    </row>
    <row r="1288" spans="1:4" x14ac:dyDescent="0.15">
      <c r="A1288" s="51">
        <v>79</v>
      </c>
      <c r="B1288" s="51">
        <v>18</v>
      </c>
      <c r="C1288" s="51">
        <v>1.1569</v>
      </c>
      <c r="D1288" s="51">
        <v>2.17041</v>
      </c>
    </row>
    <row r="1289" spans="1:4" x14ac:dyDescent="0.15">
      <c r="A1289" s="51">
        <v>79</v>
      </c>
      <c r="B1289" s="51">
        <v>19</v>
      </c>
      <c r="C1289" s="51">
        <v>1.12693</v>
      </c>
      <c r="D1289" s="51">
        <v>2.2073</v>
      </c>
    </row>
    <row r="1290" spans="1:4" x14ac:dyDescent="0.15">
      <c r="A1290" s="51">
        <v>79</v>
      </c>
      <c r="B1290" s="51">
        <v>20</v>
      </c>
      <c r="C1290" s="51">
        <v>1.0968899999999999</v>
      </c>
      <c r="D1290" s="51">
        <v>2.24464</v>
      </c>
    </row>
    <row r="1291" spans="1:4" x14ac:dyDescent="0.15">
      <c r="A1291" s="51">
        <v>79</v>
      </c>
      <c r="B1291" s="51">
        <v>21</v>
      </c>
      <c r="C1291" s="51">
        <v>1.0668</v>
      </c>
      <c r="D1291" s="51">
        <v>2.2823699999999998</v>
      </c>
    </row>
    <row r="1292" spans="1:4" x14ac:dyDescent="0.15">
      <c r="A1292" s="51">
        <v>80</v>
      </c>
      <c r="B1292" s="51">
        <v>2</v>
      </c>
      <c r="C1292" s="51">
        <v>1.6114299999999999</v>
      </c>
      <c r="D1292" s="51">
        <v>1.6619699999999999</v>
      </c>
    </row>
    <row r="1293" spans="1:4" x14ac:dyDescent="0.15">
      <c r="A1293" s="51">
        <v>80</v>
      </c>
      <c r="B1293" s="51">
        <v>3</v>
      </c>
      <c r="C1293" s="51">
        <v>1.58592</v>
      </c>
      <c r="D1293" s="51">
        <v>1.6882299999999999</v>
      </c>
    </row>
    <row r="1294" spans="1:4" x14ac:dyDescent="0.15">
      <c r="A1294" s="51">
        <v>80</v>
      </c>
      <c r="B1294" s="51">
        <v>4</v>
      </c>
      <c r="C1294" s="51">
        <v>1.5600099999999999</v>
      </c>
      <c r="D1294" s="51">
        <v>1.71526</v>
      </c>
    </row>
    <row r="1295" spans="1:4" x14ac:dyDescent="0.15">
      <c r="A1295" s="51">
        <v>80</v>
      </c>
      <c r="B1295" s="51">
        <v>5</v>
      </c>
      <c r="C1295" s="51">
        <v>1.5337000000000001</v>
      </c>
      <c r="D1295" s="51">
        <v>1.7430399999999999</v>
      </c>
    </row>
    <row r="1296" spans="1:4" x14ac:dyDescent="0.15">
      <c r="A1296" s="51">
        <v>80</v>
      </c>
      <c r="B1296" s="51">
        <v>6</v>
      </c>
      <c r="C1296" s="51">
        <v>1.5070300000000001</v>
      </c>
      <c r="D1296" s="51">
        <v>1.77156</v>
      </c>
    </row>
    <row r="1297" spans="1:4" x14ac:dyDescent="0.15">
      <c r="A1297" s="51">
        <v>80</v>
      </c>
      <c r="B1297" s="51">
        <v>7</v>
      </c>
      <c r="C1297" s="51">
        <v>1.4799899999999999</v>
      </c>
      <c r="D1297" s="51">
        <v>1.80081</v>
      </c>
    </row>
    <row r="1298" spans="1:4" x14ac:dyDescent="0.15">
      <c r="A1298" s="51">
        <v>80</v>
      </c>
      <c r="B1298" s="51">
        <v>8</v>
      </c>
      <c r="C1298" s="51">
        <v>1.45262</v>
      </c>
      <c r="D1298" s="51">
        <v>1.83077</v>
      </c>
    </row>
    <row r="1299" spans="1:4" x14ac:dyDescent="0.15">
      <c r="A1299" s="51">
        <v>80</v>
      </c>
      <c r="B1299" s="51">
        <v>9</v>
      </c>
      <c r="C1299" s="51">
        <v>1.4249499999999999</v>
      </c>
      <c r="D1299" s="51">
        <v>1.8614200000000001</v>
      </c>
    </row>
    <row r="1300" spans="1:4" x14ac:dyDescent="0.15">
      <c r="A1300" s="51">
        <v>80</v>
      </c>
      <c r="B1300" s="51">
        <v>10</v>
      </c>
      <c r="C1300" s="51">
        <v>1.3969800000000001</v>
      </c>
      <c r="D1300" s="51">
        <v>1.89272</v>
      </c>
    </row>
    <row r="1301" spans="1:4" x14ac:dyDescent="0.15">
      <c r="A1301" s="51">
        <v>80</v>
      </c>
      <c r="B1301" s="51">
        <v>11</v>
      </c>
      <c r="C1301" s="51">
        <v>1.36873</v>
      </c>
      <c r="D1301" s="51">
        <v>1.92469</v>
      </c>
    </row>
    <row r="1302" spans="1:4" x14ac:dyDescent="0.15">
      <c r="A1302" s="51">
        <v>80</v>
      </c>
      <c r="B1302" s="51">
        <v>12</v>
      </c>
      <c r="C1302" s="51">
        <v>1.3402400000000001</v>
      </c>
      <c r="D1302" s="51">
        <v>1.9572700000000001</v>
      </c>
    </row>
    <row r="1303" spans="1:4" x14ac:dyDescent="0.15">
      <c r="A1303" s="51">
        <v>80</v>
      </c>
      <c r="B1303" s="51">
        <v>13</v>
      </c>
      <c r="C1303" s="51">
        <v>1.31151</v>
      </c>
      <c r="D1303" s="51">
        <v>1.9904599999999999</v>
      </c>
    </row>
    <row r="1304" spans="1:4" x14ac:dyDescent="0.15">
      <c r="A1304" s="51">
        <v>80</v>
      </c>
      <c r="B1304" s="51">
        <v>14</v>
      </c>
      <c r="C1304" s="51">
        <v>1.2825899999999999</v>
      </c>
      <c r="D1304" s="51">
        <v>2.0242300000000002</v>
      </c>
    </row>
    <row r="1305" spans="1:4" x14ac:dyDescent="0.15">
      <c r="A1305" s="51">
        <v>80</v>
      </c>
      <c r="B1305" s="51">
        <v>15</v>
      </c>
      <c r="C1305" s="51">
        <v>1.2534799999999999</v>
      </c>
      <c r="D1305" s="51">
        <v>2.05857</v>
      </c>
    </row>
    <row r="1306" spans="1:4" x14ac:dyDescent="0.15">
      <c r="A1306" s="51">
        <v>80</v>
      </c>
      <c r="B1306" s="51">
        <v>16</v>
      </c>
      <c r="C1306" s="51">
        <v>1.2242200000000001</v>
      </c>
      <c r="D1306" s="51">
        <v>2.0934300000000001</v>
      </c>
    </row>
    <row r="1307" spans="1:4" x14ac:dyDescent="0.15">
      <c r="A1307" s="51">
        <v>80</v>
      </c>
      <c r="B1307" s="51">
        <v>17</v>
      </c>
      <c r="C1307" s="51">
        <v>1.1948099999999999</v>
      </c>
      <c r="D1307" s="51">
        <v>2.1288100000000001</v>
      </c>
    </row>
    <row r="1308" spans="1:4" x14ac:dyDescent="0.15">
      <c r="A1308" s="51">
        <v>80</v>
      </c>
      <c r="B1308" s="51">
        <v>18</v>
      </c>
      <c r="C1308" s="51">
        <v>1.1652899999999999</v>
      </c>
      <c r="D1308" s="51">
        <v>2.1646700000000001</v>
      </c>
    </row>
    <row r="1309" spans="1:4" x14ac:dyDescent="0.15">
      <c r="A1309" s="51">
        <v>80</v>
      </c>
      <c r="B1309" s="51">
        <v>19</v>
      </c>
      <c r="C1309" s="51">
        <v>1.13568</v>
      </c>
      <c r="D1309" s="51">
        <v>2.20099</v>
      </c>
    </row>
    <row r="1310" spans="1:4" x14ac:dyDescent="0.15">
      <c r="A1310" s="51">
        <v>80</v>
      </c>
      <c r="B1310" s="51">
        <v>20</v>
      </c>
      <c r="C1310" s="51">
        <v>1.1060000000000001</v>
      </c>
      <c r="D1310" s="51">
        <v>2.2377199999999999</v>
      </c>
    </row>
    <row r="1311" spans="1:4" x14ac:dyDescent="0.15">
      <c r="A1311" s="51">
        <v>80</v>
      </c>
      <c r="B1311" s="51">
        <v>21</v>
      </c>
      <c r="C1311" s="51">
        <v>1.0762799999999999</v>
      </c>
      <c r="D1311" s="51">
        <v>2.2748699999999999</v>
      </c>
    </row>
    <row r="1312" spans="1:4" x14ac:dyDescent="0.15">
      <c r="A1312" s="51">
        <v>81</v>
      </c>
      <c r="B1312" s="51">
        <v>2</v>
      </c>
      <c r="C1312" s="51">
        <v>1.6139300000000001</v>
      </c>
      <c r="D1312" s="51">
        <v>1.6638500000000001</v>
      </c>
    </row>
    <row r="1313" spans="1:4" x14ac:dyDescent="0.15">
      <c r="A1313" s="51">
        <v>81</v>
      </c>
      <c r="B1313" s="51">
        <v>3</v>
      </c>
      <c r="C1313" s="51">
        <v>1.5887500000000001</v>
      </c>
      <c r="D1313" s="51">
        <v>1.6897599999999999</v>
      </c>
    </row>
    <row r="1314" spans="1:4" x14ac:dyDescent="0.15">
      <c r="A1314" s="51">
        <v>81</v>
      </c>
      <c r="B1314" s="51">
        <v>4</v>
      </c>
      <c r="C1314" s="51">
        <v>1.5631600000000001</v>
      </c>
      <c r="D1314" s="51">
        <v>1.7164299999999999</v>
      </c>
    </row>
    <row r="1315" spans="1:4" x14ac:dyDescent="0.15">
      <c r="A1315" s="51">
        <v>81</v>
      </c>
      <c r="B1315" s="51">
        <v>5</v>
      </c>
      <c r="C1315" s="51">
        <v>1.5371900000000001</v>
      </c>
      <c r="D1315" s="51">
        <v>1.7438400000000001</v>
      </c>
    </row>
    <row r="1316" spans="1:4" x14ac:dyDescent="0.15">
      <c r="A1316" s="51">
        <v>81</v>
      </c>
      <c r="B1316" s="51">
        <v>6</v>
      </c>
      <c r="C1316" s="51">
        <v>1.51085</v>
      </c>
      <c r="D1316" s="51">
        <v>1.77196</v>
      </c>
    </row>
    <row r="1317" spans="1:4" x14ac:dyDescent="0.15">
      <c r="A1317" s="51">
        <v>81</v>
      </c>
      <c r="B1317" s="51">
        <v>7</v>
      </c>
      <c r="C1317" s="51">
        <v>1.48417</v>
      </c>
      <c r="D1317" s="51">
        <v>1.8007899999999999</v>
      </c>
    </row>
    <row r="1318" spans="1:4" x14ac:dyDescent="0.15">
      <c r="A1318" s="51">
        <v>81</v>
      </c>
      <c r="B1318" s="51">
        <v>8</v>
      </c>
      <c r="C1318" s="51">
        <v>1.4571499999999999</v>
      </c>
      <c r="D1318" s="51">
        <v>1.8303100000000001</v>
      </c>
    </row>
    <row r="1319" spans="1:4" x14ac:dyDescent="0.15">
      <c r="A1319" s="51">
        <v>81</v>
      </c>
      <c r="B1319" s="51">
        <v>9</v>
      </c>
      <c r="C1319" s="51">
        <v>1.42984</v>
      </c>
      <c r="D1319" s="51">
        <v>1.8605100000000001</v>
      </c>
    </row>
    <row r="1320" spans="1:4" x14ac:dyDescent="0.15">
      <c r="A1320" s="51">
        <v>81</v>
      </c>
      <c r="B1320" s="51">
        <v>10</v>
      </c>
      <c r="C1320" s="51">
        <v>1.4022300000000001</v>
      </c>
      <c r="D1320" s="51">
        <v>1.8913500000000001</v>
      </c>
    </row>
    <row r="1321" spans="1:4" x14ac:dyDescent="0.15">
      <c r="A1321" s="51">
        <v>81</v>
      </c>
      <c r="B1321" s="51">
        <v>11</v>
      </c>
      <c r="C1321" s="51">
        <v>1.3743399999999999</v>
      </c>
      <c r="D1321" s="51">
        <v>1.92282</v>
      </c>
    </row>
    <row r="1322" spans="1:4" x14ac:dyDescent="0.15">
      <c r="A1322" s="51">
        <v>81</v>
      </c>
      <c r="B1322" s="51">
        <v>12</v>
      </c>
      <c r="C1322" s="51">
        <v>1.34622</v>
      </c>
      <c r="D1322" s="51">
        <v>1.95492</v>
      </c>
    </row>
    <row r="1323" spans="1:4" x14ac:dyDescent="0.15">
      <c r="A1323" s="51">
        <v>81</v>
      </c>
      <c r="B1323" s="51">
        <v>13</v>
      </c>
      <c r="C1323" s="51">
        <v>1.3178700000000001</v>
      </c>
      <c r="D1323" s="51">
        <v>1.9876</v>
      </c>
    </row>
    <row r="1324" spans="1:4" x14ac:dyDescent="0.15">
      <c r="A1324" s="51">
        <v>81</v>
      </c>
      <c r="B1324" s="51">
        <v>14</v>
      </c>
      <c r="C1324" s="51">
        <v>1.28931</v>
      </c>
      <c r="D1324" s="51">
        <v>2.0208499999999998</v>
      </c>
    </row>
    <row r="1325" spans="1:4" x14ac:dyDescent="0.15">
      <c r="A1325" s="51">
        <v>81</v>
      </c>
      <c r="B1325" s="51">
        <v>15</v>
      </c>
      <c r="C1325" s="51">
        <v>1.26058</v>
      </c>
      <c r="D1325" s="51">
        <v>2.0546600000000002</v>
      </c>
    </row>
    <row r="1326" spans="1:4" x14ac:dyDescent="0.15">
      <c r="A1326" s="51">
        <v>81</v>
      </c>
      <c r="B1326" s="51">
        <v>16</v>
      </c>
      <c r="C1326" s="51">
        <v>1.2316800000000001</v>
      </c>
      <c r="D1326" s="51">
        <v>2.0889799999999998</v>
      </c>
    </row>
    <row r="1327" spans="1:4" x14ac:dyDescent="0.15">
      <c r="A1327" s="51">
        <v>81</v>
      </c>
      <c r="B1327" s="51">
        <v>17</v>
      </c>
      <c r="C1327" s="51">
        <v>1.2026399999999999</v>
      </c>
      <c r="D1327" s="51">
        <v>2.1238100000000002</v>
      </c>
    </row>
    <row r="1328" spans="1:4" x14ac:dyDescent="0.15">
      <c r="A1328" s="51">
        <v>81</v>
      </c>
      <c r="B1328" s="51">
        <v>18</v>
      </c>
      <c r="C1328" s="51">
        <v>1.1734800000000001</v>
      </c>
      <c r="D1328" s="51">
        <v>2.1591100000000001</v>
      </c>
    </row>
    <row r="1329" spans="1:4" x14ac:dyDescent="0.15">
      <c r="A1329" s="51">
        <v>81</v>
      </c>
      <c r="B1329" s="51">
        <v>19</v>
      </c>
      <c r="C1329" s="51">
        <v>1.1442399999999999</v>
      </c>
      <c r="D1329" s="51">
        <v>2.1948599999999998</v>
      </c>
    </row>
    <row r="1330" spans="1:4" x14ac:dyDescent="0.15">
      <c r="A1330" s="51">
        <v>81</v>
      </c>
      <c r="B1330" s="51">
        <v>20</v>
      </c>
      <c r="C1330" s="51">
        <v>1.1149100000000001</v>
      </c>
      <c r="D1330" s="51">
        <v>2.2310300000000001</v>
      </c>
    </row>
    <row r="1331" spans="1:4" x14ac:dyDescent="0.15">
      <c r="A1331" s="51">
        <v>81</v>
      </c>
      <c r="B1331" s="51">
        <v>21</v>
      </c>
      <c r="C1331" s="51">
        <v>1.08555</v>
      </c>
      <c r="D1331" s="51">
        <v>2.2675999999999998</v>
      </c>
    </row>
    <row r="1332" spans="1:4" x14ac:dyDescent="0.15">
      <c r="A1332" s="51">
        <v>82</v>
      </c>
      <c r="B1332" s="51">
        <v>2</v>
      </c>
      <c r="C1332" s="51">
        <v>1.61639</v>
      </c>
      <c r="D1332" s="51">
        <v>1.6656899999999999</v>
      </c>
    </row>
    <row r="1333" spans="1:4" x14ac:dyDescent="0.15">
      <c r="A1333" s="51">
        <v>82</v>
      </c>
      <c r="B1333" s="51">
        <v>3</v>
      </c>
      <c r="C1333" s="51">
        <v>1.59152</v>
      </c>
      <c r="D1333" s="51">
        <v>1.6912799999999999</v>
      </c>
    </row>
    <row r="1334" spans="1:4" x14ac:dyDescent="0.15">
      <c r="A1334" s="51">
        <v>82</v>
      </c>
      <c r="B1334" s="51">
        <v>4</v>
      </c>
      <c r="C1334" s="51">
        <v>1.5662499999999999</v>
      </c>
      <c r="D1334" s="51">
        <v>1.71759</v>
      </c>
    </row>
    <row r="1335" spans="1:4" x14ac:dyDescent="0.15">
      <c r="A1335" s="51">
        <v>82</v>
      </c>
      <c r="B1335" s="51">
        <v>5</v>
      </c>
      <c r="C1335" s="51">
        <v>1.5406</v>
      </c>
      <c r="D1335" s="51">
        <v>1.7446200000000001</v>
      </c>
    </row>
    <row r="1336" spans="1:4" x14ac:dyDescent="0.15">
      <c r="A1336" s="51">
        <v>82</v>
      </c>
      <c r="B1336" s="51">
        <v>6</v>
      </c>
      <c r="C1336" s="51">
        <v>1.51461</v>
      </c>
      <c r="D1336" s="51">
        <v>1.77237</v>
      </c>
    </row>
    <row r="1337" spans="1:4" x14ac:dyDescent="0.15">
      <c r="A1337" s="51">
        <v>82</v>
      </c>
      <c r="B1337" s="51">
        <v>7</v>
      </c>
      <c r="C1337" s="51">
        <v>1.4882599999999999</v>
      </c>
      <c r="D1337" s="51">
        <v>1.8007899999999999</v>
      </c>
    </row>
    <row r="1338" spans="1:4" x14ac:dyDescent="0.15">
      <c r="A1338" s="51">
        <v>82</v>
      </c>
      <c r="B1338" s="51">
        <v>8</v>
      </c>
      <c r="C1338" s="51">
        <v>1.4615899999999999</v>
      </c>
      <c r="D1338" s="51">
        <v>1.82989</v>
      </c>
    </row>
    <row r="1339" spans="1:4" x14ac:dyDescent="0.15">
      <c r="A1339" s="51">
        <v>82</v>
      </c>
      <c r="B1339" s="51">
        <v>9</v>
      </c>
      <c r="C1339" s="51">
        <v>1.43462</v>
      </c>
      <c r="D1339" s="51">
        <v>1.85964</v>
      </c>
    </row>
    <row r="1340" spans="1:4" x14ac:dyDescent="0.15">
      <c r="A1340" s="51">
        <v>82</v>
      </c>
      <c r="B1340" s="51">
        <v>10</v>
      </c>
      <c r="C1340" s="51">
        <v>1.4073599999999999</v>
      </c>
      <c r="D1340" s="51">
        <v>1.8900300000000001</v>
      </c>
    </row>
    <row r="1341" spans="1:4" x14ac:dyDescent="0.15">
      <c r="A1341" s="51">
        <v>82</v>
      </c>
      <c r="B1341" s="51">
        <v>11</v>
      </c>
      <c r="C1341" s="51">
        <v>1.37984</v>
      </c>
      <c r="D1341" s="51">
        <v>1.9210499999999999</v>
      </c>
    </row>
    <row r="1342" spans="1:4" x14ac:dyDescent="0.15">
      <c r="A1342" s="51">
        <v>82</v>
      </c>
      <c r="B1342" s="51">
        <v>12</v>
      </c>
      <c r="C1342" s="51">
        <v>1.3520700000000001</v>
      </c>
      <c r="D1342" s="51">
        <v>1.95265</v>
      </c>
    </row>
    <row r="1343" spans="1:4" x14ac:dyDescent="0.15">
      <c r="A1343" s="51">
        <v>82</v>
      </c>
      <c r="B1343" s="51">
        <v>13</v>
      </c>
      <c r="C1343" s="51">
        <v>1.3240799999999999</v>
      </c>
      <c r="D1343" s="51">
        <v>1.98485</v>
      </c>
    </row>
    <row r="1344" spans="1:4" x14ac:dyDescent="0.15">
      <c r="A1344" s="51">
        <v>82</v>
      </c>
      <c r="B1344" s="51">
        <v>14</v>
      </c>
      <c r="C1344" s="51">
        <v>1.2959000000000001</v>
      </c>
      <c r="D1344" s="51">
        <v>2.0175999999999998</v>
      </c>
    </row>
    <row r="1345" spans="1:4" x14ac:dyDescent="0.15">
      <c r="A1345" s="51">
        <v>82</v>
      </c>
      <c r="B1345" s="51">
        <v>15</v>
      </c>
      <c r="C1345" s="51">
        <v>1.26752</v>
      </c>
      <c r="D1345" s="51">
        <v>2.0508799999999998</v>
      </c>
    </row>
    <row r="1346" spans="1:4" x14ac:dyDescent="0.15">
      <c r="A1346" s="51">
        <v>82</v>
      </c>
      <c r="B1346" s="51">
        <v>16</v>
      </c>
      <c r="C1346" s="51">
        <v>1.23898</v>
      </c>
      <c r="D1346" s="51">
        <v>2.0846900000000002</v>
      </c>
    </row>
    <row r="1347" spans="1:4" x14ac:dyDescent="0.15">
      <c r="A1347" s="51">
        <v>82</v>
      </c>
      <c r="B1347" s="51">
        <v>17</v>
      </c>
      <c r="C1347" s="51">
        <v>1.2102999999999999</v>
      </c>
      <c r="D1347" s="51">
        <v>2.11897</v>
      </c>
    </row>
    <row r="1348" spans="1:4" x14ac:dyDescent="0.15">
      <c r="A1348" s="51">
        <v>82</v>
      </c>
      <c r="B1348" s="51">
        <v>18</v>
      </c>
      <c r="C1348" s="51">
        <v>1.1815</v>
      </c>
      <c r="D1348" s="51">
        <v>2.1537299999999999</v>
      </c>
    </row>
    <row r="1349" spans="1:4" x14ac:dyDescent="0.15">
      <c r="A1349" s="51">
        <v>82</v>
      </c>
      <c r="B1349" s="51">
        <v>19</v>
      </c>
      <c r="C1349" s="51">
        <v>1.1526000000000001</v>
      </c>
      <c r="D1349" s="51">
        <v>2.1889400000000001</v>
      </c>
    </row>
    <row r="1350" spans="1:4" x14ac:dyDescent="0.15">
      <c r="A1350" s="51">
        <v>82</v>
      </c>
      <c r="B1350" s="51">
        <v>20</v>
      </c>
      <c r="C1350" s="51">
        <v>1.12364</v>
      </c>
      <c r="D1350" s="51">
        <v>2.2245499999999998</v>
      </c>
    </row>
    <row r="1351" spans="1:4" x14ac:dyDescent="0.15">
      <c r="A1351" s="51">
        <v>82</v>
      </c>
      <c r="B1351" s="51">
        <v>21</v>
      </c>
      <c r="C1351" s="51">
        <v>1.0946100000000001</v>
      </c>
      <c r="D1351" s="51">
        <v>2.2605599999999999</v>
      </c>
    </row>
    <row r="1352" spans="1:4" x14ac:dyDescent="0.15">
      <c r="A1352" s="51">
        <v>83</v>
      </c>
      <c r="B1352" s="51">
        <v>2</v>
      </c>
      <c r="C1352" s="51">
        <v>1.6188</v>
      </c>
      <c r="D1352" s="51">
        <v>1.66751</v>
      </c>
    </row>
    <row r="1353" spans="1:4" x14ac:dyDescent="0.15">
      <c r="A1353" s="51">
        <v>83</v>
      </c>
      <c r="B1353" s="51">
        <v>3</v>
      </c>
      <c r="C1353" s="51">
        <v>1.59423</v>
      </c>
      <c r="D1353" s="51">
        <v>1.69276</v>
      </c>
    </row>
    <row r="1354" spans="1:4" x14ac:dyDescent="0.15">
      <c r="A1354" s="51">
        <v>83</v>
      </c>
      <c r="B1354" s="51">
        <v>4</v>
      </c>
      <c r="C1354" s="51">
        <v>1.56928</v>
      </c>
      <c r="D1354" s="51">
        <v>1.7187399999999999</v>
      </c>
    </row>
    <row r="1355" spans="1:4" x14ac:dyDescent="0.15">
      <c r="A1355" s="51">
        <v>83</v>
      </c>
      <c r="B1355" s="51">
        <v>5</v>
      </c>
      <c r="C1355" s="51">
        <v>1.5439499999999999</v>
      </c>
      <c r="D1355" s="51">
        <v>1.7454099999999999</v>
      </c>
    </row>
    <row r="1356" spans="1:4" x14ac:dyDescent="0.15">
      <c r="A1356" s="51">
        <v>83</v>
      </c>
      <c r="B1356" s="51">
        <v>6</v>
      </c>
      <c r="C1356" s="51">
        <v>1.5182800000000001</v>
      </c>
      <c r="D1356" s="51">
        <v>1.77278</v>
      </c>
    </row>
    <row r="1357" spans="1:4" x14ac:dyDescent="0.15">
      <c r="A1357" s="51">
        <v>83</v>
      </c>
      <c r="B1357" s="51">
        <v>7</v>
      </c>
      <c r="C1357" s="51">
        <v>1.4922599999999999</v>
      </c>
      <c r="D1357" s="51">
        <v>1.8008</v>
      </c>
    </row>
    <row r="1358" spans="1:4" x14ac:dyDescent="0.15">
      <c r="A1358" s="51">
        <v>83</v>
      </c>
      <c r="B1358" s="51">
        <v>8</v>
      </c>
      <c r="C1358" s="51">
        <v>1.46593</v>
      </c>
      <c r="D1358" s="51">
        <v>1.8294999999999999</v>
      </c>
    </row>
    <row r="1359" spans="1:4" x14ac:dyDescent="0.15">
      <c r="A1359" s="51">
        <v>83</v>
      </c>
      <c r="B1359" s="51">
        <v>9</v>
      </c>
      <c r="C1359" s="51">
        <v>1.4393</v>
      </c>
      <c r="D1359" s="51">
        <v>1.8588199999999999</v>
      </c>
    </row>
    <row r="1360" spans="1:4" x14ac:dyDescent="0.15">
      <c r="A1360" s="51">
        <v>83</v>
      </c>
      <c r="B1360" s="51">
        <v>10</v>
      </c>
      <c r="C1360" s="51">
        <v>1.41239</v>
      </c>
      <c r="D1360" s="51">
        <v>1.8887700000000001</v>
      </c>
    </row>
    <row r="1361" spans="1:4" x14ac:dyDescent="0.15">
      <c r="A1361" s="51">
        <v>83</v>
      </c>
      <c r="B1361" s="51">
        <v>11</v>
      </c>
      <c r="C1361" s="51">
        <v>1.3852199999999999</v>
      </c>
      <c r="D1361" s="51">
        <v>1.91933</v>
      </c>
    </row>
    <row r="1362" spans="1:4" x14ac:dyDescent="0.15">
      <c r="A1362" s="51">
        <v>83</v>
      </c>
      <c r="B1362" s="51">
        <v>12</v>
      </c>
      <c r="C1362" s="51">
        <v>1.3577999999999999</v>
      </c>
      <c r="D1362" s="51">
        <v>1.95048</v>
      </c>
    </row>
    <row r="1363" spans="1:4" x14ac:dyDescent="0.15">
      <c r="A1363" s="51">
        <v>83</v>
      </c>
      <c r="B1363" s="51">
        <v>13</v>
      </c>
      <c r="C1363" s="51">
        <v>1.3301700000000001</v>
      </c>
      <c r="D1363" s="51">
        <v>1.9821899999999999</v>
      </c>
    </row>
    <row r="1364" spans="1:4" x14ac:dyDescent="0.15">
      <c r="A1364" s="51">
        <v>83</v>
      </c>
      <c r="B1364" s="51">
        <v>14</v>
      </c>
      <c r="C1364" s="51">
        <v>1.30233</v>
      </c>
      <c r="D1364" s="51">
        <v>2.01444</v>
      </c>
    </row>
    <row r="1365" spans="1:4" x14ac:dyDescent="0.15">
      <c r="A1365" s="51">
        <v>83</v>
      </c>
      <c r="B1365" s="51">
        <v>15</v>
      </c>
      <c r="C1365" s="51">
        <v>1.2743</v>
      </c>
      <c r="D1365" s="51">
        <v>2.0472299999999999</v>
      </c>
    </row>
    <row r="1366" spans="1:4" x14ac:dyDescent="0.15">
      <c r="A1366" s="51">
        <v>83</v>
      </c>
      <c r="B1366" s="51">
        <v>16</v>
      </c>
      <c r="C1366" s="51">
        <v>1.2461199999999999</v>
      </c>
      <c r="D1366" s="51">
        <v>2.0805199999999999</v>
      </c>
    </row>
    <row r="1367" spans="1:4" x14ac:dyDescent="0.15">
      <c r="A1367" s="51">
        <v>83</v>
      </c>
      <c r="B1367" s="51">
        <v>17</v>
      </c>
      <c r="C1367" s="51">
        <v>1.2177899999999999</v>
      </c>
      <c r="D1367" s="51">
        <v>2.11429</v>
      </c>
    </row>
    <row r="1368" spans="1:4" x14ac:dyDescent="0.15">
      <c r="A1368" s="51">
        <v>83</v>
      </c>
      <c r="B1368" s="51">
        <v>18</v>
      </c>
      <c r="C1368" s="51">
        <v>1.1893400000000001</v>
      </c>
      <c r="D1368" s="51">
        <v>2.1485300000000001</v>
      </c>
    </row>
    <row r="1369" spans="1:4" x14ac:dyDescent="0.15">
      <c r="A1369" s="51">
        <v>83</v>
      </c>
      <c r="B1369" s="51">
        <v>19</v>
      </c>
      <c r="C1369" s="51">
        <v>1.1608000000000001</v>
      </c>
      <c r="D1369" s="51">
        <v>2.1831999999999998</v>
      </c>
    </row>
    <row r="1370" spans="1:4" x14ac:dyDescent="0.15">
      <c r="A1370" s="51">
        <v>83</v>
      </c>
      <c r="B1370" s="51">
        <v>20</v>
      </c>
      <c r="C1370" s="51">
        <v>1.1321699999999999</v>
      </c>
      <c r="D1370" s="51">
        <v>2.21827</v>
      </c>
    </row>
    <row r="1371" spans="1:4" x14ac:dyDescent="0.15">
      <c r="A1371" s="51">
        <v>83</v>
      </c>
      <c r="B1371" s="51">
        <v>21</v>
      </c>
      <c r="C1371" s="51">
        <v>1.1034900000000001</v>
      </c>
      <c r="D1371" s="51">
        <v>2.25373</v>
      </c>
    </row>
    <row r="1372" spans="1:4" x14ac:dyDescent="0.15">
      <c r="A1372" s="51">
        <v>84</v>
      </c>
      <c r="B1372" s="51">
        <v>2</v>
      </c>
      <c r="C1372" s="51">
        <v>1.6211800000000001</v>
      </c>
      <c r="D1372" s="51">
        <v>1.6692899999999999</v>
      </c>
    </row>
    <row r="1373" spans="1:4" x14ac:dyDescent="0.15">
      <c r="A1373" s="51">
        <v>84</v>
      </c>
      <c r="B1373" s="51">
        <v>3</v>
      </c>
      <c r="C1373" s="51">
        <v>1.5969100000000001</v>
      </c>
      <c r="D1373" s="51">
        <v>1.69424</v>
      </c>
    </row>
    <row r="1374" spans="1:4" x14ac:dyDescent="0.15">
      <c r="A1374" s="51">
        <v>84</v>
      </c>
      <c r="B1374" s="51">
        <v>4</v>
      </c>
      <c r="C1374" s="51">
        <v>1.5722499999999999</v>
      </c>
      <c r="D1374" s="51">
        <v>1.71987</v>
      </c>
    </row>
    <row r="1375" spans="1:4" x14ac:dyDescent="0.15">
      <c r="A1375" s="51">
        <v>84</v>
      </c>
      <c r="B1375" s="51">
        <v>5</v>
      </c>
      <c r="C1375" s="51">
        <v>1.5472300000000001</v>
      </c>
      <c r="D1375" s="51">
        <v>1.7461899999999999</v>
      </c>
    </row>
    <row r="1376" spans="1:4" x14ac:dyDescent="0.15">
      <c r="A1376" s="51">
        <v>84</v>
      </c>
      <c r="B1376" s="51">
        <v>6</v>
      </c>
      <c r="C1376" s="51">
        <v>1.5218799999999999</v>
      </c>
      <c r="D1376" s="51">
        <v>1.77318</v>
      </c>
    </row>
    <row r="1377" spans="1:4" x14ac:dyDescent="0.15">
      <c r="A1377" s="51">
        <v>84</v>
      </c>
      <c r="B1377" s="51">
        <v>7</v>
      </c>
      <c r="C1377" s="51">
        <v>1.4961800000000001</v>
      </c>
      <c r="D1377" s="51">
        <v>1.80084</v>
      </c>
    </row>
    <row r="1378" spans="1:4" x14ac:dyDescent="0.15">
      <c r="A1378" s="51">
        <v>84</v>
      </c>
      <c r="B1378" s="51">
        <v>8</v>
      </c>
      <c r="C1378" s="51">
        <v>1.47018</v>
      </c>
      <c r="D1378" s="51">
        <v>1.8291200000000001</v>
      </c>
    </row>
    <row r="1379" spans="1:4" x14ac:dyDescent="0.15">
      <c r="A1379" s="51">
        <v>84</v>
      </c>
      <c r="B1379" s="51">
        <v>9</v>
      </c>
      <c r="C1379" s="51">
        <v>1.4438800000000001</v>
      </c>
      <c r="D1379" s="51">
        <v>1.8580399999999999</v>
      </c>
    </row>
    <row r="1380" spans="1:4" x14ac:dyDescent="0.15">
      <c r="A1380" s="51">
        <v>84</v>
      </c>
      <c r="B1380" s="51">
        <v>10</v>
      </c>
      <c r="C1380" s="51">
        <v>1.4173100000000001</v>
      </c>
      <c r="D1380" s="51">
        <v>1.8875599999999999</v>
      </c>
    </row>
    <row r="1381" spans="1:4" x14ac:dyDescent="0.15">
      <c r="A1381" s="51">
        <v>84</v>
      </c>
      <c r="B1381" s="51">
        <v>11</v>
      </c>
      <c r="C1381" s="51">
        <v>1.3904799999999999</v>
      </c>
      <c r="D1381" s="51">
        <v>1.9176800000000001</v>
      </c>
    </row>
    <row r="1382" spans="1:4" x14ac:dyDescent="0.15">
      <c r="A1382" s="51">
        <v>84</v>
      </c>
      <c r="B1382" s="51">
        <v>12</v>
      </c>
      <c r="C1382" s="51">
        <v>1.3633999999999999</v>
      </c>
      <c r="D1382" s="51">
        <v>1.9483699999999999</v>
      </c>
    </row>
    <row r="1383" spans="1:4" x14ac:dyDescent="0.15">
      <c r="A1383" s="51">
        <v>84</v>
      </c>
      <c r="B1383" s="51">
        <v>13</v>
      </c>
      <c r="C1383" s="51">
        <v>1.3361099999999999</v>
      </c>
      <c r="D1383" s="51">
        <v>1.9796199999999999</v>
      </c>
    </row>
    <row r="1384" spans="1:4" x14ac:dyDescent="0.15">
      <c r="A1384" s="51">
        <v>84</v>
      </c>
      <c r="B1384" s="51">
        <v>14</v>
      </c>
      <c r="C1384" s="51">
        <v>1.3086199999999999</v>
      </c>
      <c r="D1384" s="51">
        <v>2.0114000000000001</v>
      </c>
    </row>
    <row r="1385" spans="1:4" x14ac:dyDescent="0.15">
      <c r="A1385" s="51">
        <v>84</v>
      </c>
      <c r="B1385" s="51">
        <v>15</v>
      </c>
      <c r="C1385" s="51">
        <v>1.28094</v>
      </c>
      <c r="D1385" s="51">
        <v>2.0436999999999999</v>
      </c>
    </row>
    <row r="1386" spans="1:4" x14ac:dyDescent="0.15">
      <c r="A1386" s="51">
        <v>84</v>
      </c>
      <c r="B1386" s="51">
        <v>16</v>
      </c>
      <c r="C1386" s="51">
        <v>1.2531000000000001</v>
      </c>
      <c r="D1386" s="51">
        <v>2.0764900000000002</v>
      </c>
    </row>
    <row r="1387" spans="1:4" x14ac:dyDescent="0.15">
      <c r="A1387" s="51">
        <v>84</v>
      </c>
      <c r="B1387" s="51">
        <v>17</v>
      </c>
      <c r="C1387" s="51">
        <v>1.22512</v>
      </c>
      <c r="D1387" s="51">
        <v>2.1097600000000001</v>
      </c>
    </row>
    <row r="1388" spans="1:4" x14ac:dyDescent="0.15">
      <c r="A1388" s="51">
        <v>84</v>
      </c>
      <c r="B1388" s="51">
        <v>18</v>
      </c>
      <c r="C1388" s="51">
        <v>1.1970099999999999</v>
      </c>
      <c r="D1388" s="51">
        <v>2.1434799999999998</v>
      </c>
    </row>
    <row r="1389" spans="1:4" x14ac:dyDescent="0.15">
      <c r="A1389" s="51">
        <v>84</v>
      </c>
      <c r="B1389" s="51">
        <v>19</v>
      </c>
      <c r="C1389" s="51">
        <v>1.1688000000000001</v>
      </c>
      <c r="D1389" s="51">
        <v>2.1776200000000001</v>
      </c>
    </row>
    <row r="1390" spans="1:4" x14ac:dyDescent="0.15">
      <c r="A1390" s="51">
        <v>84</v>
      </c>
      <c r="B1390" s="51">
        <v>20</v>
      </c>
      <c r="C1390" s="51">
        <v>1.1405099999999999</v>
      </c>
      <c r="D1390" s="51">
        <v>2.21218</v>
      </c>
    </row>
    <row r="1391" spans="1:4" x14ac:dyDescent="0.15">
      <c r="A1391" s="51">
        <v>84</v>
      </c>
      <c r="B1391" s="51">
        <v>21</v>
      </c>
      <c r="C1391" s="51">
        <v>1.11215</v>
      </c>
      <c r="D1391" s="51">
        <v>2.2471199999999998</v>
      </c>
    </row>
    <row r="1392" spans="1:4" x14ac:dyDescent="0.15">
      <c r="A1392" s="51">
        <v>85</v>
      </c>
      <c r="B1392" s="51">
        <v>2</v>
      </c>
      <c r="C1392" s="51">
        <v>1.6234999999999999</v>
      </c>
      <c r="D1392" s="51">
        <v>1.6710499999999999</v>
      </c>
    </row>
    <row r="1393" spans="1:4" x14ac:dyDescent="0.15">
      <c r="A1393" s="51">
        <v>85</v>
      </c>
      <c r="B1393" s="51">
        <v>3</v>
      </c>
      <c r="C1393" s="51">
        <v>1.5995200000000001</v>
      </c>
      <c r="D1393" s="51">
        <v>1.6956800000000001</v>
      </c>
    </row>
    <row r="1394" spans="1:4" x14ac:dyDescent="0.15">
      <c r="A1394" s="51">
        <v>85</v>
      </c>
      <c r="B1394" s="51">
        <v>4</v>
      </c>
      <c r="C1394" s="51">
        <v>1.5751599999999999</v>
      </c>
      <c r="D1394" s="51">
        <v>1.7210000000000001</v>
      </c>
    </row>
    <row r="1395" spans="1:4" x14ac:dyDescent="0.15">
      <c r="A1395" s="51">
        <v>85</v>
      </c>
      <c r="B1395" s="51">
        <v>5</v>
      </c>
      <c r="C1395" s="51">
        <v>1.5504500000000001</v>
      </c>
      <c r="D1395" s="51">
        <v>1.7469699999999999</v>
      </c>
    </row>
    <row r="1396" spans="1:4" x14ac:dyDescent="0.15">
      <c r="A1396" s="51">
        <v>85</v>
      </c>
      <c r="B1396" s="51">
        <v>6</v>
      </c>
      <c r="C1396" s="51">
        <v>1.5254000000000001</v>
      </c>
      <c r="D1396" s="51">
        <v>1.7736099999999999</v>
      </c>
    </row>
    <row r="1397" spans="1:4" x14ac:dyDescent="0.15">
      <c r="A1397" s="51">
        <v>85</v>
      </c>
      <c r="B1397" s="51">
        <v>7</v>
      </c>
      <c r="C1397" s="51">
        <v>1.50003</v>
      </c>
      <c r="D1397" s="51">
        <v>1.8008900000000001</v>
      </c>
    </row>
    <row r="1398" spans="1:4" x14ac:dyDescent="0.15">
      <c r="A1398" s="51">
        <v>85</v>
      </c>
      <c r="B1398" s="51">
        <v>8</v>
      </c>
      <c r="C1398" s="51">
        <v>1.47434</v>
      </c>
      <c r="D1398" s="51">
        <v>1.8287899999999999</v>
      </c>
    </row>
    <row r="1399" spans="1:4" x14ac:dyDescent="0.15">
      <c r="A1399" s="51">
        <v>85</v>
      </c>
      <c r="B1399" s="51">
        <v>9</v>
      </c>
      <c r="C1399" s="51">
        <v>1.4483699999999999</v>
      </c>
      <c r="D1399" s="51">
        <v>1.8573</v>
      </c>
    </row>
    <row r="1400" spans="1:4" x14ac:dyDescent="0.15">
      <c r="A1400" s="51">
        <v>85</v>
      </c>
      <c r="B1400" s="51">
        <v>10</v>
      </c>
      <c r="C1400" s="51">
        <v>1.4221200000000001</v>
      </c>
      <c r="D1400" s="51">
        <v>1.8864099999999999</v>
      </c>
    </row>
    <row r="1401" spans="1:4" x14ac:dyDescent="0.15">
      <c r="A1401" s="51">
        <v>85</v>
      </c>
      <c r="B1401" s="51">
        <v>11</v>
      </c>
      <c r="C1401" s="51">
        <v>1.3956200000000001</v>
      </c>
      <c r="D1401" s="51">
        <v>1.9160999999999999</v>
      </c>
    </row>
    <row r="1402" spans="1:4" x14ac:dyDescent="0.15">
      <c r="A1402" s="51">
        <v>85</v>
      </c>
      <c r="B1402" s="51">
        <v>12</v>
      </c>
      <c r="C1402" s="51">
        <v>1.3688899999999999</v>
      </c>
      <c r="D1402" s="51">
        <v>1.94635</v>
      </c>
    </row>
    <row r="1403" spans="1:4" x14ac:dyDescent="0.15">
      <c r="A1403" s="51">
        <v>85</v>
      </c>
      <c r="B1403" s="51">
        <v>13</v>
      </c>
      <c r="C1403" s="51">
        <v>1.3419399999999999</v>
      </c>
      <c r="D1403" s="51">
        <v>1.9771399999999999</v>
      </c>
    </row>
    <row r="1404" spans="1:4" x14ac:dyDescent="0.15">
      <c r="A1404" s="51">
        <v>85</v>
      </c>
      <c r="B1404" s="51">
        <v>14</v>
      </c>
      <c r="C1404" s="51">
        <v>1.31477</v>
      </c>
      <c r="D1404" s="51">
        <v>2.0084499999999998</v>
      </c>
    </row>
    <row r="1405" spans="1:4" x14ac:dyDescent="0.15">
      <c r="A1405" s="51">
        <v>85</v>
      </c>
      <c r="B1405" s="51">
        <v>15</v>
      </c>
      <c r="C1405" s="51">
        <v>1.2874399999999999</v>
      </c>
      <c r="D1405" s="51">
        <v>2.0402800000000001</v>
      </c>
    </row>
    <row r="1406" spans="1:4" x14ac:dyDescent="0.15">
      <c r="A1406" s="51">
        <v>85</v>
      </c>
      <c r="B1406" s="51">
        <v>16</v>
      </c>
      <c r="C1406" s="51">
        <v>1.25993</v>
      </c>
      <c r="D1406" s="51">
        <v>2.0725899999999999</v>
      </c>
    </row>
    <row r="1407" spans="1:4" x14ac:dyDescent="0.15">
      <c r="A1407" s="51">
        <v>85</v>
      </c>
      <c r="B1407" s="51">
        <v>17</v>
      </c>
      <c r="C1407" s="51">
        <v>1.2322900000000001</v>
      </c>
      <c r="D1407" s="51">
        <v>2.1053600000000001</v>
      </c>
    </row>
    <row r="1408" spans="1:4" x14ac:dyDescent="0.15">
      <c r="A1408" s="51">
        <v>85</v>
      </c>
      <c r="B1408" s="51">
        <v>18</v>
      </c>
      <c r="C1408" s="51">
        <v>1.20451</v>
      </c>
      <c r="D1408" s="51">
        <v>2.1385800000000001</v>
      </c>
    </row>
    <row r="1409" spans="1:4" x14ac:dyDescent="0.15">
      <c r="A1409" s="51">
        <v>85</v>
      </c>
      <c r="B1409" s="51">
        <v>19</v>
      </c>
      <c r="C1409" s="51">
        <v>1.1766399999999999</v>
      </c>
      <c r="D1409" s="51">
        <v>2.1722299999999999</v>
      </c>
    </row>
    <row r="1410" spans="1:4" x14ac:dyDescent="0.15">
      <c r="A1410" s="51">
        <v>85</v>
      </c>
      <c r="B1410" s="51">
        <v>20</v>
      </c>
      <c r="C1410" s="51">
        <v>1.1486799999999999</v>
      </c>
      <c r="D1410" s="51">
        <v>2.20627</v>
      </c>
    </row>
    <row r="1411" spans="1:4" x14ac:dyDescent="0.15">
      <c r="A1411" s="51">
        <v>85</v>
      </c>
      <c r="B1411" s="51">
        <v>21</v>
      </c>
      <c r="C1411" s="51">
        <v>1.1206400000000001</v>
      </c>
      <c r="D1411" s="51">
        <v>2.2406999999999999</v>
      </c>
    </row>
    <row r="1412" spans="1:4" x14ac:dyDescent="0.15">
      <c r="A1412" s="51">
        <v>86</v>
      </c>
      <c r="B1412" s="51">
        <v>2</v>
      </c>
      <c r="C1412" s="51">
        <v>1.6257900000000001</v>
      </c>
      <c r="D1412" s="51">
        <v>1.6727700000000001</v>
      </c>
    </row>
    <row r="1413" spans="1:4" x14ac:dyDescent="0.15">
      <c r="A1413" s="51">
        <v>86</v>
      </c>
      <c r="B1413" s="51">
        <v>3</v>
      </c>
      <c r="C1413" s="51">
        <v>1.60209</v>
      </c>
      <c r="D1413" s="51">
        <v>1.6971099999999999</v>
      </c>
    </row>
    <row r="1414" spans="1:4" x14ac:dyDescent="0.15">
      <c r="A1414" s="51">
        <v>86</v>
      </c>
      <c r="B1414" s="51">
        <v>4</v>
      </c>
      <c r="C1414" s="51">
        <v>1.57802</v>
      </c>
      <c r="D1414" s="51">
        <v>1.7221</v>
      </c>
    </row>
    <row r="1415" spans="1:4" x14ac:dyDescent="0.15">
      <c r="A1415" s="51">
        <v>86</v>
      </c>
      <c r="B1415" s="51">
        <v>5</v>
      </c>
      <c r="C1415" s="51">
        <v>1.5536000000000001</v>
      </c>
      <c r="D1415" s="51">
        <v>1.7477499999999999</v>
      </c>
    </row>
    <row r="1416" spans="1:4" x14ac:dyDescent="0.15">
      <c r="A1416" s="51">
        <v>86</v>
      </c>
      <c r="B1416" s="51">
        <v>6</v>
      </c>
      <c r="C1416" s="51">
        <v>1.52885</v>
      </c>
      <c r="D1416" s="51">
        <v>1.7740400000000001</v>
      </c>
    </row>
    <row r="1417" spans="1:4" x14ac:dyDescent="0.15">
      <c r="A1417" s="51">
        <v>86</v>
      </c>
      <c r="B1417" s="51">
        <v>7</v>
      </c>
      <c r="C1417" s="51">
        <v>1.5037799999999999</v>
      </c>
      <c r="D1417" s="51">
        <v>1.8009500000000001</v>
      </c>
    </row>
    <row r="1418" spans="1:4" x14ac:dyDescent="0.15">
      <c r="A1418" s="51">
        <v>86</v>
      </c>
      <c r="B1418" s="51">
        <v>8</v>
      </c>
      <c r="C1418" s="51">
        <v>1.4784200000000001</v>
      </c>
      <c r="D1418" s="51">
        <v>1.8284800000000001</v>
      </c>
    </row>
    <row r="1419" spans="1:4" x14ac:dyDescent="0.15">
      <c r="A1419" s="51">
        <v>86</v>
      </c>
      <c r="B1419" s="51">
        <v>9</v>
      </c>
      <c r="C1419" s="51">
        <v>1.4527699999999999</v>
      </c>
      <c r="D1419" s="51">
        <v>1.85659</v>
      </c>
    </row>
    <row r="1420" spans="1:4" x14ac:dyDescent="0.15">
      <c r="A1420" s="51">
        <v>86</v>
      </c>
      <c r="B1420" s="51">
        <v>10</v>
      </c>
      <c r="C1420" s="51">
        <v>1.4268400000000001</v>
      </c>
      <c r="D1420" s="51">
        <v>1.8853</v>
      </c>
    </row>
    <row r="1421" spans="1:4" x14ac:dyDescent="0.15">
      <c r="A1421" s="51">
        <v>86</v>
      </c>
      <c r="B1421" s="51">
        <v>11</v>
      </c>
      <c r="C1421" s="51">
        <v>1.40066</v>
      </c>
      <c r="D1421" s="51">
        <v>1.9145700000000001</v>
      </c>
    </row>
    <row r="1422" spans="1:4" x14ac:dyDescent="0.15">
      <c r="A1422" s="51">
        <v>86</v>
      </c>
      <c r="B1422" s="51">
        <v>12</v>
      </c>
      <c r="C1422" s="51">
        <v>1.37426</v>
      </c>
      <c r="D1422" s="51">
        <v>1.9443900000000001</v>
      </c>
    </row>
    <row r="1423" spans="1:4" x14ac:dyDescent="0.15">
      <c r="A1423" s="51">
        <v>86</v>
      </c>
      <c r="B1423" s="51">
        <v>13</v>
      </c>
      <c r="C1423" s="51">
        <v>1.34762</v>
      </c>
      <c r="D1423" s="51">
        <v>1.9747399999999999</v>
      </c>
    </row>
    <row r="1424" spans="1:4" x14ac:dyDescent="0.15">
      <c r="A1424" s="51">
        <v>86</v>
      </c>
      <c r="B1424" s="51">
        <v>14</v>
      </c>
      <c r="C1424" s="51">
        <v>1.32081</v>
      </c>
      <c r="D1424" s="51">
        <v>2.0056099999999999</v>
      </c>
    </row>
    <row r="1425" spans="1:4" x14ac:dyDescent="0.15">
      <c r="A1425" s="51">
        <v>86</v>
      </c>
      <c r="B1425" s="51">
        <v>15</v>
      </c>
      <c r="C1425" s="51">
        <v>1.29379</v>
      </c>
      <c r="D1425" s="51">
        <v>2.0369700000000002</v>
      </c>
    </row>
    <row r="1426" spans="1:4" x14ac:dyDescent="0.15">
      <c r="A1426" s="51">
        <v>86</v>
      </c>
      <c r="B1426" s="51">
        <v>16</v>
      </c>
      <c r="C1426" s="51">
        <v>1.2666200000000001</v>
      </c>
      <c r="D1426" s="51">
        <v>2.06881</v>
      </c>
    </row>
    <row r="1427" spans="1:4" x14ac:dyDescent="0.15">
      <c r="A1427" s="51">
        <v>86</v>
      </c>
      <c r="B1427" s="51">
        <v>17</v>
      </c>
      <c r="C1427" s="51">
        <v>1.2393099999999999</v>
      </c>
      <c r="D1427" s="51">
        <v>2.1011099999999998</v>
      </c>
    </row>
    <row r="1428" spans="1:4" x14ac:dyDescent="0.15">
      <c r="A1428" s="51">
        <v>86</v>
      </c>
      <c r="B1428" s="51">
        <v>18</v>
      </c>
      <c r="C1428" s="51">
        <v>1.21187</v>
      </c>
      <c r="D1428" s="51">
        <v>2.1338400000000002</v>
      </c>
    </row>
    <row r="1429" spans="1:4" x14ac:dyDescent="0.15">
      <c r="A1429" s="51">
        <v>86</v>
      </c>
      <c r="B1429" s="51">
        <v>19</v>
      </c>
      <c r="C1429" s="51">
        <v>1.18432</v>
      </c>
      <c r="D1429" s="51">
        <v>2.1669999999999998</v>
      </c>
    </row>
    <row r="1430" spans="1:4" x14ac:dyDescent="0.15">
      <c r="A1430" s="51">
        <v>86</v>
      </c>
      <c r="B1430" s="51">
        <v>20</v>
      </c>
      <c r="C1430" s="51">
        <v>1.1566700000000001</v>
      </c>
      <c r="D1430" s="51">
        <v>2.2005400000000002</v>
      </c>
    </row>
    <row r="1431" spans="1:4" x14ac:dyDescent="0.15">
      <c r="A1431" s="51">
        <v>86</v>
      </c>
      <c r="B1431" s="51">
        <v>21</v>
      </c>
      <c r="C1431" s="51">
        <v>1.12896</v>
      </c>
      <c r="D1431" s="51">
        <v>2.2344599999999999</v>
      </c>
    </row>
    <row r="1432" spans="1:4" x14ac:dyDescent="0.15">
      <c r="A1432" s="51">
        <v>87</v>
      </c>
      <c r="B1432" s="51">
        <v>2</v>
      </c>
      <c r="C1432" s="51">
        <v>1.6280399999999999</v>
      </c>
      <c r="D1432" s="51">
        <v>1.67448</v>
      </c>
    </row>
    <row r="1433" spans="1:4" x14ac:dyDescent="0.15">
      <c r="A1433" s="51">
        <v>87</v>
      </c>
      <c r="B1433" s="51">
        <v>3</v>
      </c>
      <c r="C1433" s="51">
        <v>1.6046100000000001</v>
      </c>
      <c r="D1433" s="51">
        <v>1.69851</v>
      </c>
    </row>
    <row r="1434" spans="1:4" x14ac:dyDescent="0.15">
      <c r="A1434" s="51">
        <v>87</v>
      </c>
      <c r="B1434" s="51">
        <v>4</v>
      </c>
      <c r="C1434" s="51">
        <v>1.58083</v>
      </c>
      <c r="D1434" s="51">
        <v>1.7232000000000001</v>
      </c>
    </row>
    <row r="1435" spans="1:4" x14ac:dyDescent="0.15">
      <c r="A1435" s="51">
        <v>87</v>
      </c>
      <c r="B1435" s="51">
        <v>5</v>
      </c>
      <c r="C1435" s="51">
        <v>1.5567</v>
      </c>
      <c r="D1435" s="51">
        <v>1.7485200000000001</v>
      </c>
    </row>
    <row r="1436" spans="1:4" x14ac:dyDescent="0.15">
      <c r="A1436" s="51">
        <v>87</v>
      </c>
      <c r="B1436" s="51">
        <v>6</v>
      </c>
      <c r="C1436" s="51">
        <v>1.53224</v>
      </c>
      <c r="D1436" s="51">
        <v>1.7744800000000001</v>
      </c>
    </row>
    <row r="1437" spans="1:4" x14ac:dyDescent="0.15">
      <c r="A1437" s="51">
        <v>87</v>
      </c>
      <c r="B1437" s="51">
        <v>7</v>
      </c>
      <c r="C1437" s="51">
        <v>1.5074799999999999</v>
      </c>
      <c r="D1437" s="51">
        <v>1.8010299999999999</v>
      </c>
    </row>
    <row r="1438" spans="1:4" x14ac:dyDescent="0.15">
      <c r="A1438" s="51">
        <v>87</v>
      </c>
      <c r="B1438" s="51">
        <v>8</v>
      </c>
      <c r="C1438" s="51">
        <v>1.4824200000000001</v>
      </c>
      <c r="D1438" s="51">
        <v>1.82819</v>
      </c>
    </row>
    <row r="1439" spans="1:4" x14ac:dyDescent="0.15">
      <c r="A1439" s="51">
        <v>87</v>
      </c>
      <c r="B1439" s="51">
        <v>9</v>
      </c>
      <c r="C1439" s="51">
        <v>1.4570700000000001</v>
      </c>
      <c r="D1439" s="51">
        <v>1.85592</v>
      </c>
    </row>
    <row r="1440" spans="1:4" x14ac:dyDescent="0.15">
      <c r="A1440" s="51">
        <v>87</v>
      </c>
      <c r="B1440" s="51">
        <v>10</v>
      </c>
      <c r="C1440" s="51">
        <v>1.43146</v>
      </c>
      <c r="D1440" s="51">
        <v>1.8842300000000001</v>
      </c>
    </row>
    <row r="1441" spans="1:4" x14ac:dyDescent="0.15">
      <c r="A1441" s="51">
        <v>87</v>
      </c>
      <c r="B1441" s="51">
        <v>11</v>
      </c>
      <c r="C1441" s="51">
        <v>1.40561</v>
      </c>
      <c r="D1441" s="51">
        <v>1.9131</v>
      </c>
    </row>
    <row r="1442" spans="1:4" x14ac:dyDescent="0.15">
      <c r="A1442" s="51">
        <v>87</v>
      </c>
      <c r="B1442" s="51">
        <v>12</v>
      </c>
      <c r="C1442" s="51">
        <v>1.37951</v>
      </c>
      <c r="D1442" s="51">
        <v>1.9424999999999999</v>
      </c>
    </row>
    <row r="1443" spans="1:4" x14ac:dyDescent="0.15">
      <c r="A1443" s="51">
        <v>87</v>
      </c>
      <c r="B1443" s="51">
        <v>13</v>
      </c>
      <c r="C1443" s="51">
        <v>1.3532</v>
      </c>
      <c r="D1443" s="51">
        <v>1.9724299999999999</v>
      </c>
    </row>
    <row r="1444" spans="1:4" x14ac:dyDescent="0.15">
      <c r="A1444" s="51">
        <v>87</v>
      </c>
      <c r="B1444" s="51">
        <v>14</v>
      </c>
      <c r="C1444" s="51">
        <v>1.3267100000000001</v>
      </c>
      <c r="D1444" s="51">
        <v>2.00285</v>
      </c>
    </row>
    <row r="1445" spans="1:4" x14ac:dyDescent="0.15">
      <c r="A1445" s="51">
        <v>87</v>
      </c>
      <c r="B1445" s="51">
        <v>15</v>
      </c>
      <c r="C1445" s="51">
        <v>1.30002</v>
      </c>
      <c r="D1445" s="51">
        <v>2.0337700000000001</v>
      </c>
    </row>
    <row r="1446" spans="1:4" x14ac:dyDescent="0.15">
      <c r="A1446" s="51">
        <v>87</v>
      </c>
      <c r="B1446" s="51">
        <v>16</v>
      </c>
      <c r="C1446" s="51">
        <v>1.2731699999999999</v>
      </c>
      <c r="D1446" s="51">
        <v>2.06515</v>
      </c>
    </row>
    <row r="1447" spans="1:4" x14ac:dyDescent="0.15">
      <c r="A1447" s="51">
        <v>87</v>
      </c>
      <c r="B1447" s="51">
        <v>17</v>
      </c>
      <c r="C1447" s="51">
        <v>1.24617</v>
      </c>
      <c r="D1447" s="51">
        <v>2.0969899999999999</v>
      </c>
    </row>
    <row r="1448" spans="1:4" x14ac:dyDescent="0.15">
      <c r="A1448" s="51">
        <v>87</v>
      </c>
      <c r="B1448" s="51">
        <v>18</v>
      </c>
      <c r="C1448" s="51">
        <v>1.21906</v>
      </c>
      <c r="D1448" s="51">
        <v>2.1292499999999999</v>
      </c>
    </row>
    <row r="1449" spans="1:4" x14ac:dyDescent="0.15">
      <c r="A1449" s="51">
        <v>87</v>
      </c>
      <c r="B1449" s="51">
        <v>19</v>
      </c>
      <c r="C1449" s="51">
        <v>1.1918299999999999</v>
      </c>
      <c r="D1449" s="51">
        <v>2.1619199999999998</v>
      </c>
    </row>
    <row r="1450" spans="1:4" x14ac:dyDescent="0.15">
      <c r="A1450" s="51">
        <v>87</v>
      </c>
      <c r="B1450" s="51">
        <v>20</v>
      </c>
      <c r="C1450" s="51">
        <v>1.1645000000000001</v>
      </c>
      <c r="D1450" s="51">
        <v>2.1949800000000002</v>
      </c>
    </row>
    <row r="1451" spans="1:4" x14ac:dyDescent="0.15">
      <c r="A1451" s="51">
        <v>87</v>
      </c>
      <c r="B1451" s="51">
        <v>21</v>
      </c>
      <c r="C1451" s="51">
        <v>1.1371</v>
      </c>
      <c r="D1451" s="51">
        <v>2.2284099999999998</v>
      </c>
    </row>
    <row r="1452" spans="1:4" x14ac:dyDescent="0.15">
      <c r="A1452" s="51">
        <v>88</v>
      </c>
      <c r="B1452" s="51">
        <v>2</v>
      </c>
      <c r="C1452" s="51">
        <v>1.6302399999999999</v>
      </c>
      <c r="D1452" s="51">
        <v>1.67615</v>
      </c>
    </row>
    <row r="1453" spans="1:4" x14ac:dyDescent="0.15">
      <c r="A1453" s="51">
        <v>88</v>
      </c>
      <c r="B1453" s="51">
        <v>3</v>
      </c>
      <c r="C1453" s="51">
        <v>1.6070899999999999</v>
      </c>
      <c r="D1453" s="51">
        <v>1.6999</v>
      </c>
    </row>
    <row r="1454" spans="1:4" x14ac:dyDescent="0.15">
      <c r="A1454" s="51">
        <v>88</v>
      </c>
      <c r="B1454" s="51">
        <v>4</v>
      </c>
      <c r="C1454" s="51">
        <v>1.58358</v>
      </c>
      <c r="D1454" s="51">
        <v>1.7242900000000001</v>
      </c>
    </row>
    <row r="1455" spans="1:4" x14ac:dyDescent="0.15">
      <c r="A1455" s="51">
        <v>88</v>
      </c>
      <c r="B1455" s="51">
        <v>5</v>
      </c>
      <c r="C1455" s="51">
        <v>1.5597399999999999</v>
      </c>
      <c r="D1455" s="51">
        <v>1.74929</v>
      </c>
    </row>
    <row r="1456" spans="1:4" x14ac:dyDescent="0.15">
      <c r="A1456" s="51">
        <v>88</v>
      </c>
      <c r="B1456" s="51">
        <v>6</v>
      </c>
      <c r="C1456" s="51">
        <v>1.5355700000000001</v>
      </c>
      <c r="D1456" s="51">
        <v>1.77491</v>
      </c>
    </row>
    <row r="1457" spans="1:4" x14ac:dyDescent="0.15">
      <c r="A1457" s="51">
        <v>88</v>
      </c>
      <c r="B1457" s="51">
        <v>7</v>
      </c>
      <c r="C1457" s="51">
        <v>1.51109</v>
      </c>
      <c r="D1457" s="51">
        <v>1.8011200000000001</v>
      </c>
    </row>
    <row r="1458" spans="1:4" x14ac:dyDescent="0.15">
      <c r="A1458" s="51">
        <v>88</v>
      </c>
      <c r="B1458" s="51">
        <v>8</v>
      </c>
      <c r="C1458" s="51">
        <v>1.4863299999999999</v>
      </c>
      <c r="D1458" s="51">
        <v>1.82792</v>
      </c>
    </row>
    <row r="1459" spans="1:4" x14ac:dyDescent="0.15">
      <c r="A1459" s="51">
        <v>88</v>
      </c>
      <c r="B1459" s="51">
        <v>9</v>
      </c>
      <c r="C1459" s="51">
        <v>1.46129</v>
      </c>
      <c r="D1459" s="51">
        <v>1.8552900000000001</v>
      </c>
    </row>
    <row r="1460" spans="1:4" x14ac:dyDescent="0.15">
      <c r="A1460" s="51">
        <v>88</v>
      </c>
      <c r="B1460" s="51">
        <v>10</v>
      </c>
      <c r="C1460" s="51">
        <v>1.4359900000000001</v>
      </c>
      <c r="D1460" s="51">
        <v>1.8832100000000001</v>
      </c>
    </row>
    <row r="1461" spans="1:4" x14ac:dyDescent="0.15">
      <c r="A1461" s="51">
        <v>88</v>
      </c>
      <c r="B1461" s="51">
        <v>11</v>
      </c>
      <c r="C1461" s="51">
        <v>1.4104399999999999</v>
      </c>
      <c r="D1461" s="51">
        <v>1.91168</v>
      </c>
    </row>
    <row r="1462" spans="1:4" x14ac:dyDescent="0.15">
      <c r="A1462" s="51">
        <v>88</v>
      </c>
      <c r="B1462" s="51">
        <v>12</v>
      </c>
      <c r="C1462" s="51">
        <v>1.38466</v>
      </c>
      <c r="D1462" s="51">
        <v>1.94068</v>
      </c>
    </row>
    <row r="1463" spans="1:4" x14ac:dyDescent="0.15">
      <c r="A1463" s="51">
        <v>88</v>
      </c>
      <c r="B1463" s="51">
        <v>13</v>
      </c>
      <c r="C1463" s="51">
        <v>1.35867</v>
      </c>
      <c r="D1463" s="51">
        <v>1.9701900000000001</v>
      </c>
    </row>
    <row r="1464" spans="1:4" x14ac:dyDescent="0.15">
      <c r="A1464" s="51">
        <v>88</v>
      </c>
      <c r="B1464" s="51">
        <v>14</v>
      </c>
      <c r="C1464" s="51">
        <v>1.3324800000000001</v>
      </c>
      <c r="D1464" s="51">
        <v>2.0001799999999998</v>
      </c>
    </row>
    <row r="1465" spans="1:4" x14ac:dyDescent="0.15">
      <c r="A1465" s="51">
        <v>88</v>
      </c>
      <c r="B1465" s="51">
        <v>15</v>
      </c>
      <c r="C1465" s="51">
        <v>1.3061100000000001</v>
      </c>
      <c r="D1465" s="51">
        <v>2.0306700000000002</v>
      </c>
    </row>
    <row r="1466" spans="1:4" x14ac:dyDescent="0.15">
      <c r="A1466" s="51">
        <v>88</v>
      </c>
      <c r="B1466" s="51">
        <v>16</v>
      </c>
      <c r="C1466" s="51">
        <v>1.2795799999999999</v>
      </c>
      <c r="D1466" s="51">
        <v>2.0615999999999999</v>
      </c>
    </row>
    <row r="1467" spans="1:4" x14ac:dyDescent="0.15">
      <c r="A1467" s="51">
        <v>88</v>
      </c>
      <c r="B1467" s="51">
        <v>17</v>
      </c>
      <c r="C1467" s="51">
        <v>1.2528999999999999</v>
      </c>
      <c r="D1467" s="51">
        <v>2.0929799999999998</v>
      </c>
    </row>
    <row r="1468" spans="1:4" x14ac:dyDescent="0.15">
      <c r="A1468" s="51">
        <v>88</v>
      </c>
      <c r="B1468" s="51">
        <v>18</v>
      </c>
      <c r="C1468" s="51">
        <v>1.2260899999999999</v>
      </c>
      <c r="D1468" s="51">
        <v>2.1247799999999999</v>
      </c>
    </row>
    <row r="1469" spans="1:4" x14ac:dyDescent="0.15">
      <c r="A1469" s="51">
        <v>88</v>
      </c>
      <c r="B1469" s="51">
        <v>19</v>
      </c>
      <c r="C1469" s="51">
        <v>1.1991799999999999</v>
      </c>
      <c r="D1469" s="51">
        <v>2.15699</v>
      </c>
    </row>
    <row r="1470" spans="1:4" x14ac:dyDescent="0.15">
      <c r="A1470" s="51">
        <v>88</v>
      </c>
      <c r="B1470" s="51">
        <v>20</v>
      </c>
      <c r="C1470" s="51">
        <v>1.1721699999999999</v>
      </c>
      <c r="D1470" s="51">
        <v>2.1895899999999999</v>
      </c>
    </row>
    <row r="1471" spans="1:4" x14ac:dyDescent="0.15">
      <c r="A1471" s="51">
        <v>88</v>
      </c>
      <c r="B1471" s="51">
        <v>21</v>
      </c>
      <c r="C1471" s="51">
        <v>1.14507</v>
      </c>
      <c r="D1471" s="51">
        <v>2.22254</v>
      </c>
    </row>
    <row r="1472" spans="1:4" x14ac:dyDescent="0.15">
      <c r="A1472" s="51">
        <v>89</v>
      </c>
      <c r="B1472" s="51">
        <v>2</v>
      </c>
      <c r="C1472" s="51">
        <v>1.63242</v>
      </c>
      <c r="D1472" s="51">
        <v>1.6778</v>
      </c>
    </row>
    <row r="1473" spans="1:4" x14ac:dyDescent="0.15">
      <c r="A1473" s="51">
        <v>89</v>
      </c>
      <c r="B1473" s="51">
        <v>3</v>
      </c>
      <c r="C1473" s="51">
        <v>1.60951</v>
      </c>
      <c r="D1473" s="51">
        <v>1.7012700000000001</v>
      </c>
    </row>
    <row r="1474" spans="1:4" x14ac:dyDescent="0.15">
      <c r="A1474" s="51">
        <v>89</v>
      </c>
      <c r="B1474" s="51">
        <v>4</v>
      </c>
      <c r="C1474" s="51">
        <v>1.5862799999999999</v>
      </c>
      <c r="D1474" s="51">
        <v>1.72536</v>
      </c>
    </row>
    <row r="1475" spans="1:4" x14ac:dyDescent="0.15">
      <c r="A1475" s="51">
        <v>89</v>
      </c>
      <c r="B1475" s="51">
        <v>5</v>
      </c>
      <c r="C1475" s="51">
        <v>1.56271</v>
      </c>
      <c r="D1475" s="51">
        <v>1.7500599999999999</v>
      </c>
    </row>
    <row r="1476" spans="1:4" x14ac:dyDescent="0.15">
      <c r="A1476" s="51">
        <v>89</v>
      </c>
      <c r="B1476" s="51">
        <v>6</v>
      </c>
      <c r="C1476" s="51">
        <v>1.5388299999999999</v>
      </c>
      <c r="D1476" s="51">
        <v>1.77535</v>
      </c>
    </row>
    <row r="1477" spans="1:4" x14ac:dyDescent="0.15">
      <c r="A1477" s="51">
        <v>89</v>
      </c>
      <c r="B1477" s="51">
        <v>7</v>
      </c>
      <c r="C1477" s="51">
        <v>1.5146500000000001</v>
      </c>
      <c r="D1477" s="51">
        <v>1.8012300000000001</v>
      </c>
    </row>
    <row r="1478" spans="1:4" x14ac:dyDescent="0.15">
      <c r="A1478" s="51">
        <v>89</v>
      </c>
      <c r="B1478" s="51">
        <v>8</v>
      </c>
      <c r="C1478" s="51">
        <v>1.49017</v>
      </c>
      <c r="D1478" s="51">
        <v>1.82768</v>
      </c>
    </row>
    <row r="1479" spans="1:4" x14ac:dyDescent="0.15">
      <c r="A1479" s="51">
        <v>89</v>
      </c>
      <c r="B1479" s="51">
        <v>9</v>
      </c>
      <c r="C1479" s="51">
        <v>1.4654199999999999</v>
      </c>
      <c r="D1479" s="51">
        <v>1.8546899999999999</v>
      </c>
    </row>
    <row r="1480" spans="1:4" x14ac:dyDescent="0.15">
      <c r="A1480" s="51">
        <v>89</v>
      </c>
      <c r="B1480" s="51">
        <v>10</v>
      </c>
      <c r="C1480" s="51">
        <v>1.44042</v>
      </c>
      <c r="D1480" s="51">
        <v>1.8822300000000001</v>
      </c>
    </row>
    <row r="1481" spans="1:4" x14ac:dyDescent="0.15">
      <c r="A1481" s="51">
        <v>89</v>
      </c>
      <c r="B1481" s="51">
        <v>11</v>
      </c>
      <c r="C1481" s="51">
        <v>1.4151800000000001</v>
      </c>
      <c r="D1481" s="51">
        <v>1.91032</v>
      </c>
    </row>
    <row r="1482" spans="1:4" x14ac:dyDescent="0.15">
      <c r="A1482" s="51">
        <v>89</v>
      </c>
      <c r="B1482" s="51">
        <v>12</v>
      </c>
      <c r="C1482" s="51">
        <v>1.3896999999999999</v>
      </c>
      <c r="D1482" s="51">
        <v>1.93892</v>
      </c>
    </row>
    <row r="1483" spans="1:4" x14ac:dyDescent="0.15">
      <c r="A1483" s="51">
        <v>89</v>
      </c>
      <c r="B1483" s="51">
        <v>13</v>
      </c>
      <c r="C1483" s="51">
        <v>1.36402</v>
      </c>
      <c r="D1483" s="51">
        <v>1.9680200000000001</v>
      </c>
    </row>
    <row r="1484" spans="1:4" x14ac:dyDescent="0.15">
      <c r="A1484" s="51">
        <v>89</v>
      </c>
      <c r="B1484" s="51">
        <v>14</v>
      </c>
      <c r="C1484" s="51">
        <v>1.3381400000000001</v>
      </c>
      <c r="D1484" s="51">
        <v>1.9976</v>
      </c>
    </row>
    <row r="1485" spans="1:4" x14ac:dyDescent="0.15">
      <c r="A1485" s="51">
        <v>89</v>
      </c>
      <c r="B1485" s="51">
        <v>15</v>
      </c>
      <c r="C1485" s="51">
        <v>1.3120799999999999</v>
      </c>
      <c r="D1485" s="51">
        <v>2.02766</v>
      </c>
    </row>
    <row r="1486" spans="1:4" x14ac:dyDescent="0.15">
      <c r="A1486" s="51">
        <v>89</v>
      </c>
      <c r="B1486" s="51">
        <v>16</v>
      </c>
      <c r="C1486" s="51">
        <v>1.2858499999999999</v>
      </c>
      <c r="D1486" s="51">
        <v>2.05816</v>
      </c>
    </row>
    <row r="1487" spans="1:4" x14ac:dyDescent="0.15">
      <c r="A1487" s="51">
        <v>89</v>
      </c>
      <c r="B1487" s="51">
        <v>17</v>
      </c>
      <c r="C1487" s="51">
        <v>1.25949</v>
      </c>
      <c r="D1487" s="51">
        <v>2.0891000000000002</v>
      </c>
    </row>
    <row r="1488" spans="1:4" x14ac:dyDescent="0.15">
      <c r="A1488" s="51">
        <v>89</v>
      </c>
      <c r="B1488" s="51">
        <v>18</v>
      </c>
      <c r="C1488" s="51">
        <v>1.23299</v>
      </c>
      <c r="D1488" s="51">
        <v>2.12046</v>
      </c>
    </row>
    <row r="1489" spans="1:4" x14ac:dyDescent="0.15">
      <c r="A1489" s="51">
        <v>89</v>
      </c>
      <c r="B1489" s="51">
        <v>19</v>
      </c>
      <c r="C1489" s="51">
        <v>1.20638</v>
      </c>
      <c r="D1489" s="51">
        <v>2.1522100000000002</v>
      </c>
    </row>
    <row r="1490" spans="1:4" x14ac:dyDescent="0.15">
      <c r="A1490" s="51">
        <v>89</v>
      </c>
      <c r="B1490" s="51">
        <v>20</v>
      </c>
      <c r="C1490" s="51">
        <v>1.17967</v>
      </c>
      <c r="D1490" s="51">
        <v>2.1843400000000002</v>
      </c>
    </row>
    <row r="1491" spans="1:4" x14ac:dyDescent="0.15">
      <c r="A1491" s="51">
        <v>89</v>
      </c>
      <c r="B1491" s="51">
        <v>21</v>
      </c>
      <c r="C1491" s="51">
        <v>1.15289</v>
      </c>
      <c r="D1491" s="51">
        <v>2.2168299999999999</v>
      </c>
    </row>
    <row r="1492" spans="1:4" x14ac:dyDescent="0.15">
      <c r="A1492" s="51">
        <v>90</v>
      </c>
      <c r="B1492" s="51">
        <v>2</v>
      </c>
      <c r="C1492" s="51">
        <v>1.6345400000000001</v>
      </c>
      <c r="D1492" s="51">
        <v>1.6794199999999999</v>
      </c>
    </row>
    <row r="1493" spans="1:4" x14ac:dyDescent="0.15">
      <c r="A1493" s="51">
        <v>90</v>
      </c>
      <c r="B1493" s="51">
        <v>3</v>
      </c>
      <c r="C1493" s="51">
        <v>1.6119000000000001</v>
      </c>
      <c r="D1493" s="51">
        <v>1.70262</v>
      </c>
    </row>
    <row r="1494" spans="1:4" x14ac:dyDescent="0.15">
      <c r="A1494" s="51">
        <v>90</v>
      </c>
      <c r="B1494" s="51">
        <v>4</v>
      </c>
      <c r="C1494" s="51">
        <v>1.58893</v>
      </c>
      <c r="D1494" s="51">
        <v>1.7264200000000001</v>
      </c>
    </row>
    <row r="1495" spans="1:4" x14ac:dyDescent="0.15">
      <c r="A1495" s="51">
        <v>90</v>
      </c>
      <c r="B1495" s="51">
        <v>5</v>
      </c>
      <c r="C1495" s="51">
        <v>1.5656399999999999</v>
      </c>
      <c r="D1495" s="51">
        <v>1.75082</v>
      </c>
    </row>
    <row r="1496" spans="1:4" x14ac:dyDescent="0.15">
      <c r="A1496" s="51">
        <v>90</v>
      </c>
      <c r="B1496" s="51">
        <v>6</v>
      </c>
      <c r="C1496" s="51">
        <v>1.5420199999999999</v>
      </c>
      <c r="D1496" s="51">
        <v>1.7758</v>
      </c>
    </row>
    <row r="1497" spans="1:4" x14ac:dyDescent="0.15">
      <c r="A1497" s="51">
        <v>90</v>
      </c>
      <c r="B1497" s="51">
        <v>7</v>
      </c>
      <c r="C1497" s="51">
        <v>1.5181199999999999</v>
      </c>
      <c r="D1497" s="51">
        <v>1.80135</v>
      </c>
    </row>
    <row r="1498" spans="1:4" x14ac:dyDescent="0.15">
      <c r="A1498" s="51">
        <v>90</v>
      </c>
      <c r="B1498" s="51">
        <v>8</v>
      </c>
      <c r="C1498" s="51">
        <v>1.49393</v>
      </c>
      <c r="D1498" s="51">
        <v>1.82745</v>
      </c>
    </row>
    <row r="1499" spans="1:4" x14ac:dyDescent="0.15">
      <c r="A1499" s="51">
        <v>90</v>
      </c>
      <c r="B1499" s="51">
        <v>9</v>
      </c>
      <c r="C1499" s="51">
        <v>1.4694700000000001</v>
      </c>
      <c r="D1499" s="51">
        <v>1.8541099999999999</v>
      </c>
    </row>
    <row r="1500" spans="1:4" x14ac:dyDescent="0.15">
      <c r="A1500" s="51">
        <v>90</v>
      </c>
      <c r="B1500" s="51">
        <v>10</v>
      </c>
      <c r="C1500" s="51">
        <v>1.44476</v>
      </c>
      <c r="D1500" s="51">
        <v>1.8812899999999999</v>
      </c>
    </row>
    <row r="1501" spans="1:4" x14ac:dyDescent="0.15">
      <c r="A1501" s="51">
        <v>90</v>
      </c>
      <c r="B1501" s="51">
        <v>11</v>
      </c>
      <c r="C1501" s="51">
        <v>1.4198200000000001</v>
      </c>
      <c r="D1501" s="51">
        <v>1.909</v>
      </c>
    </row>
    <row r="1502" spans="1:4" x14ac:dyDescent="0.15">
      <c r="A1502" s="51">
        <v>90</v>
      </c>
      <c r="B1502" s="51">
        <v>12</v>
      </c>
      <c r="C1502" s="51">
        <v>1.3946400000000001</v>
      </c>
      <c r="D1502" s="51">
        <v>1.9372100000000001</v>
      </c>
    </row>
    <row r="1503" spans="1:4" x14ac:dyDescent="0.15">
      <c r="A1503" s="51">
        <v>90</v>
      </c>
      <c r="B1503" s="51">
        <v>13</v>
      </c>
      <c r="C1503" s="51">
        <v>1.3692599999999999</v>
      </c>
      <c r="D1503" s="51">
        <v>1.9659199999999999</v>
      </c>
    </row>
    <row r="1504" spans="1:4" x14ac:dyDescent="0.15">
      <c r="A1504" s="51">
        <v>90</v>
      </c>
      <c r="B1504" s="51">
        <v>14</v>
      </c>
      <c r="C1504" s="51">
        <v>1.34368</v>
      </c>
      <c r="D1504" s="51">
        <v>1.9951000000000001</v>
      </c>
    </row>
    <row r="1505" spans="1:4" x14ac:dyDescent="0.15">
      <c r="A1505" s="51">
        <v>90</v>
      </c>
      <c r="B1505" s="51">
        <v>15</v>
      </c>
      <c r="C1505" s="51">
        <v>1.31792</v>
      </c>
      <c r="D1505" s="51">
        <v>2.02474</v>
      </c>
    </row>
    <row r="1506" spans="1:4" x14ac:dyDescent="0.15">
      <c r="A1506" s="51">
        <v>90</v>
      </c>
      <c r="B1506" s="51">
        <v>16</v>
      </c>
      <c r="C1506" s="51">
        <v>1.292</v>
      </c>
      <c r="D1506" s="51">
        <v>2.0548299999999999</v>
      </c>
    </row>
    <row r="1507" spans="1:4" x14ac:dyDescent="0.15">
      <c r="A1507" s="51">
        <v>90</v>
      </c>
      <c r="B1507" s="51">
        <v>17</v>
      </c>
      <c r="C1507" s="51">
        <v>1.2659400000000001</v>
      </c>
      <c r="D1507" s="51">
        <v>2.0853299999999999</v>
      </c>
    </row>
    <row r="1508" spans="1:4" x14ac:dyDescent="0.15">
      <c r="A1508" s="51">
        <v>90</v>
      </c>
      <c r="B1508" s="51">
        <v>18</v>
      </c>
      <c r="C1508" s="51">
        <v>1.2397400000000001</v>
      </c>
      <c r="D1508" s="51">
        <v>2.11626</v>
      </c>
    </row>
    <row r="1509" spans="1:4" x14ac:dyDescent="0.15">
      <c r="A1509" s="51">
        <v>90</v>
      </c>
      <c r="B1509" s="51">
        <v>19</v>
      </c>
      <c r="C1509" s="51">
        <v>1.2134400000000001</v>
      </c>
      <c r="D1509" s="51">
        <v>2.1475599999999999</v>
      </c>
    </row>
    <row r="1510" spans="1:4" x14ac:dyDescent="0.15">
      <c r="A1510" s="51">
        <v>90</v>
      </c>
      <c r="B1510" s="51">
        <v>20</v>
      </c>
      <c r="C1510" s="51">
        <v>1.18703</v>
      </c>
      <c r="D1510" s="51">
        <v>2.1792500000000001</v>
      </c>
    </row>
    <row r="1511" spans="1:4" x14ac:dyDescent="0.15">
      <c r="A1511" s="51">
        <v>90</v>
      </c>
      <c r="B1511" s="51">
        <v>21</v>
      </c>
      <c r="C1511" s="51">
        <v>1.1605300000000001</v>
      </c>
      <c r="D1511" s="51">
        <v>2.21129</v>
      </c>
    </row>
    <row r="1512" spans="1:4" x14ac:dyDescent="0.15">
      <c r="A1512" s="51">
        <v>91</v>
      </c>
      <c r="B1512" s="51">
        <v>2</v>
      </c>
      <c r="C1512" s="51">
        <v>1.6366400000000001</v>
      </c>
      <c r="D1512" s="51">
        <v>1.68102</v>
      </c>
    </row>
    <row r="1513" spans="1:4" x14ac:dyDescent="0.15">
      <c r="A1513" s="51">
        <v>91</v>
      </c>
      <c r="B1513" s="51">
        <v>3</v>
      </c>
      <c r="C1513" s="51">
        <v>1.61425</v>
      </c>
      <c r="D1513" s="51">
        <v>1.7039500000000001</v>
      </c>
    </row>
    <row r="1514" spans="1:4" x14ac:dyDescent="0.15">
      <c r="A1514" s="51">
        <v>91</v>
      </c>
      <c r="B1514" s="51">
        <v>4</v>
      </c>
      <c r="C1514" s="51">
        <v>1.59154</v>
      </c>
      <c r="D1514" s="51">
        <v>1.7274700000000001</v>
      </c>
    </row>
    <row r="1515" spans="1:4" x14ac:dyDescent="0.15">
      <c r="A1515" s="51">
        <v>91</v>
      </c>
      <c r="B1515" s="51">
        <v>5</v>
      </c>
      <c r="C1515" s="51">
        <v>1.5685</v>
      </c>
      <c r="D1515" s="51">
        <v>1.7515700000000001</v>
      </c>
    </row>
    <row r="1516" spans="1:4" x14ac:dyDescent="0.15">
      <c r="A1516" s="51">
        <v>91</v>
      </c>
      <c r="B1516" s="51">
        <v>6</v>
      </c>
      <c r="C1516" s="51">
        <v>1.5451600000000001</v>
      </c>
      <c r="D1516" s="51">
        <v>1.7762500000000001</v>
      </c>
    </row>
    <row r="1517" spans="1:4" x14ac:dyDescent="0.15">
      <c r="A1517" s="51">
        <v>91</v>
      </c>
      <c r="B1517" s="51">
        <v>7</v>
      </c>
      <c r="C1517" s="51">
        <v>1.5215399999999999</v>
      </c>
      <c r="D1517" s="51">
        <v>1.8014699999999999</v>
      </c>
    </row>
    <row r="1518" spans="1:4" x14ac:dyDescent="0.15">
      <c r="A1518" s="51">
        <v>91</v>
      </c>
      <c r="B1518" s="51">
        <v>8</v>
      </c>
      <c r="C1518" s="51">
        <v>1.49763</v>
      </c>
      <c r="D1518" s="51">
        <v>1.82725</v>
      </c>
    </row>
    <row r="1519" spans="1:4" x14ac:dyDescent="0.15">
      <c r="A1519" s="51">
        <v>91</v>
      </c>
      <c r="B1519" s="51">
        <v>9</v>
      </c>
      <c r="C1519" s="51">
        <v>1.4734499999999999</v>
      </c>
      <c r="D1519" s="51">
        <v>1.8535600000000001</v>
      </c>
    </row>
    <row r="1520" spans="1:4" x14ac:dyDescent="0.15">
      <c r="A1520" s="51">
        <v>91</v>
      </c>
      <c r="B1520" s="51">
        <v>10</v>
      </c>
      <c r="C1520" s="51">
        <v>1.44903</v>
      </c>
      <c r="D1520" s="51">
        <v>1.8804000000000001</v>
      </c>
    </row>
    <row r="1521" spans="1:4" x14ac:dyDescent="0.15">
      <c r="A1521" s="51">
        <v>91</v>
      </c>
      <c r="B1521" s="51">
        <v>11</v>
      </c>
      <c r="C1521" s="51">
        <v>1.4243699999999999</v>
      </c>
      <c r="D1521" s="51">
        <v>1.90774</v>
      </c>
    </row>
    <row r="1522" spans="1:4" x14ac:dyDescent="0.15">
      <c r="A1522" s="51">
        <v>91</v>
      </c>
      <c r="B1522" s="51">
        <v>12</v>
      </c>
      <c r="C1522" s="51">
        <v>1.3994800000000001</v>
      </c>
      <c r="D1522" s="51">
        <v>1.93557</v>
      </c>
    </row>
    <row r="1523" spans="1:4" x14ac:dyDescent="0.15">
      <c r="A1523" s="51">
        <v>91</v>
      </c>
      <c r="B1523" s="51">
        <v>13</v>
      </c>
      <c r="C1523" s="51">
        <v>1.3744000000000001</v>
      </c>
      <c r="D1523" s="51">
        <v>1.9638899999999999</v>
      </c>
    </row>
    <row r="1524" spans="1:4" x14ac:dyDescent="0.15">
      <c r="A1524" s="51">
        <v>91</v>
      </c>
      <c r="B1524" s="51">
        <v>14</v>
      </c>
      <c r="C1524" s="51">
        <v>1.34911</v>
      </c>
      <c r="D1524" s="51">
        <v>1.99268</v>
      </c>
    </row>
    <row r="1525" spans="1:4" x14ac:dyDescent="0.15">
      <c r="A1525" s="51">
        <v>91</v>
      </c>
      <c r="B1525" s="51">
        <v>15</v>
      </c>
      <c r="C1525" s="51">
        <v>1.32365</v>
      </c>
      <c r="D1525" s="51">
        <v>2.0219200000000002</v>
      </c>
    </row>
    <row r="1526" spans="1:4" x14ac:dyDescent="0.15">
      <c r="A1526" s="51">
        <v>91</v>
      </c>
      <c r="B1526" s="51">
        <v>16</v>
      </c>
      <c r="C1526" s="51">
        <v>1.29803</v>
      </c>
      <c r="D1526" s="51">
        <v>2.05159</v>
      </c>
    </row>
    <row r="1527" spans="1:4" x14ac:dyDescent="0.15">
      <c r="A1527" s="51">
        <v>91</v>
      </c>
      <c r="B1527" s="51">
        <v>17</v>
      </c>
      <c r="C1527" s="51">
        <v>1.2722599999999999</v>
      </c>
      <c r="D1527" s="51">
        <v>2.08168</v>
      </c>
    </row>
    <row r="1528" spans="1:4" x14ac:dyDescent="0.15">
      <c r="A1528" s="51">
        <v>91</v>
      </c>
      <c r="B1528" s="51">
        <v>18</v>
      </c>
      <c r="C1528" s="51">
        <v>1.24637</v>
      </c>
      <c r="D1528" s="51">
        <v>2.1121699999999999</v>
      </c>
    </row>
    <row r="1529" spans="1:4" x14ac:dyDescent="0.15">
      <c r="A1529" s="51">
        <v>91</v>
      </c>
      <c r="B1529" s="51">
        <v>19</v>
      </c>
      <c r="C1529" s="51">
        <v>1.22035</v>
      </c>
      <c r="D1529" s="51">
        <v>2.1430500000000001</v>
      </c>
    </row>
    <row r="1530" spans="1:4" x14ac:dyDescent="0.15">
      <c r="A1530" s="51">
        <v>91</v>
      </c>
      <c r="B1530" s="51">
        <v>20</v>
      </c>
      <c r="C1530" s="51">
        <v>1.19424</v>
      </c>
      <c r="D1530" s="51">
        <v>2.1743000000000001</v>
      </c>
    </row>
    <row r="1531" spans="1:4" x14ac:dyDescent="0.15">
      <c r="A1531" s="51">
        <v>91</v>
      </c>
      <c r="B1531" s="51">
        <v>21</v>
      </c>
      <c r="C1531" s="51">
        <v>1.1680299999999999</v>
      </c>
      <c r="D1531" s="51">
        <v>2.2059000000000002</v>
      </c>
    </row>
    <row r="1532" spans="1:4" x14ac:dyDescent="0.15">
      <c r="A1532" s="51">
        <v>92</v>
      </c>
      <c r="B1532" s="51">
        <v>2</v>
      </c>
      <c r="C1532" s="51">
        <v>1.6387</v>
      </c>
      <c r="D1532" s="51">
        <v>1.68259</v>
      </c>
    </row>
    <row r="1533" spans="1:4" x14ac:dyDescent="0.15">
      <c r="A1533" s="51">
        <v>92</v>
      </c>
      <c r="B1533" s="51">
        <v>3</v>
      </c>
      <c r="C1533" s="51">
        <v>1.61656</v>
      </c>
      <c r="D1533" s="51">
        <v>1.70526</v>
      </c>
    </row>
    <row r="1534" spans="1:4" x14ac:dyDescent="0.15">
      <c r="A1534" s="51">
        <v>92</v>
      </c>
      <c r="B1534" s="51">
        <v>4</v>
      </c>
      <c r="C1534" s="51">
        <v>1.5941000000000001</v>
      </c>
      <c r="D1534" s="51">
        <v>1.72851</v>
      </c>
    </row>
    <row r="1535" spans="1:4" x14ac:dyDescent="0.15">
      <c r="A1535" s="51">
        <v>92</v>
      </c>
      <c r="B1535" s="51">
        <v>5</v>
      </c>
      <c r="C1535" s="51">
        <v>1.5713200000000001</v>
      </c>
      <c r="D1535" s="51">
        <v>1.7523200000000001</v>
      </c>
    </row>
    <row r="1536" spans="1:4" x14ac:dyDescent="0.15">
      <c r="A1536" s="51">
        <v>92</v>
      </c>
      <c r="B1536" s="51">
        <v>6</v>
      </c>
      <c r="C1536" s="51">
        <v>1.5482400000000001</v>
      </c>
      <c r="D1536" s="51">
        <v>1.7766999999999999</v>
      </c>
    </row>
    <row r="1537" spans="1:4" x14ac:dyDescent="0.15">
      <c r="A1537" s="51">
        <v>92</v>
      </c>
      <c r="B1537" s="51">
        <v>7</v>
      </c>
      <c r="C1537" s="51">
        <v>1.52488</v>
      </c>
      <c r="D1537" s="51">
        <v>1.8016099999999999</v>
      </c>
    </row>
    <row r="1538" spans="1:4" x14ac:dyDescent="0.15">
      <c r="A1538" s="51">
        <v>92</v>
      </c>
      <c r="B1538" s="51">
        <v>8</v>
      </c>
      <c r="C1538" s="51">
        <v>1.50125</v>
      </c>
      <c r="D1538" s="51">
        <v>1.82707</v>
      </c>
    </row>
    <row r="1539" spans="1:4" x14ac:dyDescent="0.15">
      <c r="A1539" s="51">
        <v>92</v>
      </c>
      <c r="B1539" s="51">
        <v>9</v>
      </c>
      <c r="C1539" s="51">
        <v>1.47736</v>
      </c>
      <c r="D1539" s="51">
        <v>1.85304</v>
      </c>
    </row>
    <row r="1540" spans="1:4" x14ac:dyDescent="0.15">
      <c r="A1540" s="51">
        <v>92</v>
      </c>
      <c r="B1540" s="51">
        <v>10</v>
      </c>
      <c r="C1540" s="51">
        <v>1.4532099999999999</v>
      </c>
      <c r="D1540" s="51">
        <v>1.8795299999999999</v>
      </c>
    </row>
    <row r="1541" spans="1:4" x14ac:dyDescent="0.15">
      <c r="A1541" s="51">
        <v>92</v>
      </c>
      <c r="B1541" s="51">
        <v>11</v>
      </c>
      <c r="C1541" s="51">
        <v>1.42883</v>
      </c>
      <c r="D1541" s="51">
        <v>1.90652</v>
      </c>
    </row>
    <row r="1542" spans="1:4" x14ac:dyDescent="0.15">
      <c r="A1542" s="51">
        <v>92</v>
      </c>
      <c r="B1542" s="51">
        <v>12</v>
      </c>
      <c r="C1542" s="51">
        <v>1.4042300000000001</v>
      </c>
      <c r="D1542" s="51">
        <v>1.9339900000000001</v>
      </c>
    </row>
    <row r="1543" spans="1:4" x14ac:dyDescent="0.15">
      <c r="A1543" s="51">
        <v>92</v>
      </c>
      <c r="B1543" s="51">
        <v>13</v>
      </c>
      <c r="C1543" s="51">
        <v>1.3794299999999999</v>
      </c>
      <c r="D1543" s="51">
        <v>1.96194</v>
      </c>
    </row>
    <row r="1544" spans="1:4" x14ac:dyDescent="0.15">
      <c r="A1544" s="51">
        <v>92</v>
      </c>
      <c r="B1544" s="51">
        <v>14</v>
      </c>
      <c r="C1544" s="51">
        <v>1.3544400000000001</v>
      </c>
      <c r="D1544" s="51">
        <v>1.9903299999999999</v>
      </c>
    </row>
    <row r="1545" spans="1:4" x14ac:dyDescent="0.15">
      <c r="A1545" s="51">
        <v>92</v>
      </c>
      <c r="B1545" s="51">
        <v>15</v>
      </c>
      <c r="C1545" s="51">
        <v>1.32927</v>
      </c>
      <c r="D1545" s="51">
        <v>2.01918</v>
      </c>
    </row>
    <row r="1546" spans="1:4" x14ac:dyDescent="0.15">
      <c r="A1546" s="51">
        <v>92</v>
      </c>
      <c r="B1546" s="51">
        <v>16</v>
      </c>
      <c r="C1546" s="51">
        <v>1.30393</v>
      </c>
      <c r="D1546" s="51">
        <v>2.0484499999999999</v>
      </c>
    </row>
    <row r="1547" spans="1:4" x14ac:dyDescent="0.15">
      <c r="A1547" s="51">
        <v>92</v>
      </c>
      <c r="B1547" s="51">
        <v>17</v>
      </c>
      <c r="C1547" s="51">
        <v>1.2784599999999999</v>
      </c>
      <c r="D1547" s="51">
        <v>2.0781299999999998</v>
      </c>
    </row>
    <row r="1548" spans="1:4" x14ac:dyDescent="0.15">
      <c r="A1548" s="51">
        <v>92</v>
      </c>
      <c r="B1548" s="51">
        <v>18</v>
      </c>
      <c r="C1548" s="51">
        <v>1.25285</v>
      </c>
      <c r="D1548" s="51">
        <v>2.1082100000000001</v>
      </c>
    </row>
    <row r="1549" spans="1:4" x14ac:dyDescent="0.15">
      <c r="A1549" s="51">
        <v>92</v>
      </c>
      <c r="B1549" s="51">
        <v>19</v>
      </c>
      <c r="C1549" s="51">
        <v>1.2271300000000001</v>
      </c>
      <c r="D1549" s="51">
        <v>2.1386699999999998</v>
      </c>
    </row>
    <row r="1550" spans="1:4" x14ac:dyDescent="0.15">
      <c r="A1550" s="51">
        <v>92</v>
      </c>
      <c r="B1550" s="51">
        <v>20</v>
      </c>
      <c r="C1550" s="51">
        <v>1.20129</v>
      </c>
      <c r="D1550" s="51">
        <v>2.1694900000000001</v>
      </c>
    </row>
    <row r="1551" spans="1:4" x14ac:dyDescent="0.15">
      <c r="A1551" s="51">
        <v>92</v>
      </c>
      <c r="B1551" s="51">
        <v>21</v>
      </c>
      <c r="C1551" s="51">
        <v>1.1753800000000001</v>
      </c>
      <c r="D1551" s="51">
        <v>2.2006600000000001</v>
      </c>
    </row>
    <row r="1552" spans="1:4" x14ac:dyDescent="0.15">
      <c r="A1552" s="51">
        <v>93</v>
      </c>
      <c r="B1552" s="51">
        <v>2</v>
      </c>
      <c r="C1552" s="51">
        <v>1.64073</v>
      </c>
      <c r="D1552" s="51">
        <v>1.68414</v>
      </c>
    </row>
    <row r="1553" spans="1:4" x14ac:dyDescent="0.15">
      <c r="A1553" s="51">
        <v>93</v>
      </c>
      <c r="B1553" s="51">
        <v>3</v>
      </c>
      <c r="C1553" s="51">
        <v>1.61883</v>
      </c>
      <c r="D1553" s="51">
        <v>1.7065600000000001</v>
      </c>
    </row>
    <row r="1554" spans="1:4" x14ac:dyDescent="0.15">
      <c r="A1554" s="51">
        <v>93</v>
      </c>
      <c r="B1554" s="51">
        <v>4</v>
      </c>
      <c r="C1554" s="51">
        <v>1.5966100000000001</v>
      </c>
      <c r="D1554" s="51">
        <v>1.7295400000000001</v>
      </c>
    </row>
    <row r="1555" spans="1:4" x14ac:dyDescent="0.15">
      <c r="A1555" s="51">
        <v>93</v>
      </c>
      <c r="B1555" s="51">
        <v>5</v>
      </c>
      <c r="C1555" s="51">
        <v>1.57409</v>
      </c>
      <c r="D1555" s="51">
        <v>1.75308</v>
      </c>
    </row>
    <row r="1556" spans="1:4" x14ac:dyDescent="0.15">
      <c r="A1556" s="51">
        <v>93</v>
      </c>
      <c r="B1556" s="51">
        <v>6</v>
      </c>
      <c r="C1556" s="51">
        <v>1.5512699999999999</v>
      </c>
      <c r="D1556" s="51">
        <v>1.7771600000000001</v>
      </c>
    </row>
    <row r="1557" spans="1:4" x14ac:dyDescent="0.15">
      <c r="A1557" s="51">
        <v>93</v>
      </c>
      <c r="B1557" s="51">
        <v>7</v>
      </c>
      <c r="C1557" s="51">
        <v>1.5281800000000001</v>
      </c>
      <c r="D1557" s="51">
        <v>1.80176</v>
      </c>
    </row>
    <row r="1558" spans="1:4" x14ac:dyDescent="0.15">
      <c r="A1558" s="51">
        <v>93</v>
      </c>
      <c r="B1558" s="51">
        <v>8</v>
      </c>
      <c r="C1558" s="51">
        <v>1.5047999999999999</v>
      </c>
      <c r="D1558" s="51">
        <v>1.8269</v>
      </c>
    </row>
    <row r="1559" spans="1:4" x14ac:dyDescent="0.15">
      <c r="A1559" s="51">
        <v>93</v>
      </c>
      <c r="B1559" s="51">
        <v>9</v>
      </c>
      <c r="C1559" s="51">
        <v>1.4811700000000001</v>
      </c>
      <c r="D1559" s="51">
        <v>1.8525499999999999</v>
      </c>
    </row>
    <row r="1560" spans="1:4" x14ac:dyDescent="0.15">
      <c r="A1560" s="51">
        <v>93</v>
      </c>
      <c r="B1560" s="51">
        <v>10</v>
      </c>
      <c r="C1560" s="51">
        <v>1.4573</v>
      </c>
      <c r="D1560" s="51">
        <v>1.8787</v>
      </c>
    </row>
    <row r="1561" spans="1:4" x14ac:dyDescent="0.15">
      <c r="A1561" s="51">
        <v>93</v>
      </c>
      <c r="B1561" s="51">
        <v>11</v>
      </c>
      <c r="C1561" s="51">
        <v>1.4332100000000001</v>
      </c>
      <c r="D1561" s="51">
        <v>1.90534</v>
      </c>
    </row>
    <row r="1562" spans="1:4" x14ac:dyDescent="0.15">
      <c r="A1562" s="51">
        <v>93</v>
      </c>
      <c r="B1562" s="51">
        <v>12</v>
      </c>
      <c r="C1562" s="51">
        <v>1.40889</v>
      </c>
      <c r="D1562" s="51">
        <v>1.9324600000000001</v>
      </c>
    </row>
    <row r="1563" spans="1:4" x14ac:dyDescent="0.15">
      <c r="A1563" s="51">
        <v>93</v>
      </c>
      <c r="B1563" s="51">
        <v>13</v>
      </c>
      <c r="C1563" s="51">
        <v>1.3843700000000001</v>
      </c>
      <c r="D1563" s="51">
        <v>1.96004</v>
      </c>
    </row>
    <row r="1564" spans="1:4" x14ac:dyDescent="0.15">
      <c r="A1564" s="51">
        <v>93</v>
      </c>
      <c r="B1564" s="51">
        <v>14</v>
      </c>
      <c r="C1564" s="51">
        <v>1.3596600000000001</v>
      </c>
      <c r="D1564" s="51">
        <v>1.9880599999999999</v>
      </c>
    </row>
    <row r="1565" spans="1:4" x14ac:dyDescent="0.15">
      <c r="A1565" s="51">
        <v>93</v>
      </c>
      <c r="B1565" s="51">
        <v>15</v>
      </c>
      <c r="C1565" s="51">
        <v>1.33477</v>
      </c>
      <c r="D1565" s="51">
        <v>2.0165199999999999</v>
      </c>
    </row>
    <row r="1566" spans="1:4" x14ac:dyDescent="0.15">
      <c r="A1566" s="51">
        <v>93</v>
      </c>
      <c r="B1566" s="51">
        <v>16</v>
      </c>
      <c r="C1566" s="51">
        <v>1.30972</v>
      </c>
      <c r="D1566" s="51">
        <v>2.0453999999999999</v>
      </c>
    </row>
    <row r="1567" spans="1:4" x14ac:dyDescent="0.15">
      <c r="A1567" s="51">
        <v>93</v>
      </c>
      <c r="B1567" s="51">
        <v>17</v>
      </c>
      <c r="C1567" s="51">
        <v>1.2845299999999999</v>
      </c>
      <c r="D1567" s="51">
        <v>2.0746899999999999</v>
      </c>
    </row>
    <row r="1568" spans="1:4" x14ac:dyDescent="0.15">
      <c r="A1568" s="51">
        <v>93</v>
      </c>
      <c r="B1568" s="51">
        <v>18</v>
      </c>
      <c r="C1568" s="51">
        <v>1.2592000000000001</v>
      </c>
      <c r="D1568" s="51">
        <v>2.1043599999999998</v>
      </c>
    </row>
    <row r="1569" spans="1:4" x14ac:dyDescent="0.15">
      <c r="A1569" s="51">
        <v>93</v>
      </c>
      <c r="B1569" s="51">
        <v>19</v>
      </c>
      <c r="C1569" s="51">
        <v>1.23376</v>
      </c>
      <c r="D1569" s="51">
        <v>2.1344099999999999</v>
      </c>
    </row>
    <row r="1570" spans="1:4" x14ac:dyDescent="0.15">
      <c r="A1570" s="51">
        <v>93</v>
      </c>
      <c r="B1570" s="51">
        <v>20</v>
      </c>
      <c r="C1570" s="51">
        <v>1.20821</v>
      </c>
      <c r="D1570" s="51">
        <v>2.1648200000000002</v>
      </c>
    </row>
    <row r="1571" spans="1:4" x14ac:dyDescent="0.15">
      <c r="A1571" s="51">
        <v>93</v>
      </c>
      <c r="B1571" s="51">
        <v>21</v>
      </c>
      <c r="C1571" s="51">
        <v>1.18259</v>
      </c>
      <c r="D1571" s="51">
        <v>2.19556</v>
      </c>
    </row>
    <row r="1572" spans="1:4" x14ac:dyDescent="0.15">
      <c r="A1572" s="51">
        <v>94</v>
      </c>
      <c r="B1572" s="51">
        <v>2</v>
      </c>
      <c r="C1572" s="51">
        <v>1.64272</v>
      </c>
      <c r="D1572" s="51">
        <v>1.68567</v>
      </c>
    </row>
    <row r="1573" spans="1:4" x14ac:dyDescent="0.15">
      <c r="A1573" s="51">
        <v>94</v>
      </c>
      <c r="B1573" s="51">
        <v>3</v>
      </c>
      <c r="C1573" s="51">
        <v>1.6210599999999999</v>
      </c>
      <c r="D1573" s="51">
        <v>1.70784</v>
      </c>
    </row>
    <row r="1574" spans="1:4" x14ac:dyDescent="0.15">
      <c r="A1574" s="51">
        <v>94</v>
      </c>
      <c r="B1574" s="51">
        <v>4</v>
      </c>
      <c r="C1574" s="51">
        <v>1.5990800000000001</v>
      </c>
      <c r="D1574" s="51">
        <v>1.73055</v>
      </c>
    </row>
    <row r="1575" spans="1:4" x14ac:dyDescent="0.15">
      <c r="A1575" s="51">
        <v>94</v>
      </c>
      <c r="B1575" s="51">
        <v>5</v>
      </c>
      <c r="C1575" s="51">
        <v>1.57681</v>
      </c>
      <c r="D1575" s="51">
        <v>1.7538199999999999</v>
      </c>
    </row>
    <row r="1576" spans="1:4" x14ac:dyDescent="0.15">
      <c r="A1576" s="51">
        <v>94</v>
      </c>
      <c r="B1576" s="51">
        <v>6</v>
      </c>
      <c r="C1576" s="51">
        <v>1.5542400000000001</v>
      </c>
      <c r="D1576" s="51">
        <v>1.7776099999999999</v>
      </c>
    </row>
    <row r="1577" spans="1:4" x14ac:dyDescent="0.15">
      <c r="A1577" s="51">
        <v>94</v>
      </c>
      <c r="B1577" s="51">
        <v>7</v>
      </c>
      <c r="C1577" s="51">
        <v>1.5314000000000001</v>
      </c>
      <c r="D1577" s="51">
        <v>1.80192</v>
      </c>
    </row>
    <row r="1578" spans="1:4" x14ac:dyDescent="0.15">
      <c r="A1578" s="51">
        <v>94</v>
      </c>
      <c r="B1578" s="51">
        <v>8</v>
      </c>
      <c r="C1578" s="51">
        <v>1.5082899999999999</v>
      </c>
      <c r="D1578" s="51">
        <v>1.8267500000000001</v>
      </c>
    </row>
    <row r="1579" spans="1:4" x14ac:dyDescent="0.15">
      <c r="A1579" s="51">
        <v>94</v>
      </c>
      <c r="B1579" s="51">
        <v>9</v>
      </c>
      <c r="C1579" s="51">
        <v>1.4849300000000001</v>
      </c>
      <c r="D1579" s="51">
        <v>1.85209</v>
      </c>
    </row>
    <row r="1580" spans="1:4" x14ac:dyDescent="0.15">
      <c r="A1580" s="51">
        <v>94</v>
      </c>
      <c r="B1580" s="51">
        <v>10</v>
      </c>
      <c r="C1580" s="51">
        <v>1.46133</v>
      </c>
      <c r="D1580" s="51">
        <v>1.87791</v>
      </c>
    </row>
    <row r="1581" spans="1:4" x14ac:dyDescent="0.15">
      <c r="A1581" s="51">
        <v>94</v>
      </c>
      <c r="B1581" s="51">
        <v>11</v>
      </c>
      <c r="C1581" s="51">
        <v>1.4375</v>
      </c>
      <c r="D1581" s="51">
        <v>1.90421</v>
      </c>
    </row>
    <row r="1582" spans="1:4" x14ac:dyDescent="0.15">
      <c r="A1582" s="51">
        <v>94</v>
      </c>
      <c r="B1582" s="51">
        <v>12</v>
      </c>
      <c r="C1582" s="51">
        <v>1.4134500000000001</v>
      </c>
      <c r="D1582" s="51">
        <v>1.9309700000000001</v>
      </c>
    </row>
    <row r="1583" spans="1:4" x14ac:dyDescent="0.15">
      <c r="A1583" s="51">
        <v>94</v>
      </c>
      <c r="B1583" s="51">
        <v>13</v>
      </c>
      <c r="C1583" s="51">
        <v>1.3892100000000001</v>
      </c>
      <c r="D1583" s="51">
        <v>1.9581999999999999</v>
      </c>
    </row>
    <row r="1584" spans="1:4" x14ac:dyDescent="0.15">
      <c r="A1584" s="51">
        <v>94</v>
      </c>
      <c r="B1584" s="51">
        <v>14</v>
      </c>
      <c r="C1584" s="51">
        <v>1.3647800000000001</v>
      </c>
      <c r="D1584" s="51">
        <v>1.98586</v>
      </c>
    </row>
    <row r="1585" spans="1:4" x14ac:dyDescent="0.15">
      <c r="A1585" s="51">
        <v>94</v>
      </c>
      <c r="B1585" s="51">
        <v>15</v>
      </c>
      <c r="C1585" s="51">
        <v>1.34016</v>
      </c>
      <c r="D1585" s="51">
        <v>2.0139399999999998</v>
      </c>
    </row>
    <row r="1586" spans="1:4" x14ac:dyDescent="0.15">
      <c r="A1586" s="51">
        <v>94</v>
      </c>
      <c r="B1586" s="51">
        <v>16</v>
      </c>
      <c r="C1586" s="51">
        <v>1.3153999999999999</v>
      </c>
      <c r="D1586" s="51">
        <v>2.04244</v>
      </c>
    </row>
    <row r="1587" spans="1:4" x14ac:dyDescent="0.15">
      <c r="A1587" s="51">
        <v>94</v>
      </c>
      <c r="B1587" s="51">
        <v>17</v>
      </c>
      <c r="C1587" s="51">
        <v>1.2904899999999999</v>
      </c>
      <c r="D1587" s="51">
        <v>2.0713400000000002</v>
      </c>
    </row>
    <row r="1588" spans="1:4" x14ac:dyDescent="0.15">
      <c r="A1588" s="51">
        <v>94</v>
      </c>
      <c r="B1588" s="51">
        <v>18</v>
      </c>
      <c r="C1588" s="51">
        <v>1.2654399999999999</v>
      </c>
      <c r="D1588" s="51">
        <v>2.1006200000000002</v>
      </c>
    </row>
    <row r="1589" spans="1:4" x14ac:dyDescent="0.15">
      <c r="A1589" s="51">
        <v>94</v>
      </c>
      <c r="B1589" s="51">
        <v>19</v>
      </c>
      <c r="C1589" s="51">
        <v>1.24027</v>
      </c>
      <c r="D1589" s="51">
        <v>2.1302699999999999</v>
      </c>
    </row>
    <row r="1590" spans="1:4" x14ac:dyDescent="0.15">
      <c r="A1590" s="51">
        <v>94</v>
      </c>
      <c r="B1590" s="51">
        <v>20</v>
      </c>
      <c r="C1590" s="51">
        <v>1.2150000000000001</v>
      </c>
      <c r="D1590" s="51">
        <v>2.1602700000000001</v>
      </c>
    </row>
    <row r="1591" spans="1:4" x14ac:dyDescent="0.15">
      <c r="A1591" s="51">
        <v>94</v>
      </c>
      <c r="B1591" s="51">
        <v>21</v>
      </c>
      <c r="C1591" s="51">
        <v>1.1896500000000001</v>
      </c>
      <c r="D1591" s="51">
        <v>2.1906099999999999</v>
      </c>
    </row>
    <row r="1592" spans="1:4" x14ac:dyDescent="0.15">
      <c r="A1592" s="51">
        <v>95</v>
      </c>
      <c r="B1592" s="51">
        <v>2</v>
      </c>
      <c r="C1592" s="51">
        <v>1.64469</v>
      </c>
      <c r="D1592" s="51">
        <v>1.6871700000000001</v>
      </c>
    </row>
    <row r="1593" spans="1:4" x14ac:dyDescent="0.15">
      <c r="A1593" s="51">
        <v>95</v>
      </c>
      <c r="B1593" s="51">
        <v>3</v>
      </c>
      <c r="C1593" s="51">
        <v>1.6232500000000001</v>
      </c>
      <c r="D1593" s="51">
        <v>1.7091000000000001</v>
      </c>
    </row>
    <row r="1594" spans="1:4" x14ac:dyDescent="0.15">
      <c r="A1594" s="51">
        <v>95</v>
      </c>
      <c r="B1594" s="51">
        <v>4</v>
      </c>
      <c r="C1594" s="51">
        <v>1.6015200000000001</v>
      </c>
      <c r="D1594" s="51">
        <v>1.73156</v>
      </c>
    </row>
    <row r="1595" spans="1:4" x14ac:dyDescent="0.15">
      <c r="A1595" s="51">
        <v>95</v>
      </c>
      <c r="B1595" s="51">
        <v>5</v>
      </c>
      <c r="C1595" s="51">
        <v>1.57948</v>
      </c>
      <c r="D1595" s="51">
        <v>1.7545500000000001</v>
      </c>
    </row>
    <row r="1596" spans="1:4" x14ac:dyDescent="0.15">
      <c r="A1596" s="51">
        <v>95</v>
      </c>
      <c r="B1596" s="51">
        <v>6</v>
      </c>
      <c r="C1596" s="51">
        <v>1.55715</v>
      </c>
      <c r="D1596" s="51">
        <v>1.77807</v>
      </c>
    </row>
    <row r="1597" spans="1:4" x14ac:dyDescent="0.15">
      <c r="A1597" s="51">
        <v>95</v>
      </c>
      <c r="B1597" s="51">
        <v>7</v>
      </c>
      <c r="C1597" s="51">
        <v>1.5345599999999999</v>
      </c>
      <c r="D1597" s="51">
        <v>1.8021</v>
      </c>
    </row>
    <row r="1598" spans="1:4" x14ac:dyDescent="0.15">
      <c r="A1598" s="51">
        <v>95</v>
      </c>
      <c r="B1598" s="51">
        <v>8</v>
      </c>
      <c r="C1598" s="51">
        <v>1.5117100000000001</v>
      </c>
      <c r="D1598" s="51">
        <v>1.82663</v>
      </c>
    </row>
    <row r="1599" spans="1:4" x14ac:dyDescent="0.15">
      <c r="A1599" s="51">
        <v>95</v>
      </c>
      <c r="B1599" s="51">
        <v>9</v>
      </c>
      <c r="C1599" s="51">
        <v>1.48861</v>
      </c>
      <c r="D1599" s="51">
        <v>1.85164</v>
      </c>
    </row>
    <row r="1600" spans="1:4" x14ac:dyDescent="0.15">
      <c r="A1600" s="51">
        <v>95</v>
      </c>
      <c r="B1600" s="51">
        <v>10</v>
      </c>
      <c r="C1600" s="51">
        <v>1.4652700000000001</v>
      </c>
      <c r="D1600" s="51">
        <v>1.8771500000000001</v>
      </c>
    </row>
    <row r="1601" spans="1:4" x14ac:dyDescent="0.15">
      <c r="A1601" s="51">
        <v>95</v>
      </c>
      <c r="B1601" s="51">
        <v>11</v>
      </c>
      <c r="C1601" s="51">
        <v>1.44171</v>
      </c>
      <c r="D1601" s="51">
        <v>1.9031100000000001</v>
      </c>
    </row>
    <row r="1602" spans="1:4" x14ac:dyDescent="0.15">
      <c r="A1602" s="51">
        <v>95</v>
      </c>
      <c r="B1602" s="51">
        <v>12</v>
      </c>
      <c r="C1602" s="51">
        <v>1.4179299999999999</v>
      </c>
      <c r="D1602" s="51">
        <v>1.92954</v>
      </c>
    </row>
    <row r="1603" spans="1:4" x14ac:dyDescent="0.15">
      <c r="A1603" s="51">
        <v>95</v>
      </c>
      <c r="B1603" s="51">
        <v>13</v>
      </c>
      <c r="C1603" s="51">
        <v>1.39395</v>
      </c>
      <c r="D1603" s="51">
        <v>1.95642</v>
      </c>
    </row>
    <row r="1604" spans="1:4" x14ac:dyDescent="0.15">
      <c r="A1604" s="51">
        <v>95</v>
      </c>
      <c r="B1604" s="51">
        <v>14</v>
      </c>
      <c r="C1604" s="51">
        <v>1.3697999999999999</v>
      </c>
      <c r="D1604" s="51">
        <v>1.9837199999999999</v>
      </c>
    </row>
    <row r="1605" spans="1:4" x14ac:dyDescent="0.15">
      <c r="A1605" s="51">
        <v>95</v>
      </c>
      <c r="B1605" s="51">
        <v>15</v>
      </c>
      <c r="C1605" s="51">
        <v>1.3454600000000001</v>
      </c>
      <c r="D1605" s="51">
        <v>2.0114399999999999</v>
      </c>
    </row>
    <row r="1606" spans="1:4" x14ac:dyDescent="0.15">
      <c r="A1606" s="51">
        <v>95</v>
      </c>
      <c r="B1606" s="51">
        <v>16</v>
      </c>
      <c r="C1606" s="51">
        <v>1.3209599999999999</v>
      </c>
      <c r="D1606" s="51">
        <v>2.0395699999999999</v>
      </c>
    </row>
    <row r="1607" spans="1:4" x14ac:dyDescent="0.15">
      <c r="A1607" s="51">
        <v>95</v>
      </c>
      <c r="B1607" s="51">
        <v>17</v>
      </c>
      <c r="C1607" s="51">
        <v>1.2963199999999999</v>
      </c>
      <c r="D1607" s="51">
        <v>2.0680800000000001</v>
      </c>
    </row>
    <row r="1608" spans="1:4" x14ac:dyDescent="0.15">
      <c r="A1608" s="51">
        <v>95</v>
      </c>
      <c r="B1608" s="51">
        <v>18</v>
      </c>
      <c r="C1608" s="51">
        <v>1.27155</v>
      </c>
      <c r="D1608" s="51">
        <v>2.0969899999999999</v>
      </c>
    </row>
    <row r="1609" spans="1:4" x14ac:dyDescent="0.15">
      <c r="A1609" s="51">
        <v>95</v>
      </c>
      <c r="B1609" s="51">
        <v>19</v>
      </c>
      <c r="C1609" s="51">
        <v>1.2466600000000001</v>
      </c>
      <c r="D1609" s="51">
        <v>2.1262400000000001</v>
      </c>
    </row>
    <row r="1610" spans="1:4" x14ac:dyDescent="0.15">
      <c r="A1610" s="51">
        <v>95</v>
      </c>
      <c r="B1610" s="51">
        <v>20</v>
      </c>
      <c r="C1610" s="51">
        <v>1.22166</v>
      </c>
      <c r="D1610" s="51">
        <v>2.15585</v>
      </c>
    </row>
    <row r="1611" spans="1:4" x14ac:dyDescent="0.15">
      <c r="A1611" s="51">
        <v>95</v>
      </c>
      <c r="B1611" s="51">
        <v>21</v>
      </c>
      <c r="C1611" s="51">
        <v>1.1965699999999999</v>
      </c>
      <c r="D1611" s="51">
        <v>2.1857899999999999</v>
      </c>
    </row>
    <row r="1612" spans="1:4" x14ac:dyDescent="0.15">
      <c r="A1612" s="51">
        <v>96</v>
      </c>
      <c r="B1612" s="51">
        <v>2</v>
      </c>
      <c r="C1612" s="51">
        <v>1.6466099999999999</v>
      </c>
      <c r="D1612" s="51">
        <v>1.68866</v>
      </c>
    </row>
    <row r="1613" spans="1:4" x14ac:dyDescent="0.15">
      <c r="A1613" s="51">
        <v>96</v>
      </c>
      <c r="B1613" s="51">
        <v>3</v>
      </c>
      <c r="C1613" s="51">
        <v>1.62541</v>
      </c>
      <c r="D1613" s="51">
        <v>1.71034</v>
      </c>
    </row>
    <row r="1614" spans="1:4" x14ac:dyDescent="0.15">
      <c r="A1614" s="51">
        <v>96</v>
      </c>
      <c r="B1614" s="51">
        <v>4</v>
      </c>
      <c r="C1614" s="51">
        <v>1.6039000000000001</v>
      </c>
      <c r="D1614" s="51">
        <v>1.7325600000000001</v>
      </c>
    </row>
    <row r="1615" spans="1:4" x14ac:dyDescent="0.15">
      <c r="A1615" s="51">
        <v>96</v>
      </c>
      <c r="B1615" s="51">
        <v>5</v>
      </c>
      <c r="C1615" s="51">
        <v>1.5821099999999999</v>
      </c>
      <c r="D1615" s="51">
        <v>1.75529</v>
      </c>
    </row>
    <row r="1616" spans="1:4" x14ac:dyDescent="0.15">
      <c r="A1616" s="51">
        <v>96</v>
      </c>
      <c r="B1616" s="51">
        <v>6</v>
      </c>
      <c r="C1616" s="51">
        <v>1.56002</v>
      </c>
      <c r="D1616" s="51">
        <v>1.7785299999999999</v>
      </c>
    </row>
    <row r="1617" spans="1:4" x14ac:dyDescent="0.15">
      <c r="A1617" s="51">
        <v>96</v>
      </c>
      <c r="B1617" s="51">
        <v>7</v>
      </c>
      <c r="C1617" s="51">
        <v>1.5376799999999999</v>
      </c>
      <c r="D1617" s="51">
        <v>1.80227</v>
      </c>
    </row>
    <row r="1618" spans="1:4" x14ac:dyDescent="0.15">
      <c r="A1618" s="51">
        <v>96</v>
      </c>
      <c r="B1618" s="51">
        <v>8</v>
      </c>
      <c r="C1618" s="51">
        <v>1.51508</v>
      </c>
      <c r="D1618" s="51">
        <v>1.8265100000000001</v>
      </c>
    </row>
    <row r="1619" spans="1:4" x14ac:dyDescent="0.15">
      <c r="A1619" s="51">
        <v>96</v>
      </c>
      <c r="B1619" s="51">
        <v>9</v>
      </c>
      <c r="C1619" s="51">
        <v>1.4922299999999999</v>
      </c>
      <c r="D1619" s="51">
        <v>1.8512299999999999</v>
      </c>
    </row>
    <row r="1620" spans="1:4" x14ac:dyDescent="0.15">
      <c r="A1620" s="51">
        <v>96</v>
      </c>
      <c r="B1620" s="51">
        <v>10</v>
      </c>
      <c r="C1620" s="51">
        <v>1.4691399999999999</v>
      </c>
      <c r="D1620" s="51">
        <v>1.87642</v>
      </c>
    </row>
    <row r="1621" spans="1:4" x14ac:dyDescent="0.15">
      <c r="A1621" s="51">
        <v>96</v>
      </c>
      <c r="B1621" s="51">
        <v>11</v>
      </c>
      <c r="C1621" s="51">
        <v>1.44584</v>
      </c>
      <c r="D1621" s="51">
        <v>1.9020600000000001</v>
      </c>
    </row>
    <row r="1622" spans="1:4" x14ac:dyDescent="0.15">
      <c r="A1622" s="51">
        <v>96</v>
      </c>
      <c r="B1622" s="51">
        <v>12</v>
      </c>
      <c r="C1622" s="51">
        <v>1.42232</v>
      </c>
      <c r="D1622" s="51">
        <v>1.92815</v>
      </c>
    </row>
    <row r="1623" spans="1:4" x14ac:dyDescent="0.15">
      <c r="A1623" s="51">
        <v>96</v>
      </c>
      <c r="B1623" s="51">
        <v>13</v>
      </c>
      <c r="C1623" s="51">
        <v>1.3986099999999999</v>
      </c>
      <c r="D1623" s="51">
        <v>1.95469</v>
      </c>
    </row>
    <row r="1624" spans="1:4" x14ac:dyDescent="0.15">
      <c r="A1624" s="51">
        <v>96</v>
      </c>
      <c r="B1624" s="51">
        <v>14</v>
      </c>
      <c r="C1624" s="51">
        <v>1.3747199999999999</v>
      </c>
      <c r="D1624" s="51">
        <v>1.9816400000000001</v>
      </c>
    </row>
    <row r="1625" spans="1:4" x14ac:dyDescent="0.15">
      <c r="A1625" s="51">
        <v>96</v>
      </c>
      <c r="B1625" s="51">
        <v>15</v>
      </c>
      <c r="C1625" s="51">
        <v>1.3506499999999999</v>
      </c>
      <c r="D1625" s="51">
        <v>2.0089999999999999</v>
      </c>
    </row>
    <row r="1626" spans="1:4" x14ac:dyDescent="0.15">
      <c r="A1626" s="51">
        <v>96</v>
      </c>
      <c r="B1626" s="51">
        <v>16</v>
      </c>
      <c r="C1626" s="51">
        <v>1.32643</v>
      </c>
      <c r="D1626" s="51">
        <v>2.0367700000000002</v>
      </c>
    </row>
    <row r="1627" spans="1:4" x14ac:dyDescent="0.15">
      <c r="A1627" s="51">
        <v>96</v>
      </c>
      <c r="B1627" s="51">
        <v>17</v>
      </c>
      <c r="C1627" s="51">
        <v>1.3020499999999999</v>
      </c>
      <c r="D1627" s="51">
        <v>2.0649199999999999</v>
      </c>
    </row>
    <row r="1628" spans="1:4" x14ac:dyDescent="0.15">
      <c r="A1628" s="51">
        <v>96</v>
      </c>
      <c r="B1628" s="51">
        <v>18</v>
      </c>
      <c r="C1628" s="51">
        <v>1.27755</v>
      </c>
      <c r="D1628" s="51">
        <v>2.0934499999999998</v>
      </c>
    </row>
    <row r="1629" spans="1:4" x14ac:dyDescent="0.15">
      <c r="A1629" s="51">
        <v>96</v>
      </c>
      <c r="B1629" s="51">
        <v>19</v>
      </c>
      <c r="C1629" s="51">
        <v>1.25292</v>
      </c>
      <c r="D1629" s="51">
        <v>2.1223200000000002</v>
      </c>
    </row>
    <row r="1630" spans="1:4" x14ac:dyDescent="0.15">
      <c r="A1630" s="51">
        <v>96</v>
      </c>
      <c r="B1630" s="51">
        <v>20</v>
      </c>
      <c r="C1630" s="51">
        <v>1.2281899999999999</v>
      </c>
      <c r="D1630" s="51">
        <v>2.1515399999999998</v>
      </c>
    </row>
    <row r="1631" spans="1:4" x14ac:dyDescent="0.15">
      <c r="A1631" s="51">
        <v>96</v>
      </c>
      <c r="B1631" s="51">
        <v>21</v>
      </c>
      <c r="C1631" s="51">
        <v>1.2033700000000001</v>
      </c>
      <c r="D1631" s="51">
        <v>2.1810900000000002</v>
      </c>
    </row>
    <row r="1632" spans="1:4" x14ac:dyDescent="0.15">
      <c r="A1632" s="51">
        <v>97</v>
      </c>
      <c r="B1632" s="51">
        <v>2</v>
      </c>
      <c r="C1632" s="51">
        <v>1.6485099999999999</v>
      </c>
      <c r="D1632" s="51">
        <v>1.6901200000000001</v>
      </c>
    </row>
    <row r="1633" spans="1:4" x14ac:dyDescent="0.15">
      <c r="A1633" s="51">
        <v>97</v>
      </c>
      <c r="B1633" s="51">
        <v>3</v>
      </c>
      <c r="C1633" s="51">
        <v>1.6275200000000001</v>
      </c>
      <c r="D1633" s="51">
        <v>1.71157</v>
      </c>
    </row>
    <row r="1634" spans="1:4" x14ac:dyDescent="0.15">
      <c r="A1634" s="51">
        <v>97</v>
      </c>
      <c r="B1634" s="51">
        <v>4</v>
      </c>
      <c r="C1634" s="51">
        <v>1.60625</v>
      </c>
      <c r="D1634" s="51">
        <v>1.7335400000000001</v>
      </c>
    </row>
    <row r="1635" spans="1:4" x14ac:dyDescent="0.15">
      <c r="A1635" s="51">
        <v>97</v>
      </c>
      <c r="B1635" s="51">
        <v>5</v>
      </c>
      <c r="C1635" s="51">
        <v>1.5846899999999999</v>
      </c>
      <c r="D1635" s="51">
        <v>1.7560199999999999</v>
      </c>
    </row>
    <row r="1636" spans="1:4" x14ac:dyDescent="0.15">
      <c r="A1636" s="51">
        <v>97</v>
      </c>
      <c r="B1636" s="51">
        <v>6</v>
      </c>
      <c r="C1636" s="51">
        <v>1.56284</v>
      </c>
      <c r="D1636" s="51">
        <v>1.7789900000000001</v>
      </c>
    </row>
    <row r="1637" spans="1:4" x14ac:dyDescent="0.15">
      <c r="A1637" s="51">
        <v>97</v>
      </c>
      <c r="B1637" s="51">
        <v>7</v>
      </c>
      <c r="C1637" s="51">
        <v>1.5407299999999999</v>
      </c>
      <c r="D1637" s="51">
        <v>1.80246</v>
      </c>
    </row>
    <row r="1638" spans="1:4" x14ac:dyDescent="0.15">
      <c r="A1638" s="51">
        <v>97</v>
      </c>
      <c r="B1638" s="51">
        <v>8</v>
      </c>
      <c r="C1638" s="51">
        <v>1.5183800000000001</v>
      </c>
      <c r="D1638" s="51">
        <v>1.8264100000000001</v>
      </c>
    </row>
    <row r="1639" spans="1:4" x14ac:dyDescent="0.15">
      <c r="A1639" s="51">
        <v>97</v>
      </c>
      <c r="B1639" s="51">
        <v>9</v>
      </c>
      <c r="C1639" s="51">
        <v>1.49577</v>
      </c>
      <c r="D1639" s="51">
        <v>1.85083</v>
      </c>
    </row>
    <row r="1640" spans="1:4" x14ac:dyDescent="0.15">
      <c r="A1640" s="51">
        <v>97</v>
      </c>
      <c r="B1640" s="51">
        <v>10</v>
      </c>
      <c r="C1640" s="51">
        <v>1.4729399999999999</v>
      </c>
      <c r="D1640" s="51">
        <v>1.87571</v>
      </c>
    </row>
    <row r="1641" spans="1:4" x14ac:dyDescent="0.15">
      <c r="A1641" s="51">
        <v>97</v>
      </c>
      <c r="B1641" s="51">
        <v>11</v>
      </c>
      <c r="C1641" s="51">
        <v>1.4498899999999999</v>
      </c>
      <c r="D1641" s="51">
        <v>1.9010499999999999</v>
      </c>
    </row>
    <row r="1642" spans="1:4" x14ac:dyDescent="0.15">
      <c r="A1642" s="51">
        <v>97</v>
      </c>
      <c r="B1642" s="51">
        <v>12</v>
      </c>
      <c r="C1642" s="51">
        <v>1.4266300000000001</v>
      </c>
      <c r="D1642" s="51">
        <v>1.9268099999999999</v>
      </c>
    </row>
    <row r="1643" spans="1:4" x14ac:dyDescent="0.15">
      <c r="A1643" s="51">
        <v>97</v>
      </c>
      <c r="B1643" s="51">
        <v>13</v>
      </c>
      <c r="C1643" s="51">
        <v>1.4031800000000001</v>
      </c>
      <c r="D1643" s="51">
        <v>1.9530099999999999</v>
      </c>
    </row>
    <row r="1644" spans="1:4" x14ac:dyDescent="0.15">
      <c r="A1644" s="51">
        <v>97</v>
      </c>
      <c r="B1644" s="51">
        <v>14</v>
      </c>
      <c r="C1644" s="51">
        <v>1.3795500000000001</v>
      </c>
      <c r="D1644" s="51">
        <v>1.97963</v>
      </c>
    </row>
    <row r="1645" spans="1:4" x14ac:dyDescent="0.15">
      <c r="A1645" s="51">
        <v>97</v>
      </c>
      <c r="B1645" s="51">
        <v>15</v>
      </c>
      <c r="C1645" s="51">
        <v>1.3557399999999999</v>
      </c>
      <c r="D1645" s="51">
        <v>2.00665</v>
      </c>
    </row>
    <row r="1646" spans="1:4" x14ac:dyDescent="0.15">
      <c r="A1646" s="51">
        <v>97</v>
      </c>
      <c r="B1646" s="51">
        <v>16</v>
      </c>
      <c r="C1646" s="51">
        <v>1.33178</v>
      </c>
      <c r="D1646" s="51">
        <v>2.0340699999999998</v>
      </c>
    </row>
    <row r="1647" spans="1:4" x14ac:dyDescent="0.15">
      <c r="A1647" s="51">
        <v>97</v>
      </c>
      <c r="B1647" s="51">
        <v>17</v>
      </c>
      <c r="C1647" s="51">
        <v>1.3076700000000001</v>
      </c>
      <c r="D1647" s="51">
        <v>2.0618599999999998</v>
      </c>
    </row>
    <row r="1648" spans="1:4" x14ac:dyDescent="0.15">
      <c r="A1648" s="51">
        <v>97</v>
      </c>
      <c r="B1648" s="51">
        <v>18</v>
      </c>
      <c r="C1648" s="51">
        <v>1.28342</v>
      </c>
      <c r="D1648" s="51">
        <v>2.0900099999999999</v>
      </c>
    </row>
    <row r="1649" spans="1:4" x14ac:dyDescent="0.15">
      <c r="A1649" s="51">
        <v>97</v>
      </c>
      <c r="B1649" s="51">
        <v>19</v>
      </c>
      <c r="C1649" s="51">
        <v>1.2590600000000001</v>
      </c>
      <c r="D1649" s="51">
        <v>2.1185100000000001</v>
      </c>
    </row>
    <row r="1650" spans="1:4" x14ac:dyDescent="0.15">
      <c r="A1650" s="51">
        <v>97</v>
      </c>
      <c r="B1650" s="51">
        <v>20</v>
      </c>
      <c r="C1650" s="51">
        <v>1.2345900000000001</v>
      </c>
      <c r="D1650" s="51">
        <v>2.1473499999999999</v>
      </c>
    </row>
    <row r="1651" spans="1:4" x14ac:dyDescent="0.15">
      <c r="A1651" s="51">
        <v>97</v>
      </c>
      <c r="B1651" s="51">
        <v>21</v>
      </c>
      <c r="C1651" s="51">
        <v>1.2100299999999999</v>
      </c>
      <c r="D1651" s="51">
        <v>2.17652</v>
      </c>
    </row>
    <row r="1652" spans="1:4" x14ac:dyDescent="0.15">
      <c r="A1652" s="51">
        <v>98</v>
      </c>
      <c r="B1652" s="51">
        <v>2</v>
      </c>
      <c r="C1652" s="51">
        <v>1.65038</v>
      </c>
      <c r="D1652" s="51">
        <v>1.69156</v>
      </c>
    </row>
    <row r="1653" spans="1:4" x14ac:dyDescent="0.15">
      <c r="A1653" s="51">
        <v>98</v>
      </c>
      <c r="B1653" s="51">
        <v>3</v>
      </c>
      <c r="C1653" s="51">
        <v>1.6296200000000001</v>
      </c>
      <c r="D1653" s="51">
        <v>1.71279</v>
      </c>
    </row>
    <row r="1654" spans="1:4" x14ac:dyDescent="0.15">
      <c r="A1654" s="51">
        <v>98</v>
      </c>
      <c r="B1654" s="51">
        <v>4</v>
      </c>
      <c r="C1654" s="51">
        <v>1.60856</v>
      </c>
      <c r="D1654" s="51">
        <v>1.7345200000000001</v>
      </c>
    </row>
    <row r="1655" spans="1:4" x14ac:dyDescent="0.15">
      <c r="A1655" s="51">
        <v>98</v>
      </c>
      <c r="B1655" s="51">
        <v>5</v>
      </c>
      <c r="C1655" s="51">
        <v>1.58721</v>
      </c>
      <c r="D1655" s="51">
        <v>1.75674</v>
      </c>
    </row>
    <row r="1656" spans="1:4" x14ac:dyDescent="0.15">
      <c r="A1656" s="51">
        <v>98</v>
      </c>
      <c r="B1656" s="51">
        <v>6</v>
      </c>
      <c r="C1656" s="51">
        <v>1.5656099999999999</v>
      </c>
      <c r="D1656" s="51">
        <v>1.77946</v>
      </c>
    </row>
    <row r="1657" spans="1:4" x14ac:dyDescent="0.15">
      <c r="A1657" s="51">
        <v>98</v>
      </c>
      <c r="B1657" s="51">
        <v>7</v>
      </c>
      <c r="C1657" s="51">
        <v>1.54373</v>
      </c>
      <c r="D1657" s="51">
        <v>1.8026599999999999</v>
      </c>
    </row>
    <row r="1658" spans="1:4" x14ac:dyDescent="0.15">
      <c r="A1658" s="51">
        <v>98</v>
      </c>
      <c r="B1658" s="51">
        <v>8</v>
      </c>
      <c r="C1658" s="51">
        <v>1.52162</v>
      </c>
      <c r="D1658" s="51">
        <v>1.8263199999999999</v>
      </c>
    </row>
    <row r="1659" spans="1:4" x14ac:dyDescent="0.15">
      <c r="A1659" s="51">
        <v>98</v>
      </c>
      <c r="B1659" s="51">
        <v>9</v>
      </c>
      <c r="C1659" s="51">
        <v>1.49926</v>
      </c>
      <c r="D1659" s="51">
        <v>1.85046</v>
      </c>
    </row>
    <row r="1660" spans="1:4" x14ac:dyDescent="0.15">
      <c r="A1660" s="51">
        <v>98</v>
      </c>
      <c r="B1660" s="51">
        <v>10</v>
      </c>
      <c r="C1660" s="51">
        <v>1.4766699999999999</v>
      </c>
      <c r="D1660" s="51">
        <v>1.87503</v>
      </c>
    </row>
    <row r="1661" spans="1:4" x14ac:dyDescent="0.15">
      <c r="A1661" s="51">
        <v>98</v>
      </c>
      <c r="B1661" s="51">
        <v>11</v>
      </c>
      <c r="C1661" s="51">
        <v>1.45387</v>
      </c>
      <c r="D1661" s="51">
        <v>1.9000600000000001</v>
      </c>
    </row>
    <row r="1662" spans="1:4" x14ac:dyDescent="0.15">
      <c r="A1662" s="51">
        <v>98</v>
      </c>
      <c r="B1662" s="51">
        <v>12</v>
      </c>
      <c r="C1662" s="51">
        <v>1.4308700000000001</v>
      </c>
      <c r="D1662" s="51">
        <v>1.9255199999999999</v>
      </c>
    </row>
    <row r="1663" spans="1:4" x14ac:dyDescent="0.15">
      <c r="A1663" s="51">
        <v>98</v>
      </c>
      <c r="B1663" s="51">
        <v>13</v>
      </c>
      <c r="C1663" s="51">
        <v>1.40767</v>
      </c>
      <c r="D1663" s="51">
        <v>1.95139</v>
      </c>
    </row>
    <row r="1664" spans="1:4" x14ac:dyDescent="0.15">
      <c r="A1664" s="51">
        <v>98</v>
      </c>
      <c r="B1664" s="51">
        <v>14</v>
      </c>
      <c r="C1664" s="51">
        <v>1.38428</v>
      </c>
      <c r="D1664" s="51">
        <v>1.9776800000000001</v>
      </c>
    </row>
    <row r="1665" spans="1:4" x14ac:dyDescent="0.15">
      <c r="A1665" s="51">
        <v>98</v>
      </c>
      <c r="B1665" s="51">
        <v>15</v>
      </c>
      <c r="C1665" s="51">
        <v>1.36073</v>
      </c>
      <c r="D1665" s="51">
        <v>2.0043600000000001</v>
      </c>
    </row>
    <row r="1666" spans="1:4" x14ac:dyDescent="0.15">
      <c r="A1666" s="51">
        <v>98</v>
      </c>
      <c r="B1666" s="51">
        <v>16</v>
      </c>
      <c r="C1666" s="51">
        <v>1.3370200000000001</v>
      </c>
      <c r="D1666" s="51">
        <v>2.0314199999999998</v>
      </c>
    </row>
    <row r="1667" spans="1:4" x14ac:dyDescent="0.15">
      <c r="A1667" s="51">
        <v>98</v>
      </c>
      <c r="B1667" s="51">
        <v>17</v>
      </c>
      <c r="C1667" s="51">
        <v>1.31318</v>
      </c>
      <c r="D1667" s="51">
        <v>2.0588600000000001</v>
      </c>
    </row>
    <row r="1668" spans="1:4" x14ac:dyDescent="0.15">
      <c r="A1668" s="51">
        <v>98</v>
      </c>
      <c r="B1668" s="51">
        <v>18</v>
      </c>
      <c r="C1668" s="51">
        <v>1.2891900000000001</v>
      </c>
      <c r="D1668" s="51">
        <v>2.0866600000000002</v>
      </c>
    </row>
    <row r="1669" spans="1:4" x14ac:dyDescent="0.15">
      <c r="A1669" s="51">
        <v>98</v>
      </c>
      <c r="B1669" s="51">
        <v>19</v>
      </c>
      <c r="C1669" s="51">
        <v>1.26508</v>
      </c>
      <c r="D1669" s="51">
        <v>2.1148099999999999</v>
      </c>
    </row>
    <row r="1670" spans="1:4" x14ac:dyDescent="0.15">
      <c r="A1670" s="51">
        <v>98</v>
      </c>
      <c r="B1670" s="51">
        <v>20</v>
      </c>
      <c r="C1670" s="51">
        <v>1.24088</v>
      </c>
      <c r="D1670" s="51">
        <v>2.1432799999999999</v>
      </c>
    </row>
    <row r="1671" spans="1:4" x14ac:dyDescent="0.15">
      <c r="A1671" s="51">
        <v>98</v>
      </c>
      <c r="B1671" s="51">
        <v>21</v>
      </c>
      <c r="C1671" s="51">
        <v>1.2165699999999999</v>
      </c>
      <c r="D1671" s="51">
        <v>2.1720799999999998</v>
      </c>
    </row>
    <row r="1672" spans="1:4" x14ac:dyDescent="0.15">
      <c r="A1672" s="51">
        <v>99</v>
      </c>
      <c r="B1672" s="51">
        <v>2</v>
      </c>
      <c r="C1672" s="51">
        <v>1.6522300000000001</v>
      </c>
      <c r="D1672" s="51">
        <v>1.6929799999999999</v>
      </c>
    </row>
    <row r="1673" spans="1:4" x14ac:dyDescent="0.15">
      <c r="A1673" s="51">
        <v>99</v>
      </c>
      <c r="B1673" s="51">
        <v>3</v>
      </c>
      <c r="C1673" s="51">
        <v>1.63167</v>
      </c>
      <c r="D1673" s="51">
        <v>1.7139899999999999</v>
      </c>
    </row>
    <row r="1674" spans="1:4" x14ac:dyDescent="0.15">
      <c r="A1674" s="51">
        <v>99</v>
      </c>
      <c r="B1674" s="51">
        <v>4</v>
      </c>
      <c r="C1674" s="51">
        <v>1.6108199999999999</v>
      </c>
      <c r="D1674" s="51">
        <v>1.7354799999999999</v>
      </c>
    </row>
    <row r="1675" spans="1:4" x14ac:dyDescent="0.15">
      <c r="A1675" s="51">
        <v>99</v>
      </c>
      <c r="B1675" s="51">
        <v>5</v>
      </c>
      <c r="C1675" s="51">
        <v>1.58971</v>
      </c>
      <c r="D1675" s="51">
        <v>1.75746</v>
      </c>
    </row>
    <row r="1676" spans="1:4" x14ac:dyDescent="0.15">
      <c r="A1676" s="51">
        <v>99</v>
      </c>
      <c r="B1676" s="51">
        <v>6</v>
      </c>
      <c r="C1676" s="51">
        <v>1.56833</v>
      </c>
      <c r="D1676" s="51">
        <v>1.77993</v>
      </c>
    </row>
    <row r="1677" spans="1:4" x14ac:dyDescent="0.15">
      <c r="A1677" s="51">
        <v>99</v>
      </c>
      <c r="B1677" s="51">
        <v>7</v>
      </c>
      <c r="C1677" s="51">
        <v>1.5466899999999999</v>
      </c>
      <c r="D1677" s="51">
        <v>1.8028500000000001</v>
      </c>
    </row>
    <row r="1678" spans="1:4" x14ac:dyDescent="0.15">
      <c r="A1678" s="51">
        <v>99</v>
      </c>
      <c r="B1678" s="51">
        <v>8</v>
      </c>
      <c r="C1678" s="51">
        <v>1.5247999999999999</v>
      </c>
      <c r="D1678" s="51">
        <v>1.8262499999999999</v>
      </c>
    </row>
    <row r="1679" spans="1:4" x14ac:dyDescent="0.15">
      <c r="A1679" s="51">
        <v>99</v>
      </c>
      <c r="B1679" s="51">
        <v>9</v>
      </c>
      <c r="C1679" s="51">
        <v>1.50268</v>
      </c>
      <c r="D1679" s="51">
        <v>1.8501000000000001</v>
      </c>
    </row>
    <row r="1680" spans="1:4" x14ac:dyDescent="0.15">
      <c r="A1680" s="51">
        <v>99</v>
      </c>
      <c r="B1680" s="51">
        <v>10</v>
      </c>
      <c r="C1680" s="51">
        <v>1.4803299999999999</v>
      </c>
      <c r="D1680" s="51">
        <v>1.87439</v>
      </c>
    </row>
    <row r="1681" spans="1:4" x14ac:dyDescent="0.15">
      <c r="A1681" s="51">
        <v>99</v>
      </c>
      <c r="B1681" s="51">
        <v>11</v>
      </c>
      <c r="C1681" s="51">
        <v>1.4577800000000001</v>
      </c>
      <c r="D1681" s="51">
        <v>1.8991100000000001</v>
      </c>
    </row>
    <row r="1682" spans="1:4" x14ac:dyDescent="0.15">
      <c r="A1682" s="51">
        <v>99</v>
      </c>
      <c r="B1682" s="51">
        <v>12</v>
      </c>
      <c r="C1682" s="51">
        <v>1.43502</v>
      </c>
      <c r="D1682" s="51">
        <v>1.9242600000000001</v>
      </c>
    </row>
    <row r="1683" spans="1:4" x14ac:dyDescent="0.15">
      <c r="A1683" s="51">
        <v>99</v>
      </c>
      <c r="B1683" s="51">
        <v>13</v>
      </c>
      <c r="C1683" s="51">
        <v>1.4120600000000001</v>
      </c>
      <c r="D1683" s="51">
        <v>1.9498200000000001</v>
      </c>
    </row>
    <row r="1684" spans="1:4" x14ac:dyDescent="0.15">
      <c r="A1684" s="51">
        <v>99</v>
      </c>
      <c r="B1684" s="51">
        <v>14</v>
      </c>
      <c r="C1684" s="51">
        <v>1.3889400000000001</v>
      </c>
      <c r="D1684" s="51">
        <v>1.9757800000000001</v>
      </c>
    </row>
    <row r="1685" spans="1:4" x14ac:dyDescent="0.15">
      <c r="A1685" s="51">
        <v>99</v>
      </c>
      <c r="B1685" s="51">
        <v>15</v>
      </c>
      <c r="C1685" s="51">
        <v>1.3656299999999999</v>
      </c>
      <c r="D1685" s="51">
        <v>2.0021300000000002</v>
      </c>
    </row>
    <row r="1686" spans="1:4" x14ac:dyDescent="0.15">
      <c r="A1686" s="51">
        <v>99</v>
      </c>
      <c r="B1686" s="51">
        <v>16</v>
      </c>
      <c r="C1686" s="51">
        <v>1.3421799999999999</v>
      </c>
      <c r="D1686" s="51">
        <v>2.0288599999999999</v>
      </c>
    </row>
    <row r="1687" spans="1:4" x14ac:dyDescent="0.15">
      <c r="A1687" s="51">
        <v>99</v>
      </c>
      <c r="B1687" s="51">
        <v>17</v>
      </c>
      <c r="C1687" s="51">
        <v>1.3185899999999999</v>
      </c>
      <c r="D1687" s="51">
        <v>2.0559599999999998</v>
      </c>
    </row>
    <row r="1688" spans="1:4" x14ac:dyDescent="0.15">
      <c r="A1688" s="51">
        <v>99</v>
      </c>
      <c r="B1688" s="51">
        <v>18</v>
      </c>
      <c r="C1688" s="51">
        <v>1.2948599999999999</v>
      </c>
      <c r="D1688" s="51">
        <v>2.0834100000000002</v>
      </c>
    </row>
    <row r="1689" spans="1:4" x14ac:dyDescent="0.15">
      <c r="A1689" s="51">
        <v>99</v>
      </c>
      <c r="B1689" s="51">
        <v>19</v>
      </c>
      <c r="C1689" s="51">
        <v>1.2709999999999999</v>
      </c>
      <c r="D1689" s="51">
        <v>2.1112000000000002</v>
      </c>
    </row>
    <row r="1690" spans="1:4" x14ac:dyDescent="0.15">
      <c r="A1690" s="51">
        <v>99</v>
      </c>
      <c r="B1690" s="51">
        <v>20</v>
      </c>
      <c r="C1690" s="51">
        <v>1.2470399999999999</v>
      </c>
      <c r="D1690" s="51">
        <v>2.13931</v>
      </c>
    </row>
    <row r="1691" spans="1:4" x14ac:dyDescent="0.15">
      <c r="A1691" s="51">
        <v>99</v>
      </c>
      <c r="B1691" s="51">
        <v>21</v>
      </c>
      <c r="C1691" s="51">
        <v>1.22298</v>
      </c>
      <c r="D1691" s="51">
        <v>2.1677399999999998</v>
      </c>
    </row>
    <row r="1692" spans="1:4" x14ac:dyDescent="0.15">
      <c r="A1692" s="51">
        <v>100</v>
      </c>
      <c r="B1692" s="51">
        <v>2</v>
      </c>
      <c r="C1692" s="51">
        <v>1.65404</v>
      </c>
      <c r="D1692" s="51">
        <v>1.6943900000000001</v>
      </c>
    </row>
    <row r="1693" spans="1:4" x14ac:dyDescent="0.15">
      <c r="A1693" s="51">
        <v>100</v>
      </c>
      <c r="B1693" s="51">
        <v>3</v>
      </c>
      <c r="C1693" s="51">
        <v>1.6336900000000001</v>
      </c>
      <c r="D1693" s="51">
        <v>1.7151700000000001</v>
      </c>
    </row>
    <row r="1694" spans="1:4" x14ac:dyDescent="0.15">
      <c r="A1694" s="51">
        <v>100</v>
      </c>
      <c r="B1694" s="51">
        <v>4</v>
      </c>
      <c r="C1694" s="51">
        <v>1.6130599999999999</v>
      </c>
      <c r="D1694" s="51">
        <v>1.7364299999999999</v>
      </c>
    </row>
    <row r="1695" spans="1:4" x14ac:dyDescent="0.15">
      <c r="A1695" s="51">
        <v>100</v>
      </c>
      <c r="B1695" s="51">
        <v>5</v>
      </c>
      <c r="C1695" s="51">
        <v>1.59216</v>
      </c>
      <c r="D1695" s="51">
        <v>1.7581800000000001</v>
      </c>
    </row>
    <row r="1696" spans="1:4" x14ac:dyDescent="0.15">
      <c r="A1696" s="51">
        <v>100</v>
      </c>
      <c r="B1696" s="51">
        <v>6</v>
      </c>
      <c r="C1696" s="51">
        <v>1.571</v>
      </c>
      <c r="D1696" s="51">
        <v>1.7803899999999999</v>
      </c>
    </row>
    <row r="1697" spans="1:4" x14ac:dyDescent="0.15">
      <c r="A1697" s="51">
        <v>100</v>
      </c>
      <c r="B1697" s="51">
        <v>7</v>
      </c>
      <c r="C1697" s="51">
        <v>1.54958</v>
      </c>
      <c r="D1697" s="51">
        <v>1.8030600000000001</v>
      </c>
    </row>
    <row r="1698" spans="1:4" x14ac:dyDescent="0.15">
      <c r="A1698" s="51">
        <v>100</v>
      </c>
      <c r="B1698" s="51">
        <v>8</v>
      </c>
      <c r="C1698" s="51">
        <v>1.52793</v>
      </c>
      <c r="D1698" s="51">
        <v>1.82619</v>
      </c>
    </row>
    <row r="1699" spans="1:4" x14ac:dyDescent="0.15">
      <c r="A1699" s="51">
        <v>100</v>
      </c>
      <c r="B1699" s="51">
        <v>9</v>
      </c>
      <c r="C1699" s="51">
        <v>1.50604</v>
      </c>
      <c r="D1699" s="51">
        <v>1.8497600000000001</v>
      </c>
    </row>
    <row r="1700" spans="1:4" x14ac:dyDescent="0.15">
      <c r="A1700" s="51">
        <v>100</v>
      </c>
      <c r="B1700" s="51">
        <v>10</v>
      </c>
      <c r="C1700" s="51">
        <v>1.48394</v>
      </c>
      <c r="D1700" s="51">
        <v>1.8737699999999999</v>
      </c>
    </row>
    <row r="1701" spans="1:4" x14ac:dyDescent="0.15">
      <c r="A1701" s="51">
        <v>100</v>
      </c>
      <c r="B1701" s="51">
        <v>11</v>
      </c>
      <c r="C1701" s="51">
        <v>1.4616199999999999</v>
      </c>
      <c r="D1701" s="51">
        <v>1.8982000000000001</v>
      </c>
    </row>
    <row r="1702" spans="1:4" x14ac:dyDescent="0.15">
      <c r="A1702" s="51">
        <v>100</v>
      </c>
      <c r="B1702" s="51">
        <v>12</v>
      </c>
      <c r="C1702" s="51">
        <v>1.4391</v>
      </c>
      <c r="D1702" s="51">
        <v>1.9230499999999999</v>
      </c>
    </row>
    <row r="1703" spans="1:4" x14ac:dyDescent="0.15">
      <c r="A1703" s="51">
        <v>100</v>
      </c>
      <c r="B1703" s="51">
        <v>13</v>
      </c>
      <c r="C1703" s="51">
        <v>1.41639</v>
      </c>
      <c r="D1703" s="51">
        <v>1.9482999999999999</v>
      </c>
    </row>
    <row r="1704" spans="1:4" x14ac:dyDescent="0.15">
      <c r="A1704" s="51">
        <v>100</v>
      </c>
      <c r="B1704" s="51">
        <v>14</v>
      </c>
      <c r="C1704" s="51">
        <v>1.3935</v>
      </c>
      <c r="D1704" s="51">
        <v>1.97394</v>
      </c>
    </row>
    <row r="1705" spans="1:4" x14ac:dyDescent="0.15">
      <c r="A1705" s="51">
        <v>100</v>
      </c>
      <c r="B1705" s="51">
        <v>15</v>
      </c>
      <c r="C1705" s="51">
        <v>1.3704499999999999</v>
      </c>
      <c r="D1705" s="51">
        <v>1.99997</v>
      </c>
    </row>
    <row r="1706" spans="1:4" x14ac:dyDescent="0.15">
      <c r="A1706" s="51">
        <v>100</v>
      </c>
      <c r="B1706" s="51">
        <v>16</v>
      </c>
      <c r="C1706" s="51">
        <v>1.34724</v>
      </c>
      <c r="D1706" s="51">
        <v>2.0263599999999999</v>
      </c>
    </row>
    <row r="1707" spans="1:4" x14ac:dyDescent="0.15">
      <c r="A1707" s="51">
        <v>100</v>
      </c>
      <c r="B1707" s="51">
        <v>17</v>
      </c>
      <c r="C1707" s="51">
        <v>1.3239000000000001</v>
      </c>
      <c r="D1707" s="51">
        <v>2.0531299999999999</v>
      </c>
    </row>
    <row r="1708" spans="1:4" x14ac:dyDescent="0.15">
      <c r="A1708" s="51">
        <v>100</v>
      </c>
      <c r="B1708" s="51">
        <v>18</v>
      </c>
      <c r="C1708" s="51">
        <v>1.3004100000000001</v>
      </c>
      <c r="D1708" s="51">
        <v>2.0802399999999999</v>
      </c>
    </row>
    <row r="1709" spans="1:4" x14ac:dyDescent="0.15">
      <c r="A1709" s="51">
        <v>100</v>
      </c>
      <c r="B1709" s="51">
        <v>19</v>
      </c>
      <c r="C1709" s="51">
        <v>1.2767999999999999</v>
      </c>
      <c r="D1709" s="51">
        <v>2.1076700000000002</v>
      </c>
    </row>
    <row r="1710" spans="1:4" x14ac:dyDescent="0.15">
      <c r="A1710" s="51">
        <v>100</v>
      </c>
      <c r="B1710" s="51">
        <v>20</v>
      </c>
      <c r="C1710" s="51">
        <v>1.2531000000000001</v>
      </c>
      <c r="D1710" s="51">
        <v>2.13544</v>
      </c>
    </row>
    <row r="1711" spans="1:4" x14ac:dyDescent="0.15">
      <c r="A1711" s="51">
        <v>100</v>
      </c>
      <c r="B1711" s="51">
        <v>21</v>
      </c>
      <c r="C1711" s="51">
        <v>1.2292799999999999</v>
      </c>
      <c r="D1711" s="51">
        <v>2.1635200000000001</v>
      </c>
    </row>
    <row r="1712" spans="1:4" x14ac:dyDescent="0.15">
      <c r="A1712" s="51">
        <v>101</v>
      </c>
      <c r="B1712" s="51">
        <v>2</v>
      </c>
      <c r="C1712" s="51">
        <v>1.6558200000000001</v>
      </c>
      <c r="D1712" s="51">
        <v>1.69577</v>
      </c>
    </row>
    <row r="1713" spans="1:4" x14ac:dyDescent="0.15">
      <c r="A1713" s="51">
        <v>101</v>
      </c>
      <c r="B1713" s="51">
        <v>3</v>
      </c>
      <c r="C1713" s="51">
        <v>1.63568</v>
      </c>
      <c r="D1713" s="51">
        <v>1.71634</v>
      </c>
    </row>
    <row r="1714" spans="1:4" x14ac:dyDescent="0.15">
      <c r="A1714" s="51">
        <v>101</v>
      </c>
      <c r="B1714" s="51">
        <v>4</v>
      </c>
      <c r="C1714" s="51">
        <v>1.6152599999999999</v>
      </c>
      <c r="D1714" s="51">
        <v>1.7373799999999999</v>
      </c>
    </row>
    <row r="1715" spans="1:4" x14ac:dyDescent="0.15">
      <c r="A1715" s="51">
        <v>101</v>
      </c>
      <c r="B1715" s="51">
        <v>5</v>
      </c>
      <c r="C1715" s="51">
        <v>1.59457</v>
      </c>
      <c r="D1715" s="51">
        <v>1.75888</v>
      </c>
    </row>
    <row r="1716" spans="1:4" x14ac:dyDescent="0.15">
      <c r="A1716" s="51">
        <v>101</v>
      </c>
      <c r="B1716" s="51">
        <v>6</v>
      </c>
      <c r="C1716" s="51">
        <v>1.5736300000000001</v>
      </c>
      <c r="D1716" s="51">
        <v>1.7808600000000001</v>
      </c>
    </row>
    <row r="1717" spans="1:4" x14ac:dyDescent="0.15">
      <c r="A1717" s="51">
        <v>101</v>
      </c>
      <c r="B1717" s="51">
        <v>7</v>
      </c>
      <c r="C1717" s="51">
        <v>1.55244</v>
      </c>
      <c r="D1717" s="51">
        <v>1.80328</v>
      </c>
    </row>
    <row r="1718" spans="1:4" x14ac:dyDescent="0.15">
      <c r="A1718" s="51">
        <v>101</v>
      </c>
      <c r="B1718" s="51">
        <v>8</v>
      </c>
      <c r="C1718" s="51">
        <v>1.5309999999999999</v>
      </c>
      <c r="D1718" s="51">
        <v>1.8261400000000001</v>
      </c>
    </row>
    <row r="1719" spans="1:4" x14ac:dyDescent="0.15">
      <c r="A1719" s="51">
        <v>101</v>
      </c>
      <c r="B1719" s="51">
        <v>9</v>
      </c>
      <c r="C1719" s="51">
        <v>1.5093399999999999</v>
      </c>
      <c r="D1719" s="51">
        <v>1.84945</v>
      </c>
    </row>
    <row r="1720" spans="1:4" x14ac:dyDescent="0.15">
      <c r="A1720" s="51">
        <v>101</v>
      </c>
      <c r="B1720" s="51">
        <v>10</v>
      </c>
      <c r="C1720" s="51">
        <v>1.4874700000000001</v>
      </c>
      <c r="D1720" s="51">
        <v>1.87317</v>
      </c>
    </row>
    <row r="1721" spans="1:4" x14ac:dyDescent="0.15">
      <c r="A1721" s="51">
        <v>101</v>
      </c>
      <c r="B1721" s="51">
        <v>11</v>
      </c>
      <c r="C1721" s="51">
        <v>1.4653799999999999</v>
      </c>
      <c r="D1721" s="51">
        <v>1.8973100000000001</v>
      </c>
    </row>
    <row r="1722" spans="1:4" x14ac:dyDescent="0.15">
      <c r="A1722" s="51">
        <v>101</v>
      </c>
      <c r="B1722" s="51">
        <v>12</v>
      </c>
      <c r="C1722" s="51">
        <v>1.4431</v>
      </c>
      <c r="D1722" s="51">
        <v>1.9218599999999999</v>
      </c>
    </row>
    <row r="1723" spans="1:4" x14ac:dyDescent="0.15">
      <c r="A1723" s="51">
        <v>101</v>
      </c>
      <c r="B1723" s="51">
        <v>13</v>
      </c>
      <c r="C1723" s="51">
        <v>1.4206300000000001</v>
      </c>
      <c r="D1723" s="51">
        <v>1.94682</v>
      </c>
    </row>
    <row r="1724" spans="1:4" x14ac:dyDescent="0.15">
      <c r="A1724" s="51">
        <v>101</v>
      </c>
      <c r="B1724" s="51">
        <v>14</v>
      </c>
      <c r="C1724" s="51">
        <v>1.3979900000000001</v>
      </c>
      <c r="D1724" s="51">
        <v>1.9721500000000001</v>
      </c>
    </row>
    <row r="1725" spans="1:4" x14ac:dyDescent="0.15">
      <c r="A1725" s="51">
        <v>101</v>
      </c>
      <c r="B1725" s="51">
        <v>15</v>
      </c>
      <c r="C1725" s="51">
        <v>1.3751800000000001</v>
      </c>
      <c r="D1725" s="51">
        <v>1.99787</v>
      </c>
    </row>
    <row r="1726" spans="1:4" x14ac:dyDescent="0.15">
      <c r="A1726" s="51">
        <v>101</v>
      </c>
      <c r="B1726" s="51">
        <v>16</v>
      </c>
      <c r="C1726" s="51">
        <v>1.3522099999999999</v>
      </c>
      <c r="D1726" s="51">
        <v>2.0239400000000001</v>
      </c>
    </row>
    <row r="1727" spans="1:4" x14ac:dyDescent="0.15">
      <c r="A1727" s="51">
        <v>101</v>
      </c>
      <c r="B1727" s="51">
        <v>17</v>
      </c>
      <c r="C1727" s="51">
        <v>1.32911</v>
      </c>
      <c r="D1727" s="51">
        <v>2.05037</v>
      </c>
    </row>
    <row r="1728" spans="1:4" x14ac:dyDescent="0.15">
      <c r="A1728" s="51">
        <v>101</v>
      </c>
      <c r="B1728" s="51">
        <v>18</v>
      </c>
      <c r="C1728" s="51">
        <v>1.3058700000000001</v>
      </c>
      <c r="D1728" s="51">
        <v>2.0771500000000001</v>
      </c>
    </row>
    <row r="1729" spans="1:4" x14ac:dyDescent="0.15">
      <c r="A1729" s="51">
        <v>101</v>
      </c>
      <c r="B1729" s="51">
        <v>19</v>
      </c>
      <c r="C1729" s="51">
        <v>1.2825</v>
      </c>
      <c r="D1729" s="51">
        <v>2.10425</v>
      </c>
    </row>
    <row r="1730" spans="1:4" x14ac:dyDescent="0.15">
      <c r="A1730" s="51">
        <v>101</v>
      </c>
      <c r="B1730" s="51">
        <v>20</v>
      </c>
      <c r="C1730" s="51">
        <v>1.2590300000000001</v>
      </c>
      <c r="D1730" s="51">
        <v>2.1316799999999998</v>
      </c>
    </row>
    <row r="1731" spans="1:4" x14ac:dyDescent="0.15">
      <c r="A1731" s="51">
        <v>101</v>
      </c>
      <c r="B1731" s="51">
        <v>21</v>
      </c>
      <c r="C1731" s="51">
        <v>1.23546</v>
      </c>
      <c r="D1731" s="51">
        <v>2.1594099999999998</v>
      </c>
    </row>
    <row r="1732" spans="1:4" x14ac:dyDescent="0.15">
      <c r="A1732" s="51">
        <v>102</v>
      </c>
      <c r="B1732" s="51">
        <v>2</v>
      </c>
      <c r="C1732" s="51">
        <v>1.6575800000000001</v>
      </c>
      <c r="D1732" s="51">
        <v>1.69713</v>
      </c>
    </row>
    <row r="1733" spans="1:4" x14ac:dyDescent="0.15">
      <c r="A1733" s="51">
        <v>102</v>
      </c>
      <c r="B1733" s="51">
        <v>3</v>
      </c>
      <c r="C1733" s="51">
        <v>1.63764</v>
      </c>
      <c r="D1733" s="51">
        <v>1.71749</v>
      </c>
    </row>
    <row r="1734" spans="1:4" x14ac:dyDescent="0.15">
      <c r="A1734" s="51">
        <v>102</v>
      </c>
      <c r="B1734" s="51">
        <v>4</v>
      </c>
      <c r="C1734" s="51">
        <v>1.6174200000000001</v>
      </c>
      <c r="D1734" s="51">
        <v>1.73831</v>
      </c>
    </row>
    <row r="1735" spans="1:4" x14ac:dyDescent="0.15">
      <c r="A1735" s="51">
        <v>102</v>
      </c>
      <c r="B1735" s="51">
        <v>5</v>
      </c>
      <c r="C1735" s="51">
        <v>1.59694</v>
      </c>
      <c r="D1735" s="51">
        <v>1.75959</v>
      </c>
    </row>
    <row r="1736" spans="1:4" x14ac:dyDescent="0.15">
      <c r="A1736" s="51">
        <v>102</v>
      </c>
      <c r="B1736" s="51">
        <v>6</v>
      </c>
      <c r="C1736" s="51">
        <v>1.5762100000000001</v>
      </c>
      <c r="D1736" s="51">
        <v>1.78132</v>
      </c>
    </row>
    <row r="1737" spans="1:4" x14ac:dyDescent="0.15">
      <c r="A1737" s="51">
        <v>102</v>
      </c>
      <c r="B1737" s="51">
        <v>7</v>
      </c>
      <c r="C1737" s="51">
        <v>1.55524</v>
      </c>
      <c r="D1737" s="51">
        <v>1.80349</v>
      </c>
    </row>
    <row r="1738" spans="1:4" x14ac:dyDescent="0.15">
      <c r="A1738" s="51">
        <v>102</v>
      </c>
      <c r="B1738" s="51">
        <v>8</v>
      </c>
      <c r="C1738" s="51">
        <v>1.53403</v>
      </c>
      <c r="D1738" s="51">
        <v>1.8261000000000001</v>
      </c>
    </row>
    <row r="1739" spans="1:4" x14ac:dyDescent="0.15">
      <c r="A1739" s="51">
        <v>102</v>
      </c>
      <c r="B1739" s="51">
        <v>9</v>
      </c>
      <c r="C1739" s="51">
        <v>1.5125999999999999</v>
      </c>
      <c r="D1739" s="51">
        <v>1.84914</v>
      </c>
    </row>
    <row r="1740" spans="1:4" x14ac:dyDescent="0.15">
      <c r="A1740" s="51">
        <v>102</v>
      </c>
      <c r="B1740" s="51">
        <v>10</v>
      </c>
      <c r="C1740" s="51">
        <v>1.4909399999999999</v>
      </c>
      <c r="D1740" s="51">
        <v>1.87259</v>
      </c>
    </row>
    <row r="1741" spans="1:4" x14ac:dyDescent="0.15">
      <c r="A1741" s="51">
        <v>102</v>
      </c>
      <c r="B1741" s="51">
        <v>11</v>
      </c>
      <c r="C1741" s="51">
        <v>1.46909</v>
      </c>
      <c r="D1741" s="51">
        <v>1.89646</v>
      </c>
    </row>
    <row r="1742" spans="1:4" x14ac:dyDescent="0.15">
      <c r="A1742" s="51">
        <v>102</v>
      </c>
      <c r="B1742" s="51">
        <v>12</v>
      </c>
      <c r="C1742" s="51">
        <v>1.4470400000000001</v>
      </c>
      <c r="D1742" s="51">
        <v>1.92072</v>
      </c>
    </row>
    <row r="1743" spans="1:4" x14ac:dyDescent="0.15">
      <c r="A1743" s="51">
        <v>102</v>
      </c>
      <c r="B1743" s="51">
        <v>13</v>
      </c>
      <c r="C1743" s="51">
        <v>1.4248000000000001</v>
      </c>
      <c r="D1743" s="51">
        <v>1.9453800000000001</v>
      </c>
    </row>
    <row r="1744" spans="1:4" x14ac:dyDescent="0.15">
      <c r="A1744" s="51">
        <v>102</v>
      </c>
      <c r="B1744" s="51">
        <v>14</v>
      </c>
      <c r="C1744" s="51">
        <v>1.40239</v>
      </c>
      <c r="D1744" s="51">
        <v>1.9704200000000001</v>
      </c>
    </row>
    <row r="1745" spans="1:4" x14ac:dyDescent="0.15">
      <c r="A1745" s="51">
        <v>102</v>
      </c>
      <c r="B1745" s="51">
        <v>15</v>
      </c>
      <c r="C1745" s="51">
        <v>1.37982</v>
      </c>
      <c r="D1745" s="51">
        <v>1.9958199999999999</v>
      </c>
    </row>
    <row r="1746" spans="1:4" x14ac:dyDescent="0.15">
      <c r="A1746" s="51">
        <v>102</v>
      </c>
      <c r="B1746" s="51">
        <v>16</v>
      </c>
      <c r="C1746" s="51">
        <v>1.3570899999999999</v>
      </c>
      <c r="D1746" s="51">
        <v>2.0215900000000002</v>
      </c>
    </row>
    <row r="1747" spans="1:4" x14ac:dyDescent="0.15">
      <c r="A1747" s="51">
        <v>102</v>
      </c>
      <c r="B1747" s="51">
        <v>17</v>
      </c>
      <c r="C1747" s="51">
        <v>1.33422</v>
      </c>
      <c r="D1747" s="51">
        <v>2.0476899999999998</v>
      </c>
    </row>
    <row r="1748" spans="1:4" x14ac:dyDescent="0.15">
      <c r="A1748" s="51">
        <v>102</v>
      </c>
      <c r="B1748" s="51">
        <v>18</v>
      </c>
      <c r="C1748" s="51">
        <v>1.3112200000000001</v>
      </c>
      <c r="D1748" s="51">
        <v>2.0741399999999999</v>
      </c>
    </row>
    <row r="1749" spans="1:4" x14ac:dyDescent="0.15">
      <c r="A1749" s="51">
        <v>102</v>
      </c>
      <c r="B1749" s="51">
        <v>19</v>
      </c>
      <c r="C1749" s="51">
        <v>1.28809</v>
      </c>
      <c r="D1749" s="51">
        <v>2.1009199999999999</v>
      </c>
    </row>
    <row r="1750" spans="1:4" x14ac:dyDescent="0.15">
      <c r="A1750" s="51">
        <v>102</v>
      </c>
      <c r="B1750" s="51">
        <v>20</v>
      </c>
      <c r="C1750" s="51">
        <v>1.2648600000000001</v>
      </c>
      <c r="D1750" s="51">
        <v>2.1280000000000001</v>
      </c>
    </row>
    <row r="1751" spans="1:4" x14ac:dyDescent="0.15">
      <c r="A1751" s="51">
        <v>102</v>
      </c>
      <c r="B1751" s="51">
        <v>21</v>
      </c>
      <c r="C1751" s="51">
        <v>1.2415400000000001</v>
      </c>
      <c r="D1751" s="51">
        <v>2.1554000000000002</v>
      </c>
    </row>
    <row r="1752" spans="1:4" x14ac:dyDescent="0.15">
      <c r="A1752" s="51">
        <v>103</v>
      </c>
      <c r="B1752" s="51">
        <v>2</v>
      </c>
      <c r="C1752" s="51">
        <v>1.6593199999999999</v>
      </c>
      <c r="D1752" s="51">
        <v>1.69848</v>
      </c>
    </row>
    <row r="1753" spans="1:4" x14ac:dyDescent="0.15">
      <c r="A1753" s="51">
        <v>103</v>
      </c>
      <c r="B1753" s="51">
        <v>3</v>
      </c>
      <c r="C1753" s="51">
        <v>1.6395599999999999</v>
      </c>
      <c r="D1753" s="51">
        <v>1.7186300000000001</v>
      </c>
    </row>
    <row r="1754" spans="1:4" x14ac:dyDescent="0.15">
      <c r="A1754" s="51">
        <v>103</v>
      </c>
      <c r="B1754" s="51">
        <v>4</v>
      </c>
      <c r="C1754" s="51">
        <v>1.61955</v>
      </c>
      <c r="D1754" s="51">
        <v>1.7392399999999999</v>
      </c>
    </row>
    <row r="1755" spans="1:4" x14ac:dyDescent="0.15">
      <c r="A1755" s="51">
        <v>103</v>
      </c>
      <c r="B1755" s="51">
        <v>5</v>
      </c>
      <c r="C1755" s="51">
        <v>1.59928</v>
      </c>
      <c r="D1755" s="51">
        <v>1.7602899999999999</v>
      </c>
    </row>
    <row r="1756" spans="1:4" x14ac:dyDescent="0.15">
      <c r="A1756" s="51">
        <v>103</v>
      </c>
      <c r="B1756" s="51">
        <v>6</v>
      </c>
      <c r="C1756" s="51">
        <v>1.5787500000000001</v>
      </c>
      <c r="D1756" s="51">
        <v>1.78179</v>
      </c>
    </row>
    <row r="1757" spans="1:4" x14ac:dyDescent="0.15">
      <c r="A1757" s="51">
        <v>103</v>
      </c>
      <c r="B1757" s="51">
        <v>7</v>
      </c>
      <c r="C1757" s="51">
        <v>1.55799</v>
      </c>
      <c r="D1757" s="51">
        <v>1.80372</v>
      </c>
    </row>
    <row r="1758" spans="1:4" x14ac:dyDescent="0.15">
      <c r="A1758" s="51">
        <v>103</v>
      </c>
      <c r="B1758" s="51">
        <v>8</v>
      </c>
      <c r="C1758" s="51">
        <v>1.5369999999999999</v>
      </c>
      <c r="D1758" s="51">
        <v>1.8260799999999999</v>
      </c>
    </row>
    <row r="1759" spans="1:4" x14ac:dyDescent="0.15">
      <c r="A1759" s="51">
        <v>103</v>
      </c>
      <c r="B1759" s="51">
        <v>9</v>
      </c>
      <c r="C1759" s="51">
        <v>1.5157799999999999</v>
      </c>
      <c r="D1759" s="51">
        <v>1.8488599999999999</v>
      </c>
    </row>
    <row r="1760" spans="1:4" x14ac:dyDescent="0.15">
      <c r="A1760" s="51">
        <v>103</v>
      </c>
      <c r="B1760" s="51">
        <v>10</v>
      </c>
      <c r="C1760" s="51">
        <v>1.4943500000000001</v>
      </c>
      <c r="D1760" s="51">
        <v>1.87205</v>
      </c>
    </row>
    <row r="1761" spans="1:4" x14ac:dyDescent="0.15">
      <c r="A1761" s="51">
        <v>103</v>
      </c>
      <c r="B1761" s="51">
        <v>11</v>
      </c>
      <c r="C1761" s="51">
        <v>1.47272</v>
      </c>
      <c r="D1761" s="51">
        <v>1.8956299999999999</v>
      </c>
    </row>
    <row r="1762" spans="1:4" x14ac:dyDescent="0.15">
      <c r="A1762" s="51">
        <v>103</v>
      </c>
      <c r="B1762" s="51">
        <v>12</v>
      </c>
      <c r="C1762" s="51">
        <v>1.4509000000000001</v>
      </c>
      <c r="D1762" s="51">
        <v>1.9196200000000001</v>
      </c>
    </row>
    <row r="1763" spans="1:4" x14ac:dyDescent="0.15">
      <c r="A1763" s="51">
        <v>103</v>
      </c>
      <c r="B1763" s="51">
        <v>13</v>
      </c>
      <c r="C1763" s="51">
        <v>1.42889</v>
      </c>
      <c r="D1763" s="51">
        <v>1.94398</v>
      </c>
    </row>
    <row r="1764" spans="1:4" x14ac:dyDescent="0.15">
      <c r="A1764" s="51">
        <v>103</v>
      </c>
      <c r="B1764" s="51">
        <v>14</v>
      </c>
      <c r="C1764" s="51">
        <v>1.4067099999999999</v>
      </c>
      <c r="D1764" s="51">
        <v>1.9687300000000001</v>
      </c>
    </row>
    <row r="1765" spans="1:4" x14ac:dyDescent="0.15">
      <c r="A1765" s="51">
        <v>103</v>
      </c>
      <c r="B1765" s="51">
        <v>15</v>
      </c>
      <c r="C1765" s="51">
        <v>1.3843700000000001</v>
      </c>
      <c r="D1765" s="51">
        <v>1.99383</v>
      </c>
    </row>
    <row r="1766" spans="1:4" x14ac:dyDescent="0.15">
      <c r="A1766" s="51">
        <v>103</v>
      </c>
      <c r="B1766" s="51">
        <v>16</v>
      </c>
      <c r="C1766" s="51">
        <v>1.36188</v>
      </c>
      <c r="D1766" s="51">
        <v>2.0192899999999998</v>
      </c>
    </row>
    <row r="1767" spans="1:4" x14ac:dyDescent="0.15">
      <c r="A1767" s="51">
        <v>103</v>
      </c>
      <c r="B1767" s="51">
        <v>17</v>
      </c>
      <c r="C1767" s="51">
        <v>1.33924</v>
      </c>
      <c r="D1767" s="51">
        <v>2.0450900000000001</v>
      </c>
    </row>
    <row r="1768" spans="1:4" x14ac:dyDescent="0.15">
      <c r="A1768" s="51">
        <v>103</v>
      </c>
      <c r="B1768" s="51">
        <v>18</v>
      </c>
      <c r="C1768" s="51">
        <v>1.3164800000000001</v>
      </c>
      <c r="D1768" s="51">
        <v>2.0712199999999998</v>
      </c>
    </row>
    <row r="1769" spans="1:4" x14ac:dyDescent="0.15">
      <c r="A1769" s="51">
        <v>103</v>
      </c>
      <c r="B1769" s="51">
        <v>19</v>
      </c>
      <c r="C1769" s="51">
        <v>1.29359</v>
      </c>
      <c r="D1769" s="51">
        <v>2.0976699999999999</v>
      </c>
    </row>
    <row r="1770" spans="1:4" x14ac:dyDescent="0.15">
      <c r="A1770" s="51">
        <v>103</v>
      </c>
      <c r="B1770" s="51">
        <v>20</v>
      </c>
      <c r="C1770" s="51">
        <v>1.2705900000000001</v>
      </c>
      <c r="D1770" s="51">
        <v>2.1244299999999998</v>
      </c>
    </row>
    <row r="1771" spans="1:4" x14ac:dyDescent="0.15">
      <c r="A1771" s="51">
        <v>103</v>
      </c>
      <c r="B1771" s="51">
        <v>21</v>
      </c>
      <c r="C1771" s="51">
        <v>1.2475000000000001</v>
      </c>
      <c r="D1771" s="51">
        <v>2.1514899999999999</v>
      </c>
    </row>
    <row r="1772" spans="1:4" x14ac:dyDescent="0.15">
      <c r="A1772" s="51">
        <v>104</v>
      </c>
      <c r="B1772" s="51">
        <v>2</v>
      </c>
      <c r="C1772" s="51">
        <v>1.66103</v>
      </c>
      <c r="D1772" s="51">
        <v>1.69981</v>
      </c>
    </row>
    <row r="1773" spans="1:4" x14ac:dyDescent="0.15">
      <c r="A1773" s="51">
        <v>104</v>
      </c>
      <c r="B1773" s="51">
        <v>3</v>
      </c>
      <c r="C1773" s="51">
        <v>1.64147</v>
      </c>
      <c r="D1773" s="51">
        <v>1.71976</v>
      </c>
    </row>
    <row r="1774" spans="1:4" x14ac:dyDescent="0.15">
      <c r="A1774" s="51">
        <v>104</v>
      </c>
      <c r="B1774" s="51">
        <v>4</v>
      </c>
      <c r="C1774" s="51">
        <v>1.62165</v>
      </c>
      <c r="D1774" s="51">
        <v>1.7401500000000001</v>
      </c>
    </row>
    <row r="1775" spans="1:4" x14ac:dyDescent="0.15">
      <c r="A1775" s="51">
        <v>104</v>
      </c>
      <c r="B1775" s="51">
        <v>5</v>
      </c>
      <c r="C1775" s="51">
        <v>1.6015699999999999</v>
      </c>
      <c r="D1775" s="51">
        <v>1.76098</v>
      </c>
    </row>
    <row r="1776" spans="1:4" x14ac:dyDescent="0.15">
      <c r="A1776" s="51">
        <v>104</v>
      </c>
      <c r="B1776" s="51">
        <v>6</v>
      </c>
      <c r="C1776" s="51">
        <v>1.5812600000000001</v>
      </c>
      <c r="D1776" s="51">
        <v>1.78226</v>
      </c>
    </row>
    <row r="1777" spans="1:4" x14ac:dyDescent="0.15">
      <c r="A1777" s="51">
        <v>104</v>
      </c>
      <c r="B1777" s="51">
        <v>7</v>
      </c>
      <c r="C1777" s="51">
        <v>1.5607</v>
      </c>
      <c r="D1777" s="51">
        <v>1.8039499999999999</v>
      </c>
    </row>
    <row r="1778" spans="1:4" x14ac:dyDescent="0.15">
      <c r="A1778" s="51">
        <v>104</v>
      </c>
      <c r="B1778" s="51">
        <v>8</v>
      </c>
      <c r="C1778" s="51">
        <v>1.5399099999999999</v>
      </c>
      <c r="D1778" s="51">
        <v>1.8260700000000001</v>
      </c>
    </row>
    <row r="1779" spans="1:4" x14ac:dyDescent="0.15">
      <c r="A1779" s="51">
        <v>104</v>
      </c>
      <c r="B1779" s="51">
        <v>9</v>
      </c>
      <c r="C1779" s="51">
        <v>1.51892</v>
      </c>
      <c r="D1779" s="51">
        <v>1.84859</v>
      </c>
    </row>
    <row r="1780" spans="1:4" x14ac:dyDescent="0.15">
      <c r="A1780" s="51">
        <v>104</v>
      </c>
      <c r="B1780" s="51">
        <v>10</v>
      </c>
      <c r="C1780" s="51">
        <v>1.4977</v>
      </c>
      <c r="D1780" s="51">
        <v>1.8715200000000001</v>
      </c>
    </row>
    <row r="1781" spans="1:4" x14ac:dyDescent="0.15">
      <c r="A1781" s="51">
        <v>104</v>
      </c>
      <c r="B1781" s="51">
        <v>11</v>
      </c>
      <c r="C1781" s="51">
        <v>1.4762900000000001</v>
      </c>
      <c r="D1781" s="51">
        <v>1.8948400000000001</v>
      </c>
    </row>
    <row r="1782" spans="1:4" x14ac:dyDescent="0.15">
      <c r="A1782" s="51">
        <v>104</v>
      </c>
      <c r="B1782" s="51">
        <v>12</v>
      </c>
      <c r="C1782" s="51">
        <v>1.45469</v>
      </c>
      <c r="D1782" s="51">
        <v>1.91855</v>
      </c>
    </row>
    <row r="1783" spans="1:4" x14ac:dyDescent="0.15">
      <c r="A1783" s="51">
        <v>104</v>
      </c>
      <c r="B1783" s="51">
        <v>13</v>
      </c>
      <c r="C1783" s="51">
        <v>1.4329099999999999</v>
      </c>
      <c r="D1783" s="51">
        <v>1.9426300000000001</v>
      </c>
    </row>
    <row r="1784" spans="1:4" x14ac:dyDescent="0.15">
      <c r="A1784" s="51">
        <v>104</v>
      </c>
      <c r="B1784" s="51">
        <v>14</v>
      </c>
      <c r="C1784" s="51">
        <v>1.41096</v>
      </c>
      <c r="D1784" s="51">
        <v>1.96709</v>
      </c>
    </row>
    <row r="1785" spans="1:4" x14ac:dyDescent="0.15">
      <c r="A1785" s="51">
        <v>104</v>
      </c>
      <c r="B1785" s="51">
        <v>15</v>
      </c>
      <c r="C1785" s="51">
        <v>1.3888499999999999</v>
      </c>
      <c r="D1785" s="51">
        <v>1.9919</v>
      </c>
    </row>
    <row r="1786" spans="1:4" x14ac:dyDescent="0.15">
      <c r="A1786" s="51">
        <v>104</v>
      </c>
      <c r="B1786" s="51">
        <v>16</v>
      </c>
      <c r="C1786" s="51">
        <v>1.3665799999999999</v>
      </c>
      <c r="D1786" s="51">
        <v>2.0170599999999999</v>
      </c>
    </row>
    <row r="1787" spans="1:4" x14ac:dyDescent="0.15">
      <c r="A1787" s="51">
        <v>104</v>
      </c>
      <c r="B1787" s="51">
        <v>17</v>
      </c>
      <c r="C1787" s="51">
        <v>1.3441700000000001</v>
      </c>
      <c r="D1787" s="51">
        <v>2.0425499999999999</v>
      </c>
    </row>
    <row r="1788" spans="1:4" x14ac:dyDescent="0.15">
      <c r="A1788" s="51">
        <v>104</v>
      </c>
      <c r="B1788" s="51">
        <v>18</v>
      </c>
      <c r="C1788" s="51">
        <v>1.3216399999999999</v>
      </c>
      <c r="D1788" s="51">
        <v>2.0683600000000002</v>
      </c>
    </row>
    <row r="1789" spans="1:4" x14ac:dyDescent="0.15">
      <c r="A1789" s="51">
        <v>104</v>
      </c>
      <c r="B1789" s="51">
        <v>19</v>
      </c>
      <c r="C1789" s="51">
        <v>1.2989900000000001</v>
      </c>
      <c r="D1789" s="51">
        <v>2.0945</v>
      </c>
    </row>
    <row r="1790" spans="1:4" x14ac:dyDescent="0.15">
      <c r="A1790" s="51">
        <v>104</v>
      </c>
      <c r="B1790" s="51">
        <v>20</v>
      </c>
      <c r="C1790" s="51">
        <v>1.2762199999999999</v>
      </c>
      <c r="D1790" s="51">
        <v>2.1209500000000001</v>
      </c>
    </row>
    <row r="1791" spans="1:4" x14ac:dyDescent="0.15">
      <c r="A1791" s="51">
        <v>104</v>
      </c>
      <c r="B1791" s="51">
        <v>21</v>
      </c>
      <c r="C1791" s="51">
        <v>1.25335</v>
      </c>
      <c r="D1791" s="51">
        <v>2.1476799999999998</v>
      </c>
    </row>
    <row r="1792" spans="1:4" x14ac:dyDescent="0.15">
      <c r="A1792" s="51">
        <v>105</v>
      </c>
      <c r="B1792" s="51">
        <v>2</v>
      </c>
      <c r="C1792" s="51">
        <v>1.6627099999999999</v>
      </c>
      <c r="D1792" s="51">
        <v>1.7011099999999999</v>
      </c>
    </row>
    <row r="1793" spans="1:4" x14ac:dyDescent="0.15">
      <c r="A1793" s="51">
        <v>105</v>
      </c>
      <c r="B1793" s="51">
        <v>3</v>
      </c>
      <c r="C1793" s="51">
        <v>1.64334</v>
      </c>
      <c r="D1793" s="51">
        <v>1.7208699999999999</v>
      </c>
    </row>
    <row r="1794" spans="1:4" x14ac:dyDescent="0.15">
      <c r="A1794" s="51">
        <v>105</v>
      </c>
      <c r="B1794" s="51">
        <v>4</v>
      </c>
      <c r="C1794" s="51">
        <v>1.62371</v>
      </c>
      <c r="D1794" s="51">
        <v>1.7410600000000001</v>
      </c>
    </row>
    <row r="1795" spans="1:4" x14ac:dyDescent="0.15">
      <c r="A1795" s="51">
        <v>105</v>
      </c>
      <c r="B1795" s="51">
        <v>5</v>
      </c>
      <c r="C1795" s="51">
        <v>1.6038300000000001</v>
      </c>
      <c r="D1795" s="51">
        <v>1.7616799999999999</v>
      </c>
    </row>
    <row r="1796" spans="1:4" x14ac:dyDescent="0.15">
      <c r="A1796" s="51">
        <v>105</v>
      </c>
      <c r="B1796" s="51">
        <v>6</v>
      </c>
      <c r="C1796" s="51">
        <v>1.58372</v>
      </c>
      <c r="D1796" s="51">
        <v>1.7827299999999999</v>
      </c>
    </row>
    <row r="1797" spans="1:4" x14ac:dyDescent="0.15">
      <c r="A1797" s="51">
        <v>105</v>
      </c>
      <c r="B1797" s="51">
        <v>7</v>
      </c>
      <c r="C1797" s="51">
        <v>1.5633600000000001</v>
      </c>
      <c r="D1797" s="51">
        <v>1.80419</v>
      </c>
    </row>
    <row r="1798" spans="1:4" x14ac:dyDescent="0.15">
      <c r="A1798" s="51">
        <v>105</v>
      </c>
      <c r="B1798" s="51">
        <v>8</v>
      </c>
      <c r="C1798" s="51">
        <v>1.5427900000000001</v>
      </c>
      <c r="D1798" s="51">
        <v>1.82606</v>
      </c>
    </row>
    <row r="1799" spans="1:4" x14ac:dyDescent="0.15">
      <c r="A1799" s="51">
        <v>105</v>
      </c>
      <c r="B1799" s="51">
        <v>9</v>
      </c>
      <c r="C1799" s="51">
        <v>1.522</v>
      </c>
      <c r="D1799" s="51">
        <v>1.8483400000000001</v>
      </c>
    </row>
    <row r="1800" spans="1:4" x14ac:dyDescent="0.15">
      <c r="A1800" s="51">
        <v>105</v>
      </c>
      <c r="B1800" s="51">
        <v>10</v>
      </c>
      <c r="C1800" s="51">
        <v>1.50101</v>
      </c>
      <c r="D1800" s="51">
        <v>1.8710100000000001</v>
      </c>
    </row>
    <row r="1801" spans="1:4" x14ac:dyDescent="0.15">
      <c r="A1801" s="51">
        <v>105</v>
      </c>
      <c r="B1801" s="51">
        <v>11</v>
      </c>
      <c r="C1801" s="51">
        <v>1.4798100000000001</v>
      </c>
      <c r="D1801" s="51">
        <v>1.8940699999999999</v>
      </c>
    </row>
    <row r="1802" spans="1:4" x14ac:dyDescent="0.15">
      <c r="A1802" s="51">
        <v>105</v>
      </c>
      <c r="B1802" s="51">
        <v>12</v>
      </c>
      <c r="C1802" s="51">
        <v>1.4584299999999999</v>
      </c>
      <c r="D1802" s="51">
        <v>1.91751</v>
      </c>
    </row>
    <row r="1803" spans="1:4" x14ac:dyDescent="0.15">
      <c r="A1803" s="51">
        <v>105</v>
      </c>
      <c r="B1803" s="51">
        <v>13</v>
      </c>
      <c r="C1803" s="51">
        <v>1.4368700000000001</v>
      </c>
      <c r="D1803" s="51">
        <v>1.9413199999999999</v>
      </c>
    </row>
    <row r="1804" spans="1:4" x14ac:dyDescent="0.15">
      <c r="A1804" s="51">
        <v>105</v>
      </c>
      <c r="B1804" s="51">
        <v>14</v>
      </c>
      <c r="C1804" s="51">
        <v>1.4151400000000001</v>
      </c>
      <c r="D1804" s="51">
        <v>1.9655</v>
      </c>
    </row>
    <row r="1805" spans="1:4" x14ac:dyDescent="0.15">
      <c r="A1805" s="51">
        <v>105</v>
      </c>
      <c r="B1805" s="51">
        <v>15</v>
      </c>
      <c r="C1805" s="51">
        <v>1.3932500000000001</v>
      </c>
      <c r="D1805" s="51">
        <v>1.9900100000000001</v>
      </c>
    </row>
    <row r="1806" spans="1:4" x14ac:dyDescent="0.15">
      <c r="A1806" s="51">
        <v>105</v>
      </c>
      <c r="B1806" s="51">
        <v>16</v>
      </c>
      <c r="C1806" s="51">
        <v>1.3712</v>
      </c>
      <c r="D1806" s="51">
        <v>2.0148799999999998</v>
      </c>
    </row>
    <row r="1807" spans="1:4" x14ac:dyDescent="0.15">
      <c r="A1807" s="51">
        <v>105</v>
      </c>
      <c r="B1807" s="51">
        <v>17</v>
      </c>
      <c r="C1807" s="51">
        <v>1.34903</v>
      </c>
      <c r="D1807" s="51">
        <v>2.0400700000000001</v>
      </c>
    </row>
    <row r="1808" spans="1:4" x14ac:dyDescent="0.15">
      <c r="A1808" s="51">
        <v>105</v>
      </c>
      <c r="B1808" s="51">
        <v>18</v>
      </c>
      <c r="C1808" s="51">
        <v>1.3267199999999999</v>
      </c>
      <c r="D1808" s="51">
        <v>2.0655899999999998</v>
      </c>
    </row>
    <row r="1809" spans="1:4" x14ac:dyDescent="0.15">
      <c r="A1809" s="51">
        <v>105</v>
      </c>
      <c r="B1809" s="51">
        <v>19</v>
      </c>
      <c r="C1809" s="51">
        <v>1.3042800000000001</v>
      </c>
      <c r="D1809" s="51">
        <v>2.0914100000000002</v>
      </c>
    </row>
    <row r="1810" spans="1:4" x14ac:dyDescent="0.15">
      <c r="A1810" s="51">
        <v>105</v>
      </c>
      <c r="B1810" s="51">
        <v>20</v>
      </c>
      <c r="C1810" s="51">
        <v>1.2817400000000001</v>
      </c>
      <c r="D1810" s="51">
        <v>2.11754</v>
      </c>
    </row>
    <row r="1811" spans="1:4" x14ac:dyDescent="0.15">
      <c r="A1811" s="51">
        <v>105</v>
      </c>
      <c r="B1811" s="51">
        <v>21</v>
      </c>
      <c r="C1811" s="51">
        <v>1.2591000000000001</v>
      </c>
      <c r="D1811" s="51">
        <v>2.1439599999999999</v>
      </c>
    </row>
    <row r="1812" spans="1:4" x14ac:dyDescent="0.15">
      <c r="A1812" s="51">
        <v>106</v>
      </c>
      <c r="B1812" s="51">
        <v>2</v>
      </c>
      <c r="C1812" s="51">
        <v>1.6643600000000001</v>
      </c>
      <c r="D1812" s="51">
        <v>1.70241</v>
      </c>
    </row>
    <row r="1813" spans="1:4" x14ac:dyDescent="0.15">
      <c r="A1813" s="51">
        <v>106</v>
      </c>
      <c r="B1813" s="51">
        <v>3</v>
      </c>
      <c r="C1813" s="51">
        <v>1.6451800000000001</v>
      </c>
      <c r="D1813" s="51">
        <v>1.72197</v>
      </c>
    </row>
    <row r="1814" spans="1:4" x14ac:dyDescent="0.15">
      <c r="A1814" s="51">
        <v>106</v>
      </c>
      <c r="B1814" s="51">
        <v>4</v>
      </c>
      <c r="C1814" s="51">
        <v>1.62575</v>
      </c>
      <c r="D1814" s="51">
        <v>1.7419500000000001</v>
      </c>
    </row>
    <row r="1815" spans="1:4" x14ac:dyDescent="0.15">
      <c r="A1815" s="51">
        <v>106</v>
      </c>
      <c r="B1815" s="51">
        <v>5</v>
      </c>
      <c r="C1815" s="51">
        <v>1.60606</v>
      </c>
      <c r="D1815" s="51">
        <v>1.7623599999999999</v>
      </c>
    </row>
    <row r="1816" spans="1:4" x14ac:dyDescent="0.15">
      <c r="A1816" s="51">
        <v>106</v>
      </c>
      <c r="B1816" s="51">
        <v>6</v>
      </c>
      <c r="C1816" s="51">
        <v>1.58613</v>
      </c>
      <c r="D1816" s="51">
        <v>1.7831900000000001</v>
      </c>
    </row>
    <row r="1817" spans="1:4" x14ac:dyDescent="0.15">
      <c r="A1817" s="51">
        <v>106</v>
      </c>
      <c r="B1817" s="51">
        <v>7</v>
      </c>
      <c r="C1817" s="51">
        <v>1.56599</v>
      </c>
      <c r="D1817" s="51">
        <v>1.80443</v>
      </c>
    </row>
    <row r="1818" spans="1:4" x14ac:dyDescent="0.15">
      <c r="A1818" s="51">
        <v>106</v>
      </c>
      <c r="B1818" s="51">
        <v>8</v>
      </c>
      <c r="C1818" s="51">
        <v>1.54562</v>
      </c>
      <c r="D1818" s="51">
        <v>1.8260700000000001</v>
      </c>
    </row>
    <row r="1819" spans="1:4" x14ac:dyDescent="0.15">
      <c r="A1819" s="51">
        <v>106</v>
      </c>
      <c r="B1819" s="51">
        <v>9</v>
      </c>
      <c r="C1819" s="51">
        <v>1.5250300000000001</v>
      </c>
      <c r="D1819" s="51">
        <v>1.8481000000000001</v>
      </c>
    </row>
    <row r="1820" spans="1:4" x14ac:dyDescent="0.15">
      <c r="A1820" s="51">
        <v>106</v>
      </c>
      <c r="B1820" s="51">
        <v>10</v>
      </c>
      <c r="C1820" s="51">
        <v>1.5042500000000001</v>
      </c>
      <c r="D1820" s="51">
        <v>1.87053</v>
      </c>
    </row>
    <row r="1821" spans="1:4" x14ac:dyDescent="0.15">
      <c r="A1821" s="51">
        <v>106</v>
      </c>
      <c r="B1821" s="51">
        <v>11</v>
      </c>
      <c r="C1821" s="51">
        <v>1.48326</v>
      </c>
      <c r="D1821" s="51">
        <v>1.89333</v>
      </c>
    </row>
    <row r="1822" spans="1:4" x14ac:dyDescent="0.15">
      <c r="A1822" s="51">
        <v>106</v>
      </c>
      <c r="B1822" s="51">
        <v>12</v>
      </c>
      <c r="C1822" s="51">
        <v>1.4621</v>
      </c>
      <c r="D1822" s="51">
        <v>1.9165099999999999</v>
      </c>
    </row>
    <row r="1823" spans="1:4" x14ac:dyDescent="0.15">
      <c r="A1823" s="51">
        <v>106</v>
      </c>
      <c r="B1823" s="51">
        <v>13</v>
      </c>
      <c r="C1823" s="51">
        <v>1.44075</v>
      </c>
      <c r="D1823" s="51">
        <v>1.9400500000000001</v>
      </c>
    </row>
    <row r="1824" spans="1:4" x14ac:dyDescent="0.15">
      <c r="A1824" s="51">
        <v>106</v>
      </c>
      <c r="B1824" s="51">
        <v>14</v>
      </c>
      <c r="C1824" s="51">
        <v>1.4192400000000001</v>
      </c>
      <c r="D1824" s="51">
        <v>1.9639500000000001</v>
      </c>
    </row>
    <row r="1825" spans="1:4" x14ac:dyDescent="0.15">
      <c r="A1825" s="51">
        <v>106</v>
      </c>
      <c r="B1825" s="51">
        <v>15</v>
      </c>
      <c r="C1825" s="51">
        <v>1.3975599999999999</v>
      </c>
      <c r="D1825" s="51">
        <v>1.9881800000000001</v>
      </c>
    </row>
    <row r="1826" spans="1:4" x14ac:dyDescent="0.15">
      <c r="A1826" s="51">
        <v>106</v>
      </c>
      <c r="B1826" s="51">
        <v>16</v>
      </c>
      <c r="C1826" s="51">
        <v>1.37575</v>
      </c>
      <c r="D1826" s="51">
        <v>2.01275</v>
      </c>
    </row>
    <row r="1827" spans="1:4" x14ac:dyDescent="0.15">
      <c r="A1827" s="51">
        <v>106</v>
      </c>
      <c r="B1827" s="51">
        <v>17</v>
      </c>
      <c r="C1827" s="51">
        <v>1.35378</v>
      </c>
      <c r="D1827" s="51">
        <v>2.0376599999999998</v>
      </c>
    </row>
    <row r="1828" spans="1:4" x14ac:dyDescent="0.15">
      <c r="A1828" s="51">
        <v>106</v>
      </c>
      <c r="B1828" s="51">
        <v>18</v>
      </c>
      <c r="C1828" s="51">
        <v>1.33169</v>
      </c>
      <c r="D1828" s="51">
        <v>2.0628799999999998</v>
      </c>
    </row>
    <row r="1829" spans="1:4" x14ac:dyDescent="0.15">
      <c r="A1829" s="51">
        <v>106</v>
      </c>
      <c r="B1829" s="51">
        <v>19</v>
      </c>
      <c r="C1829" s="51">
        <v>1.30949</v>
      </c>
      <c r="D1829" s="51">
        <v>2.0884100000000001</v>
      </c>
    </row>
    <row r="1830" spans="1:4" x14ac:dyDescent="0.15">
      <c r="A1830" s="51">
        <v>106</v>
      </c>
      <c r="B1830" s="51">
        <v>20</v>
      </c>
      <c r="C1830" s="51">
        <v>1.2871699999999999</v>
      </c>
      <c r="D1830" s="51">
        <v>2.1142300000000001</v>
      </c>
    </row>
    <row r="1831" spans="1:4" x14ac:dyDescent="0.15">
      <c r="A1831" s="51">
        <v>106</v>
      </c>
      <c r="B1831" s="51">
        <v>21</v>
      </c>
      <c r="C1831" s="51">
        <v>1.26475</v>
      </c>
      <c r="D1831" s="51">
        <v>2.1403300000000001</v>
      </c>
    </row>
    <row r="1832" spans="1:4" x14ac:dyDescent="0.15">
      <c r="A1832" s="51">
        <v>107</v>
      </c>
      <c r="B1832" s="51">
        <v>2</v>
      </c>
      <c r="C1832" s="51">
        <v>1.6659999999999999</v>
      </c>
      <c r="D1832" s="51">
        <v>1.7036899999999999</v>
      </c>
    </row>
    <row r="1833" spans="1:4" x14ac:dyDescent="0.15">
      <c r="A1833" s="51">
        <v>107</v>
      </c>
      <c r="B1833" s="51">
        <v>3</v>
      </c>
      <c r="C1833" s="51">
        <v>1.64699</v>
      </c>
      <c r="D1833" s="51">
        <v>1.72305</v>
      </c>
    </row>
    <row r="1834" spans="1:4" x14ac:dyDescent="0.15">
      <c r="A1834" s="51">
        <v>107</v>
      </c>
      <c r="B1834" s="51">
        <v>4</v>
      </c>
      <c r="C1834" s="51">
        <v>1.62774</v>
      </c>
      <c r="D1834" s="51">
        <v>1.7428399999999999</v>
      </c>
    </row>
    <row r="1835" spans="1:4" x14ac:dyDescent="0.15">
      <c r="A1835" s="51">
        <v>107</v>
      </c>
      <c r="B1835" s="51">
        <v>5</v>
      </c>
      <c r="C1835" s="51">
        <v>1.60825</v>
      </c>
      <c r="D1835" s="51">
        <v>1.76305</v>
      </c>
    </row>
    <row r="1836" spans="1:4" x14ac:dyDescent="0.15">
      <c r="A1836" s="51">
        <v>107</v>
      </c>
      <c r="B1836" s="51">
        <v>6</v>
      </c>
      <c r="C1836" s="51">
        <v>1.5885199999999999</v>
      </c>
      <c r="D1836" s="51">
        <v>1.78365</v>
      </c>
    </row>
    <row r="1837" spans="1:4" x14ac:dyDescent="0.15">
      <c r="A1837" s="51">
        <v>107</v>
      </c>
      <c r="B1837" s="51">
        <v>7</v>
      </c>
      <c r="C1837" s="51">
        <v>1.56856</v>
      </c>
      <c r="D1837" s="51">
        <v>1.80467</v>
      </c>
    </row>
    <row r="1838" spans="1:4" x14ac:dyDescent="0.15">
      <c r="A1838" s="51">
        <v>107</v>
      </c>
      <c r="B1838" s="51">
        <v>8</v>
      </c>
      <c r="C1838" s="51">
        <v>1.5484</v>
      </c>
      <c r="D1838" s="51">
        <v>1.8260799999999999</v>
      </c>
    </row>
    <row r="1839" spans="1:4" x14ac:dyDescent="0.15">
      <c r="A1839" s="51">
        <v>107</v>
      </c>
      <c r="B1839" s="51">
        <v>9</v>
      </c>
      <c r="C1839" s="51">
        <v>1.5280100000000001</v>
      </c>
      <c r="D1839" s="51">
        <v>1.84788</v>
      </c>
    </row>
    <row r="1840" spans="1:4" x14ac:dyDescent="0.15">
      <c r="A1840" s="51">
        <v>107</v>
      </c>
      <c r="B1840" s="51">
        <v>10</v>
      </c>
      <c r="C1840" s="51">
        <v>1.5074399999999999</v>
      </c>
      <c r="D1840" s="51">
        <v>1.8700600000000001</v>
      </c>
    </row>
    <row r="1841" spans="1:4" x14ac:dyDescent="0.15">
      <c r="A1841" s="51">
        <v>107</v>
      </c>
      <c r="B1841" s="51">
        <v>11</v>
      </c>
      <c r="C1841" s="51">
        <v>1.4866600000000001</v>
      </c>
      <c r="D1841" s="51">
        <v>1.89262</v>
      </c>
    </row>
    <row r="1842" spans="1:4" x14ac:dyDescent="0.15">
      <c r="A1842" s="51">
        <v>107</v>
      </c>
      <c r="B1842" s="51">
        <v>12</v>
      </c>
      <c r="C1842" s="51">
        <v>1.4657</v>
      </c>
      <c r="D1842" s="51">
        <v>1.91553</v>
      </c>
    </row>
    <row r="1843" spans="1:4" x14ac:dyDescent="0.15">
      <c r="A1843" s="51">
        <v>107</v>
      </c>
      <c r="B1843" s="51">
        <v>13</v>
      </c>
      <c r="C1843" s="51">
        <v>1.4445699999999999</v>
      </c>
      <c r="D1843" s="51">
        <v>1.9388099999999999</v>
      </c>
    </row>
    <row r="1844" spans="1:4" x14ac:dyDescent="0.15">
      <c r="A1844" s="51">
        <v>107</v>
      </c>
      <c r="B1844" s="51">
        <v>14</v>
      </c>
      <c r="C1844" s="51">
        <v>1.42326</v>
      </c>
      <c r="D1844" s="51">
        <v>1.96244</v>
      </c>
    </row>
    <row r="1845" spans="1:4" x14ac:dyDescent="0.15">
      <c r="A1845" s="51">
        <v>107</v>
      </c>
      <c r="B1845" s="51">
        <v>15</v>
      </c>
      <c r="C1845" s="51">
        <v>1.40181</v>
      </c>
      <c r="D1845" s="51">
        <v>1.9863999999999999</v>
      </c>
    </row>
    <row r="1846" spans="1:4" x14ac:dyDescent="0.15">
      <c r="A1846" s="51">
        <v>107</v>
      </c>
      <c r="B1846" s="51">
        <v>16</v>
      </c>
      <c r="C1846" s="51">
        <v>1.3802099999999999</v>
      </c>
      <c r="D1846" s="51">
        <v>2.0106999999999999</v>
      </c>
    </row>
    <row r="1847" spans="1:4" x14ac:dyDescent="0.15">
      <c r="A1847" s="51">
        <v>107</v>
      </c>
      <c r="B1847" s="51">
        <v>17</v>
      </c>
      <c r="C1847" s="51">
        <v>1.3584700000000001</v>
      </c>
      <c r="D1847" s="51">
        <v>2.03531</v>
      </c>
    </row>
    <row r="1848" spans="1:4" x14ac:dyDescent="0.15">
      <c r="A1848" s="51">
        <v>107</v>
      </c>
      <c r="B1848" s="51">
        <v>18</v>
      </c>
      <c r="C1848" s="51">
        <v>1.3365899999999999</v>
      </c>
      <c r="D1848" s="51">
        <v>2.0602399999999998</v>
      </c>
    </row>
    <row r="1849" spans="1:4" x14ac:dyDescent="0.15">
      <c r="A1849" s="51">
        <v>107</v>
      </c>
      <c r="B1849" s="51">
        <v>19</v>
      </c>
      <c r="C1849" s="51">
        <v>1.3146</v>
      </c>
      <c r="D1849" s="51">
        <v>2.0854699999999999</v>
      </c>
    </row>
    <row r="1850" spans="1:4" x14ac:dyDescent="0.15">
      <c r="A1850" s="51">
        <v>107</v>
      </c>
      <c r="B1850" s="51">
        <v>20</v>
      </c>
      <c r="C1850" s="51">
        <v>1.29251</v>
      </c>
      <c r="D1850" s="51">
        <v>2.1109900000000001</v>
      </c>
    </row>
    <row r="1851" spans="1:4" x14ac:dyDescent="0.15">
      <c r="A1851" s="51">
        <v>107</v>
      </c>
      <c r="B1851" s="51">
        <v>21</v>
      </c>
      <c r="C1851" s="51">
        <v>1.2703</v>
      </c>
      <c r="D1851" s="51">
        <v>2.13679</v>
      </c>
    </row>
    <row r="1852" spans="1:4" x14ac:dyDescent="0.15">
      <c r="A1852" s="51">
        <v>108</v>
      </c>
      <c r="B1852" s="51">
        <v>2</v>
      </c>
      <c r="C1852" s="51">
        <v>1.66761</v>
      </c>
      <c r="D1852" s="51">
        <v>1.70495</v>
      </c>
    </row>
    <row r="1853" spans="1:4" x14ac:dyDescent="0.15">
      <c r="A1853" s="51">
        <v>108</v>
      </c>
      <c r="B1853" s="51">
        <v>3</v>
      </c>
      <c r="C1853" s="51">
        <v>1.6487799999999999</v>
      </c>
      <c r="D1853" s="51">
        <v>1.7241299999999999</v>
      </c>
    </row>
    <row r="1854" spans="1:4" x14ac:dyDescent="0.15">
      <c r="A1854" s="51">
        <v>108</v>
      </c>
      <c r="B1854" s="51">
        <v>4</v>
      </c>
      <c r="C1854" s="51">
        <v>1.62971</v>
      </c>
      <c r="D1854" s="51">
        <v>1.7437199999999999</v>
      </c>
    </row>
    <row r="1855" spans="1:4" x14ac:dyDescent="0.15">
      <c r="A1855" s="51">
        <v>108</v>
      </c>
      <c r="B1855" s="51">
        <v>5</v>
      </c>
      <c r="C1855" s="51">
        <v>1.6104099999999999</v>
      </c>
      <c r="D1855" s="51">
        <v>1.76372</v>
      </c>
    </row>
    <row r="1856" spans="1:4" x14ac:dyDescent="0.15">
      <c r="A1856" s="51">
        <v>108</v>
      </c>
      <c r="B1856" s="51">
        <v>6</v>
      </c>
      <c r="C1856" s="51">
        <v>1.59087</v>
      </c>
      <c r="D1856" s="51">
        <v>1.7841199999999999</v>
      </c>
    </row>
    <row r="1857" spans="1:4" x14ac:dyDescent="0.15">
      <c r="A1857" s="51">
        <v>108</v>
      </c>
      <c r="B1857" s="51">
        <v>7</v>
      </c>
      <c r="C1857" s="51">
        <v>1.5710999999999999</v>
      </c>
      <c r="D1857" s="51">
        <v>1.8049200000000001</v>
      </c>
    </row>
    <row r="1858" spans="1:4" x14ac:dyDescent="0.15">
      <c r="A1858" s="51">
        <v>108</v>
      </c>
      <c r="B1858" s="51">
        <v>8</v>
      </c>
      <c r="C1858" s="51">
        <v>1.5511299999999999</v>
      </c>
      <c r="D1858" s="51">
        <v>1.8261099999999999</v>
      </c>
    </row>
    <row r="1859" spans="1:4" x14ac:dyDescent="0.15">
      <c r="A1859" s="51">
        <v>108</v>
      </c>
      <c r="B1859" s="51">
        <v>9</v>
      </c>
      <c r="C1859" s="51">
        <v>1.53095</v>
      </c>
      <c r="D1859" s="51">
        <v>1.8476699999999999</v>
      </c>
    </row>
    <row r="1860" spans="1:4" x14ac:dyDescent="0.15">
      <c r="A1860" s="51">
        <v>108</v>
      </c>
      <c r="B1860" s="51">
        <v>10</v>
      </c>
      <c r="C1860" s="51">
        <v>1.51057</v>
      </c>
      <c r="D1860" s="51">
        <v>1.8696200000000001</v>
      </c>
    </row>
    <row r="1861" spans="1:4" x14ac:dyDescent="0.15">
      <c r="A1861" s="51">
        <v>108</v>
      </c>
      <c r="B1861" s="51">
        <v>11</v>
      </c>
      <c r="C1861" s="51">
        <v>1.49</v>
      </c>
      <c r="D1861" s="51">
        <v>1.89192</v>
      </c>
    </row>
    <row r="1862" spans="1:4" x14ac:dyDescent="0.15">
      <c r="A1862" s="51">
        <v>108</v>
      </c>
      <c r="B1862" s="51">
        <v>12</v>
      </c>
      <c r="C1862" s="51">
        <v>1.4692499999999999</v>
      </c>
      <c r="D1862" s="51">
        <v>1.91459</v>
      </c>
    </row>
    <row r="1863" spans="1:4" x14ac:dyDescent="0.15">
      <c r="A1863" s="51">
        <v>108</v>
      </c>
      <c r="B1863" s="51">
        <v>13</v>
      </c>
      <c r="C1863" s="51">
        <v>1.4483200000000001</v>
      </c>
      <c r="D1863" s="51">
        <v>1.9376100000000001</v>
      </c>
    </row>
    <row r="1864" spans="1:4" x14ac:dyDescent="0.15">
      <c r="A1864" s="51">
        <v>108</v>
      </c>
      <c r="B1864" s="51">
        <v>14</v>
      </c>
      <c r="C1864" s="51">
        <v>1.42723</v>
      </c>
      <c r="D1864" s="51">
        <v>1.9609700000000001</v>
      </c>
    </row>
    <row r="1865" spans="1:4" x14ac:dyDescent="0.15">
      <c r="A1865" s="51">
        <v>108</v>
      </c>
      <c r="B1865" s="51">
        <v>15</v>
      </c>
      <c r="C1865" s="51">
        <v>1.40598</v>
      </c>
      <c r="D1865" s="51">
        <v>1.9846600000000001</v>
      </c>
    </row>
    <row r="1866" spans="1:4" x14ac:dyDescent="0.15">
      <c r="A1866" s="51">
        <v>108</v>
      </c>
      <c r="B1866" s="51">
        <v>16</v>
      </c>
      <c r="C1866" s="51">
        <v>1.3846000000000001</v>
      </c>
      <c r="D1866" s="51">
        <v>2.00868</v>
      </c>
    </row>
    <row r="1867" spans="1:4" x14ac:dyDescent="0.15">
      <c r="A1867" s="51">
        <v>108</v>
      </c>
      <c r="B1867" s="51">
        <v>17</v>
      </c>
      <c r="C1867" s="51">
        <v>1.36307</v>
      </c>
      <c r="D1867" s="51">
        <v>2.03302</v>
      </c>
    </row>
    <row r="1868" spans="1:4" x14ac:dyDescent="0.15">
      <c r="A1868" s="51">
        <v>108</v>
      </c>
      <c r="B1868" s="51">
        <v>18</v>
      </c>
      <c r="C1868" s="51">
        <v>1.34141</v>
      </c>
      <c r="D1868" s="51">
        <v>2.0576599999999998</v>
      </c>
    </row>
    <row r="1869" spans="1:4" x14ac:dyDescent="0.15">
      <c r="A1869" s="51">
        <v>108</v>
      </c>
      <c r="B1869" s="51">
        <v>19</v>
      </c>
      <c r="C1869" s="51">
        <v>1.3196300000000001</v>
      </c>
      <c r="D1869" s="51">
        <v>2.0825999999999998</v>
      </c>
    </row>
    <row r="1870" spans="1:4" x14ac:dyDescent="0.15">
      <c r="A1870" s="51">
        <v>108</v>
      </c>
      <c r="B1870" s="51">
        <v>20</v>
      </c>
      <c r="C1870" s="51">
        <v>1.29775</v>
      </c>
      <c r="D1870" s="51">
        <v>2.1078299999999999</v>
      </c>
    </row>
    <row r="1871" spans="1:4" x14ac:dyDescent="0.15">
      <c r="A1871" s="51">
        <v>108</v>
      </c>
      <c r="B1871" s="51">
        <v>21</v>
      </c>
      <c r="C1871" s="51">
        <v>1.27576</v>
      </c>
      <c r="D1871" s="51">
        <v>2.13334</v>
      </c>
    </row>
    <row r="1872" spans="1:4" x14ac:dyDescent="0.15">
      <c r="A1872" s="51">
        <v>109</v>
      </c>
      <c r="B1872" s="51">
        <v>2</v>
      </c>
      <c r="C1872" s="51">
        <v>1.6692</v>
      </c>
      <c r="D1872" s="51">
        <v>1.7061900000000001</v>
      </c>
    </row>
    <row r="1873" spans="1:4" x14ac:dyDescent="0.15">
      <c r="A1873" s="51">
        <v>109</v>
      </c>
      <c r="B1873" s="51">
        <v>3</v>
      </c>
      <c r="C1873" s="51">
        <v>1.6505399999999999</v>
      </c>
      <c r="D1873" s="51">
        <v>1.72519</v>
      </c>
    </row>
    <row r="1874" spans="1:4" x14ac:dyDescent="0.15">
      <c r="A1874" s="51">
        <v>109</v>
      </c>
      <c r="B1874" s="51">
        <v>4</v>
      </c>
      <c r="C1874" s="51">
        <v>1.63165</v>
      </c>
      <c r="D1874" s="51">
        <v>1.7445900000000001</v>
      </c>
    </row>
    <row r="1875" spans="1:4" x14ac:dyDescent="0.15">
      <c r="A1875" s="51">
        <v>109</v>
      </c>
      <c r="B1875" s="51">
        <v>5</v>
      </c>
      <c r="C1875" s="51">
        <v>1.61253</v>
      </c>
      <c r="D1875" s="51">
        <v>1.7643899999999999</v>
      </c>
    </row>
    <row r="1876" spans="1:4" x14ac:dyDescent="0.15">
      <c r="A1876" s="51">
        <v>109</v>
      </c>
      <c r="B1876" s="51">
        <v>6</v>
      </c>
      <c r="C1876" s="51">
        <v>1.59317</v>
      </c>
      <c r="D1876" s="51">
        <v>1.7845899999999999</v>
      </c>
    </row>
    <row r="1877" spans="1:4" x14ac:dyDescent="0.15">
      <c r="A1877" s="51">
        <v>109</v>
      </c>
      <c r="B1877" s="51">
        <v>7</v>
      </c>
      <c r="C1877" s="51">
        <v>1.57361</v>
      </c>
      <c r="D1877" s="51">
        <v>1.80518</v>
      </c>
    </row>
    <row r="1878" spans="1:4" x14ac:dyDescent="0.15">
      <c r="A1878" s="51">
        <v>109</v>
      </c>
      <c r="B1878" s="51">
        <v>8</v>
      </c>
      <c r="C1878" s="51">
        <v>1.55382</v>
      </c>
      <c r="D1878" s="51">
        <v>1.8261400000000001</v>
      </c>
    </row>
    <row r="1879" spans="1:4" x14ac:dyDescent="0.15">
      <c r="A1879" s="51">
        <v>109</v>
      </c>
      <c r="B1879" s="51">
        <v>9</v>
      </c>
      <c r="C1879" s="51">
        <v>1.5338400000000001</v>
      </c>
      <c r="D1879" s="51">
        <v>1.8474900000000001</v>
      </c>
    </row>
    <row r="1880" spans="1:4" x14ac:dyDescent="0.15">
      <c r="A1880" s="51">
        <v>109</v>
      </c>
      <c r="B1880" s="51">
        <v>10</v>
      </c>
      <c r="C1880" s="51">
        <v>1.5136499999999999</v>
      </c>
      <c r="D1880" s="51">
        <v>1.8691899999999999</v>
      </c>
    </row>
    <row r="1881" spans="1:4" x14ac:dyDescent="0.15">
      <c r="A1881" s="51">
        <v>109</v>
      </c>
      <c r="B1881" s="51">
        <v>11</v>
      </c>
      <c r="C1881" s="51">
        <v>1.49329</v>
      </c>
      <c r="D1881" s="51">
        <v>1.8912599999999999</v>
      </c>
    </row>
    <row r="1882" spans="1:4" x14ac:dyDescent="0.15">
      <c r="A1882" s="51">
        <v>109</v>
      </c>
      <c r="B1882" s="51">
        <v>12</v>
      </c>
      <c r="C1882" s="51">
        <v>1.4727399999999999</v>
      </c>
      <c r="D1882" s="51">
        <v>1.91368</v>
      </c>
    </row>
    <row r="1883" spans="1:4" x14ac:dyDescent="0.15">
      <c r="A1883" s="51">
        <v>109</v>
      </c>
      <c r="B1883" s="51">
        <v>13</v>
      </c>
      <c r="C1883" s="51">
        <v>1.45201</v>
      </c>
      <c r="D1883" s="51">
        <v>1.9364399999999999</v>
      </c>
    </row>
    <row r="1884" spans="1:4" x14ac:dyDescent="0.15">
      <c r="A1884" s="51">
        <v>109</v>
      </c>
      <c r="B1884" s="51">
        <v>14</v>
      </c>
      <c r="C1884" s="51">
        <v>1.43113</v>
      </c>
      <c r="D1884" s="51">
        <v>1.9595400000000001</v>
      </c>
    </row>
    <row r="1885" spans="1:4" x14ac:dyDescent="0.15">
      <c r="A1885" s="51">
        <v>109</v>
      </c>
      <c r="B1885" s="51">
        <v>15</v>
      </c>
      <c r="C1885" s="51">
        <v>1.4100900000000001</v>
      </c>
      <c r="D1885" s="51">
        <v>1.98298</v>
      </c>
    </row>
    <row r="1886" spans="1:4" x14ac:dyDescent="0.15">
      <c r="A1886" s="51">
        <v>109</v>
      </c>
      <c r="B1886" s="51">
        <v>16</v>
      </c>
      <c r="C1886" s="51">
        <v>1.3889100000000001</v>
      </c>
      <c r="D1886" s="51">
        <v>2.0067200000000001</v>
      </c>
    </row>
    <row r="1887" spans="1:4" x14ac:dyDescent="0.15">
      <c r="A1887" s="51">
        <v>109</v>
      </c>
      <c r="B1887" s="51">
        <v>17</v>
      </c>
      <c r="C1887" s="51">
        <v>1.36758</v>
      </c>
      <c r="D1887" s="51">
        <v>2.0307900000000001</v>
      </c>
    </row>
    <row r="1888" spans="1:4" x14ac:dyDescent="0.15">
      <c r="A1888" s="51">
        <v>109</v>
      </c>
      <c r="B1888" s="51">
        <v>18</v>
      </c>
      <c r="C1888" s="51">
        <v>1.3461399999999999</v>
      </c>
      <c r="D1888" s="51">
        <v>2.0551499999999998</v>
      </c>
    </row>
    <row r="1889" spans="1:4" x14ac:dyDescent="0.15">
      <c r="A1889" s="51">
        <v>109</v>
      </c>
      <c r="B1889" s="51">
        <v>19</v>
      </c>
      <c r="C1889" s="51">
        <v>1.32457</v>
      </c>
      <c r="D1889" s="51">
        <v>2.0798100000000002</v>
      </c>
    </row>
    <row r="1890" spans="1:4" x14ac:dyDescent="0.15">
      <c r="A1890" s="51">
        <v>109</v>
      </c>
      <c r="B1890" s="51">
        <v>20</v>
      </c>
      <c r="C1890" s="51">
        <v>1.3028999999999999</v>
      </c>
      <c r="D1890" s="51">
        <v>2.1047500000000001</v>
      </c>
    </row>
    <row r="1891" spans="1:4" x14ac:dyDescent="0.15">
      <c r="A1891" s="51">
        <v>109</v>
      </c>
      <c r="B1891" s="51">
        <v>21</v>
      </c>
      <c r="C1891" s="51">
        <v>1.28112</v>
      </c>
      <c r="D1891" s="51">
        <v>2.1299700000000001</v>
      </c>
    </row>
    <row r="1892" spans="1:4" x14ac:dyDescent="0.15">
      <c r="A1892" s="51">
        <v>110</v>
      </c>
      <c r="B1892" s="51">
        <v>2</v>
      </c>
      <c r="C1892" s="51">
        <v>1.67076</v>
      </c>
      <c r="D1892" s="51">
        <v>1.7074100000000001</v>
      </c>
    </row>
    <row r="1893" spans="1:4" x14ac:dyDescent="0.15">
      <c r="A1893" s="51">
        <v>110</v>
      </c>
      <c r="B1893" s="51">
        <v>3</v>
      </c>
      <c r="C1893" s="51">
        <v>1.65228</v>
      </c>
      <c r="D1893" s="51">
        <v>1.7262299999999999</v>
      </c>
    </row>
    <row r="1894" spans="1:4" x14ac:dyDescent="0.15">
      <c r="A1894" s="51">
        <v>110</v>
      </c>
      <c r="B1894" s="51">
        <v>4</v>
      </c>
      <c r="C1894" s="51">
        <v>1.63357</v>
      </c>
      <c r="D1894" s="51">
        <v>1.7454499999999999</v>
      </c>
    </row>
    <row r="1895" spans="1:4" x14ac:dyDescent="0.15">
      <c r="A1895" s="51">
        <v>110</v>
      </c>
      <c r="B1895" s="51">
        <v>5</v>
      </c>
      <c r="C1895" s="51">
        <v>1.6146199999999999</v>
      </c>
      <c r="D1895" s="51">
        <v>1.7650600000000001</v>
      </c>
    </row>
    <row r="1896" spans="1:4" x14ac:dyDescent="0.15">
      <c r="A1896" s="51">
        <v>110</v>
      </c>
      <c r="B1896" s="51">
        <v>6</v>
      </c>
      <c r="C1896" s="51">
        <v>1.59545</v>
      </c>
      <c r="D1896" s="51">
        <v>1.7850600000000001</v>
      </c>
    </row>
    <row r="1897" spans="1:4" x14ac:dyDescent="0.15">
      <c r="A1897" s="51">
        <v>110</v>
      </c>
      <c r="B1897" s="51">
        <v>7</v>
      </c>
      <c r="C1897" s="51">
        <v>1.57606</v>
      </c>
      <c r="D1897" s="51">
        <v>1.8054300000000001</v>
      </c>
    </row>
    <row r="1898" spans="1:4" x14ac:dyDescent="0.15">
      <c r="A1898" s="51">
        <v>110</v>
      </c>
      <c r="B1898" s="51">
        <v>8</v>
      </c>
      <c r="C1898" s="51">
        <v>1.55647</v>
      </c>
      <c r="D1898" s="51">
        <v>1.8261799999999999</v>
      </c>
    </row>
    <row r="1899" spans="1:4" x14ac:dyDescent="0.15">
      <c r="A1899" s="51">
        <v>110</v>
      </c>
      <c r="B1899" s="51">
        <v>9</v>
      </c>
      <c r="C1899" s="51">
        <v>1.53667</v>
      </c>
      <c r="D1899" s="51">
        <v>1.8472999999999999</v>
      </c>
    </row>
    <row r="1900" spans="1:4" x14ac:dyDescent="0.15">
      <c r="A1900" s="51">
        <v>110</v>
      </c>
      <c r="B1900" s="51">
        <v>10</v>
      </c>
      <c r="C1900" s="51">
        <v>1.51668</v>
      </c>
      <c r="D1900" s="51">
        <v>1.8687800000000001</v>
      </c>
    </row>
    <row r="1901" spans="1:4" x14ac:dyDescent="0.15">
      <c r="A1901" s="51">
        <v>110</v>
      </c>
      <c r="B1901" s="51">
        <v>11</v>
      </c>
      <c r="C1901" s="51">
        <v>1.49651</v>
      </c>
      <c r="D1901" s="51">
        <v>1.8906099999999999</v>
      </c>
    </row>
    <row r="1902" spans="1:4" x14ac:dyDescent="0.15">
      <c r="A1902" s="51">
        <v>110</v>
      </c>
      <c r="B1902" s="51">
        <v>12</v>
      </c>
      <c r="C1902" s="51">
        <v>1.47617</v>
      </c>
      <c r="D1902" s="51">
        <v>1.91279</v>
      </c>
    </row>
    <row r="1903" spans="1:4" x14ac:dyDescent="0.15">
      <c r="A1903" s="51">
        <v>110</v>
      </c>
      <c r="B1903" s="51">
        <v>13</v>
      </c>
      <c r="C1903" s="51">
        <v>1.45564</v>
      </c>
      <c r="D1903" s="51">
        <v>1.9353100000000001</v>
      </c>
    </row>
    <row r="1904" spans="1:4" x14ac:dyDescent="0.15">
      <c r="A1904" s="51">
        <v>110</v>
      </c>
      <c r="B1904" s="51">
        <v>14</v>
      </c>
      <c r="C1904" s="51">
        <v>1.43496</v>
      </c>
      <c r="D1904" s="51">
        <v>1.9581500000000001</v>
      </c>
    </row>
    <row r="1905" spans="1:4" x14ac:dyDescent="0.15">
      <c r="A1905" s="51">
        <v>110</v>
      </c>
      <c r="B1905" s="51">
        <v>15</v>
      </c>
      <c r="C1905" s="51">
        <v>1.41412</v>
      </c>
      <c r="D1905" s="51">
        <v>1.98133</v>
      </c>
    </row>
    <row r="1906" spans="1:4" x14ac:dyDescent="0.15">
      <c r="A1906" s="51">
        <v>110</v>
      </c>
      <c r="B1906" s="51">
        <v>16</v>
      </c>
      <c r="C1906" s="51">
        <v>1.3931500000000001</v>
      </c>
      <c r="D1906" s="51">
        <v>2.00481</v>
      </c>
    </row>
    <row r="1907" spans="1:4" x14ac:dyDescent="0.15">
      <c r="A1907" s="51">
        <v>110</v>
      </c>
      <c r="B1907" s="51">
        <v>17</v>
      </c>
      <c r="C1907" s="51">
        <v>1.3720300000000001</v>
      </c>
      <c r="D1907" s="51">
        <v>2.02861</v>
      </c>
    </row>
    <row r="1908" spans="1:4" x14ac:dyDescent="0.15">
      <c r="A1908" s="51">
        <v>110</v>
      </c>
      <c r="B1908" s="51">
        <v>18</v>
      </c>
      <c r="C1908" s="51">
        <v>1.3507899999999999</v>
      </c>
      <c r="D1908" s="51">
        <v>2.0527000000000002</v>
      </c>
    </row>
    <row r="1909" spans="1:4" x14ac:dyDescent="0.15">
      <c r="A1909" s="51">
        <v>110</v>
      </c>
      <c r="B1909" s="51">
        <v>19</v>
      </c>
      <c r="C1909" s="51">
        <v>1.3294299999999999</v>
      </c>
      <c r="D1909" s="51">
        <v>2.0770900000000001</v>
      </c>
    </row>
    <row r="1910" spans="1:4" x14ac:dyDescent="0.15">
      <c r="A1910" s="51">
        <v>110</v>
      </c>
      <c r="B1910" s="51">
        <v>20</v>
      </c>
      <c r="C1910" s="51">
        <v>1.30796</v>
      </c>
      <c r="D1910" s="51">
        <v>2.10175</v>
      </c>
    </row>
    <row r="1911" spans="1:4" x14ac:dyDescent="0.15">
      <c r="A1911" s="51">
        <v>110</v>
      </c>
      <c r="B1911" s="51">
        <v>21</v>
      </c>
      <c r="C1911" s="51">
        <v>1.2863899999999999</v>
      </c>
      <c r="D1911" s="51">
        <v>2.1266799999999999</v>
      </c>
    </row>
    <row r="1912" spans="1:4" x14ac:dyDescent="0.15">
      <c r="A1912" s="51">
        <v>111</v>
      </c>
      <c r="B1912" s="51">
        <v>2</v>
      </c>
      <c r="C1912" s="51">
        <v>1.67231</v>
      </c>
      <c r="D1912" s="51">
        <v>1.7086300000000001</v>
      </c>
    </row>
    <row r="1913" spans="1:4" x14ac:dyDescent="0.15">
      <c r="A1913" s="51">
        <v>111</v>
      </c>
      <c r="B1913" s="51">
        <v>3</v>
      </c>
      <c r="C1913" s="51">
        <v>1.6539900000000001</v>
      </c>
      <c r="D1913" s="51">
        <v>1.7272700000000001</v>
      </c>
    </row>
    <row r="1914" spans="1:4" x14ac:dyDescent="0.15">
      <c r="A1914" s="51">
        <v>111</v>
      </c>
      <c r="B1914" s="51">
        <v>4</v>
      </c>
      <c r="C1914" s="51">
        <v>1.6354500000000001</v>
      </c>
      <c r="D1914" s="51">
        <v>1.7463</v>
      </c>
    </row>
    <row r="1915" spans="1:4" x14ac:dyDescent="0.15">
      <c r="A1915" s="51">
        <v>111</v>
      </c>
      <c r="B1915" s="51">
        <v>5</v>
      </c>
      <c r="C1915" s="51">
        <v>1.6166799999999999</v>
      </c>
      <c r="D1915" s="51">
        <v>1.76572</v>
      </c>
    </row>
    <row r="1916" spans="1:4" x14ac:dyDescent="0.15">
      <c r="A1916" s="51">
        <v>111</v>
      </c>
      <c r="B1916" s="51">
        <v>6</v>
      </c>
      <c r="C1916" s="51">
        <v>1.5976900000000001</v>
      </c>
      <c r="D1916" s="51">
        <v>1.78552</v>
      </c>
    </row>
    <row r="1917" spans="1:4" x14ac:dyDescent="0.15">
      <c r="A1917" s="51">
        <v>111</v>
      </c>
      <c r="B1917" s="51">
        <v>7</v>
      </c>
      <c r="C1917" s="51">
        <v>1.5784800000000001</v>
      </c>
      <c r="D1917" s="51">
        <v>1.80569</v>
      </c>
    </row>
    <row r="1918" spans="1:4" x14ac:dyDescent="0.15">
      <c r="A1918" s="51">
        <v>111</v>
      </c>
      <c r="B1918" s="51">
        <v>8</v>
      </c>
      <c r="C1918" s="51">
        <v>1.55908</v>
      </c>
      <c r="D1918" s="51">
        <v>1.82623</v>
      </c>
    </row>
    <row r="1919" spans="1:4" x14ac:dyDescent="0.15">
      <c r="A1919" s="51">
        <v>111</v>
      </c>
      <c r="B1919" s="51">
        <v>9</v>
      </c>
      <c r="C1919" s="51">
        <v>1.5394699999999999</v>
      </c>
      <c r="D1919" s="51">
        <v>1.8471299999999999</v>
      </c>
    </row>
    <row r="1920" spans="1:4" x14ac:dyDescent="0.15">
      <c r="A1920" s="51">
        <v>111</v>
      </c>
      <c r="B1920" s="51">
        <v>10</v>
      </c>
      <c r="C1920" s="51">
        <v>1.5196700000000001</v>
      </c>
      <c r="D1920" s="51">
        <v>1.8683799999999999</v>
      </c>
    </row>
    <row r="1921" spans="1:4" x14ac:dyDescent="0.15">
      <c r="A1921" s="51">
        <v>111</v>
      </c>
      <c r="B1921" s="51">
        <v>11</v>
      </c>
      <c r="C1921" s="51">
        <v>1.49969</v>
      </c>
      <c r="D1921" s="51">
        <v>1.8899900000000001</v>
      </c>
    </row>
    <row r="1922" spans="1:4" x14ac:dyDescent="0.15">
      <c r="A1922" s="51">
        <v>111</v>
      </c>
      <c r="B1922" s="51">
        <v>12</v>
      </c>
      <c r="C1922" s="51">
        <v>1.4795400000000001</v>
      </c>
      <c r="D1922" s="51">
        <v>1.9119299999999999</v>
      </c>
    </row>
    <row r="1923" spans="1:4" x14ac:dyDescent="0.15">
      <c r="A1923" s="51">
        <v>111</v>
      </c>
      <c r="B1923" s="51">
        <v>13</v>
      </c>
      <c r="C1923" s="51">
        <v>1.4592099999999999</v>
      </c>
      <c r="D1923" s="51">
        <v>1.93421</v>
      </c>
    </row>
    <row r="1924" spans="1:4" x14ac:dyDescent="0.15">
      <c r="A1924" s="51">
        <v>111</v>
      </c>
      <c r="B1924" s="51">
        <v>14</v>
      </c>
      <c r="C1924" s="51">
        <v>1.4387300000000001</v>
      </c>
      <c r="D1924" s="51">
        <v>1.9568000000000001</v>
      </c>
    </row>
    <row r="1925" spans="1:4" x14ac:dyDescent="0.15">
      <c r="A1925" s="51">
        <v>111</v>
      </c>
      <c r="B1925" s="51">
        <v>15</v>
      </c>
      <c r="C1925" s="51">
        <v>1.4180999999999999</v>
      </c>
      <c r="D1925" s="51">
        <v>1.9797199999999999</v>
      </c>
    </row>
    <row r="1926" spans="1:4" x14ac:dyDescent="0.15">
      <c r="A1926" s="51">
        <v>111</v>
      </c>
      <c r="B1926" s="51">
        <v>16</v>
      </c>
      <c r="C1926" s="51">
        <v>1.3973199999999999</v>
      </c>
      <c r="D1926" s="51">
        <v>2.0029599999999999</v>
      </c>
    </row>
    <row r="1927" spans="1:4" x14ac:dyDescent="0.15">
      <c r="A1927" s="51">
        <v>111</v>
      </c>
      <c r="B1927" s="51">
        <v>17</v>
      </c>
      <c r="C1927" s="51">
        <v>1.3764099999999999</v>
      </c>
      <c r="D1927" s="51">
        <v>2.0264899999999999</v>
      </c>
    </row>
    <row r="1928" spans="1:4" x14ac:dyDescent="0.15">
      <c r="A1928" s="51">
        <v>111</v>
      </c>
      <c r="B1928" s="51">
        <v>18</v>
      </c>
      <c r="C1928" s="51">
        <v>1.3553599999999999</v>
      </c>
      <c r="D1928" s="51">
        <v>2.0503200000000001</v>
      </c>
    </row>
    <row r="1929" spans="1:4" x14ac:dyDescent="0.15">
      <c r="A1929" s="51">
        <v>111</v>
      </c>
      <c r="B1929" s="51">
        <v>19</v>
      </c>
      <c r="C1929" s="51">
        <v>1.3342099999999999</v>
      </c>
      <c r="D1929" s="51">
        <v>2.07443</v>
      </c>
    </row>
    <row r="1930" spans="1:4" x14ac:dyDescent="0.15">
      <c r="A1930" s="51">
        <v>111</v>
      </c>
      <c r="B1930" s="51">
        <v>20</v>
      </c>
      <c r="C1930" s="51">
        <v>1.31294</v>
      </c>
      <c r="D1930" s="51">
        <v>2.0988099999999998</v>
      </c>
    </row>
    <row r="1931" spans="1:4" x14ac:dyDescent="0.15">
      <c r="A1931" s="51">
        <v>111</v>
      </c>
      <c r="B1931" s="51">
        <v>21</v>
      </c>
      <c r="C1931" s="51">
        <v>1.2915700000000001</v>
      </c>
      <c r="D1931" s="51">
        <v>2.1234600000000001</v>
      </c>
    </row>
    <row r="1932" spans="1:4" x14ac:dyDescent="0.15">
      <c r="A1932" s="51">
        <v>112</v>
      </c>
      <c r="B1932" s="51">
        <v>2</v>
      </c>
      <c r="C1932" s="51">
        <v>1.6738299999999999</v>
      </c>
      <c r="D1932" s="51">
        <v>1.7098199999999999</v>
      </c>
    </row>
    <row r="1933" spans="1:4" x14ac:dyDescent="0.15">
      <c r="A1933" s="51">
        <v>112</v>
      </c>
      <c r="B1933" s="51">
        <v>3</v>
      </c>
      <c r="C1933" s="51">
        <v>1.65568</v>
      </c>
      <c r="D1933" s="51">
        <v>1.7282999999999999</v>
      </c>
    </row>
    <row r="1934" spans="1:4" x14ac:dyDescent="0.15">
      <c r="A1934" s="51">
        <v>112</v>
      </c>
      <c r="B1934" s="51">
        <v>4</v>
      </c>
      <c r="C1934" s="51">
        <v>1.63731</v>
      </c>
      <c r="D1934" s="51">
        <v>1.74715</v>
      </c>
    </row>
    <row r="1935" spans="1:4" x14ac:dyDescent="0.15">
      <c r="A1935" s="51">
        <v>112</v>
      </c>
      <c r="B1935" s="51">
        <v>5</v>
      </c>
      <c r="C1935" s="51">
        <v>1.6187100000000001</v>
      </c>
      <c r="D1935" s="51">
        <v>1.76637</v>
      </c>
    </row>
    <row r="1936" spans="1:4" x14ac:dyDescent="0.15">
      <c r="A1936" s="51">
        <v>112</v>
      </c>
      <c r="B1936" s="51">
        <v>6</v>
      </c>
      <c r="C1936" s="51">
        <v>1.5999000000000001</v>
      </c>
      <c r="D1936" s="51">
        <v>1.7859799999999999</v>
      </c>
    </row>
    <row r="1937" spans="1:4" x14ac:dyDescent="0.15">
      <c r="A1937" s="51">
        <v>112</v>
      </c>
      <c r="B1937" s="51">
        <v>7</v>
      </c>
      <c r="C1937" s="51">
        <v>1.58087</v>
      </c>
      <c r="D1937" s="51">
        <v>1.80596</v>
      </c>
    </row>
    <row r="1938" spans="1:4" x14ac:dyDescent="0.15">
      <c r="A1938" s="51">
        <v>112</v>
      </c>
      <c r="B1938" s="51">
        <v>8</v>
      </c>
      <c r="C1938" s="51">
        <v>1.5616399999999999</v>
      </c>
      <c r="D1938" s="51">
        <v>1.8262799999999999</v>
      </c>
    </row>
    <row r="1939" spans="1:4" x14ac:dyDescent="0.15">
      <c r="A1939" s="51">
        <v>112</v>
      </c>
      <c r="B1939" s="51">
        <v>9</v>
      </c>
      <c r="C1939" s="51">
        <v>1.5422199999999999</v>
      </c>
      <c r="D1939" s="51">
        <v>1.84697</v>
      </c>
    </row>
    <row r="1940" spans="1:4" x14ac:dyDescent="0.15">
      <c r="A1940" s="51">
        <v>112</v>
      </c>
      <c r="B1940" s="51">
        <v>10</v>
      </c>
      <c r="C1940" s="51">
        <v>1.52261</v>
      </c>
      <c r="D1940" s="51">
        <v>1.8680000000000001</v>
      </c>
    </row>
    <row r="1941" spans="1:4" x14ac:dyDescent="0.15">
      <c r="A1941" s="51">
        <v>112</v>
      </c>
      <c r="B1941" s="51">
        <v>11</v>
      </c>
      <c r="C1941" s="51">
        <v>1.50282</v>
      </c>
      <c r="D1941" s="51">
        <v>1.8893899999999999</v>
      </c>
    </row>
    <row r="1942" spans="1:4" x14ac:dyDescent="0.15">
      <c r="A1942" s="51">
        <v>112</v>
      </c>
      <c r="B1942" s="51">
        <v>12</v>
      </c>
      <c r="C1942" s="51">
        <v>1.48285</v>
      </c>
      <c r="D1942" s="51">
        <v>1.91109</v>
      </c>
    </row>
    <row r="1943" spans="1:4" x14ac:dyDescent="0.15">
      <c r="A1943" s="51">
        <v>112</v>
      </c>
      <c r="B1943" s="51">
        <v>13</v>
      </c>
      <c r="C1943" s="51">
        <v>1.46272</v>
      </c>
      <c r="D1943" s="51">
        <v>1.93313</v>
      </c>
    </row>
    <row r="1944" spans="1:4" x14ac:dyDescent="0.15">
      <c r="A1944" s="51">
        <v>112</v>
      </c>
      <c r="B1944" s="51">
        <v>14</v>
      </c>
      <c r="C1944" s="51">
        <v>1.4424399999999999</v>
      </c>
      <c r="D1944" s="51">
        <v>1.9555</v>
      </c>
    </row>
    <row r="1945" spans="1:4" x14ac:dyDescent="0.15">
      <c r="A1945" s="51">
        <v>112</v>
      </c>
      <c r="B1945" s="51">
        <v>15</v>
      </c>
      <c r="C1945" s="51">
        <v>1.4219900000000001</v>
      </c>
      <c r="D1945" s="51">
        <v>1.97817</v>
      </c>
    </row>
    <row r="1946" spans="1:4" x14ac:dyDescent="0.15">
      <c r="A1946" s="51">
        <v>112</v>
      </c>
      <c r="B1946" s="51">
        <v>16</v>
      </c>
      <c r="C1946" s="51">
        <v>1.4014200000000001</v>
      </c>
      <c r="D1946" s="51">
        <v>2.0011399999999999</v>
      </c>
    </row>
    <row r="1947" spans="1:4" x14ac:dyDescent="0.15">
      <c r="A1947" s="51">
        <v>112</v>
      </c>
      <c r="B1947" s="51">
        <v>17</v>
      </c>
      <c r="C1947" s="51">
        <v>1.3807</v>
      </c>
      <c r="D1947" s="51">
        <v>2.0244200000000001</v>
      </c>
    </row>
    <row r="1948" spans="1:4" x14ac:dyDescent="0.15">
      <c r="A1948" s="51">
        <v>112</v>
      </c>
      <c r="B1948" s="51">
        <v>18</v>
      </c>
      <c r="C1948" s="51">
        <v>1.3598600000000001</v>
      </c>
      <c r="D1948" s="51">
        <v>2.0479799999999999</v>
      </c>
    </row>
    <row r="1949" spans="1:4" x14ac:dyDescent="0.15">
      <c r="A1949" s="51">
        <v>112</v>
      </c>
      <c r="B1949" s="51">
        <v>19</v>
      </c>
      <c r="C1949" s="51">
        <v>1.3389</v>
      </c>
      <c r="D1949" s="51">
        <v>2.0718200000000002</v>
      </c>
    </row>
    <row r="1950" spans="1:4" x14ac:dyDescent="0.15">
      <c r="A1950" s="51">
        <v>112</v>
      </c>
      <c r="B1950" s="51">
        <v>20</v>
      </c>
      <c r="C1950" s="51">
        <v>1.3178399999999999</v>
      </c>
      <c r="D1950" s="51">
        <v>2.0959400000000001</v>
      </c>
    </row>
    <row r="1951" spans="1:4" x14ac:dyDescent="0.15">
      <c r="A1951" s="51">
        <v>112</v>
      </c>
      <c r="B1951" s="51">
        <v>21</v>
      </c>
      <c r="C1951" s="51">
        <v>1.2966599999999999</v>
      </c>
      <c r="D1951" s="51">
        <v>2.12032</v>
      </c>
    </row>
    <row r="1952" spans="1:4" x14ac:dyDescent="0.15">
      <c r="A1952" s="51">
        <v>113</v>
      </c>
      <c r="B1952" s="51">
        <v>2</v>
      </c>
      <c r="C1952" s="51">
        <v>1.67533</v>
      </c>
      <c r="D1952" s="51">
        <v>1.7110099999999999</v>
      </c>
    </row>
    <row r="1953" spans="1:4" x14ac:dyDescent="0.15">
      <c r="A1953" s="51">
        <v>113</v>
      </c>
      <c r="B1953" s="51">
        <v>3</v>
      </c>
      <c r="C1953" s="51">
        <v>1.6573500000000001</v>
      </c>
      <c r="D1953" s="51">
        <v>1.7293099999999999</v>
      </c>
    </row>
    <row r="1954" spans="1:4" x14ac:dyDescent="0.15">
      <c r="A1954" s="51">
        <v>113</v>
      </c>
      <c r="B1954" s="51">
        <v>4</v>
      </c>
      <c r="C1954" s="51">
        <v>1.63914</v>
      </c>
      <c r="D1954" s="51">
        <v>1.7479800000000001</v>
      </c>
    </row>
    <row r="1955" spans="1:4" x14ac:dyDescent="0.15">
      <c r="A1955" s="51">
        <v>113</v>
      </c>
      <c r="B1955" s="51">
        <v>5</v>
      </c>
      <c r="C1955" s="51">
        <v>1.6207100000000001</v>
      </c>
      <c r="D1955" s="51">
        <v>1.7670300000000001</v>
      </c>
    </row>
    <row r="1956" spans="1:4" x14ac:dyDescent="0.15">
      <c r="A1956" s="51">
        <v>113</v>
      </c>
      <c r="B1956" s="51">
        <v>6</v>
      </c>
      <c r="C1956" s="51">
        <v>1.60206</v>
      </c>
      <c r="D1956" s="51">
        <v>1.78644</v>
      </c>
    </row>
    <row r="1957" spans="1:4" x14ac:dyDescent="0.15">
      <c r="A1957" s="51">
        <v>113</v>
      </c>
      <c r="B1957" s="51">
        <v>7</v>
      </c>
      <c r="C1957" s="51">
        <v>1.5832200000000001</v>
      </c>
      <c r="D1957" s="51">
        <v>1.8062199999999999</v>
      </c>
    </row>
    <row r="1958" spans="1:4" x14ac:dyDescent="0.15">
      <c r="A1958" s="51">
        <v>113</v>
      </c>
      <c r="B1958" s="51">
        <v>8</v>
      </c>
      <c r="C1958" s="51">
        <v>1.5641700000000001</v>
      </c>
      <c r="D1958" s="51">
        <v>1.8263499999999999</v>
      </c>
    </row>
    <row r="1959" spans="1:4" x14ac:dyDescent="0.15">
      <c r="A1959" s="51">
        <v>113</v>
      </c>
      <c r="B1959" s="51">
        <v>9</v>
      </c>
      <c r="C1959" s="51">
        <v>1.5449200000000001</v>
      </c>
      <c r="D1959" s="51">
        <v>1.8468199999999999</v>
      </c>
    </row>
    <row r="1960" spans="1:4" x14ac:dyDescent="0.15">
      <c r="A1960" s="51">
        <v>113</v>
      </c>
      <c r="B1960" s="51">
        <v>10</v>
      </c>
      <c r="C1960" s="51">
        <v>1.5255000000000001</v>
      </c>
      <c r="D1960" s="51">
        <v>1.86764</v>
      </c>
    </row>
    <row r="1961" spans="1:4" x14ac:dyDescent="0.15">
      <c r="A1961" s="51">
        <v>113</v>
      </c>
      <c r="B1961" s="51">
        <v>11</v>
      </c>
      <c r="C1961" s="51">
        <v>1.5059</v>
      </c>
      <c r="D1961" s="51">
        <v>1.88879</v>
      </c>
    </row>
    <row r="1962" spans="1:4" x14ac:dyDescent="0.15">
      <c r="A1962" s="51">
        <v>113</v>
      </c>
      <c r="B1962" s="51">
        <v>12</v>
      </c>
      <c r="C1962" s="51">
        <v>1.4861200000000001</v>
      </c>
      <c r="D1962" s="51">
        <v>1.91029</v>
      </c>
    </row>
    <row r="1963" spans="1:4" x14ac:dyDescent="0.15">
      <c r="A1963" s="51">
        <v>113</v>
      </c>
      <c r="B1963" s="51">
        <v>13</v>
      </c>
      <c r="C1963" s="51">
        <v>1.46618</v>
      </c>
      <c r="D1963" s="51">
        <v>1.9320900000000001</v>
      </c>
    </row>
    <row r="1964" spans="1:4" x14ac:dyDescent="0.15">
      <c r="A1964" s="51">
        <v>113</v>
      </c>
      <c r="B1964" s="51">
        <v>14</v>
      </c>
      <c r="C1964" s="51">
        <v>1.44608</v>
      </c>
      <c r="D1964" s="51">
        <v>1.95421</v>
      </c>
    </row>
    <row r="1965" spans="1:4" x14ac:dyDescent="0.15">
      <c r="A1965" s="51">
        <v>113</v>
      </c>
      <c r="B1965" s="51">
        <v>15</v>
      </c>
      <c r="C1965" s="51">
        <v>1.42584</v>
      </c>
      <c r="D1965" s="51">
        <v>1.97664</v>
      </c>
    </row>
    <row r="1966" spans="1:4" x14ac:dyDescent="0.15">
      <c r="A1966" s="51">
        <v>113</v>
      </c>
      <c r="B1966" s="51">
        <v>16</v>
      </c>
      <c r="C1966" s="51">
        <v>1.4054500000000001</v>
      </c>
      <c r="D1966" s="51">
        <v>1.9993799999999999</v>
      </c>
    </row>
    <row r="1967" spans="1:4" x14ac:dyDescent="0.15">
      <c r="A1967" s="51">
        <v>113</v>
      </c>
      <c r="B1967" s="51">
        <v>17</v>
      </c>
      <c r="C1967" s="51">
        <v>1.38493</v>
      </c>
      <c r="D1967" s="51">
        <v>2.0223900000000001</v>
      </c>
    </row>
    <row r="1968" spans="1:4" x14ac:dyDescent="0.15">
      <c r="A1968" s="51">
        <v>113</v>
      </c>
      <c r="B1968" s="51">
        <v>18</v>
      </c>
      <c r="C1968" s="51">
        <v>1.3642799999999999</v>
      </c>
      <c r="D1968" s="51">
        <v>2.0457000000000001</v>
      </c>
    </row>
    <row r="1969" spans="1:4" x14ac:dyDescent="0.15">
      <c r="A1969" s="51">
        <v>113</v>
      </c>
      <c r="B1969" s="51">
        <v>19</v>
      </c>
      <c r="C1969" s="51">
        <v>1.34352</v>
      </c>
      <c r="D1969" s="51">
        <v>2.0692900000000001</v>
      </c>
    </row>
    <row r="1970" spans="1:4" x14ac:dyDescent="0.15">
      <c r="A1970" s="51">
        <v>113</v>
      </c>
      <c r="B1970" s="51">
        <v>20</v>
      </c>
      <c r="C1970" s="51">
        <v>1.3226500000000001</v>
      </c>
      <c r="D1970" s="51">
        <v>2.09314</v>
      </c>
    </row>
    <row r="1971" spans="1:4" x14ac:dyDescent="0.15">
      <c r="A1971" s="51">
        <v>113</v>
      </c>
      <c r="B1971" s="51">
        <v>21</v>
      </c>
      <c r="C1971" s="51">
        <v>1.3016799999999999</v>
      </c>
      <c r="D1971" s="51">
        <v>2.1172499999999999</v>
      </c>
    </row>
    <row r="1972" spans="1:4" x14ac:dyDescent="0.15">
      <c r="A1972" s="51">
        <v>114</v>
      </c>
      <c r="B1972" s="51">
        <v>2</v>
      </c>
      <c r="C1972" s="51">
        <v>1.6768099999999999</v>
      </c>
      <c r="D1972" s="51">
        <v>1.71217</v>
      </c>
    </row>
    <row r="1973" spans="1:4" x14ac:dyDescent="0.15">
      <c r="A1973" s="51">
        <v>114</v>
      </c>
      <c r="B1973" s="51">
        <v>3</v>
      </c>
      <c r="C1973" s="51">
        <v>1.65899</v>
      </c>
      <c r="D1973" s="51">
        <v>1.73031</v>
      </c>
    </row>
    <row r="1974" spans="1:4" x14ac:dyDescent="0.15">
      <c r="A1974" s="51">
        <v>114</v>
      </c>
      <c r="B1974" s="51">
        <v>4</v>
      </c>
      <c r="C1974" s="51">
        <v>1.6409499999999999</v>
      </c>
      <c r="D1974" s="51">
        <v>1.74881</v>
      </c>
    </row>
    <row r="1975" spans="1:4" x14ac:dyDescent="0.15">
      <c r="A1975" s="51">
        <v>114</v>
      </c>
      <c r="B1975" s="51">
        <v>5</v>
      </c>
      <c r="C1975" s="51">
        <v>1.6226799999999999</v>
      </c>
      <c r="D1975" s="51">
        <v>1.7676799999999999</v>
      </c>
    </row>
    <row r="1976" spans="1:4" x14ac:dyDescent="0.15">
      <c r="A1976" s="51">
        <v>114</v>
      </c>
      <c r="B1976" s="51">
        <v>6</v>
      </c>
      <c r="C1976" s="51">
        <v>1.6042099999999999</v>
      </c>
      <c r="D1976" s="51">
        <v>1.78691</v>
      </c>
    </row>
    <row r="1977" spans="1:4" x14ac:dyDescent="0.15">
      <c r="A1977" s="51">
        <v>114</v>
      </c>
      <c r="B1977" s="51">
        <v>7</v>
      </c>
      <c r="C1977" s="51">
        <v>1.5855399999999999</v>
      </c>
      <c r="D1977" s="51">
        <v>1.8064899999999999</v>
      </c>
    </row>
    <row r="1978" spans="1:4" x14ac:dyDescent="0.15">
      <c r="A1978" s="51">
        <v>114</v>
      </c>
      <c r="B1978" s="51">
        <v>8</v>
      </c>
      <c r="C1978" s="51">
        <v>1.5666599999999999</v>
      </c>
      <c r="D1978" s="51">
        <v>1.8264199999999999</v>
      </c>
    </row>
    <row r="1979" spans="1:4" x14ac:dyDescent="0.15">
      <c r="A1979" s="51">
        <v>114</v>
      </c>
      <c r="B1979" s="51">
        <v>9</v>
      </c>
      <c r="C1979" s="51">
        <v>1.5476000000000001</v>
      </c>
      <c r="D1979" s="51">
        <v>1.8466899999999999</v>
      </c>
    </row>
    <row r="1980" spans="1:4" x14ac:dyDescent="0.15">
      <c r="A1980" s="51">
        <v>114</v>
      </c>
      <c r="B1980" s="51">
        <v>10</v>
      </c>
      <c r="C1980" s="51">
        <v>1.5283500000000001</v>
      </c>
      <c r="D1980" s="51">
        <v>1.8673</v>
      </c>
    </row>
    <row r="1981" spans="1:4" x14ac:dyDescent="0.15">
      <c r="A1981" s="51">
        <v>114</v>
      </c>
      <c r="B1981" s="51">
        <v>11</v>
      </c>
      <c r="C1981" s="51">
        <v>1.50892</v>
      </c>
      <c r="D1981" s="51">
        <v>1.8882399999999999</v>
      </c>
    </row>
    <row r="1982" spans="1:4" x14ac:dyDescent="0.15">
      <c r="A1982" s="51">
        <v>114</v>
      </c>
      <c r="B1982" s="51">
        <v>12</v>
      </c>
      <c r="C1982" s="51">
        <v>1.48933</v>
      </c>
      <c r="D1982" s="51">
        <v>1.9095</v>
      </c>
    </row>
    <row r="1983" spans="1:4" x14ac:dyDescent="0.15">
      <c r="A1983" s="51">
        <v>114</v>
      </c>
      <c r="B1983" s="51">
        <v>13</v>
      </c>
      <c r="C1983" s="51">
        <v>1.4695800000000001</v>
      </c>
      <c r="D1983" s="51">
        <v>1.9310799999999999</v>
      </c>
    </row>
    <row r="1984" spans="1:4" x14ac:dyDescent="0.15">
      <c r="A1984" s="51">
        <v>114</v>
      </c>
      <c r="B1984" s="51">
        <v>14</v>
      </c>
      <c r="C1984" s="51">
        <v>1.44967</v>
      </c>
      <c r="D1984" s="51">
        <v>1.9529700000000001</v>
      </c>
    </row>
    <row r="1985" spans="1:4" x14ac:dyDescent="0.15">
      <c r="A1985" s="51">
        <v>114</v>
      </c>
      <c r="B1985" s="51">
        <v>15</v>
      </c>
      <c r="C1985" s="51">
        <v>1.4296199999999999</v>
      </c>
      <c r="D1985" s="51">
        <v>1.97516</v>
      </c>
    </row>
    <row r="1986" spans="1:4" x14ac:dyDescent="0.15">
      <c r="A1986" s="51">
        <v>114</v>
      </c>
      <c r="B1986" s="51">
        <v>16</v>
      </c>
      <c r="C1986" s="51">
        <v>1.4094199999999999</v>
      </c>
      <c r="D1986" s="51">
        <v>1.9976499999999999</v>
      </c>
    </row>
    <row r="1987" spans="1:4" x14ac:dyDescent="0.15">
      <c r="A1987" s="51">
        <v>114</v>
      </c>
      <c r="B1987" s="51">
        <v>17</v>
      </c>
      <c r="C1987" s="51">
        <v>1.3890899999999999</v>
      </c>
      <c r="D1987" s="51">
        <v>2.0204200000000001</v>
      </c>
    </row>
    <row r="1988" spans="1:4" x14ac:dyDescent="0.15">
      <c r="A1988" s="51">
        <v>114</v>
      </c>
      <c r="B1988" s="51">
        <v>18</v>
      </c>
      <c r="C1988" s="51">
        <v>1.3686400000000001</v>
      </c>
      <c r="D1988" s="51">
        <v>2.0434800000000002</v>
      </c>
    </row>
    <row r="1989" spans="1:4" x14ac:dyDescent="0.15">
      <c r="A1989" s="51">
        <v>114</v>
      </c>
      <c r="B1989" s="51">
        <v>19</v>
      </c>
      <c r="C1989" s="51">
        <v>1.34806</v>
      </c>
      <c r="D1989" s="51">
        <v>2.0668099999999998</v>
      </c>
    </row>
    <row r="1990" spans="1:4" x14ac:dyDescent="0.15">
      <c r="A1990" s="51">
        <v>114</v>
      </c>
      <c r="B1990" s="51">
        <v>20</v>
      </c>
      <c r="C1990" s="51">
        <v>1.3273900000000001</v>
      </c>
      <c r="D1990" s="51">
        <v>2.0903999999999998</v>
      </c>
    </row>
    <row r="1991" spans="1:4" x14ac:dyDescent="0.15">
      <c r="A1991" s="51">
        <v>114</v>
      </c>
      <c r="B1991" s="51">
        <v>21</v>
      </c>
      <c r="C1991" s="51">
        <v>1.30661</v>
      </c>
      <c r="D1991" s="51">
        <v>2.1142599999999998</v>
      </c>
    </row>
    <row r="1992" spans="1:4" x14ac:dyDescent="0.15">
      <c r="A1992" s="51">
        <v>115</v>
      </c>
      <c r="B1992" s="51">
        <v>2</v>
      </c>
      <c r="C1992" s="51">
        <v>1.67828</v>
      </c>
      <c r="D1992" s="51">
        <v>1.71333</v>
      </c>
    </row>
    <row r="1993" spans="1:4" x14ac:dyDescent="0.15">
      <c r="A1993" s="51">
        <v>115</v>
      </c>
      <c r="B1993" s="51">
        <v>3</v>
      </c>
      <c r="C1993" s="51">
        <v>1.6606099999999999</v>
      </c>
      <c r="D1993" s="51">
        <v>1.73129</v>
      </c>
    </row>
    <row r="1994" spans="1:4" x14ac:dyDescent="0.15">
      <c r="A1994" s="51">
        <v>115</v>
      </c>
      <c r="B1994" s="51">
        <v>4</v>
      </c>
      <c r="C1994" s="51">
        <v>1.64272</v>
      </c>
      <c r="D1994" s="51">
        <v>1.74963</v>
      </c>
    </row>
    <row r="1995" spans="1:4" x14ac:dyDescent="0.15">
      <c r="A1995" s="51">
        <v>115</v>
      </c>
      <c r="B1995" s="51">
        <v>5</v>
      </c>
      <c r="C1995" s="51">
        <v>1.62462</v>
      </c>
      <c r="D1995" s="51">
        <v>1.7683199999999999</v>
      </c>
    </row>
    <row r="1996" spans="1:4" x14ac:dyDescent="0.15">
      <c r="A1996" s="51">
        <v>115</v>
      </c>
      <c r="B1996" s="51">
        <v>6</v>
      </c>
      <c r="C1996" s="51">
        <v>1.60632</v>
      </c>
      <c r="D1996" s="51">
        <v>1.7873699999999999</v>
      </c>
    </row>
    <row r="1997" spans="1:4" x14ac:dyDescent="0.15">
      <c r="A1997" s="51">
        <v>115</v>
      </c>
      <c r="B1997" s="51">
        <v>7</v>
      </c>
      <c r="C1997" s="51">
        <v>1.5878099999999999</v>
      </c>
      <c r="D1997" s="51">
        <v>1.8067599999999999</v>
      </c>
    </row>
    <row r="1998" spans="1:4" x14ac:dyDescent="0.15">
      <c r="A1998" s="51">
        <v>115</v>
      </c>
      <c r="B1998" s="51">
        <v>8</v>
      </c>
      <c r="C1998" s="51">
        <v>1.56911</v>
      </c>
      <c r="D1998" s="51">
        <v>1.8265</v>
      </c>
    </row>
    <row r="1999" spans="1:4" x14ac:dyDescent="0.15">
      <c r="A1999" s="51">
        <v>115</v>
      </c>
      <c r="B1999" s="51">
        <v>9</v>
      </c>
      <c r="C1999" s="51">
        <v>1.5502199999999999</v>
      </c>
      <c r="D1999" s="51">
        <v>1.84656</v>
      </c>
    </row>
    <row r="2000" spans="1:4" x14ac:dyDescent="0.15">
      <c r="A2000" s="51">
        <v>115</v>
      </c>
      <c r="B2000" s="51">
        <v>10</v>
      </c>
      <c r="C2000" s="51">
        <v>1.53115</v>
      </c>
      <c r="D2000" s="51">
        <v>1.86697</v>
      </c>
    </row>
    <row r="2001" spans="1:4" x14ac:dyDescent="0.15">
      <c r="A2001" s="51">
        <v>115</v>
      </c>
      <c r="B2001" s="51">
        <v>11</v>
      </c>
      <c r="C2001" s="51">
        <v>1.5119</v>
      </c>
      <c r="D2001" s="51">
        <v>1.8876900000000001</v>
      </c>
    </row>
    <row r="2002" spans="1:4" x14ac:dyDescent="0.15">
      <c r="A2002" s="51">
        <v>115</v>
      </c>
      <c r="B2002" s="51">
        <v>12</v>
      </c>
      <c r="C2002" s="51">
        <v>1.4924999999999999</v>
      </c>
      <c r="D2002" s="51">
        <v>1.90873</v>
      </c>
    </row>
    <row r="2003" spans="1:4" x14ac:dyDescent="0.15">
      <c r="A2003" s="51">
        <v>115</v>
      </c>
      <c r="B2003" s="51">
        <v>13</v>
      </c>
      <c r="C2003" s="51">
        <v>1.4729300000000001</v>
      </c>
      <c r="D2003" s="51">
        <v>1.9300900000000001</v>
      </c>
    </row>
    <row r="2004" spans="1:4" x14ac:dyDescent="0.15">
      <c r="A2004" s="51">
        <v>115</v>
      </c>
      <c r="B2004" s="51">
        <v>14</v>
      </c>
      <c r="C2004" s="51">
        <v>1.4532</v>
      </c>
      <c r="D2004" s="51">
        <v>1.9517599999999999</v>
      </c>
    </row>
    <row r="2005" spans="1:4" x14ac:dyDescent="0.15">
      <c r="A2005" s="51">
        <v>115</v>
      </c>
      <c r="B2005" s="51">
        <v>15</v>
      </c>
      <c r="C2005" s="51">
        <v>1.43333</v>
      </c>
      <c r="D2005" s="51">
        <v>1.9737199999999999</v>
      </c>
    </row>
    <row r="2006" spans="1:4" x14ac:dyDescent="0.15">
      <c r="A2006" s="51">
        <v>115</v>
      </c>
      <c r="B2006" s="51">
        <v>16</v>
      </c>
      <c r="C2006" s="51">
        <v>1.4133199999999999</v>
      </c>
      <c r="D2006" s="51">
        <v>1.99597</v>
      </c>
    </row>
    <row r="2007" spans="1:4" x14ac:dyDescent="0.15">
      <c r="A2007" s="51">
        <v>115</v>
      </c>
      <c r="B2007" s="51">
        <v>17</v>
      </c>
      <c r="C2007" s="51">
        <v>1.3931800000000001</v>
      </c>
      <c r="D2007" s="51">
        <v>2.0185</v>
      </c>
    </row>
    <row r="2008" spans="1:4" x14ac:dyDescent="0.15">
      <c r="A2008" s="51">
        <v>115</v>
      </c>
      <c r="B2008" s="51">
        <v>18</v>
      </c>
      <c r="C2008" s="51">
        <v>1.3729100000000001</v>
      </c>
      <c r="D2008" s="51">
        <v>2.0413100000000002</v>
      </c>
    </row>
    <row r="2009" spans="1:4" x14ac:dyDescent="0.15">
      <c r="A2009" s="51">
        <v>115</v>
      </c>
      <c r="B2009" s="51">
        <v>19</v>
      </c>
      <c r="C2009" s="51">
        <v>1.3525400000000001</v>
      </c>
      <c r="D2009" s="51">
        <v>2.0643899999999999</v>
      </c>
    </row>
    <row r="2010" spans="1:4" x14ac:dyDescent="0.15">
      <c r="A2010" s="51">
        <v>115</v>
      </c>
      <c r="B2010" s="51">
        <v>20</v>
      </c>
      <c r="C2010" s="51">
        <v>1.33205</v>
      </c>
      <c r="D2010" s="51">
        <v>2.0877300000000001</v>
      </c>
    </row>
    <row r="2011" spans="1:4" x14ac:dyDescent="0.15">
      <c r="A2011" s="51">
        <v>115</v>
      </c>
      <c r="B2011" s="51">
        <v>21</v>
      </c>
      <c r="C2011" s="51">
        <v>1.3114600000000001</v>
      </c>
      <c r="D2011" s="51">
        <v>2.1113300000000002</v>
      </c>
    </row>
    <row r="2012" spans="1:4" x14ac:dyDescent="0.15">
      <c r="A2012" s="51">
        <v>116</v>
      </c>
      <c r="B2012" s="51">
        <v>2</v>
      </c>
      <c r="C2012" s="51">
        <v>1.6797200000000001</v>
      </c>
      <c r="D2012" s="51">
        <v>1.7144600000000001</v>
      </c>
    </row>
    <row r="2013" spans="1:4" x14ac:dyDescent="0.15">
      <c r="A2013" s="51">
        <v>116</v>
      </c>
      <c r="B2013" s="51">
        <v>3</v>
      </c>
      <c r="C2013" s="51">
        <v>1.66221</v>
      </c>
      <c r="D2013" s="51">
        <v>1.73228</v>
      </c>
    </row>
    <row r="2014" spans="1:4" x14ac:dyDescent="0.15">
      <c r="A2014" s="51">
        <v>116</v>
      </c>
      <c r="B2014" s="51">
        <v>4</v>
      </c>
      <c r="C2014" s="51">
        <v>1.6444799999999999</v>
      </c>
      <c r="D2014" s="51">
        <v>1.75044</v>
      </c>
    </row>
    <row r="2015" spans="1:4" x14ac:dyDescent="0.15">
      <c r="A2015" s="51">
        <v>116</v>
      </c>
      <c r="B2015" s="51">
        <v>5</v>
      </c>
      <c r="C2015" s="51">
        <v>1.6265400000000001</v>
      </c>
      <c r="D2015" s="51">
        <v>1.7689600000000001</v>
      </c>
    </row>
    <row r="2016" spans="1:4" x14ac:dyDescent="0.15">
      <c r="A2016" s="51">
        <v>116</v>
      </c>
      <c r="B2016" s="51">
        <v>6</v>
      </c>
      <c r="C2016" s="51">
        <v>1.60839</v>
      </c>
      <c r="D2016" s="51">
        <v>1.78782</v>
      </c>
    </row>
    <row r="2017" spans="1:4" x14ac:dyDescent="0.15">
      <c r="A2017" s="51">
        <v>116</v>
      </c>
      <c r="B2017" s="51">
        <v>7</v>
      </c>
      <c r="C2017" s="51">
        <v>1.59005</v>
      </c>
      <c r="D2017" s="51">
        <v>1.8070299999999999</v>
      </c>
    </row>
    <row r="2018" spans="1:4" x14ac:dyDescent="0.15">
      <c r="A2018" s="51">
        <v>116</v>
      </c>
      <c r="B2018" s="51">
        <v>8</v>
      </c>
      <c r="C2018" s="51">
        <v>1.57152</v>
      </c>
      <c r="D2018" s="51">
        <v>1.8265800000000001</v>
      </c>
    </row>
    <row r="2019" spans="1:4" x14ac:dyDescent="0.15">
      <c r="A2019" s="51">
        <v>116</v>
      </c>
      <c r="B2019" s="51">
        <v>9</v>
      </c>
      <c r="C2019" s="51">
        <v>1.5528</v>
      </c>
      <c r="D2019" s="51">
        <v>1.8464499999999999</v>
      </c>
    </row>
    <row r="2020" spans="1:4" x14ac:dyDescent="0.15">
      <c r="A2020" s="51">
        <v>116</v>
      </c>
      <c r="B2020" s="51">
        <v>10</v>
      </c>
      <c r="C2020" s="51">
        <v>1.5339100000000001</v>
      </c>
      <c r="D2020" s="51">
        <v>1.8666499999999999</v>
      </c>
    </row>
    <row r="2021" spans="1:4" x14ac:dyDescent="0.15">
      <c r="A2021" s="51">
        <v>116</v>
      </c>
      <c r="B2021" s="51">
        <v>11</v>
      </c>
      <c r="C2021" s="51">
        <v>1.51484</v>
      </c>
      <c r="D2021" s="51">
        <v>1.8871599999999999</v>
      </c>
    </row>
    <row r="2022" spans="1:4" x14ac:dyDescent="0.15">
      <c r="A2022" s="51">
        <v>116</v>
      </c>
      <c r="B2022" s="51">
        <v>12</v>
      </c>
      <c r="C2022" s="51">
        <v>1.4956100000000001</v>
      </c>
      <c r="D2022" s="51">
        <v>1.9079900000000001</v>
      </c>
    </row>
    <row r="2023" spans="1:4" x14ac:dyDescent="0.15">
      <c r="A2023" s="51">
        <v>116</v>
      </c>
      <c r="B2023" s="51">
        <v>13</v>
      </c>
      <c r="C2023" s="51">
        <v>1.47621</v>
      </c>
      <c r="D2023" s="51">
        <v>1.9291400000000001</v>
      </c>
    </row>
    <row r="2024" spans="1:4" x14ac:dyDescent="0.15">
      <c r="A2024" s="51">
        <v>116</v>
      </c>
      <c r="B2024" s="51">
        <v>14</v>
      </c>
      <c r="C2024" s="51">
        <v>1.45668</v>
      </c>
      <c r="D2024" s="51">
        <v>1.95058</v>
      </c>
    </row>
    <row r="2025" spans="1:4" x14ac:dyDescent="0.15">
      <c r="A2025" s="51">
        <v>116</v>
      </c>
      <c r="B2025" s="51">
        <v>15</v>
      </c>
      <c r="C2025" s="51">
        <v>1.43699</v>
      </c>
      <c r="D2025" s="51">
        <v>1.97231</v>
      </c>
    </row>
    <row r="2026" spans="1:4" x14ac:dyDescent="0.15">
      <c r="A2026" s="51">
        <v>116</v>
      </c>
      <c r="B2026" s="51">
        <v>16</v>
      </c>
      <c r="C2026" s="51">
        <v>1.41716</v>
      </c>
      <c r="D2026" s="51">
        <v>1.9943200000000001</v>
      </c>
    </row>
    <row r="2027" spans="1:4" x14ac:dyDescent="0.15">
      <c r="A2027" s="51">
        <v>116</v>
      </c>
      <c r="B2027" s="51">
        <v>17</v>
      </c>
      <c r="C2027" s="51">
        <v>1.3972100000000001</v>
      </c>
      <c r="D2027" s="51">
        <v>2.0166200000000001</v>
      </c>
    </row>
    <row r="2028" spans="1:4" x14ac:dyDescent="0.15">
      <c r="A2028" s="51">
        <v>116</v>
      </c>
      <c r="B2028" s="51">
        <v>18</v>
      </c>
      <c r="C2028" s="51">
        <v>1.37713</v>
      </c>
      <c r="D2028" s="51">
        <v>2.0391900000000001</v>
      </c>
    </row>
    <row r="2029" spans="1:4" x14ac:dyDescent="0.15">
      <c r="A2029" s="51">
        <v>116</v>
      </c>
      <c r="B2029" s="51">
        <v>19</v>
      </c>
      <c r="C2029" s="51">
        <v>1.35693</v>
      </c>
      <c r="D2029" s="51">
        <v>2.06203</v>
      </c>
    </row>
    <row r="2030" spans="1:4" x14ac:dyDescent="0.15">
      <c r="A2030" s="51">
        <v>116</v>
      </c>
      <c r="B2030" s="51">
        <v>20</v>
      </c>
      <c r="C2030" s="51">
        <v>1.33663</v>
      </c>
      <c r="D2030" s="51">
        <v>2.0851199999999999</v>
      </c>
    </row>
    <row r="2031" spans="1:4" x14ac:dyDescent="0.15">
      <c r="A2031" s="51">
        <v>116</v>
      </c>
      <c r="B2031" s="51">
        <v>21</v>
      </c>
      <c r="C2031" s="51">
        <v>1.3162400000000001</v>
      </c>
      <c r="D2031" s="51">
        <v>2.10846</v>
      </c>
    </row>
    <row r="2032" spans="1:4" x14ac:dyDescent="0.15">
      <c r="A2032" s="51">
        <v>117</v>
      </c>
      <c r="B2032" s="51">
        <v>2</v>
      </c>
      <c r="C2032" s="51">
        <v>1.6811499999999999</v>
      </c>
      <c r="D2032" s="51">
        <v>1.7155899999999999</v>
      </c>
    </row>
    <row r="2033" spans="1:4" x14ac:dyDescent="0.15">
      <c r="A2033" s="51">
        <v>117</v>
      </c>
      <c r="B2033" s="51">
        <v>3</v>
      </c>
      <c r="C2033" s="51">
        <v>1.66378</v>
      </c>
      <c r="D2033" s="51">
        <v>1.7332399999999999</v>
      </c>
    </row>
    <row r="2034" spans="1:4" x14ac:dyDescent="0.15">
      <c r="A2034" s="51">
        <v>117</v>
      </c>
      <c r="B2034" s="51">
        <v>4</v>
      </c>
      <c r="C2034" s="51">
        <v>1.64621</v>
      </c>
      <c r="D2034" s="51">
        <v>1.7512399999999999</v>
      </c>
    </row>
    <row r="2035" spans="1:4" x14ac:dyDescent="0.15">
      <c r="A2035" s="51">
        <v>117</v>
      </c>
      <c r="B2035" s="51">
        <v>5</v>
      </c>
      <c r="C2035" s="51">
        <v>1.62843</v>
      </c>
      <c r="D2035" s="51">
        <v>1.7696000000000001</v>
      </c>
    </row>
    <row r="2036" spans="1:4" x14ac:dyDescent="0.15">
      <c r="A2036" s="51">
        <v>117</v>
      </c>
      <c r="B2036" s="51">
        <v>6</v>
      </c>
      <c r="C2036" s="51">
        <v>1.6104499999999999</v>
      </c>
      <c r="D2036" s="51">
        <v>1.7882800000000001</v>
      </c>
    </row>
    <row r="2037" spans="1:4" x14ac:dyDescent="0.15">
      <c r="A2037" s="51">
        <v>117</v>
      </c>
      <c r="B2037" s="51">
        <v>7</v>
      </c>
      <c r="C2037" s="51">
        <v>1.5922700000000001</v>
      </c>
      <c r="D2037" s="51">
        <v>1.80731</v>
      </c>
    </row>
    <row r="2038" spans="1:4" x14ac:dyDescent="0.15">
      <c r="A2038" s="51">
        <v>117</v>
      </c>
      <c r="B2038" s="51">
        <v>8</v>
      </c>
      <c r="C2038" s="51">
        <v>1.5739000000000001</v>
      </c>
      <c r="D2038" s="51">
        <v>1.82666</v>
      </c>
    </row>
    <row r="2039" spans="1:4" x14ac:dyDescent="0.15">
      <c r="A2039" s="51">
        <v>117</v>
      </c>
      <c r="B2039" s="51">
        <v>9</v>
      </c>
      <c r="C2039" s="51">
        <v>1.55535</v>
      </c>
      <c r="D2039" s="51">
        <v>1.8463400000000001</v>
      </c>
    </row>
    <row r="2040" spans="1:4" x14ac:dyDescent="0.15">
      <c r="A2040" s="51">
        <v>117</v>
      </c>
      <c r="B2040" s="51">
        <v>10</v>
      </c>
      <c r="C2040" s="51">
        <v>1.5366299999999999</v>
      </c>
      <c r="D2040" s="51">
        <v>1.8663400000000001</v>
      </c>
    </row>
    <row r="2041" spans="1:4" x14ac:dyDescent="0.15">
      <c r="A2041" s="51">
        <v>117</v>
      </c>
      <c r="B2041" s="51">
        <v>11</v>
      </c>
      <c r="C2041" s="51">
        <v>1.5177400000000001</v>
      </c>
      <c r="D2041" s="51">
        <v>1.88666</v>
      </c>
    </row>
    <row r="2042" spans="1:4" x14ac:dyDescent="0.15">
      <c r="A2042" s="51">
        <v>117</v>
      </c>
      <c r="B2042" s="51">
        <v>12</v>
      </c>
      <c r="C2042" s="51">
        <v>1.49868</v>
      </c>
      <c r="D2042" s="51">
        <v>1.9072800000000001</v>
      </c>
    </row>
    <row r="2043" spans="1:4" x14ac:dyDescent="0.15">
      <c r="A2043" s="51">
        <v>117</v>
      </c>
      <c r="B2043" s="51">
        <v>13</v>
      </c>
      <c r="C2043" s="51">
        <v>1.47946</v>
      </c>
      <c r="D2043" s="51">
        <v>1.9281999999999999</v>
      </c>
    </row>
    <row r="2044" spans="1:4" x14ac:dyDescent="0.15">
      <c r="A2044" s="51">
        <v>117</v>
      </c>
      <c r="B2044" s="51">
        <v>14</v>
      </c>
      <c r="C2044" s="51">
        <v>1.4600900000000001</v>
      </c>
      <c r="D2044" s="51">
        <v>1.94943</v>
      </c>
    </row>
    <row r="2045" spans="1:4" x14ac:dyDescent="0.15">
      <c r="A2045" s="51">
        <v>117</v>
      </c>
      <c r="B2045" s="51">
        <v>15</v>
      </c>
      <c r="C2045" s="51">
        <v>1.44059</v>
      </c>
      <c r="D2045" s="51">
        <v>1.9709300000000001</v>
      </c>
    </row>
    <row r="2046" spans="1:4" x14ac:dyDescent="0.15">
      <c r="A2046" s="51">
        <v>117</v>
      </c>
      <c r="B2046" s="51">
        <v>16</v>
      </c>
      <c r="C2046" s="51">
        <v>1.4209400000000001</v>
      </c>
      <c r="D2046" s="51">
        <v>1.99272</v>
      </c>
    </row>
    <row r="2047" spans="1:4" x14ac:dyDescent="0.15">
      <c r="A2047" s="51">
        <v>117</v>
      </c>
      <c r="B2047" s="51">
        <v>17</v>
      </c>
      <c r="C2047" s="51">
        <v>1.40116</v>
      </c>
      <c r="D2047" s="51">
        <v>2.01478</v>
      </c>
    </row>
    <row r="2048" spans="1:4" x14ac:dyDescent="0.15">
      <c r="A2048" s="51">
        <v>117</v>
      </c>
      <c r="B2048" s="51">
        <v>18</v>
      </c>
      <c r="C2048" s="51">
        <v>1.3812800000000001</v>
      </c>
      <c r="D2048" s="51">
        <v>2.0371199999999998</v>
      </c>
    </row>
    <row r="2049" spans="1:4" x14ac:dyDescent="0.15">
      <c r="A2049" s="51">
        <v>117</v>
      </c>
      <c r="B2049" s="51">
        <v>19</v>
      </c>
      <c r="C2049" s="51">
        <v>1.3612599999999999</v>
      </c>
      <c r="D2049" s="51">
        <v>2.0597099999999999</v>
      </c>
    </row>
    <row r="2050" spans="1:4" x14ac:dyDescent="0.15">
      <c r="A2050" s="51">
        <v>117</v>
      </c>
      <c r="B2050" s="51">
        <v>20</v>
      </c>
      <c r="C2050" s="51">
        <v>1.34114</v>
      </c>
      <c r="D2050" s="51">
        <v>2.08257</v>
      </c>
    </row>
    <row r="2051" spans="1:4" x14ac:dyDescent="0.15">
      <c r="A2051" s="51">
        <v>117</v>
      </c>
      <c r="B2051" s="51">
        <v>21</v>
      </c>
      <c r="C2051" s="51">
        <v>1.3209299999999999</v>
      </c>
      <c r="D2051" s="51">
        <v>2.1056599999999999</v>
      </c>
    </row>
    <row r="2052" spans="1:4" x14ac:dyDescent="0.15">
      <c r="A2052" s="51">
        <v>118</v>
      </c>
      <c r="B2052" s="51">
        <v>2</v>
      </c>
      <c r="C2052" s="51">
        <v>1.68255</v>
      </c>
      <c r="D2052" s="51">
        <v>1.7166999999999999</v>
      </c>
    </row>
    <row r="2053" spans="1:4" x14ac:dyDescent="0.15">
      <c r="A2053" s="51">
        <v>118</v>
      </c>
      <c r="B2053" s="51">
        <v>3</v>
      </c>
      <c r="C2053" s="51">
        <v>1.66534</v>
      </c>
      <c r="D2053" s="51">
        <v>1.7342</v>
      </c>
    </row>
    <row r="2054" spans="1:4" x14ac:dyDescent="0.15">
      <c r="A2054" s="51">
        <v>118</v>
      </c>
      <c r="B2054" s="51">
        <v>4</v>
      </c>
      <c r="C2054" s="51">
        <v>1.6479200000000001</v>
      </c>
      <c r="D2054" s="51">
        <v>1.75204</v>
      </c>
    </row>
    <row r="2055" spans="1:4" x14ac:dyDescent="0.15">
      <c r="A2055" s="51">
        <v>118</v>
      </c>
      <c r="B2055" s="51">
        <v>5</v>
      </c>
      <c r="C2055" s="51">
        <v>1.63029</v>
      </c>
      <c r="D2055" s="51">
        <v>1.7702199999999999</v>
      </c>
    </row>
    <row r="2056" spans="1:4" x14ac:dyDescent="0.15">
      <c r="A2056" s="51">
        <v>118</v>
      </c>
      <c r="B2056" s="51">
        <v>6</v>
      </c>
      <c r="C2056" s="51">
        <v>1.61246</v>
      </c>
      <c r="D2056" s="51">
        <v>1.7887299999999999</v>
      </c>
    </row>
    <row r="2057" spans="1:4" x14ac:dyDescent="0.15">
      <c r="A2057" s="51">
        <v>118</v>
      </c>
      <c r="B2057" s="51">
        <v>7</v>
      </c>
      <c r="C2057" s="51">
        <v>1.5944499999999999</v>
      </c>
      <c r="D2057" s="51">
        <v>1.80759</v>
      </c>
    </row>
    <row r="2058" spans="1:4" x14ac:dyDescent="0.15">
      <c r="A2058" s="51">
        <v>118</v>
      </c>
      <c r="B2058" s="51">
        <v>8</v>
      </c>
      <c r="C2058" s="51">
        <v>1.5762499999999999</v>
      </c>
      <c r="D2058" s="51">
        <v>1.8267500000000001</v>
      </c>
    </row>
    <row r="2059" spans="1:4" x14ac:dyDescent="0.15">
      <c r="A2059" s="51">
        <v>118</v>
      </c>
      <c r="B2059" s="51">
        <v>9</v>
      </c>
      <c r="C2059" s="51">
        <v>1.5578700000000001</v>
      </c>
      <c r="D2059" s="51">
        <v>1.8462499999999999</v>
      </c>
    </row>
    <row r="2060" spans="1:4" x14ac:dyDescent="0.15">
      <c r="A2060" s="51">
        <v>118</v>
      </c>
      <c r="B2060" s="51">
        <v>10</v>
      </c>
      <c r="C2060" s="51">
        <v>1.53931</v>
      </c>
      <c r="D2060" s="51">
        <v>1.86605</v>
      </c>
    </row>
    <row r="2061" spans="1:4" x14ac:dyDescent="0.15">
      <c r="A2061" s="51">
        <v>118</v>
      </c>
      <c r="B2061" s="51">
        <v>11</v>
      </c>
      <c r="C2061" s="51">
        <v>1.52058</v>
      </c>
      <c r="D2061" s="51">
        <v>1.8861600000000001</v>
      </c>
    </row>
    <row r="2062" spans="1:4" x14ac:dyDescent="0.15">
      <c r="A2062" s="51">
        <v>118</v>
      </c>
      <c r="B2062" s="51">
        <v>12</v>
      </c>
      <c r="C2062" s="51">
        <v>1.50169</v>
      </c>
      <c r="D2062" s="51">
        <v>1.90659</v>
      </c>
    </row>
    <row r="2063" spans="1:4" x14ac:dyDescent="0.15">
      <c r="A2063" s="51">
        <v>118</v>
      </c>
      <c r="B2063" s="51">
        <v>13</v>
      </c>
      <c r="C2063" s="51">
        <v>1.48265</v>
      </c>
      <c r="D2063" s="51">
        <v>1.9272899999999999</v>
      </c>
    </row>
    <row r="2064" spans="1:4" x14ac:dyDescent="0.15">
      <c r="A2064" s="51">
        <v>118</v>
      </c>
      <c r="B2064" s="51">
        <v>14</v>
      </c>
      <c r="C2064" s="51">
        <v>1.46347</v>
      </c>
      <c r="D2064" s="51">
        <v>1.9482999999999999</v>
      </c>
    </row>
    <row r="2065" spans="1:4" x14ac:dyDescent="0.15">
      <c r="A2065" s="51">
        <v>118</v>
      </c>
      <c r="B2065" s="51">
        <v>15</v>
      </c>
      <c r="C2065" s="51">
        <v>1.4441299999999999</v>
      </c>
      <c r="D2065" s="51">
        <v>1.96959</v>
      </c>
    </row>
    <row r="2066" spans="1:4" x14ac:dyDescent="0.15">
      <c r="A2066" s="51">
        <v>118</v>
      </c>
      <c r="B2066" s="51">
        <v>16</v>
      </c>
      <c r="C2066" s="51">
        <v>1.4246700000000001</v>
      </c>
      <c r="D2066" s="51">
        <v>1.99116</v>
      </c>
    </row>
    <row r="2067" spans="1:4" x14ac:dyDescent="0.15">
      <c r="A2067" s="51">
        <v>118</v>
      </c>
      <c r="B2067" s="51">
        <v>17</v>
      </c>
      <c r="C2067" s="51">
        <v>1.40507</v>
      </c>
      <c r="D2067" s="51">
        <v>2.0129999999999999</v>
      </c>
    </row>
    <row r="2068" spans="1:4" x14ac:dyDescent="0.15">
      <c r="A2068" s="51">
        <v>118</v>
      </c>
      <c r="B2068" s="51">
        <v>18</v>
      </c>
      <c r="C2068" s="51">
        <v>1.3853500000000001</v>
      </c>
      <c r="D2068" s="51">
        <v>2.0350999999999999</v>
      </c>
    </row>
    <row r="2069" spans="1:4" x14ac:dyDescent="0.15">
      <c r="A2069" s="51">
        <v>118</v>
      </c>
      <c r="B2069" s="51">
        <v>19</v>
      </c>
      <c r="C2069" s="51">
        <v>1.3655200000000001</v>
      </c>
      <c r="D2069" s="51">
        <v>2.0574599999999998</v>
      </c>
    </row>
    <row r="2070" spans="1:4" x14ac:dyDescent="0.15">
      <c r="A2070" s="51">
        <v>118</v>
      </c>
      <c r="B2070" s="51">
        <v>20</v>
      </c>
      <c r="C2070" s="51">
        <v>1.34558</v>
      </c>
      <c r="D2070" s="51">
        <v>2.0800700000000001</v>
      </c>
    </row>
    <row r="2071" spans="1:4" x14ac:dyDescent="0.15">
      <c r="A2071" s="51">
        <v>118</v>
      </c>
      <c r="B2071" s="51">
        <v>21</v>
      </c>
      <c r="C2071" s="51">
        <v>1.32555</v>
      </c>
      <c r="D2071" s="51">
        <v>2.1029300000000002</v>
      </c>
    </row>
    <row r="2072" spans="1:4" x14ac:dyDescent="0.15">
      <c r="A2072" s="51">
        <v>119</v>
      </c>
      <c r="B2072" s="51">
        <v>2</v>
      </c>
      <c r="C2072" s="51">
        <v>1.68394</v>
      </c>
      <c r="D2072" s="51">
        <v>1.7178</v>
      </c>
    </row>
    <row r="2073" spans="1:4" x14ac:dyDescent="0.15">
      <c r="A2073" s="51">
        <v>119</v>
      </c>
      <c r="B2073" s="51">
        <v>3</v>
      </c>
      <c r="C2073" s="51">
        <v>1.6668700000000001</v>
      </c>
      <c r="D2073" s="51">
        <v>1.73515</v>
      </c>
    </row>
    <row r="2074" spans="1:4" x14ac:dyDescent="0.15">
      <c r="A2074" s="51">
        <v>119</v>
      </c>
      <c r="B2074" s="51">
        <v>4</v>
      </c>
      <c r="C2074" s="51">
        <v>1.6496</v>
      </c>
      <c r="D2074" s="51">
        <v>1.7528300000000001</v>
      </c>
    </row>
    <row r="2075" spans="1:4" x14ac:dyDescent="0.15">
      <c r="A2075" s="51">
        <v>119</v>
      </c>
      <c r="B2075" s="51">
        <v>5</v>
      </c>
      <c r="C2075" s="51">
        <v>1.63212</v>
      </c>
      <c r="D2075" s="51">
        <v>1.77085</v>
      </c>
    </row>
    <row r="2076" spans="1:4" x14ac:dyDescent="0.15">
      <c r="A2076" s="51">
        <v>119</v>
      </c>
      <c r="B2076" s="51">
        <v>6</v>
      </c>
      <c r="C2076" s="51">
        <v>1.61446</v>
      </c>
      <c r="D2076" s="51">
        <v>1.7891900000000001</v>
      </c>
    </row>
    <row r="2077" spans="1:4" x14ac:dyDescent="0.15">
      <c r="A2077" s="51">
        <v>119</v>
      </c>
      <c r="B2077" s="51">
        <v>7</v>
      </c>
      <c r="C2077" s="51">
        <v>1.5966</v>
      </c>
      <c r="D2077" s="51">
        <v>1.80786</v>
      </c>
    </row>
    <row r="2078" spans="1:4" x14ac:dyDescent="0.15">
      <c r="A2078" s="51">
        <v>119</v>
      </c>
      <c r="B2078" s="51">
        <v>8</v>
      </c>
      <c r="C2078" s="51">
        <v>1.5785499999999999</v>
      </c>
      <c r="D2078" s="51">
        <v>1.8268599999999999</v>
      </c>
    </row>
    <row r="2079" spans="1:4" x14ac:dyDescent="0.15">
      <c r="A2079" s="51">
        <v>119</v>
      </c>
      <c r="B2079" s="51">
        <v>9</v>
      </c>
      <c r="C2079" s="51">
        <v>1.56033</v>
      </c>
      <c r="D2079" s="51">
        <v>1.84616</v>
      </c>
    </row>
    <row r="2080" spans="1:4" x14ac:dyDescent="0.15">
      <c r="A2080" s="51">
        <v>119</v>
      </c>
      <c r="B2080" s="51">
        <v>10</v>
      </c>
      <c r="C2080" s="51">
        <v>1.5419499999999999</v>
      </c>
      <c r="D2080" s="51">
        <v>1.8657699999999999</v>
      </c>
    </row>
    <row r="2081" spans="1:4" x14ac:dyDescent="0.15">
      <c r="A2081" s="51">
        <v>119</v>
      </c>
      <c r="B2081" s="51">
        <v>11</v>
      </c>
      <c r="C2081" s="51">
        <v>1.52338</v>
      </c>
      <c r="D2081" s="51">
        <v>1.8856900000000001</v>
      </c>
    </row>
    <row r="2082" spans="1:4" x14ac:dyDescent="0.15">
      <c r="A2082" s="51">
        <v>119</v>
      </c>
      <c r="B2082" s="51">
        <v>12</v>
      </c>
      <c r="C2082" s="51">
        <v>1.5046600000000001</v>
      </c>
      <c r="D2082" s="51">
        <v>1.90591</v>
      </c>
    </row>
    <row r="2083" spans="1:4" x14ac:dyDescent="0.15">
      <c r="A2083" s="51">
        <v>119</v>
      </c>
      <c r="B2083" s="51">
        <v>13</v>
      </c>
      <c r="C2083" s="51">
        <v>1.4857899999999999</v>
      </c>
      <c r="D2083" s="51">
        <v>1.92641</v>
      </c>
    </row>
    <row r="2084" spans="1:4" x14ac:dyDescent="0.15">
      <c r="A2084" s="51">
        <v>119</v>
      </c>
      <c r="B2084" s="51">
        <v>14</v>
      </c>
      <c r="C2084" s="51">
        <v>1.46678</v>
      </c>
      <c r="D2084" s="51">
        <v>1.9472100000000001</v>
      </c>
    </row>
    <row r="2085" spans="1:4" x14ac:dyDescent="0.15">
      <c r="A2085" s="51">
        <v>119</v>
      </c>
      <c r="B2085" s="51">
        <v>15</v>
      </c>
      <c r="C2085" s="51">
        <v>1.4476199999999999</v>
      </c>
      <c r="D2085" s="51">
        <v>1.96828</v>
      </c>
    </row>
    <row r="2086" spans="1:4" x14ac:dyDescent="0.15">
      <c r="A2086" s="51">
        <v>119</v>
      </c>
      <c r="B2086" s="51">
        <v>16</v>
      </c>
      <c r="C2086" s="51">
        <v>1.42832</v>
      </c>
      <c r="D2086" s="51">
        <v>1.98963</v>
      </c>
    </row>
    <row r="2087" spans="1:4" x14ac:dyDescent="0.15">
      <c r="A2087" s="51">
        <v>119</v>
      </c>
      <c r="B2087" s="51">
        <v>17</v>
      </c>
      <c r="C2087" s="51">
        <v>1.4089</v>
      </c>
      <c r="D2087" s="51">
        <v>2.0112399999999999</v>
      </c>
    </row>
    <row r="2088" spans="1:4" x14ac:dyDescent="0.15">
      <c r="A2088" s="51">
        <v>119</v>
      </c>
      <c r="B2088" s="51">
        <v>18</v>
      </c>
      <c r="C2088" s="51">
        <v>1.3893599999999999</v>
      </c>
      <c r="D2088" s="51">
        <v>2.0331199999999998</v>
      </c>
    </row>
    <row r="2089" spans="1:4" x14ac:dyDescent="0.15">
      <c r="A2089" s="51">
        <v>119</v>
      </c>
      <c r="B2089" s="51">
        <v>19</v>
      </c>
      <c r="C2089" s="51">
        <v>1.36972</v>
      </c>
      <c r="D2089" s="51">
        <v>2.05525</v>
      </c>
    </row>
    <row r="2090" spans="1:4" x14ac:dyDescent="0.15">
      <c r="A2090" s="51">
        <v>119</v>
      </c>
      <c r="B2090" s="51">
        <v>20</v>
      </c>
      <c r="C2090" s="51">
        <v>1.34995</v>
      </c>
      <c r="D2090" s="51">
        <v>2.0776300000000001</v>
      </c>
    </row>
    <row r="2091" spans="1:4" x14ac:dyDescent="0.15">
      <c r="A2091" s="51">
        <v>119</v>
      </c>
      <c r="B2091" s="51">
        <v>21</v>
      </c>
      <c r="C2091" s="51">
        <v>1.33009</v>
      </c>
      <c r="D2091" s="51">
        <v>2.1002399999999999</v>
      </c>
    </row>
    <row r="2092" spans="1:4" x14ac:dyDescent="0.15">
      <c r="A2092" s="51">
        <v>120</v>
      </c>
      <c r="B2092" s="51">
        <v>2</v>
      </c>
      <c r="C2092" s="51">
        <v>1.6853100000000001</v>
      </c>
      <c r="D2092" s="51">
        <v>1.71889</v>
      </c>
    </row>
    <row r="2093" spans="1:4" x14ac:dyDescent="0.15">
      <c r="A2093" s="51">
        <v>120</v>
      </c>
      <c r="B2093" s="51">
        <v>3</v>
      </c>
      <c r="C2093" s="51">
        <v>1.66839</v>
      </c>
      <c r="D2093" s="51">
        <v>1.7360800000000001</v>
      </c>
    </row>
    <row r="2094" spans="1:4" x14ac:dyDescent="0.15">
      <c r="A2094" s="51">
        <v>120</v>
      </c>
      <c r="B2094" s="51">
        <v>4</v>
      </c>
      <c r="C2094" s="51">
        <v>1.65126</v>
      </c>
      <c r="D2094" s="51">
        <v>1.7536099999999999</v>
      </c>
    </row>
    <row r="2095" spans="1:4" x14ac:dyDescent="0.15">
      <c r="A2095" s="51">
        <v>120</v>
      </c>
      <c r="B2095" s="51">
        <v>5</v>
      </c>
      <c r="C2095" s="51">
        <v>1.6339399999999999</v>
      </c>
      <c r="D2095" s="51">
        <v>1.77146</v>
      </c>
    </row>
    <row r="2096" spans="1:4" x14ac:dyDescent="0.15">
      <c r="A2096" s="51">
        <v>120</v>
      </c>
      <c r="B2096" s="51">
        <v>6</v>
      </c>
      <c r="C2096" s="51">
        <v>1.61642</v>
      </c>
      <c r="D2096" s="51">
        <v>1.7896399999999999</v>
      </c>
    </row>
    <row r="2097" spans="1:4" x14ac:dyDescent="0.15">
      <c r="A2097" s="51">
        <v>120</v>
      </c>
      <c r="B2097" s="51">
        <v>7</v>
      </c>
      <c r="C2097" s="51">
        <v>1.5987199999999999</v>
      </c>
      <c r="D2097" s="51">
        <v>1.8081499999999999</v>
      </c>
    </row>
    <row r="2098" spans="1:4" x14ac:dyDescent="0.15">
      <c r="A2098" s="51">
        <v>120</v>
      </c>
      <c r="B2098" s="51">
        <v>8</v>
      </c>
      <c r="C2098" s="51">
        <v>1.58083</v>
      </c>
      <c r="D2098" s="51">
        <v>1.8269599999999999</v>
      </c>
    </row>
    <row r="2099" spans="1:4" x14ac:dyDescent="0.15">
      <c r="A2099" s="51">
        <v>120</v>
      </c>
      <c r="B2099" s="51">
        <v>9</v>
      </c>
      <c r="C2099" s="51">
        <v>1.5627599999999999</v>
      </c>
      <c r="D2099" s="51">
        <v>1.8460799999999999</v>
      </c>
    </row>
    <row r="2100" spans="1:4" x14ac:dyDescent="0.15">
      <c r="A2100" s="51">
        <v>120</v>
      </c>
      <c r="B2100" s="51">
        <v>10</v>
      </c>
      <c r="C2100" s="51">
        <v>1.54454</v>
      </c>
      <c r="D2100" s="51">
        <v>1.86551</v>
      </c>
    </row>
    <row r="2101" spans="1:4" x14ac:dyDescent="0.15">
      <c r="A2101" s="51">
        <v>120</v>
      </c>
      <c r="B2101" s="51">
        <v>11</v>
      </c>
      <c r="C2101" s="51">
        <v>1.5261499999999999</v>
      </c>
      <c r="D2101" s="51">
        <v>1.88523</v>
      </c>
    </row>
    <row r="2102" spans="1:4" x14ac:dyDescent="0.15">
      <c r="A2102" s="51">
        <v>120</v>
      </c>
      <c r="B2102" s="51">
        <v>12</v>
      </c>
      <c r="C2102" s="51">
        <v>1.50759</v>
      </c>
      <c r="D2102" s="51">
        <v>1.9052500000000001</v>
      </c>
    </row>
    <row r="2103" spans="1:4" x14ac:dyDescent="0.15">
      <c r="A2103" s="51">
        <v>120</v>
      </c>
      <c r="B2103" s="51">
        <v>13</v>
      </c>
      <c r="C2103" s="51">
        <v>1.48889</v>
      </c>
      <c r="D2103" s="51">
        <v>1.9255599999999999</v>
      </c>
    </row>
    <row r="2104" spans="1:4" x14ac:dyDescent="0.15">
      <c r="A2104" s="51">
        <v>120</v>
      </c>
      <c r="B2104" s="51">
        <v>14</v>
      </c>
      <c r="C2104" s="51">
        <v>1.47004</v>
      </c>
      <c r="D2104" s="51">
        <v>1.94614</v>
      </c>
    </row>
    <row r="2105" spans="1:4" x14ac:dyDescent="0.15">
      <c r="A2105" s="51">
        <v>120</v>
      </c>
      <c r="B2105" s="51">
        <v>15</v>
      </c>
      <c r="C2105" s="51">
        <v>1.45106</v>
      </c>
      <c r="D2105" s="51">
        <v>1.9670099999999999</v>
      </c>
    </row>
    <row r="2106" spans="1:4" x14ac:dyDescent="0.15">
      <c r="A2106" s="51">
        <v>120</v>
      </c>
      <c r="B2106" s="51">
        <v>16</v>
      </c>
      <c r="C2106" s="51">
        <v>1.4319299999999999</v>
      </c>
      <c r="D2106" s="51">
        <v>1.98814</v>
      </c>
    </row>
    <row r="2107" spans="1:4" x14ac:dyDescent="0.15">
      <c r="A2107" s="51">
        <v>120</v>
      </c>
      <c r="B2107" s="51">
        <v>17</v>
      </c>
      <c r="C2107" s="51">
        <v>1.41269</v>
      </c>
      <c r="D2107" s="51">
        <v>2.0095399999999999</v>
      </c>
    </row>
    <row r="2108" spans="1:4" x14ac:dyDescent="0.15">
      <c r="A2108" s="51">
        <v>120</v>
      </c>
      <c r="B2108" s="51">
        <v>18</v>
      </c>
      <c r="C2108" s="51">
        <v>1.3933199999999999</v>
      </c>
      <c r="D2108" s="51">
        <v>2.0311900000000001</v>
      </c>
    </row>
    <row r="2109" spans="1:4" x14ac:dyDescent="0.15">
      <c r="A2109" s="51">
        <v>120</v>
      </c>
      <c r="B2109" s="51">
        <v>19</v>
      </c>
      <c r="C2109" s="51">
        <v>1.37385</v>
      </c>
      <c r="D2109" s="51">
        <v>2.0531000000000001</v>
      </c>
    </row>
    <row r="2110" spans="1:4" x14ac:dyDescent="0.15">
      <c r="A2110" s="51">
        <v>120</v>
      </c>
      <c r="B2110" s="51">
        <v>20</v>
      </c>
      <c r="C2110" s="51">
        <v>1.35425</v>
      </c>
      <c r="D2110" s="51">
        <v>2.07524</v>
      </c>
    </row>
    <row r="2111" spans="1:4" x14ac:dyDescent="0.15">
      <c r="A2111" s="51">
        <v>120</v>
      </c>
      <c r="B2111" s="51">
        <v>21</v>
      </c>
      <c r="C2111" s="51">
        <v>1.33457</v>
      </c>
      <c r="D2111" s="51">
        <v>2.09762</v>
      </c>
    </row>
    <row r="2112" spans="1:4" x14ac:dyDescent="0.15">
      <c r="A2112" s="51">
        <v>121</v>
      </c>
      <c r="B2112" s="51">
        <v>2</v>
      </c>
      <c r="C2112" s="51">
        <v>1.68666</v>
      </c>
      <c r="D2112" s="51">
        <v>1.7199599999999999</v>
      </c>
    </row>
    <row r="2113" spans="1:4" x14ac:dyDescent="0.15">
      <c r="A2113" s="51">
        <v>121</v>
      </c>
      <c r="B2113" s="51">
        <v>3</v>
      </c>
      <c r="C2113" s="51">
        <v>1.66988</v>
      </c>
      <c r="D2113" s="51">
        <v>1.7370099999999999</v>
      </c>
    </row>
    <row r="2114" spans="1:4" x14ac:dyDescent="0.15">
      <c r="A2114" s="51">
        <v>121</v>
      </c>
      <c r="B2114" s="51">
        <v>4</v>
      </c>
      <c r="C2114" s="51">
        <v>1.6529</v>
      </c>
      <c r="D2114" s="51">
        <v>1.7543800000000001</v>
      </c>
    </row>
    <row r="2115" spans="1:4" x14ac:dyDescent="0.15">
      <c r="A2115" s="51">
        <v>121</v>
      </c>
      <c r="B2115" s="51">
        <v>5</v>
      </c>
      <c r="C2115" s="51">
        <v>1.6357200000000001</v>
      </c>
      <c r="D2115" s="51">
        <v>1.7720899999999999</v>
      </c>
    </row>
    <row r="2116" spans="1:4" x14ac:dyDescent="0.15">
      <c r="A2116" s="51">
        <v>121</v>
      </c>
      <c r="B2116" s="51">
        <v>6</v>
      </c>
      <c r="C2116" s="51">
        <v>1.61835</v>
      </c>
      <c r="D2116" s="51">
        <v>1.7901</v>
      </c>
    </row>
    <row r="2117" spans="1:4" x14ac:dyDescent="0.15">
      <c r="A2117" s="51">
        <v>121</v>
      </c>
      <c r="B2117" s="51">
        <v>7</v>
      </c>
      <c r="C2117" s="51">
        <v>1.6008</v>
      </c>
      <c r="D2117" s="51">
        <v>1.80843</v>
      </c>
    </row>
    <row r="2118" spans="1:4" x14ac:dyDescent="0.15">
      <c r="A2118" s="51">
        <v>121</v>
      </c>
      <c r="B2118" s="51">
        <v>8</v>
      </c>
      <c r="C2118" s="51">
        <v>1.58307</v>
      </c>
      <c r="D2118" s="51">
        <v>1.8270599999999999</v>
      </c>
    </row>
    <row r="2119" spans="1:4" x14ac:dyDescent="0.15">
      <c r="A2119" s="51">
        <v>121</v>
      </c>
      <c r="B2119" s="51">
        <v>9</v>
      </c>
      <c r="C2119" s="51">
        <v>1.56517</v>
      </c>
      <c r="D2119" s="51">
        <v>1.8460099999999999</v>
      </c>
    </row>
    <row r="2120" spans="1:4" x14ac:dyDescent="0.15">
      <c r="A2120" s="51">
        <v>121</v>
      </c>
      <c r="B2120" s="51">
        <v>10</v>
      </c>
      <c r="C2120" s="51">
        <v>1.5470999999999999</v>
      </c>
      <c r="D2120" s="51">
        <v>1.8652500000000001</v>
      </c>
    </row>
    <row r="2121" spans="1:4" x14ac:dyDescent="0.15">
      <c r="A2121" s="51">
        <v>121</v>
      </c>
      <c r="B2121" s="51">
        <v>11</v>
      </c>
      <c r="C2121" s="51">
        <v>1.5288600000000001</v>
      </c>
      <c r="D2121" s="51">
        <v>1.88479</v>
      </c>
    </row>
    <row r="2122" spans="1:4" x14ac:dyDescent="0.15">
      <c r="A2122" s="51">
        <v>121</v>
      </c>
      <c r="B2122" s="51">
        <v>12</v>
      </c>
      <c r="C2122" s="51">
        <v>1.51047</v>
      </c>
      <c r="D2122" s="51">
        <v>1.9046099999999999</v>
      </c>
    </row>
    <row r="2123" spans="1:4" x14ac:dyDescent="0.15">
      <c r="A2123" s="51">
        <v>121</v>
      </c>
      <c r="B2123" s="51">
        <v>13</v>
      </c>
      <c r="C2123" s="51">
        <v>1.49194</v>
      </c>
      <c r="D2123" s="51">
        <v>1.9247099999999999</v>
      </c>
    </row>
    <row r="2124" spans="1:4" x14ac:dyDescent="0.15">
      <c r="A2124" s="51">
        <v>121</v>
      </c>
      <c r="B2124" s="51">
        <v>14</v>
      </c>
      <c r="C2124" s="51">
        <v>1.4732499999999999</v>
      </c>
      <c r="D2124" s="51">
        <v>1.9451000000000001</v>
      </c>
    </row>
    <row r="2125" spans="1:4" x14ac:dyDescent="0.15">
      <c r="A2125" s="51">
        <v>121</v>
      </c>
      <c r="B2125" s="51">
        <v>15</v>
      </c>
      <c r="C2125" s="51">
        <v>1.4544299999999999</v>
      </c>
      <c r="D2125" s="51">
        <v>1.96576</v>
      </c>
    </row>
    <row r="2126" spans="1:4" x14ac:dyDescent="0.15">
      <c r="A2126" s="51">
        <v>121</v>
      </c>
      <c r="B2126" s="51">
        <v>16</v>
      </c>
      <c r="C2126" s="51">
        <v>1.4354899999999999</v>
      </c>
      <c r="D2126" s="51">
        <v>1.98668</v>
      </c>
    </row>
    <row r="2127" spans="1:4" x14ac:dyDescent="0.15">
      <c r="A2127" s="51">
        <v>121</v>
      </c>
      <c r="B2127" s="51">
        <v>17</v>
      </c>
      <c r="C2127" s="51">
        <v>1.4164099999999999</v>
      </c>
      <c r="D2127" s="51">
        <v>2.00787</v>
      </c>
    </row>
    <row r="2128" spans="1:4" x14ac:dyDescent="0.15">
      <c r="A2128" s="51">
        <v>121</v>
      </c>
      <c r="B2128" s="51">
        <v>18</v>
      </c>
      <c r="C2128" s="51">
        <v>1.3972100000000001</v>
      </c>
      <c r="D2128" s="51">
        <v>2.0293000000000001</v>
      </c>
    </row>
    <row r="2129" spans="1:4" x14ac:dyDescent="0.15">
      <c r="A2129" s="51">
        <v>121</v>
      </c>
      <c r="B2129" s="51">
        <v>19</v>
      </c>
      <c r="C2129" s="51">
        <v>1.37791</v>
      </c>
      <c r="D2129" s="51">
        <v>2.0509900000000001</v>
      </c>
    </row>
    <row r="2130" spans="1:4" x14ac:dyDescent="0.15">
      <c r="A2130" s="51">
        <v>121</v>
      </c>
      <c r="B2130" s="51">
        <v>20</v>
      </c>
      <c r="C2130" s="51">
        <v>1.35849</v>
      </c>
      <c r="D2130" s="51">
        <v>2.0729099999999998</v>
      </c>
    </row>
    <row r="2131" spans="1:4" x14ac:dyDescent="0.15">
      <c r="A2131" s="51">
        <v>121</v>
      </c>
      <c r="B2131" s="51">
        <v>21</v>
      </c>
      <c r="C2131" s="51">
        <v>1.3389800000000001</v>
      </c>
      <c r="D2131" s="51">
        <v>2.0950700000000002</v>
      </c>
    </row>
    <row r="2132" spans="1:4" x14ac:dyDescent="0.15">
      <c r="A2132" s="51">
        <v>122</v>
      </c>
      <c r="B2132" s="51">
        <v>2</v>
      </c>
      <c r="C2132" s="51">
        <v>1.6879999999999999</v>
      </c>
      <c r="D2132" s="51">
        <v>1.72102</v>
      </c>
    </row>
    <row r="2133" spans="1:4" x14ac:dyDescent="0.15">
      <c r="A2133" s="51">
        <v>122</v>
      </c>
      <c r="B2133" s="51">
        <v>3</v>
      </c>
      <c r="C2133" s="51">
        <v>1.6713499999999999</v>
      </c>
      <c r="D2133" s="51">
        <v>1.7379199999999999</v>
      </c>
    </row>
    <row r="2134" spans="1:4" x14ac:dyDescent="0.15">
      <c r="A2134" s="51">
        <v>122</v>
      </c>
      <c r="B2134" s="51">
        <v>4</v>
      </c>
      <c r="C2134" s="51">
        <v>1.65452</v>
      </c>
      <c r="D2134" s="51">
        <v>1.75515</v>
      </c>
    </row>
    <row r="2135" spans="1:4" x14ac:dyDescent="0.15">
      <c r="A2135" s="51">
        <v>122</v>
      </c>
      <c r="B2135" s="51">
        <v>5</v>
      </c>
      <c r="C2135" s="51">
        <v>1.63748</v>
      </c>
      <c r="D2135" s="51">
        <v>1.7726900000000001</v>
      </c>
    </row>
    <row r="2136" spans="1:4" x14ac:dyDescent="0.15">
      <c r="A2136" s="51">
        <v>122</v>
      </c>
      <c r="B2136" s="51">
        <v>6</v>
      </c>
      <c r="C2136" s="51">
        <v>1.6202700000000001</v>
      </c>
      <c r="D2136" s="51">
        <v>1.79054</v>
      </c>
    </row>
    <row r="2137" spans="1:4" x14ac:dyDescent="0.15">
      <c r="A2137" s="51">
        <v>122</v>
      </c>
      <c r="B2137" s="51">
        <v>7</v>
      </c>
      <c r="C2137" s="51">
        <v>1.60286</v>
      </c>
      <c r="D2137" s="51">
        <v>1.80871</v>
      </c>
    </row>
    <row r="2138" spans="1:4" x14ac:dyDescent="0.15">
      <c r="A2138" s="51">
        <v>122</v>
      </c>
      <c r="B2138" s="51">
        <v>8</v>
      </c>
      <c r="C2138" s="51">
        <v>1.58528</v>
      </c>
      <c r="D2138" s="51">
        <v>1.82718</v>
      </c>
    </row>
    <row r="2139" spans="1:4" x14ac:dyDescent="0.15">
      <c r="A2139" s="51">
        <v>122</v>
      </c>
      <c r="B2139" s="51">
        <v>9</v>
      </c>
      <c r="C2139" s="51">
        <v>1.5675399999999999</v>
      </c>
      <c r="D2139" s="51">
        <v>1.8459399999999999</v>
      </c>
    </row>
    <row r="2140" spans="1:4" x14ac:dyDescent="0.15">
      <c r="A2140" s="51">
        <v>122</v>
      </c>
      <c r="B2140" s="51">
        <v>10</v>
      </c>
      <c r="C2140" s="51">
        <v>1.54962</v>
      </c>
      <c r="D2140" s="51">
        <v>1.865</v>
      </c>
    </row>
    <row r="2141" spans="1:4" x14ac:dyDescent="0.15">
      <c r="A2141" s="51">
        <v>122</v>
      </c>
      <c r="B2141" s="51">
        <v>11</v>
      </c>
      <c r="C2141" s="51">
        <v>1.53155</v>
      </c>
      <c r="D2141" s="51">
        <v>1.88436</v>
      </c>
    </row>
    <row r="2142" spans="1:4" x14ac:dyDescent="0.15">
      <c r="A2142" s="51">
        <v>122</v>
      </c>
      <c r="B2142" s="51">
        <v>12</v>
      </c>
      <c r="C2142" s="51">
        <v>1.51332</v>
      </c>
      <c r="D2142" s="51">
        <v>1.9039999999999999</v>
      </c>
    </row>
    <row r="2143" spans="1:4" x14ac:dyDescent="0.15">
      <c r="A2143" s="51">
        <v>122</v>
      </c>
      <c r="B2143" s="51">
        <v>13</v>
      </c>
      <c r="C2143" s="51">
        <v>1.49495</v>
      </c>
      <c r="D2143" s="51">
        <v>1.92391</v>
      </c>
    </row>
    <row r="2144" spans="1:4" x14ac:dyDescent="0.15">
      <c r="A2144" s="51">
        <v>122</v>
      </c>
      <c r="B2144" s="51">
        <v>14</v>
      </c>
      <c r="C2144" s="51">
        <v>1.4764200000000001</v>
      </c>
      <c r="D2144" s="51">
        <v>1.9440900000000001</v>
      </c>
    </row>
    <row r="2145" spans="1:4" x14ac:dyDescent="0.15">
      <c r="A2145" s="51">
        <v>122</v>
      </c>
      <c r="B2145" s="51">
        <v>15</v>
      </c>
      <c r="C2145" s="51">
        <v>1.45777</v>
      </c>
      <c r="D2145" s="51">
        <v>1.96455</v>
      </c>
    </row>
    <row r="2146" spans="1:4" x14ac:dyDescent="0.15">
      <c r="A2146" s="51">
        <v>122</v>
      </c>
      <c r="B2146" s="51">
        <v>16</v>
      </c>
      <c r="C2146" s="51">
        <v>1.43899</v>
      </c>
      <c r="D2146" s="51">
        <v>1.98526</v>
      </c>
    </row>
    <row r="2147" spans="1:4" x14ac:dyDescent="0.15">
      <c r="A2147" s="51">
        <v>122</v>
      </c>
      <c r="B2147" s="51">
        <v>17</v>
      </c>
      <c r="C2147" s="51">
        <v>1.4200699999999999</v>
      </c>
      <c r="D2147" s="51">
        <v>2.00624</v>
      </c>
    </row>
    <row r="2148" spans="1:4" x14ac:dyDescent="0.15">
      <c r="A2148" s="51">
        <v>122</v>
      </c>
      <c r="B2148" s="51">
        <v>18</v>
      </c>
      <c r="C2148" s="51">
        <v>1.4010400000000001</v>
      </c>
      <c r="D2148" s="51">
        <v>2.02746</v>
      </c>
    </row>
    <row r="2149" spans="1:4" x14ac:dyDescent="0.15">
      <c r="A2149" s="51">
        <v>122</v>
      </c>
      <c r="B2149" s="51">
        <v>19</v>
      </c>
      <c r="C2149" s="51">
        <v>1.3818999999999999</v>
      </c>
      <c r="D2149" s="51">
        <v>2.0489199999999999</v>
      </c>
    </row>
    <row r="2150" spans="1:4" x14ac:dyDescent="0.15">
      <c r="A2150" s="51">
        <v>122</v>
      </c>
      <c r="B2150" s="51">
        <v>20</v>
      </c>
      <c r="C2150" s="51">
        <v>1.36266</v>
      </c>
      <c r="D2150" s="51">
        <v>2.07063</v>
      </c>
    </row>
    <row r="2151" spans="1:4" x14ac:dyDescent="0.15">
      <c r="A2151" s="51">
        <v>122</v>
      </c>
      <c r="B2151" s="51">
        <v>21</v>
      </c>
      <c r="C2151" s="51">
        <v>1.3433200000000001</v>
      </c>
      <c r="D2151" s="51">
        <v>2.0925600000000002</v>
      </c>
    </row>
    <row r="2152" spans="1:4" x14ac:dyDescent="0.15">
      <c r="A2152" s="51">
        <v>123</v>
      </c>
      <c r="B2152" s="51">
        <v>2</v>
      </c>
      <c r="C2152" s="51">
        <v>1.6893199999999999</v>
      </c>
      <c r="D2152" s="51">
        <v>1.72207</v>
      </c>
    </row>
    <row r="2153" spans="1:4" x14ac:dyDescent="0.15">
      <c r="A2153" s="51">
        <v>123</v>
      </c>
      <c r="B2153" s="51">
        <v>3</v>
      </c>
      <c r="C2153" s="51">
        <v>1.6728099999999999</v>
      </c>
      <c r="D2153" s="51">
        <v>1.7388300000000001</v>
      </c>
    </row>
    <row r="2154" spans="1:4" x14ac:dyDescent="0.15">
      <c r="A2154" s="51">
        <v>123</v>
      </c>
      <c r="B2154" s="51">
        <v>4</v>
      </c>
      <c r="C2154" s="51">
        <v>1.65611</v>
      </c>
      <c r="D2154" s="51">
        <v>1.7559100000000001</v>
      </c>
    </row>
    <row r="2155" spans="1:4" x14ac:dyDescent="0.15">
      <c r="A2155" s="51">
        <v>123</v>
      </c>
      <c r="B2155" s="51">
        <v>5</v>
      </c>
      <c r="C2155" s="51">
        <v>1.6392199999999999</v>
      </c>
      <c r="D2155" s="51">
        <v>1.7733000000000001</v>
      </c>
    </row>
    <row r="2156" spans="1:4" x14ac:dyDescent="0.15">
      <c r="A2156" s="51">
        <v>123</v>
      </c>
      <c r="B2156" s="51">
        <v>6</v>
      </c>
      <c r="C2156" s="51">
        <v>1.62215</v>
      </c>
      <c r="D2156" s="51">
        <v>1.7909999999999999</v>
      </c>
    </row>
    <row r="2157" spans="1:4" x14ac:dyDescent="0.15">
      <c r="A2157" s="51">
        <v>123</v>
      </c>
      <c r="B2157" s="51">
        <v>7</v>
      </c>
      <c r="C2157" s="51">
        <v>1.6048899999999999</v>
      </c>
      <c r="D2157" s="51">
        <v>1.8089900000000001</v>
      </c>
    </row>
    <row r="2158" spans="1:4" x14ac:dyDescent="0.15">
      <c r="A2158" s="51">
        <v>123</v>
      </c>
      <c r="B2158" s="51">
        <v>8</v>
      </c>
      <c r="C2158" s="51">
        <v>1.5874600000000001</v>
      </c>
      <c r="D2158" s="51">
        <v>1.8272999999999999</v>
      </c>
    </row>
    <row r="2159" spans="1:4" x14ac:dyDescent="0.15">
      <c r="A2159" s="51">
        <v>123</v>
      </c>
      <c r="B2159" s="51">
        <v>9</v>
      </c>
      <c r="C2159" s="51">
        <v>1.56986</v>
      </c>
      <c r="D2159" s="51">
        <v>1.84589</v>
      </c>
    </row>
    <row r="2160" spans="1:4" x14ac:dyDescent="0.15">
      <c r="A2160" s="51">
        <v>123</v>
      </c>
      <c r="B2160" s="51">
        <v>10</v>
      </c>
      <c r="C2160" s="51">
        <v>1.5521</v>
      </c>
      <c r="D2160" s="51">
        <v>1.8647800000000001</v>
      </c>
    </row>
    <row r="2161" spans="1:4" x14ac:dyDescent="0.15">
      <c r="A2161" s="51">
        <v>123</v>
      </c>
      <c r="B2161" s="51">
        <v>11</v>
      </c>
      <c r="C2161" s="51">
        <v>1.5341899999999999</v>
      </c>
      <c r="D2161" s="51">
        <v>1.8839399999999999</v>
      </c>
    </row>
    <row r="2162" spans="1:4" x14ac:dyDescent="0.15">
      <c r="A2162" s="51">
        <v>123</v>
      </c>
      <c r="B2162" s="51">
        <v>12</v>
      </c>
      <c r="C2162" s="51">
        <v>1.5161199999999999</v>
      </c>
      <c r="D2162" s="51">
        <v>1.9033899999999999</v>
      </c>
    </row>
    <row r="2163" spans="1:4" x14ac:dyDescent="0.15">
      <c r="A2163" s="51">
        <v>123</v>
      </c>
      <c r="B2163" s="51">
        <v>13</v>
      </c>
      <c r="C2163" s="51">
        <v>1.4979</v>
      </c>
      <c r="D2163" s="51">
        <v>1.9231100000000001</v>
      </c>
    </row>
    <row r="2164" spans="1:4" x14ac:dyDescent="0.15">
      <c r="A2164" s="51">
        <v>123</v>
      </c>
      <c r="B2164" s="51">
        <v>14</v>
      </c>
      <c r="C2164" s="51">
        <v>1.4795400000000001</v>
      </c>
      <c r="D2164" s="51">
        <v>1.9431099999999999</v>
      </c>
    </row>
    <row r="2165" spans="1:4" x14ac:dyDescent="0.15">
      <c r="A2165" s="51">
        <v>123</v>
      </c>
      <c r="B2165" s="51">
        <v>15</v>
      </c>
      <c r="C2165" s="51">
        <v>1.46105</v>
      </c>
      <c r="D2165" s="51">
        <v>1.96336</v>
      </c>
    </row>
    <row r="2166" spans="1:4" x14ac:dyDescent="0.15">
      <c r="A2166" s="51">
        <v>123</v>
      </c>
      <c r="B2166" s="51">
        <v>16</v>
      </c>
      <c r="C2166" s="51">
        <v>1.4424300000000001</v>
      </c>
      <c r="D2166" s="51">
        <v>1.9838800000000001</v>
      </c>
    </row>
    <row r="2167" spans="1:4" x14ac:dyDescent="0.15">
      <c r="A2167" s="51">
        <v>123</v>
      </c>
      <c r="B2167" s="51">
        <v>17</v>
      </c>
      <c r="C2167" s="51">
        <v>1.4236800000000001</v>
      </c>
      <c r="D2167" s="51">
        <v>2.0046400000000002</v>
      </c>
    </row>
    <row r="2168" spans="1:4" x14ac:dyDescent="0.15">
      <c r="A2168" s="51">
        <v>123</v>
      </c>
      <c r="B2168" s="51">
        <v>18</v>
      </c>
      <c r="C2168" s="51">
        <v>1.40482</v>
      </c>
      <c r="D2168" s="51">
        <v>2.0256599999999998</v>
      </c>
    </row>
    <row r="2169" spans="1:4" x14ac:dyDescent="0.15">
      <c r="A2169" s="51">
        <v>123</v>
      </c>
      <c r="B2169" s="51">
        <v>19</v>
      </c>
      <c r="C2169" s="51">
        <v>1.38584</v>
      </c>
      <c r="D2169" s="51">
        <v>2.0468999999999999</v>
      </c>
    </row>
    <row r="2170" spans="1:4" x14ac:dyDescent="0.15">
      <c r="A2170" s="51">
        <v>123</v>
      </c>
      <c r="B2170" s="51">
        <v>20</v>
      </c>
      <c r="C2170" s="51">
        <v>1.36677</v>
      </c>
      <c r="D2170" s="51">
        <v>2.06839</v>
      </c>
    </row>
    <row r="2171" spans="1:4" x14ac:dyDescent="0.15">
      <c r="A2171" s="51">
        <v>123</v>
      </c>
      <c r="B2171" s="51">
        <v>21</v>
      </c>
      <c r="C2171" s="51">
        <v>1.3475900000000001</v>
      </c>
      <c r="D2171" s="51">
        <v>2.0901000000000001</v>
      </c>
    </row>
    <row r="2172" spans="1:4" x14ac:dyDescent="0.15">
      <c r="A2172" s="51">
        <v>124</v>
      </c>
      <c r="B2172" s="51">
        <v>2</v>
      </c>
      <c r="C2172" s="51">
        <v>1.69062</v>
      </c>
      <c r="D2172" s="51">
        <v>1.7231000000000001</v>
      </c>
    </row>
    <row r="2173" spans="1:4" x14ac:dyDescent="0.15">
      <c r="A2173" s="51">
        <v>124</v>
      </c>
      <c r="B2173" s="51">
        <v>3</v>
      </c>
      <c r="C2173" s="51">
        <v>1.67425</v>
      </c>
      <c r="D2173" s="51">
        <v>1.73973</v>
      </c>
    </row>
    <row r="2174" spans="1:4" x14ac:dyDescent="0.15">
      <c r="A2174" s="51">
        <v>124</v>
      </c>
      <c r="B2174" s="51">
        <v>4</v>
      </c>
      <c r="C2174" s="51">
        <v>1.65768</v>
      </c>
      <c r="D2174" s="51">
        <v>1.7566600000000001</v>
      </c>
    </row>
    <row r="2175" spans="1:4" x14ac:dyDescent="0.15">
      <c r="A2175" s="51">
        <v>124</v>
      </c>
      <c r="B2175" s="51">
        <v>5</v>
      </c>
      <c r="C2175" s="51">
        <v>1.6409400000000001</v>
      </c>
      <c r="D2175" s="51">
        <v>1.7739</v>
      </c>
    </row>
    <row r="2176" spans="1:4" x14ac:dyDescent="0.15">
      <c r="A2176" s="51">
        <v>124</v>
      </c>
      <c r="B2176" s="51">
        <v>6</v>
      </c>
      <c r="C2176" s="51">
        <v>1.6240000000000001</v>
      </c>
      <c r="D2176" s="51">
        <v>1.7914399999999999</v>
      </c>
    </row>
    <row r="2177" spans="1:4" x14ac:dyDescent="0.15">
      <c r="A2177" s="51">
        <v>124</v>
      </c>
      <c r="B2177" s="51">
        <v>7</v>
      </c>
      <c r="C2177" s="51">
        <v>1.6069</v>
      </c>
      <c r="D2177" s="51">
        <v>1.80928</v>
      </c>
    </row>
    <row r="2178" spans="1:4" x14ac:dyDescent="0.15">
      <c r="A2178" s="51">
        <v>124</v>
      </c>
      <c r="B2178" s="51">
        <v>8</v>
      </c>
      <c r="C2178" s="51">
        <v>1.58961</v>
      </c>
      <c r="D2178" s="51">
        <v>1.82742</v>
      </c>
    </row>
    <row r="2179" spans="1:4" x14ac:dyDescent="0.15">
      <c r="A2179" s="51">
        <v>124</v>
      </c>
      <c r="B2179" s="51">
        <v>9</v>
      </c>
      <c r="C2179" s="51">
        <v>1.57216</v>
      </c>
      <c r="D2179" s="51">
        <v>1.8458399999999999</v>
      </c>
    </row>
    <row r="2180" spans="1:4" x14ac:dyDescent="0.15">
      <c r="A2180" s="51">
        <v>124</v>
      </c>
      <c r="B2180" s="51">
        <v>10</v>
      </c>
      <c r="C2180" s="51">
        <v>1.5545599999999999</v>
      </c>
      <c r="D2180" s="51">
        <v>1.8645499999999999</v>
      </c>
    </row>
    <row r="2181" spans="1:4" x14ac:dyDescent="0.15">
      <c r="A2181" s="51">
        <v>124</v>
      </c>
      <c r="B2181" s="51">
        <v>11</v>
      </c>
      <c r="C2181" s="51">
        <v>1.5367999999999999</v>
      </c>
      <c r="D2181" s="51">
        <v>1.88354</v>
      </c>
    </row>
    <row r="2182" spans="1:4" x14ac:dyDescent="0.15">
      <c r="A2182" s="51">
        <v>124</v>
      </c>
      <c r="B2182" s="51">
        <v>12</v>
      </c>
      <c r="C2182" s="51">
        <v>1.51888</v>
      </c>
      <c r="D2182" s="51">
        <v>1.9028099999999999</v>
      </c>
    </row>
    <row r="2183" spans="1:4" x14ac:dyDescent="0.15">
      <c r="A2183" s="51">
        <v>124</v>
      </c>
      <c r="B2183" s="51">
        <v>13</v>
      </c>
      <c r="C2183" s="51">
        <v>1.50081</v>
      </c>
      <c r="D2183" s="51">
        <v>1.9223399999999999</v>
      </c>
    </row>
    <row r="2184" spans="1:4" x14ac:dyDescent="0.15">
      <c r="A2184" s="51">
        <v>124</v>
      </c>
      <c r="B2184" s="51">
        <v>14</v>
      </c>
      <c r="C2184" s="51">
        <v>1.48261</v>
      </c>
      <c r="D2184" s="51">
        <v>1.94215</v>
      </c>
    </row>
    <row r="2185" spans="1:4" x14ac:dyDescent="0.15">
      <c r="A2185" s="51">
        <v>124</v>
      </c>
      <c r="B2185" s="51">
        <v>15</v>
      </c>
      <c r="C2185" s="51">
        <v>1.46428</v>
      </c>
      <c r="D2185" s="51">
        <v>1.96221</v>
      </c>
    </row>
    <row r="2186" spans="1:4" x14ac:dyDescent="0.15">
      <c r="A2186" s="51">
        <v>124</v>
      </c>
      <c r="B2186" s="51">
        <v>16</v>
      </c>
      <c r="C2186" s="51">
        <v>1.4458200000000001</v>
      </c>
      <c r="D2186" s="51">
        <v>1.9825200000000001</v>
      </c>
    </row>
    <row r="2187" spans="1:4" x14ac:dyDescent="0.15">
      <c r="A2187" s="51">
        <v>124</v>
      </c>
      <c r="B2187" s="51">
        <v>17</v>
      </c>
      <c r="C2187" s="51">
        <v>1.4272400000000001</v>
      </c>
      <c r="D2187" s="51">
        <v>2.0030800000000002</v>
      </c>
    </row>
    <row r="2188" spans="1:4" x14ac:dyDescent="0.15">
      <c r="A2188" s="51">
        <v>124</v>
      </c>
      <c r="B2188" s="51">
        <v>18</v>
      </c>
      <c r="C2188" s="51">
        <v>1.4085399999999999</v>
      </c>
      <c r="D2188" s="51">
        <v>2.0238800000000001</v>
      </c>
    </row>
    <row r="2189" spans="1:4" x14ac:dyDescent="0.15">
      <c r="A2189" s="51">
        <v>124</v>
      </c>
      <c r="B2189" s="51">
        <v>19</v>
      </c>
      <c r="C2189" s="51">
        <v>1.3897299999999999</v>
      </c>
      <c r="D2189" s="51">
        <v>2.0449299999999999</v>
      </c>
    </row>
    <row r="2190" spans="1:4" x14ac:dyDescent="0.15">
      <c r="A2190" s="51">
        <v>124</v>
      </c>
      <c r="B2190" s="51">
        <v>20</v>
      </c>
      <c r="C2190" s="51">
        <v>1.3708199999999999</v>
      </c>
      <c r="D2190" s="51">
        <v>2.0661999999999998</v>
      </c>
    </row>
    <row r="2191" spans="1:4" x14ac:dyDescent="0.15">
      <c r="A2191" s="51">
        <v>124</v>
      </c>
      <c r="B2191" s="51">
        <v>21</v>
      </c>
      <c r="C2191" s="51">
        <v>1.3517999999999999</v>
      </c>
      <c r="D2191" s="51">
        <v>2.0876999999999999</v>
      </c>
    </row>
    <row r="2192" spans="1:4" x14ac:dyDescent="0.15">
      <c r="A2192" s="51">
        <v>125</v>
      </c>
      <c r="B2192" s="51">
        <v>2</v>
      </c>
      <c r="C2192" s="51">
        <v>1.69191</v>
      </c>
      <c r="D2192" s="51">
        <v>1.7241299999999999</v>
      </c>
    </row>
    <row r="2193" spans="1:4" x14ac:dyDescent="0.15">
      <c r="A2193" s="51">
        <v>125</v>
      </c>
      <c r="B2193" s="51">
        <v>3</v>
      </c>
      <c r="C2193" s="51">
        <v>1.67567</v>
      </c>
      <c r="D2193" s="51">
        <v>1.74061</v>
      </c>
    </row>
    <row r="2194" spans="1:4" x14ac:dyDescent="0.15">
      <c r="A2194" s="51">
        <v>125</v>
      </c>
      <c r="B2194" s="51">
        <v>4</v>
      </c>
      <c r="C2194" s="51">
        <v>1.65924</v>
      </c>
      <c r="D2194" s="51">
        <v>1.7574000000000001</v>
      </c>
    </row>
    <row r="2195" spans="1:4" x14ac:dyDescent="0.15">
      <c r="A2195" s="51">
        <v>125</v>
      </c>
      <c r="B2195" s="51">
        <v>5</v>
      </c>
      <c r="C2195" s="51">
        <v>1.64263</v>
      </c>
      <c r="D2195" s="51">
        <v>1.7745</v>
      </c>
    </row>
    <row r="2196" spans="1:4" x14ac:dyDescent="0.15">
      <c r="A2196" s="51">
        <v>125</v>
      </c>
      <c r="B2196" s="51">
        <v>6</v>
      </c>
      <c r="C2196" s="51">
        <v>1.62584</v>
      </c>
      <c r="D2196" s="51">
        <v>1.79189</v>
      </c>
    </row>
    <row r="2197" spans="1:4" x14ac:dyDescent="0.15">
      <c r="A2197" s="51">
        <v>125</v>
      </c>
      <c r="B2197" s="51">
        <v>7</v>
      </c>
      <c r="C2197" s="51">
        <v>1.60887</v>
      </c>
      <c r="D2197" s="51">
        <v>1.80958</v>
      </c>
    </row>
    <row r="2198" spans="1:4" x14ac:dyDescent="0.15">
      <c r="A2198" s="51">
        <v>125</v>
      </c>
      <c r="B2198" s="51">
        <v>8</v>
      </c>
      <c r="C2198" s="51">
        <v>1.5917300000000001</v>
      </c>
      <c r="D2198" s="51">
        <v>1.82755</v>
      </c>
    </row>
    <row r="2199" spans="1:4" x14ac:dyDescent="0.15">
      <c r="A2199" s="51">
        <v>125</v>
      </c>
      <c r="B2199" s="51">
        <v>9</v>
      </c>
      <c r="C2199" s="51">
        <v>1.57443</v>
      </c>
      <c r="D2199" s="51">
        <v>1.84581</v>
      </c>
    </row>
    <row r="2200" spans="1:4" x14ac:dyDescent="0.15">
      <c r="A2200" s="51">
        <v>125</v>
      </c>
      <c r="B2200" s="51">
        <v>10</v>
      </c>
      <c r="C2200" s="51">
        <v>1.55697</v>
      </c>
      <c r="D2200" s="51">
        <v>1.86435</v>
      </c>
    </row>
    <row r="2201" spans="1:4" x14ac:dyDescent="0.15">
      <c r="A2201" s="51">
        <v>125</v>
      </c>
      <c r="B2201" s="51">
        <v>11</v>
      </c>
      <c r="C2201" s="51">
        <v>1.5393600000000001</v>
      </c>
      <c r="D2201" s="51">
        <v>1.8831599999999999</v>
      </c>
    </row>
    <row r="2202" spans="1:4" x14ac:dyDescent="0.15">
      <c r="A2202" s="51">
        <v>125</v>
      </c>
      <c r="B2202" s="51">
        <v>12</v>
      </c>
      <c r="C2202" s="51">
        <v>1.5216000000000001</v>
      </c>
      <c r="D2202" s="51">
        <v>1.90225</v>
      </c>
    </row>
    <row r="2203" spans="1:4" x14ac:dyDescent="0.15">
      <c r="A2203" s="51">
        <v>125</v>
      </c>
      <c r="B2203" s="51">
        <v>13</v>
      </c>
      <c r="C2203" s="51">
        <v>1.50369</v>
      </c>
      <c r="D2203" s="51">
        <v>1.9216</v>
      </c>
    </row>
    <row r="2204" spans="1:4" x14ac:dyDescent="0.15">
      <c r="A2204" s="51">
        <v>125</v>
      </c>
      <c r="B2204" s="51">
        <v>14</v>
      </c>
      <c r="C2204" s="51">
        <v>1.4856499999999999</v>
      </c>
      <c r="D2204" s="51">
        <v>1.9412100000000001</v>
      </c>
    </row>
    <row r="2205" spans="1:4" x14ac:dyDescent="0.15">
      <c r="A2205" s="51">
        <v>125</v>
      </c>
      <c r="B2205" s="51">
        <v>15</v>
      </c>
      <c r="C2205" s="51">
        <v>1.4674700000000001</v>
      </c>
      <c r="D2205" s="51">
        <v>1.9610799999999999</v>
      </c>
    </row>
    <row r="2206" spans="1:4" x14ac:dyDescent="0.15">
      <c r="A2206" s="51">
        <v>125</v>
      </c>
      <c r="B2206" s="51">
        <v>16</v>
      </c>
      <c r="C2206" s="51">
        <v>1.44916</v>
      </c>
      <c r="D2206" s="51">
        <v>1.98119</v>
      </c>
    </row>
    <row r="2207" spans="1:4" x14ac:dyDescent="0.15">
      <c r="A2207" s="51">
        <v>125</v>
      </c>
      <c r="B2207" s="51">
        <v>17</v>
      </c>
      <c r="C2207" s="51">
        <v>1.4307399999999999</v>
      </c>
      <c r="D2207" s="51">
        <v>2.00156</v>
      </c>
    </row>
    <row r="2208" spans="1:4" x14ac:dyDescent="0.15">
      <c r="A2208" s="51">
        <v>125</v>
      </c>
      <c r="B2208" s="51">
        <v>18</v>
      </c>
      <c r="C2208" s="51">
        <v>1.4121999999999999</v>
      </c>
      <c r="D2208" s="51">
        <v>2.02216</v>
      </c>
    </row>
    <row r="2209" spans="1:4" x14ac:dyDescent="0.15">
      <c r="A2209" s="51">
        <v>125</v>
      </c>
      <c r="B2209" s="51">
        <v>19</v>
      </c>
      <c r="C2209" s="51">
        <v>1.3935500000000001</v>
      </c>
      <c r="D2209" s="51">
        <v>2.0430000000000001</v>
      </c>
    </row>
    <row r="2210" spans="1:4" x14ac:dyDescent="0.15">
      <c r="A2210" s="51">
        <v>125</v>
      </c>
      <c r="B2210" s="51">
        <v>20</v>
      </c>
      <c r="C2210" s="51">
        <v>1.3748</v>
      </c>
      <c r="D2210" s="51">
        <v>2.06406</v>
      </c>
    </row>
    <row r="2211" spans="1:4" x14ac:dyDescent="0.15">
      <c r="A2211" s="51">
        <v>125</v>
      </c>
      <c r="B2211" s="51">
        <v>21</v>
      </c>
      <c r="C2211" s="51">
        <v>1.35595</v>
      </c>
      <c r="D2211" s="51">
        <v>2.08535</v>
      </c>
    </row>
    <row r="2212" spans="1:4" x14ac:dyDescent="0.15">
      <c r="A2212" s="51">
        <v>126</v>
      </c>
      <c r="B2212" s="51">
        <v>2</v>
      </c>
      <c r="C2212" s="51">
        <v>1.6931799999999999</v>
      </c>
      <c r="D2212" s="51">
        <v>1.72515</v>
      </c>
    </row>
    <row r="2213" spans="1:4" x14ac:dyDescent="0.15">
      <c r="A2213" s="51">
        <v>126</v>
      </c>
      <c r="B2213" s="51">
        <v>3</v>
      </c>
      <c r="C2213" s="51">
        <v>1.6770700000000001</v>
      </c>
      <c r="D2213" s="51">
        <v>1.74149</v>
      </c>
    </row>
    <row r="2214" spans="1:4" x14ac:dyDescent="0.15">
      <c r="A2214" s="51">
        <v>126</v>
      </c>
      <c r="B2214" s="51">
        <v>4</v>
      </c>
      <c r="C2214" s="51">
        <v>1.6607799999999999</v>
      </c>
      <c r="D2214" s="51">
        <v>1.7581500000000001</v>
      </c>
    </row>
    <row r="2215" spans="1:4" x14ac:dyDescent="0.15">
      <c r="A2215" s="51">
        <v>126</v>
      </c>
      <c r="B2215" s="51">
        <v>5</v>
      </c>
      <c r="C2215" s="51">
        <v>1.6443000000000001</v>
      </c>
      <c r="D2215" s="51">
        <v>1.7750900000000001</v>
      </c>
    </row>
    <row r="2216" spans="1:4" x14ac:dyDescent="0.15">
      <c r="A2216" s="51">
        <v>126</v>
      </c>
      <c r="B2216" s="51">
        <v>6</v>
      </c>
      <c r="C2216" s="51">
        <v>1.62764</v>
      </c>
      <c r="D2216" s="51">
        <v>1.79234</v>
      </c>
    </row>
    <row r="2217" spans="1:4" x14ac:dyDescent="0.15">
      <c r="A2217" s="51">
        <v>126</v>
      </c>
      <c r="B2217" s="51">
        <v>7</v>
      </c>
      <c r="C2217" s="51">
        <v>1.6108100000000001</v>
      </c>
      <c r="D2217" s="51">
        <v>1.80986</v>
      </c>
    </row>
    <row r="2218" spans="1:4" x14ac:dyDescent="0.15">
      <c r="A2218" s="51">
        <v>126</v>
      </c>
      <c r="B2218" s="51">
        <v>8</v>
      </c>
      <c r="C2218" s="51">
        <v>1.5938300000000001</v>
      </c>
      <c r="D2218" s="51">
        <v>1.82768</v>
      </c>
    </row>
    <row r="2219" spans="1:4" x14ac:dyDescent="0.15">
      <c r="A2219" s="51">
        <v>126</v>
      </c>
      <c r="B2219" s="51">
        <v>9</v>
      </c>
      <c r="C2219" s="51">
        <v>1.57667</v>
      </c>
      <c r="D2219" s="51">
        <v>1.8457699999999999</v>
      </c>
    </row>
    <row r="2220" spans="1:4" x14ac:dyDescent="0.15">
      <c r="A2220" s="51">
        <v>126</v>
      </c>
      <c r="B2220" s="51">
        <v>10</v>
      </c>
      <c r="C2220" s="51">
        <v>1.5593600000000001</v>
      </c>
      <c r="D2220" s="51">
        <v>1.8641399999999999</v>
      </c>
    </row>
    <row r="2221" spans="1:4" x14ac:dyDescent="0.15">
      <c r="A2221" s="51">
        <v>126</v>
      </c>
      <c r="B2221" s="51">
        <v>11</v>
      </c>
      <c r="C2221" s="51">
        <v>1.54189</v>
      </c>
      <c r="D2221" s="51">
        <v>1.8827799999999999</v>
      </c>
    </row>
    <row r="2222" spans="1:4" x14ac:dyDescent="0.15">
      <c r="A2222" s="51">
        <v>126</v>
      </c>
      <c r="B2222" s="51">
        <v>12</v>
      </c>
      <c r="C2222" s="51">
        <v>1.5242800000000001</v>
      </c>
      <c r="D2222" s="51">
        <v>1.9016900000000001</v>
      </c>
    </row>
    <row r="2223" spans="1:4" x14ac:dyDescent="0.15">
      <c r="A2223" s="51">
        <v>126</v>
      </c>
      <c r="B2223" s="51">
        <v>13</v>
      </c>
      <c r="C2223" s="51">
        <v>1.5065200000000001</v>
      </c>
      <c r="D2223" s="51">
        <v>1.92086</v>
      </c>
    </row>
    <row r="2224" spans="1:4" x14ac:dyDescent="0.15">
      <c r="A2224" s="51">
        <v>126</v>
      </c>
      <c r="B2224" s="51">
        <v>14</v>
      </c>
      <c r="C2224" s="51">
        <v>1.4886299999999999</v>
      </c>
      <c r="D2224" s="51">
        <v>1.9402900000000001</v>
      </c>
    </row>
    <row r="2225" spans="1:4" x14ac:dyDescent="0.15">
      <c r="A2225" s="51">
        <v>126</v>
      </c>
      <c r="B2225" s="51">
        <v>15</v>
      </c>
      <c r="C2225" s="51">
        <v>1.4705999999999999</v>
      </c>
      <c r="D2225" s="51">
        <v>1.95997</v>
      </c>
    </row>
    <row r="2226" spans="1:4" x14ac:dyDescent="0.15">
      <c r="A2226" s="51">
        <v>126</v>
      </c>
      <c r="B2226" s="51">
        <v>16</v>
      </c>
      <c r="C2226" s="51">
        <v>1.4524600000000001</v>
      </c>
      <c r="D2226" s="51">
        <v>1.9799</v>
      </c>
    </row>
    <row r="2227" spans="1:4" x14ac:dyDescent="0.15">
      <c r="A2227" s="51">
        <v>126</v>
      </c>
      <c r="B2227" s="51">
        <v>17</v>
      </c>
      <c r="C2227" s="51">
        <v>1.4341900000000001</v>
      </c>
      <c r="D2227" s="51">
        <v>2.0000599999999999</v>
      </c>
    </row>
    <row r="2228" spans="1:4" x14ac:dyDescent="0.15">
      <c r="A2228" s="51">
        <v>126</v>
      </c>
      <c r="B2228" s="51">
        <v>18</v>
      </c>
      <c r="C2228" s="51">
        <v>1.41581</v>
      </c>
      <c r="D2228" s="51">
        <v>2.02047</v>
      </c>
    </row>
    <row r="2229" spans="1:4" x14ac:dyDescent="0.15">
      <c r="A2229" s="51">
        <v>126</v>
      </c>
      <c r="B2229" s="51">
        <v>19</v>
      </c>
      <c r="C2229" s="51">
        <v>1.3973199999999999</v>
      </c>
      <c r="D2229" s="51">
        <v>2.0411100000000002</v>
      </c>
    </row>
    <row r="2230" spans="1:4" x14ac:dyDescent="0.15">
      <c r="A2230" s="51">
        <v>126</v>
      </c>
      <c r="B2230" s="51">
        <v>20</v>
      </c>
      <c r="C2230" s="51">
        <v>1.3787199999999999</v>
      </c>
      <c r="D2230" s="51">
        <v>2.0619700000000001</v>
      </c>
    </row>
    <row r="2231" spans="1:4" x14ac:dyDescent="0.15">
      <c r="A2231" s="51">
        <v>126</v>
      </c>
      <c r="B2231" s="51">
        <v>21</v>
      </c>
      <c r="C2231" s="51">
        <v>1.3600300000000001</v>
      </c>
      <c r="D2231" s="51">
        <v>2.0830500000000001</v>
      </c>
    </row>
    <row r="2232" spans="1:4" x14ac:dyDescent="0.15">
      <c r="A2232" s="51">
        <v>127</v>
      </c>
      <c r="B2232" s="51">
        <v>2</v>
      </c>
      <c r="C2232" s="51">
        <v>1.6944300000000001</v>
      </c>
      <c r="D2232" s="51">
        <v>1.72614</v>
      </c>
    </row>
    <row r="2233" spans="1:4" x14ac:dyDescent="0.15">
      <c r="A2233" s="51">
        <v>127</v>
      </c>
      <c r="B2233" s="51">
        <v>3</v>
      </c>
      <c r="C2233" s="51">
        <v>1.67845</v>
      </c>
      <c r="D2233" s="51">
        <v>1.7423599999999999</v>
      </c>
    </row>
    <row r="2234" spans="1:4" x14ac:dyDescent="0.15">
      <c r="A2234" s="51">
        <v>127</v>
      </c>
      <c r="B2234" s="51">
        <v>4</v>
      </c>
      <c r="C2234" s="51">
        <v>1.66229</v>
      </c>
      <c r="D2234" s="51">
        <v>1.75888</v>
      </c>
    </row>
    <row r="2235" spans="1:4" x14ac:dyDescent="0.15">
      <c r="A2235" s="51">
        <v>127</v>
      </c>
      <c r="B2235" s="51">
        <v>5</v>
      </c>
      <c r="C2235" s="51">
        <v>1.64595</v>
      </c>
      <c r="D2235" s="51">
        <v>1.7756799999999999</v>
      </c>
    </row>
    <row r="2236" spans="1:4" x14ac:dyDescent="0.15">
      <c r="A2236" s="51">
        <v>127</v>
      </c>
      <c r="B2236" s="51">
        <v>6</v>
      </c>
      <c r="C2236" s="51">
        <v>1.6294299999999999</v>
      </c>
      <c r="D2236" s="51">
        <v>1.79277</v>
      </c>
    </row>
    <row r="2237" spans="1:4" x14ac:dyDescent="0.15">
      <c r="A2237" s="51">
        <v>127</v>
      </c>
      <c r="B2237" s="51">
        <v>7</v>
      </c>
      <c r="C2237" s="51">
        <v>1.61273</v>
      </c>
      <c r="D2237" s="51">
        <v>1.8101499999999999</v>
      </c>
    </row>
    <row r="2238" spans="1:4" x14ac:dyDescent="0.15">
      <c r="A2238" s="51">
        <v>127</v>
      </c>
      <c r="B2238" s="51">
        <v>8</v>
      </c>
      <c r="C2238" s="51">
        <v>1.59588</v>
      </c>
      <c r="D2238" s="51">
        <v>1.8278099999999999</v>
      </c>
    </row>
    <row r="2239" spans="1:4" x14ac:dyDescent="0.15">
      <c r="A2239" s="51">
        <v>127</v>
      </c>
      <c r="B2239" s="51">
        <v>9</v>
      </c>
      <c r="C2239" s="51">
        <v>1.5788800000000001</v>
      </c>
      <c r="D2239" s="51">
        <v>1.84575</v>
      </c>
    </row>
    <row r="2240" spans="1:4" x14ac:dyDescent="0.15">
      <c r="A2240" s="51">
        <v>127</v>
      </c>
      <c r="B2240" s="51">
        <v>10</v>
      </c>
      <c r="C2240" s="51">
        <v>1.5617000000000001</v>
      </c>
      <c r="D2240" s="51">
        <v>1.8639399999999999</v>
      </c>
    </row>
    <row r="2241" spans="1:4" x14ac:dyDescent="0.15">
      <c r="A2241" s="51">
        <v>127</v>
      </c>
      <c r="B2241" s="51">
        <v>11</v>
      </c>
      <c r="C2241" s="51">
        <v>1.5443800000000001</v>
      </c>
      <c r="D2241" s="51">
        <v>1.88242</v>
      </c>
    </row>
    <row r="2242" spans="1:4" x14ac:dyDescent="0.15">
      <c r="A2242" s="51">
        <v>127</v>
      </c>
      <c r="B2242" s="51">
        <v>12</v>
      </c>
      <c r="C2242" s="51">
        <v>1.5269200000000001</v>
      </c>
      <c r="D2242" s="51">
        <v>1.90116</v>
      </c>
    </row>
    <row r="2243" spans="1:4" x14ac:dyDescent="0.15">
      <c r="A2243" s="51">
        <v>127</v>
      </c>
      <c r="B2243" s="51">
        <v>13</v>
      </c>
      <c r="C2243" s="51">
        <v>1.5093099999999999</v>
      </c>
      <c r="D2243" s="51">
        <v>1.92015</v>
      </c>
    </row>
    <row r="2244" spans="1:4" x14ac:dyDescent="0.15">
      <c r="A2244" s="51">
        <v>127</v>
      </c>
      <c r="B2244" s="51">
        <v>14</v>
      </c>
      <c r="C2244" s="51">
        <v>1.4915700000000001</v>
      </c>
      <c r="D2244" s="51">
        <v>1.9394</v>
      </c>
    </row>
    <row r="2245" spans="1:4" x14ac:dyDescent="0.15">
      <c r="A2245" s="51">
        <v>127</v>
      </c>
      <c r="B2245" s="51">
        <v>15</v>
      </c>
      <c r="C2245" s="51">
        <v>1.4737</v>
      </c>
      <c r="D2245" s="51">
        <v>1.9589000000000001</v>
      </c>
    </row>
    <row r="2246" spans="1:4" x14ac:dyDescent="0.15">
      <c r="A2246" s="51">
        <v>127</v>
      </c>
      <c r="B2246" s="51">
        <v>16</v>
      </c>
      <c r="C2246" s="51">
        <v>1.4557</v>
      </c>
      <c r="D2246" s="51">
        <v>1.9786300000000001</v>
      </c>
    </row>
    <row r="2247" spans="1:4" x14ac:dyDescent="0.15">
      <c r="A2247" s="51">
        <v>127</v>
      </c>
      <c r="B2247" s="51">
        <v>17</v>
      </c>
      <c r="C2247" s="51">
        <v>1.4375899999999999</v>
      </c>
      <c r="D2247" s="51">
        <v>1.99861</v>
      </c>
    </row>
    <row r="2248" spans="1:4" x14ac:dyDescent="0.15">
      <c r="A2248" s="51">
        <v>127</v>
      </c>
      <c r="B2248" s="51">
        <v>18</v>
      </c>
      <c r="C2248" s="51">
        <v>1.41936</v>
      </c>
      <c r="D2248" s="51">
        <v>2.0188199999999998</v>
      </c>
    </row>
    <row r="2249" spans="1:4" x14ac:dyDescent="0.15">
      <c r="A2249" s="51">
        <v>127</v>
      </c>
      <c r="B2249" s="51">
        <v>19</v>
      </c>
      <c r="C2249" s="51">
        <v>1.40103</v>
      </c>
      <c r="D2249" s="51">
        <v>2.0392600000000001</v>
      </c>
    </row>
    <row r="2250" spans="1:4" x14ac:dyDescent="0.15">
      <c r="A2250" s="51">
        <v>127</v>
      </c>
      <c r="B2250" s="51">
        <v>20</v>
      </c>
      <c r="C2250" s="51">
        <v>1.38259</v>
      </c>
      <c r="D2250" s="51">
        <v>2.05992</v>
      </c>
    </row>
    <row r="2251" spans="1:4" x14ac:dyDescent="0.15">
      <c r="A2251" s="51">
        <v>127</v>
      </c>
      <c r="B2251" s="51">
        <v>21</v>
      </c>
      <c r="C2251" s="51">
        <v>1.3640600000000001</v>
      </c>
      <c r="D2251" s="51">
        <v>2.0807899999999999</v>
      </c>
    </row>
    <row r="2252" spans="1:4" x14ac:dyDescent="0.15">
      <c r="A2252" s="51">
        <v>128</v>
      </c>
      <c r="B2252" s="51">
        <v>2</v>
      </c>
      <c r="C2252" s="51">
        <v>1.6956800000000001</v>
      </c>
      <c r="D2252" s="51">
        <v>1.7271399999999999</v>
      </c>
    </row>
    <row r="2253" spans="1:4" x14ac:dyDescent="0.15">
      <c r="A2253" s="51">
        <v>128</v>
      </c>
      <c r="B2253" s="51">
        <v>3</v>
      </c>
      <c r="C2253" s="51">
        <v>1.6798200000000001</v>
      </c>
      <c r="D2253" s="51">
        <v>1.74322</v>
      </c>
    </row>
    <row r="2254" spans="1:4" x14ac:dyDescent="0.15">
      <c r="A2254" s="51">
        <v>128</v>
      </c>
      <c r="B2254" s="51">
        <v>4</v>
      </c>
      <c r="C2254" s="51">
        <v>1.6637900000000001</v>
      </c>
      <c r="D2254" s="51">
        <v>1.7596000000000001</v>
      </c>
    </row>
    <row r="2255" spans="1:4" x14ac:dyDescent="0.15">
      <c r="A2255" s="51">
        <v>128</v>
      </c>
      <c r="B2255" s="51">
        <v>5</v>
      </c>
      <c r="C2255" s="51">
        <v>1.64758</v>
      </c>
      <c r="D2255" s="51">
        <v>1.77626</v>
      </c>
    </row>
    <row r="2256" spans="1:4" x14ac:dyDescent="0.15">
      <c r="A2256" s="51">
        <v>128</v>
      </c>
      <c r="B2256" s="51">
        <v>6</v>
      </c>
      <c r="C2256" s="51">
        <v>1.6311899999999999</v>
      </c>
      <c r="D2256" s="51">
        <v>1.79322</v>
      </c>
    </row>
    <row r="2257" spans="1:4" x14ac:dyDescent="0.15">
      <c r="A2257" s="51">
        <v>128</v>
      </c>
      <c r="B2257" s="51">
        <v>7</v>
      </c>
      <c r="C2257" s="51">
        <v>1.6146400000000001</v>
      </c>
      <c r="D2257" s="51">
        <v>1.8104499999999999</v>
      </c>
    </row>
    <row r="2258" spans="1:4" x14ac:dyDescent="0.15">
      <c r="A2258" s="51">
        <v>128</v>
      </c>
      <c r="B2258" s="51">
        <v>8</v>
      </c>
      <c r="C2258" s="51">
        <v>1.59792</v>
      </c>
      <c r="D2258" s="51">
        <v>1.82795</v>
      </c>
    </row>
    <row r="2259" spans="1:4" x14ac:dyDescent="0.15">
      <c r="A2259" s="51">
        <v>128</v>
      </c>
      <c r="B2259" s="51">
        <v>9</v>
      </c>
      <c r="C2259" s="51">
        <v>1.5810500000000001</v>
      </c>
      <c r="D2259" s="51">
        <v>1.84572</v>
      </c>
    </row>
    <row r="2260" spans="1:4" x14ac:dyDescent="0.15">
      <c r="A2260" s="51">
        <v>128</v>
      </c>
      <c r="B2260" s="51">
        <v>10</v>
      </c>
      <c r="C2260" s="51">
        <v>1.56402</v>
      </c>
      <c r="D2260" s="51">
        <v>1.8637699999999999</v>
      </c>
    </row>
    <row r="2261" spans="1:4" x14ac:dyDescent="0.15">
      <c r="A2261" s="51">
        <v>128</v>
      </c>
      <c r="B2261" s="51">
        <v>11</v>
      </c>
      <c r="C2261" s="51">
        <v>1.54684</v>
      </c>
      <c r="D2261" s="51">
        <v>1.8820699999999999</v>
      </c>
    </row>
    <row r="2262" spans="1:4" x14ac:dyDescent="0.15">
      <c r="A2262" s="51">
        <v>128</v>
      </c>
      <c r="B2262" s="51">
        <v>12</v>
      </c>
      <c r="C2262" s="51">
        <v>1.52952</v>
      </c>
      <c r="D2262" s="51">
        <v>1.9006400000000001</v>
      </c>
    </row>
    <row r="2263" spans="1:4" x14ac:dyDescent="0.15">
      <c r="A2263" s="51">
        <v>128</v>
      </c>
      <c r="B2263" s="51">
        <v>13</v>
      </c>
      <c r="C2263" s="51">
        <v>1.51206</v>
      </c>
      <c r="D2263" s="51">
        <v>1.9194599999999999</v>
      </c>
    </row>
    <row r="2264" spans="1:4" x14ac:dyDescent="0.15">
      <c r="A2264" s="51">
        <v>128</v>
      </c>
      <c r="B2264" s="51">
        <v>14</v>
      </c>
      <c r="C2264" s="51">
        <v>1.49447</v>
      </c>
      <c r="D2264" s="51">
        <v>1.9385300000000001</v>
      </c>
    </row>
    <row r="2265" spans="1:4" x14ac:dyDescent="0.15">
      <c r="A2265" s="51">
        <v>128</v>
      </c>
      <c r="B2265" s="51">
        <v>15</v>
      </c>
      <c r="C2265" s="51">
        <v>1.47675</v>
      </c>
      <c r="D2265" s="51">
        <v>1.95784</v>
      </c>
    </row>
    <row r="2266" spans="1:4" x14ac:dyDescent="0.15">
      <c r="A2266" s="51">
        <v>128</v>
      </c>
      <c r="B2266" s="51">
        <v>16</v>
      </c>
      <c r="C2266" s="51">
        <v>1.4589099999999999</v>
      </c>
      <c r="D2266" s="51">
        <v>1.9774</v>
      </c>
    </row>
    <row r="2267" spans="1:4" x14ac:dyDescent="0.15">
      <c r="A2267" s="51">
        <v>128</v>
      </c>
      <c r="B2267" s="51">
        <v>17</v>
      </c>
      <c r="C2267" s="51">
        <v>1.4409400000000001</v>
      </c>
      <c r="D2267" s="51">
        <v>1.99719</v>
      </c>
    </row>
    <row r="2268" spans="1:4" x14ac:dyDescent="0.15">
      <c r="A2268" s="51">
        <v>128</v>
      </c>
      <c r="B2268" s="51">
        <v>18</v>
      </c>
      <c r="C2268" s="51">
        <v>1.4228700000000001</v>
      </c>
      <c r="D2268" s="51">
        <v>2.0172099999999999</v>
      </c>
    </row>
    <row r="2269" spans="1:4" x14ac:dyDescent="0.15">
      <c r="A2269" s="51">
        <v>128</v>
      </c>
      <c r="B2269" s="51">
        <v>19</v>
      </c>
      <c r="C2269" s="51">
        <v>1.4046799999999999</v>
      </c>
      <c r="D2269" s="51">
        <v>2.0374400000000001</v>
      </c>
    </row>
    <row r="2270" spans="1:4" x14ac:dyDescent="0.15">
      <c r="A2270" s="51">
        <v>128</v>
      </c>
      <c r="B2270" s="51">
        <v>20</v>
      </c>
      <c r="C2270" s="51">
        <v>1.3864000000000001</v>
      </c>
      <c r="D2270" s="51">
        <v>2.0579100000000001</v>
      </c>
    </row>
    <row r="2271" spans="1:4" x14ac:dyDescent="0.15">
      <c r="A2271" s="51">
        <v>128</v>
      </c>
      <c r="B2271" s="51">
        <v>21</v>
      </c>
      <c r="C2271" s="51">
        <v>1.36802</v>
      </c>
      <c r="D2271" s="51">
        <v>2.0785900000000002</v>
      </c>
    </row>
    <row r="2272" spans="1:4" x14ac:dyDescent="0.15">
      <c r="A2272" s="51">
        <v>129</v>
      </c>
      <c r="B2272" s="51">
        <v>2</v>
      </c>
      <c r="C2272" s="51">
        <v>1.6969000000000001</v>
      </c>
      <c r="D2272" s="51">
        <v>1.7281200000000001</v>
      </c>
    </row>
    <row r="2273" spans="1:4" x14ac:dyDescent="0.15">
      <c r="A2273" s="51">
        <v>129</v>
      </c>
      <c r="B2273" s="51">
        <v>3</v>
      </c>
      <c r="C2273" s="51">
        <v>1.6811700000000001</v>
      </c>
      <c r="D2273" s="51">
        <v>1.7440800000000001</v>
      </c>
    </row>
    <row r="2274" spans="1:4" x14ac:dyDescent="0.15">
      <c r="A2274" s="51">
        <v>129</v>
      </c>
      <c r="B2274" s="51">
        <v>4</v>
      </c>
      <c r="C2274" s="51">
        <v>1.66526</v>
      </c>
      <c r="D2274" s="51">
        <v>1.7603200000000001</v>
      </c>
    </row>
    <row r="2275" spans="1:4" x14ac:dyDescent="0.15">
      <c r="A2275" s="51">
        <v>129</v>
      </c>
      <c r="B2275" s="51">
        <v>5</v>
      </c>
      <c r="C2275" s="51">
        <v>1.64917</v>
      </c>
      <c r="D2275" s="51">
        <v>1.77685</v>
      </c>
    </row>
    <row r="2276" spans="1:4" x14ac:dyDescent="0.15">
      <c r="A2276" s="51">
        <v>129</v>
      </c>
      <c r="B2276" s="51">
        <v>6</v>
      </c>
      <c r="C2276" s="51">
        <v>1.63293</v>
      </c>
      <c r="D2276" s="51">
        <v>1.79366</v>
      </c>
    </row>
    <row r="2277" spans="1:4" x14ac:dyDescent="0.15">
      <c r="A2277" s="51">
        <v>129</v>
      </c>
      <c r="B2277" s="51">
        <v>7</v>
      </c>
      <c r="C2277" s="51">
        <v>1.6165099999999999</v>
      </c>
      <c r="D2277" s="51">
        <v>1.81073</v>
      </c>
    </row>
    <row r="2278" spans="1:4" x14ac:dyDescent="0.15">
      <c r="A2278" s="51">
        <v>129</v>
      </c>
      <c r="B2278" s="51">
        <v>8</v>
      </c>
      <c r="C2278" s="51">
        <v>1.59992</v>
      </c>
      <c r="D2278" s="51">
        <v>1.8280799999999999</v>
      </c>
    </row>
    <row r="2279" spans="1:4" x14ac:dyDescent="0.15">
      <c r="A2279" s="51">
        <v>129</v>
      </c>
      <c r="B2279" s="51">
        <v>9</v>
      </c>
      <c r="C2279" s="51">
        <v>1.5831900000000001</v>
      </c>
      <c r="D2279" s="51">
        <v>1.84571</v>
      </c>
    </row>
    <row r="2280" spans="1:4" x14ac:dyDescent="0.15">
      <c r="A2280" s="51">
        <v>129</v>
      </c>
      <c r="B2280" s="51">
        <v>10</v>
      </c>
      <c r="C2280" s="51">
        <v>1.5663</v>
      </c>
      <c r="D2280" s="51">
        <v>1.8635900000000001</v>
      </c>
    </row>
    <row r="2281" spans="1:4" x14ac:dyDescent="0.15">
      <c r="A2281" s="51">
        <v>129</v>
      </c>
      <c r="B2281" s="51">
        <v>11</v>
      </c>
      <c r="C2281" s="51">
        <v>1.5492699999999999</v>
      </c>
      <c r="D2281" s="51">
        <v>1.8817299999999999</v>
      </c>
    </row>
    <row r="2282" spans="1:4" x14ac:dyDescent="0.15">
      <c r="A2282" s="51">
        <v>129</v>
      </c>
      <c r="B2282" s="51">
        <v>12</v>
      </c>
      <c r="C2282" s="51">
        <v>1.53209</v>
      </c>
      <c r="D2282" s="51">
        <v>1.9001300000000001</v>
      </c>
    </row>
    <row r="2283" spans="1:4" x14ac:dyDescent="0.15">
      <c r="A2283" s="51">
        <v>129</v>
      </c>
      <c r="B2283" s="51">
        <v>13</v>
      </c>
      <c r="C2283" s="51">
        <v>1.51478</v>
      </c>
      <c r="D2283" s="51">
        <v>1.9187799999999999</v>
      </c>
    </row>
    <row r="2284" spans="1:4" x14ac:dyDescent="0.15">
      <c r="A2284" s="51">
        <v>129</v>
      </c>
      <c r="B2284" s="51">
        <v>14</v>
      </c>
      <c r="C2284" s="51">
        <v>1.49733</v>
      </c>
      <c r="D2284" s="51">
        <v>1.9376800000000001</v>
      </c>
    </row>
    <row r="2285" spans="1:4" x14ac:dyDescent="0.15">
      <c r="A2285" s="51">
        <v>129</v>
      </c>
      <c r="B2285" s="51">
        <v>15</v>
      </c>
      <c r="C2285" s="51">
        <v>1.4797499999999999</v>
      </c>
      <c r="D2285" s="51">
        <v>1.95682</v>
      </c>
    </row>
    <row r="2286" spans="1:4" x14ac:dyDescent="0.15">
      <c r="A2286" s="51">
        <v>129</v>
      </c>
      <c r="B2286" s="51">
        <v>16</v>
      </c>
      <c r="C2286" s="51">
        <v>1.4620599999999999</v>
      </c>
      <c r="D2286" s="51">
        <v>1.9761899999999999</v>
      </c>
    </row>
    <row r="2287" spans="1:4" x14ac:dyDescent="0.15">
      <c r="A2287" s="51">
        <v>129</v>
      </c>
      <c r="B2287" s="51">
        <v>17</v>
      </c>
      <c r="C2287" s="51">
        <v>1.44424</v>
      </c>
      <c r="D2287" s="51">
        <v>1.99579</v>
      </c>
    </row>
    <row r="2288" spans="1:4" x14ac:dyDescent="0.15">
      <c r="A2288" s="51">
        <v>129</v>
      </c>
      <c r="B2288" s="51">
        <v>18</v>
      </c>
      <c r="C2288" s="51">
        <v>1.42632</v>
      </c>
      <c r="D2288" s="51">
        <v>2.0156200000000002</v>
      </c>
    </row>
    <row r="2289" spans="1:4" x14ac:dyDescent="0.15">
      <c r="A2289" s="51">
        <v>129</v>
      </c>
      <c r="B2289" s="51">
        <v>19</v>
      </c>
      <c r="C2289" s="51">
        <v>1.40829</v>
      </c>
      <c r="D2289" s="51">
        <v>2.0356800000000002</v>
      </c>
    </row>
    <row r="2290" spans="1:4" x14ac:dyDescent="0.15">
      <c r="A2290" s="51">
        <v>129</v>
      </c>
      <c r="B2290" s="51">
        <v>20</v>
      </c>
      <c r="C2290" s="51">
        <v>1.39015</v>
      </c>
      <c r="D2290" s="51">
        <v>2.0559400000000001</v>
      </c>
    </row>
    <row r="2291" spans="1:4" x14ac:dyDescent="0.15">
      <c r="A2291" s="51">
        <v>129</v>
      </c>
      <c r="B2291" s="51">
        <v>21</v>
      </c>
      <c r="C2291" s="51">
        <v>1.37192</v>
      </c>
      <c r="D2291" s="51">
        <v>2.0764200000000002</v>
      </c>
    </row>
    <row r="2292" spans="1:4" x14ac:dyDescent="0.15">
      <c r="A2292" s="51">
        <v>130</v>
      </c>
      <c r="B2292" s="51">
        <v>2</v>
      </c>
      <c r="C2292" s="51">
        <v>1.69811</v>
      </c>
      <c r="D2292" s="51">
        <v>1.72909</v>
      </c>
    </row>
    <row r="2293" spans="1:4" x14ac:dyDescent="0.15">
      <c r="A2293" s="51">
        <v>130</v>
      </c>
      <c r="B2293" s="51">
        <v>3</v>
      </c>
      <c r="C2293" s="51">
        <v>1.6825000000000001</v>
      </c>
      <c r="D2293" s="51">
        <v>1.74492</v>
      </c>
    </row>
    <row r="2294" spans="1:4" x14ac:dyDescent="0.15">
      <c r="A2294" s="51">
        <v>130</v>
      </c>
      <c r="B2294" s="51">
        <v>4</v>
      </c>
      <c r="C2294" s="51">
        <v>1.66672</v>
      </c>
      <c r="D2294" s="51">
        <v>1.7610300000000001</v>
      </c>
    </row>
    <row r="2295" spans="1:4" x14ac:dyDescent="0.15">
      <c r="A2295" s="51">
        <v>130</v>
      </c>
      <c r="B2295" s="51">
        <v>5</v>
      </c>
      <c r="C2295" s="51">
        <v>1.65076</v>
      </c>
      <c r="D2295" s="51">
        <v>1.7774300000000001</v>
      </c>
    </row>
    <row r="2296" spans="1:4" x14ac:dyDescent="0.15">
      <c r="A2296" s="51">
        <v>130</v>
      </c>
      <c r="B2296" s="51">
        <v>6</v>
      </c>
      <c r="C2296" s="51">
        <v>1.6346400000000001</v>
      </c>
      <c r="D2296" s="51">
        <v>1.79409</v>
      </c>
    </row>
    <row r="2297" spans="1:4" x14ac:dyDescent="0.15">
      <c r="A2297" s="51">
        <v>130</v>
      </c>
      <c r="B2297" s="51">
        <v>7</v>
      </c>
      <c r="C2297" s="51">
        <v>1.61836</v>
      </c>
      <c r="D2297" s="51">
        <v>1.8110299999999999</v>
      </c>
    </row>
    <row r="2298" spans="1:4" x14ac:dyDescent="0.15">
      <c r="A2298" s="51">
        <v>130</v>
      </c>
      <c r="B2298" s="51">
        <v>8</v>
      </c>
      <c r="C2298" s="51">
        <v>1.6019099999999999</v>
      </c>
      <c r="D2298" s="51">
        <v>1.82823</v>
      </c>
    </row>
    <row r="2299" spans="1:4" x14ac:dyDescent="0.15">
      <c r="A2299" s="51">
        <v>130</v>
      </c>
      <c r="B2299" s="51">
        <v>9</v>
      </c>
      <c r="C2299" s="51">
        <v>1.58531</v>
      </c>
      <c r="D2299" s="51">
        <v>1.8456900000000001</v>
      </c>
    </row>
    <row r="2300" spans="1:4" x14ac:dyDescent="0.15">
      <c r="A2300" s="51">
        <v>130</v>
      </c>
      <c r="B2300" s="51">
        <v>10</v>
      </c>
      <c r="C2300" s="51">
        <v>1.56856</v>
      </c>
      <c r="D2300" s="51">
        <v>1.8634299999999999</v>
      </c>
    </row>
    <row r="2301" spans="1:4" x14ac:dyDescent="0.15">
      <c r="A2301" s="51">
        <v>130</v>
      </c>
      <c r="B2301" s="51">
        <v>11</v>
      </c>
      <c r="C2301" s="51">
        <v>1.55166</v>
      </c>
      <c r="D2301" s="51">
        <v>1.8814</v>
      </c>
    </row>
    <row r="2302" spans="1:4" x14ac:dyDescent="0.15">
      <c r="A2302" s="51">
        <v>130</v>
      </c>
      <c r="B2302" s="51">
        <v>12</v>
      </c>
      <c r="C2302" s="51">
        <v>1.5346200000000001</v>
      </c>
      <c r="D2302" s="51">
        <v>1.8996500000000001</v>
      </c>
    </row>
    <row r="2303" spans="1:4" x14ac:dyDescent="0.15">
      <c r="A2303" s="51">
        <v>130</v>
      </c>
      <c r="B2303" s="51">
        <v>13</v>
      </c>
      <c r="C2303" s="51">
        <v>1.51745</v>
      </c>
      <c r="D2303" s="51">
        <v>1.91812</v>
      </c>
    </row>
    <row r="2304" spans="1:4" x14ac:dyDescent="0.15">
      <c r="A2304" s="51">
        <v>130</v>
      </c>
      <c r="B2304" s="51">
        <v>14</v>
      </c>
      <c r="C2304" s="51">
        <v>1.5001500000000001</v>
      </c>
      <c r="D2304" s="51">
        <v>1.93685</v>
      </c>
    </row>
    <row r="2305" spans="1:4" x14ac:dyDescent="0.15">
      <c r="A2305" s="51">
        <v>130</v>
      </c>
      <c r="B2305" s="51">
        <v>15</v>
      </c>
      <c r="C2305" s="51">
        <v>1.48272</v>
      </c>
      <c r="D2305" s="51">
        <v>1.9558</v>
      </c>
    </row>
    <row r="2306" spans="1:4" x14ac:dyDescent="0.15">
      <c r="A2306" s="51">
        <v>130</v>
      </c>
      <c r="B2306" s="51">
        <v>16</v>
      </c>
      <c r="C2306" s="51">
        <v>1.46516</v>
      </c>
      <c r="D2306" s="51">
        <v>1.9750000000000001</v>
      </c>
    </row>
    <row r="2307" spans="1:4" x14ac:dyDescent="0.15">
      <c r="A2307" s="51">
        <v>130</v>
      </c>
      <c r="B2307" s="51">
        <v>17</v>
      </c>
      <c r="C2307" s="51">
        <v>1.4475</v>
      </c>
      <c r="D2307" s="51">
        <v>1.9944200000000001</v>
      </c>
    </row>
    <row r="2308" spans="1:4" x14ac:dyDescent="0.15">
      <c r="A2308" s="51">
        <v>130</v>
      </c>
      <c r="B2308" s="51">
        <v>18</v>
      </c>
      <c r="C2308" s="51">
        <v>1.4297200000000001</v>
      </c>
      <c r="D2308" s="51">
        <v>2.0140699999999998</v>
      </c>
    </row>
    <row r="2309" spans="1:4" x14ac:dyDescent="0.15">
      <c r="A2309" s="51">
        <v>130</v>
      </c>
      <c r="B2309" s="51">
        <v>19</v>
      </c>
      <c r="C2309" s="51">
        <v>1.41184</v>
      </c>
      <c r="D2309" s="51">
        <v>2.0339299999999998</v>
      </c>
    </row>
    <row r="2310" spans="1:4" x14ac:dyDescent="0.15">
      <c r="A2310" s="51">
        <v>130</v>
      </c>
      <c r="B2310" s="51">
        <v>20</v>
      </c>
      <c r="C2310" s="51">
        <v>1.3938600000000001</v>
      </c>
      <c r="D2310" s="51">
        <v>2.0540099999999999</v>
      </c>
    </row>
    <row r="2311" spans="1:4" x14ac:dyDescent="0.15">
      <c r="A2311" s="51">
        <v>130</v>
      </c>
      <c r="B2311" s="51">
        <v>21</v>
      </c>
      <c r="C2311" s="51">
        <v>1.3757699999999999</v>
      </c>
      <c r="D2311" s="51">
        <v>2.0743</v>
      </c>
    </row>
    <row r="2312" spans="1:4" x14ac:dyDescent="0.15">
      <c r="A2312" s="51">
        <v>131</v>
      </c>
      <c r="B2312" s="51">
        <v>2</v>
      </c>
      <c r="C2312" s="51">
        <v>1.6993100000000001</v>
      </c>
      <c r="D2312" s="51">
        <v>1.7300500000000001</v>
      </c>
    </row>
    <row r="2313" spans="1:4" x14ac:dyDescent="0.15">
      <c r="A2313" s="51">
        <v>131</v>
      </c>
      <c r="B2313" s="51">
        <v>3</v>
      </c>
      <c r="C2313" s="51">
        <v>1.6838299999999999</v>
      </c>
      <c r="D2313" s="51">
        <v>1.7457499999999999</v>
      </c>
    </row>
    <row r="2314" spans="1:4" x14ac:dyDescent="0.15">
      <c r="A2314" s="51">
        <v>131</v>
      </c>
      <c r="B2314" s="51">
        <v>4</v>
      </c>
      <c r="C2314" s="51">
        <v>1.6681600000000001</v>
      </c>
      <c r="D2314" s="51">
        <v>1.7617400000000001</v>
      </c>
    </row>
    <row r="2315" spans="1:4" x14ac:dyDescent="0.15">
      <c r="A2315" s="51">
        <v>131</v>
      </c>
      <c r="B2315" s="51">
        <v>5</v>
      </c>
      <c r="C2315" s="51">
        <v>1.6523300000000001</v>
      </c>
      <c r="D2315" s="51">
        <v>1.778</v>
      </c>
    </row>
    <row r="2316" spans="1:4" x14ac:dyDescent="0.15">
      <c r="A2316" s="51">
        <v>131</v>
      </c>
      <c r="B2316" s="51">
        <v>6</v>
      </c>
      <c r="C2316" s="51">
        <v>1.6363300000000001</v>
      </c>
      <c r="D2316" s="51">
        <v>1.7945199999999999</v>
      </c>
    </row>
    <row r="2317" spans="1:4" x14ac:dyDescent="0.15">
      <c r="A2317" s="51">
        <v>131</v>
      </c>
      <c r="B2317" s="51">
        <v>7</v>
      </c>
      <c r="C2317" s="51">
        <v>1.6201700000000001</v>
      </c>
      <c r="D2317" s="51">
        <v>1.81132</v>
      </c>
    </row>
    <row r="2318" spans="1:4" x14ac:dyDescent="0.15">
      <c r="A2318" s="51">
        <v>131</v>
      </c>
      <c r="B2318" s="51">
        <v>8</v>
      </c>
      <c r="C2318" s="51">
        <v>1.6038600000000001</v>
      </c>
      <c r="D2318" s="51">
        <v>1.8283799999999999</v>
      </c>
    </row>
    <row r="2319" spans="1:4" x14ac:dyDescent="0.15">
      <c r="A2319" s="51">
        <v>131</v>
      </c>
      <c r="B2319" s="51">
        <v>9</v>
      </c>
      <c r="C2319" s="51">
        <v>1.5873999999999999</v>
      </c>
      <c r="D2319" s="51">
        <v>1.8456900000000001</v>
      </c>
    </row>
    <row r="2320" spans="1:4" x14ac:dyDescent="0.15">
      <c r="A2320" s="51">
        <v>131</v>
      </c>
      <c r="B2320" s="51">
        <v>10</v>
      </c>
      <c r="C2320" s="51">
        <v>1.5707800000000001</v>
      </c>
      <c r="D2320" s="51">
        <v>1.86327</v>
      </c>
    </row>
    <row r="2321" spans="1:4" x14ac:dyDescent="0.15">
      <c r="A2321" s="51">
        <v>131</v>
      </c>
      <c r="B2321" s="51">
        <v>11</v>
      </c>
      <c r="C2321" s="51">
        <v>1.55402</v>
      </c>
      <c r="D2321" s="51">
        <v>1.8810899999999999</v>
      </c>
    </row>
    <row r="2322" spans="1:4" x14ac:dyDescent="0.15">
      <c r="A2322" s="51">
        <v>131</v>
      </c>
      <c r="B2322" s="51">
        <v>12</v>
      </c>
      <c r="C2322" s="51">
        <v>1.53712</v>
      </c>
      <c r="D2322" s="51">
        <v>1.89917</v>
      </c>
    </row>
    <row r="2323" spans="1:4" x14ac:dyDescent="0.15">
      <c r="A2323" s="51">
        <v>131</v>
      </c>
      <c r="B2323" s="51">
        <v>13</v>
      </c>
      <c r="C2323" s="51">
        <v>1.5200899999999999</v>
      </c>
      <c r="D2323" s="51">
        <v>1.9174800000000001</v>
      </c>
    </row>
    <row r="2324" spans="1:4" x14ac:dyDescent="0.15">
      <c r="A2324" s="51">
        <v>131</v>
      </c>
      <c r="B2324" s="51">
        <v>14</v>
      </c>
      <c r="C2324" s="51">
        <v>1.50292</v>
      </c>
      <c r="D2324" s="51">
        <v>1.93604</v>
      </c>
    </row>
    <row r="2325" spans="1:4" x14ac:dyDescent="0.15">
      <c r="A2325" s="51">
        <v>131</v>
      </c>
      <c r="B2325" s="51">
        <v>15</v>
      </c>
      <c r="C2325" s="51">
        <v>1.4856400000000001</v>
      </c>
      <c r="D2325" s="51">
        <v>1.9548300000000001</v>
      </c>
    </row>
    <row r="2326" spans="1:4" x14ac:dyDescent="0.15">
      <c r="A2326" s="51">
        <v>131</v>
      </c>
      <c r="B2326" s="51">
        <v>16</v>
      </c>
      <c r="C2326" s="51">
        <v>1.4682299999999999</v>
      </c>
      <c r="D2326" s="51">
        <v>1.97384</v>
      </c>
    </row>
    <row r="2327" spans="1:4" x14ac:dyDescent="0.15">
      <c r="A2327" s="51">
        <v>131</v>
      </c>
      <c r="B2327" s="51">
        <v>17</v>
      </c>
      <c r="C2327" s="51">
        <v>1.4507099999999999</v>
      </c>
      <c r="D2327" s="51">
        <v>1.99309</v>
      </c>
    </row>
    <row r="2328" spans="1:4" x14ac:dyDescent="0.15">
      <c r="A2328" s="51">
        <v>131</v>
      </c>
      <c r="B2328" s="51">
        <v>18</v>
      </c>
      <c r="C2328" s="51">
        <v>1.4330799999999999</v>
      </c>
      <c r="D2328" s="51">
        <v>2.0125500000000001</v>
      </c>
    </row>
    <row r="2329" spans="1:4" x14ac:dyDescent="0.15">
      <c r="A2329" s="51">
        <v>131</v>
      </c>
      <c r="B2329" s="51">
        <v>19</v>
      </c>
      <c r="C2329" s="51">
        <v>1.41534</v>
      </c>
      <c r="D2329" s="51">
        <v>2.0322399999999998</v>
      </c>
    </row>
    <row r="2330" spans="1:4" x14ac:dyDescent="0.15">
      <c r="A2330" s="51">
        <v>131</v>
      </c>
      <c r="B2330" s="51">
        <v>20</v>
      </c>
      <c r="C2330" s="51">
        <v>1.3975</v>
      </c>
      <c r="D2330" s="51">
        <v>2.0521199999999999</v>
      </c>
    </row>
    <row r="2331" spans="1:4" x14ac:dyDescent="0.15">
      <c r="A2331" s="51">
        <v>131</v>
      </c>
      <c r="B2331" s="51">
        <v>21</v>
      </c>
      <c r="C2331" s="51">
        <v>1.37957</v>
      </c>
      <c r="D2331" s="51">
        <v>2.0722200000000002</v>
      </c>
    </row>
    <row r="2332" spans="1:4" x14ac:dyDescent="0.15">
      <c r="A2332" s="51">
        <v>132</v>
      </c>
      <c r="B2332" s="51">
        <v>2</v>
      </c>
      <c r="C2332" s="51">
        <v>1.7004900000000001</v>
      </c>
      <c r="D2332" s="51">
        <v>1.7310000000000001</v>
      </c>
    </row>
    <row r="2333" spans="1:4" x14ac:dyDescent="0.15">
      <c r="A2333" s="51">
        <v>132</v>
      </c>
      <c r="B2333" s="51">
        <v>3</v>
      </c>
      <c r="C2333" s="51">
        <v>1.68512</v>
      </c>
      <c r="D2333" s="51">
        <v>1.74658</v>
      </c>
    </row>
    <row r="2334" spans="1:4" x14ac:dyDescent="0.15">
      <c r="A2334" s="51">
        <v>132</v>
      </c>
      <c r="B2334" s="51">
        <v>4</v>
      </c>
      <c r="C2334" s="51">
        <v>1.6695800000000001</v>
      </c>
      <c r="D2334" s="51">
        <v>1.76244</v>
      </c>
    </row>
    <row r="2335" spans="1:4" x14ac:dyDescent="0.15">
      <c r="A2335" s="51">
        <v>132</v>
      </c>
      <c r="B2335" s="51">
        <v>5</v>
      </c>
      <c r="C2335" s="51">
        <v>1.65388</v>
      </c>
      <c r="D2335" s="51">
        <v>1.7785599999999999</v>
      </c>
    </row>
    <row r="2336" spans="1:4" x14ac:dyDescent="0.15">
      <c r="A2336" s="51">
        <v>132</v>
      </c>
      <c r="B2336" s="51">
        <v>6</v>
      </c>
      <c r="C2336" s="51">
        <v>1.63801</v>
      </c>
      <c r="D2336" s="51">
        <v>1.7949600000000001</v>
      </c>
    </row>
    <row r="2337" spans="1:4" x14ac:dyDescent="0.15">
      <c r="A2337" s="51">
        <v>132</v>
      </c>
      <c r="B2337" s="51">
        <v>7</v>
      </c>
      <c r="C2337" s="51">
        <v>1.6219699999999999</v>
      </c>
      <c r="D2337" s="51">
        <v>1.81162</v>
      </c>
    </row>
    <row r="2338" spans="1:4" x14ac:dyDescent="0.15">
      <c r="A2338" s="51">
        <v>132</v>
      </c>
      <c r="B2338" s="51">
        <v>8</v>
      </c>
      <c r="C2338" s="51">
        <v>1.6057900000000001</v>
      </c>
      <c r="D2338" s="51">
        <v>1.82853</v>
      </c>
    </row>
    <row r="2339" spans="1:4" x14ac:dyDescent="0.15">
      <c r="A2339" s="51">
        <v>132</v>
      </c>
      <c r="B2339" s="51">
        <v>9</v>
      </c>
      <c r="C2339" s="51">
        <v>1.58945</v>
      </c>
      <c r="D2339" s="51">
        <v>1.8456900000000001</v>
      </c>
    </row>
    <row r="2340" spans="1:4" x14ac:dyDescent="0.15">
      <c r="A2340" s="51">
        <v>132</v>
      </c>
      <c r="B2340" s="51">
        <v>10</v>
      </c>
      <c r="C2340" s="51">
        <v>1.57297</v>
      </c>
      <c r="D2340" s="51">
        <v>1.86311</v>
      </c>
    </row>
    <row r="2341" spans="1:4" x14ac:dyDescent="0.15">
      <c r="A2341" s="51">
        <v>132</v>
      </c>
      <c r="B2341" s="51">
        <v>11</v>
      </c>
      <c r="C2341" s="51">
        <v>1.5563499999999999</v>
      </c>
      <c r="D2341" s="51">
        <v>1.88079</v>
      </c>
    </row>
    <row r="2342" spans="1:4" x14ac:dyDescent="0.15">
      <c r="A2342" s="51">
        <v>132</v>
      </c>
      <c r="B2342" s="51">
        <v>12</v>
      </c>
      <c r="C2342" s="51">
        <v>1.5395799999999999</v>
      </c>
      <c r="D2342" s="51">
        <v>1.8987099999999999</v>
      </c>
    </row>
    <row r="2343" spans="1:4" x14ac:dyDescent="0.15">
      <c r="A2343" s="51">
        <v>132</v>
      </c>
      <c r="B2343" s="51">
        <v>13</v>
      </c>
      <c r="C2343" s="51">
        <v>1.5226900000000001</v>
      </c>
      <c r="D2343" s="51">
        <v>1.91686</v>
      </c>
    </row>
    <row r="2344" spans="1:4" x14ac:dyDescent="0.15">
      <c r="A2344" s="51">
        <v>132</v>
      </c>
      <c r="B2344" s="51">
        <v>14</v>
      </c>
      <c r="C2344" s="51">
        <v>1.50566</v>
      </c>
      <c r="D2344" s="51">
        <v>1.9352499999999999</v>
      </c>
    </row>
    <row r="2345" spans="1:4" x14ac:dyDescent="0.15">
      <c r="A2345" s="51">
        <v>132</v>
      </c>
      <c r="B2345" s="51">
        <v>15</v>
      </c>
      <c r="C2345" s="51">
        <v>1.4885200000000001</v>
      </c>
      <c r="D2345" s="51">
        <v>1.95387</v>
      </c>
    </row>
    <row r="2346" spans="1:4" x14ac:dyDescent="0.15">
      <c r="A2346" s="51">
        <v>132</v>
      </c>
      <c r="B2346" s="51">
        <v>16</v>
      </c>
      <c r="C2346" s="51">
        <v>1.47126</v>
      </c>
      <c r="D2346" s="51">
        <v>1.97272</v>
      </c>
    </row>
    <row r="2347" spans="1:4" x14ac:dyDescent="0.15">
      <c r="A2347" s="51">
        <v>132</v>
      </c>
      <c r="B2347" s="51">
        <v>17</v>
      </c>
      <c r="C2347" s="51">
        <v>1.45387</v>
      </c>
      <c r="D2347" s="51">
        <v>1.9917899999999999</v>
      </c>
    </row>
    <row r="2348" spans="1:4" x14ac:dyDescent="0.15">
      <c r="A2348" s="51">
        <v>132</v>
      </c>
      <c r="B2348" s="51">
        <v>18</v>
      </c>
      <c r="C2348" s="51">
        <v>1.4363900000000001</v>
      </c>
      <c r="D2348" s="51">
        <v>2.0110700000000001</v>
      </c>
    </row>
    <row r="2349" spans="1:4" x14ac:dyDescent="0.15">
      <c r="A2349" s="51">
        <v>132</v>
      </c>
      <c r="B2349" s="51">
        <v>19</v>
      </c>
      <c r="C2349" s="51">
        <v>1.41879</v>
      </c>
      <c r="D2349" s="51">
        <v>2.03057</v>
      </c>
    </row>
    <row r="2350" spans="1:4" x14ac:dyDescent="0.15">
      <c r="A2350" s="51">
        <v>132</v>
      </c>
      <c r="B2350" s="51">
        <v>20</v>
      </c>
      <c r="C2350" s="51">
        <v>1.4010899999999999</v>
      </c>
      <c r="D2350" s="51">
        <v>2.0502799999999999</v>
      </c>
    </row>
    <row r="2351" spans="1:4" x14ac:dyDescent="0.15">
      <c r="A2351" s="51">
        <v>132</v>
      </c>
      <c r="B2351" s="51">
        <v>21</v>
      </c>
      <c r="C2351" s="51">
        <v>1.38331</v>
      </c>
      <c r="D2351" s="51">
        <v>2.0701900000000002</v>
      </c>
    </row>
    <row r="2352" spans="1:4" x14ac:dyDescent="0.15">
      <c r="A2352" s="51">
        <v>133</v>
      </c>
      <c r="B2352" s="51">
        <v>2</v>
      </c>
      <c r="C2352" s="51">
        <v>1.70166</v>
      </c>
      <c r="D2352" s="51">
        <v>1.73194</v>
      </c>
    </row>
    <row r="2353" spans="1:4" x14ac:dyDescent="0.15">
      <c r="A2353" s="51">
        <v>133</v>
      </c>
      <c r="B2353" s="51">
        <v>3</v>
      </c>
      <c r="C2353" s="51">
        <v>1.68641</v>
      </c>
      <c r="D2353" s="51">
        <v>1.7474000000000001</v>
      </c>
    </row>
    <row r="2354" spans="1:4" x14ac:dyDescent="0.15">
      <c r="A2354" s="51">
        <v>133</v>
      </c>
      <c r="B2354" s="51">
        <v>4</v>
      </c>
      <c r="C2354" s="51">
        <v>1.67099</v>
      </c>
      <c r="D2354" s="51">
        <v>1.7631300000000001</v>
      </c>
    </row>
    <row r="2355" spans="1:4" x14ac:dyDescent="0.15">
      <c r="A2355" s="51">
        <v>133</v>
      </c>
      <c r="B2355" s="51">
        <v>5</v>
      </c>
      <c r="C2355" s="51">
        <v>1.6554</v>
      </c>
      <c r="D2355" s="51">
        <v>1.77912</v>
      </c>
    </row>
    <row r="2356" spans="1:4" x14ac:dyDescent="0.15">
      <c r="A2356" s="51">
        <v>133</v>
      </c>
      <c r="B2356" s="51">
        <v>6</v>
      </c>
      <c r="C2356" s="51">
        <v>1.6396500000000001</v>
      </c>
      <c r="D2356" s="51">
        <v>1.79539</v>
      </c>
    </row>
    <row r="2357" spans="1:4" x14ac:dyDescent="0.15">
      <c r="A2357" s="51">
        <v>133</v>
      </c>
      <c r="B2357" s="51">
        <v>7</v>
      </c>
      <c r="C2357" s="51">
        <v>1.62375</v>
      </c>
      <c r="D2357" s="51">
        <v>1.8119099999999999</v>
      </c>
    </row>
    <row r="2358" spans="1:4" x14ac:dyDescent="0.15">
      <c r="A2358" s="51">
        <v>133</v>
      </c>
      <c r="B2358" s="51">
        <v>8</v>
      </c>
      <c r="C2358" s="51">
        <v>1.6076900000000001</v>
      </c>
      <c r="D2358" s="51">
        <v>1.8286800000000001</v>
      </c>
    </row>
    <row r="2359" spans="1:4" x14ac:dyDescent="0.15">
      <c r="A2359" s="51">
        <v>133</v>
      </c>
      <c r="B2359" s="51">
        <v>9</v>
      </c>
      <c r="C2359" s="51">
        <v>1.5914900000000001</v>
      </c>
      <c r="D2359" s="51">
        <v>1.84571</v>
      </c>
    </row>
    <row r="2360" spans="1:4" x14ac:dyDescent="0.15">
      <c r="A2360" s="51">
        <v>133</v>
      </c>
      <c r="B2360" s="51">
        <v>10</v>
      </c>
      <c r="C2360" s="51">
        <v>1.5751299999999999</v>
      </c>
      <c r="D2360" s="51">
        <v>1.8629800000000001</v>
      </c>
    </row>
    <row r="2361" spans="1:4" x14ac:dyDescent="0.15">
      <c r="A2361" s="51">
        <v>133</v>
      </c>
      <c r="B2361" s="51">
        <v>11</v>
      </c>
      <c r="C2361" s="51">
        <v>1.55864</v>
      </c>
      <c r="D2361" s="51">
        <v>1.8805000000000001</v>
      </c>
    </row>
    <row r="2362" spans="1:4" x14ac:dyDescent="0.15">
      <c r="A2362" s="51">
        <v>133</v>
      </c>
      <c r="B2362" s="51">
        <v>12</v>
      </c>
      <c r="C2362" s="51">
        <v>1.5420199999999999</v>
      </c>
      <c r="D2362" s="51">
        <v>1.89825</v>
      </c>
    </row>
    <row r="2363" spans="1:4" x14ac:dyDescent="0.15">
      <c r="A2363" s="51">
        <v>133</v>
      </c>
      <c r="B2363" s="51">
        <v>13</v>
      </c>
      <c r="C2363" s="51">
        <v>1.5252600000000001</v>
      </c>
      <c r="D2363" s="51">
        <v>1.91625</v>
      </c>
    </row>
    <row r="2364" spans="1:4" x14ac:dyDescent="0.15">
      <c r="A2364" s="51">
        <v>133</v>
      </c>
      <c r="B2364" s="51">
        <v>14</v>
      </c>
      <c r="C2364" s="51">
        <v>1.50837</v>
      </c>
      <c r="D2364" s="51">
        <v>1.93448</v>
      </c>
    </row>
    <row r="2365" spans="1:4" x14ac:dyDescent="0.15">
      <c r="A2365" s="51">
        <v>133</v>
      </c>
      <c r="B2365" s="51">
        <v>15</v>
      </c>
      <c r="C2365" s="51">
        <v>1.49136</v>
      </c>
      <c r="D2365" s="51">
        <v>1.9529300000000001</v>
      </c>
    </row>
    <row r="2366" spans="1:4" x14ac:dyDescent="0.15">
      <c r="A2366" s="51">
        <v>133</v>
      </c>
      <c r="B2366" s="51">
        <v>16</v>
      </c>
      <c r="C2366" s="51">
        <v>1.47424</v>
      </c>
      <c r="D2366" s="51">
        <v>1.9716100000000001</v>
      </c>
    </row>
    <row r="2367" spans="1:4" x14ac:dyDescent="0.15">
      <c r="A2367" s="51">
        <v>133</v>
      </c>
      <c r="B2367" s="51">
        <v>17</v>
      </c>
      <c r="C2367" s="51">
        <v>1.4570000000000001</v>
      </c>
      <c r="D2367" s="51">
        <v>1.99051</v>
      </c>
    </row>
    <row r="2368" spans="1:4" x14ac:dyDescent="0.15">
      <c r="A2368" s="51">
        <v>133</v>
      </c>
      <c r="B2368" s="51">
        <v>18</v>
      </c>
      <c r="C2368" s="51">
        <v>1.4396500000000001</v>
      </c>
      <c r="D2368" s="51">
        <v>2.00962</v>
      </c>
    </row>
    <row r="2369" spans="1:4" x14ac:dyDescent="0.15">
      <c r="A2369" s="51">
        <v>133</v>
      </c>
      <c r="B2369" s="51">
        <v>19</v>
      </c>
      <c r="C2369" s="51">
        <v>1.4221900000000001</v>
      </c>
      <c r="D2369" s="51">
        <v>2.02894</v>
      </c>
    </row>
    <row r="2370" spans="1:4" x14ac:dyDescent="0.15">
      <c r="A2370" s="51">
        <v>133</v>
      </c>
      <c r="B2370" s="51">
        <v>20</v>
      </c>
      <c r="C2370" s="51">
        <v>1.4046400000000001</v>
      </c>
      <c r="D2370" s="51">
        <v>2.0484599999999999</v>
      </c>
    </row>
    <row r="2371" spans="1:4" x14ac:dyDescent="0.15">
      <c r="A2371" s="51">
        <v>133</v>
      </c>
      <c r="B2371" s="51">
        <v>21</v>
      </c>
      <c r="C2371" s="51">
        <v>1.387</v>
      </c>
      <c r="D2371" s="51">
        <v>2.0682</v>
      </c>
    </row>
    <row r="2372" spans="1:4" x14ac:dyDescent="0.15">
      <c r="A2372" s="51">
        <v>134</v>
      </c>
      <c r="B2372" s="51">
        <v>2</v>
      </c>
      <c r="C2372" s="51">
        <v>1.70282</v>
      </c>
      <c r="D2372" s="51">
        <v>1.7328600000000001</v>
      </c>
    </row>
    <row r="2373" spans="1:4" x14ac:dyDescent="0.15">
      <c r="A2373" s="51">
        <v>134</v>
      </c>
      <c r="B2373" s="51">
        <v>3</v>
      </c>
      <c r="C2373" s="51">
        <v>1.6876800000000001</v>
      </c>
      <c r="D2373" s="51">
        <v>1.74821</v>
      </c>
    </row>
    <row r="2374" spans="1:4" x14ac:dyDescent="0.15">
      <c r="A2374" s="51">
        <v>134</v>
      </c>
      <c r="B2374" s="51">
        <v>4</v>
      </c>
      <c r="C2374" s="51">
        <v>1.67238</v>
      </c>
      <c r="D2374" s="51">
        <v>1.7638199999999999</v>
      </c>
    </row>
    <row r="2375" spans="1:4" x14ac:dyDescent="0.15">
      <c r="A2375" s="51">
        <v>134</v>
      </c>
      <c r="B2375" s="51">
        <v>5</v>
      </c>
      <c r="C2375" s="51">
        <v>1.6569100000000001</v>
      </c>
      <c r="D2375" s="51">
        <v>1.77969</v>
      </c>
    </row>
    <row r="2376" spans="1:4" x14ac:dyDescent="0.15">
      <c r="A2376" s="51">
        <v>134</v>
      </c>
      <c r="B2376" s="51">
        <v>6</v>
      </c>
      <c r="C2376" s="51">
        <v>1.6412899999999999</v>
      </c>
      <c r="D2376" s="51">
        <v>1.7958099999999999</v>
      </c>
    </row>
    <row r="2377" spans="1:4" x14ac:dyDescent="0.15">
      <c r="A2377" s="51">
        <v>134</v>
      </c>
      <c r="B2377" s="51">
        <v>7</v>
      </c>
      <c r="C2377" s="51">
        <v>1.62551</v>
      </c>
      <c r="D2377" s="51">
        <v>1.8122</v>
      </c>
    </row>
    <row r="2378" spans="1:4" x14ac:dyDescent="0.15">
      <c r="A2378" s="51">
        <v>134</v>
      </c>
      <c r="B2378" s="51">
        <v>8</v>
      </c>
      <c r="C2378" s="51">
        <v>1.6095699999999999</v>
      </c>
      <c r="D2378" s="51">
        <v>1.82883</v>
      </c>
    </row>
    <row r="2379" spans="1:4" x14ac:dyDescent="0.15">
      <c r="A2379" s="51">
        <v>134</v>
      </c>
      <c r="B2379" s="51">
        <v>9</v>
      </c>
      <c r="C2379" s="51">
        <v>1.5934999999999999</v>
      </c>
      <c r="D2379" s="51">
        <v>1.84572</v>
      </c>
    </row>
    <row r="2380" spans="1:4" x14ac:dyDescent="0.15">
      <c r="A2380" s="51">
        <v>134</v>
      </c>
      <c r="B2380" s="51">
        <v>10</v>
      </c>
      <c r="C2380" s="51">
        <v>1.5772699999999999</v>
      </c>
      <c r="D2380" s="51">
        <v>1.8628499999999999</v>
      </c>
    </row>
    <row r="2381" spans="1:4" x14ac:dyDescent="0.15">
      <c r="A2381" s="51">
        <v>134</v>
      </c>
      <c r="B2381" s="51">
        <v>11</v>
      </c>
      <c r="C2381" s="51">
        <v>1.56091</v>
      </c>
      <c r="D2381" s="51">
        <v>1.8802099999999999</v>
      </c>
    </row>
    <row r="2382" spans="1:4" x14ac:dyDescent="0.15">
      <c r="A2382" s="51">
        <v>134</v>
      </c>
      <c r="B2382" s="51">
        <v>12</v>
      </c>
      <c r="C2382" s="51">
        <v>1.5444199999999999</v>
      </c>
      <c r="D2382" s="51">
        <v>1.8978200000000001</v>
      </c>
    </row>
    <row r="2383" spans="1:4" x14ac:dyDescent="0.15">
      <c r="A2383" s="51">
        <v>134</v>
      </c>
      <c r="B2383" s="51">
        <v>13</v>
      </c>
      <c r="C2383" s="51">
        <v>1.52779</v>
      </c>
      <c r="D2383" s="51">
        <v>1.9156500000000001</v>
      </c>
    </row>
    <row r="2384" spans="1:4" x14ac:dyDescent="0.15">
      <c r="A2384" s="51">
        <v>134</v>
      </c>
      <c r="B2384" s="51">
        <v>14</v>
      </c>
      <c r="C2384" s="51">
        <v>1.5110399999999999</v>
      </c>
      <c r="D2384" s="51">
        <v>1.9337200000000001</v>
      </c>
    </row>
    <row r="2385" spans="1:4" x14ac:dyDescent="0.15">
      <c r="A2385" s="51">
        <v>134</v>
      </c>
      <c r="B2385" s="51">
        <v>15</v>
      </c>
      <c r="C2385" s="51">
        <v>1.4941599999999999</v>
      </c>
      <c r="D2385" s="51">
        <v>1.95201</v>
      </c>
    </row>
    <row r="2386" spans="1:4" x14ac:dyDescent="0.15">
      <c r="A2386" s="51">
        <v>134</v>
      </c>
      <c r="B2386" s="51">
        <v>16</v>
      </c>
      <c r="C2386" s="51">
        <v>1.4771700000000001</v>
      </c>
      <c r="D2386" s="51">
        <v>1.9705299999999999</v>
      </c>
    </row>
    <row r="2387" spans="1:4" x14ac:dyDescent="0.15">
      <c r="A2387" s="51">
        <v>134</v>
      </c>
      <c r="B2387" s="51">
        <v>17</v>
      </c>
      <c r="C2387" s="51">
        <v>1.46007</v>
      </c>
      <c r="D2387" s="51">
        <v>1.98925</v>
      </c>
    </row>
    <row r="2388" spans="1:4" x14ac:dyDescent="0.15">
      <c r="A2388" s="51">
        <v>134</v>
      </c>
      <c r="B2388" s="51">
        <v>18</v>
      </c>
      <c r="C2388" s="51">
        <v>1.44286</v>
      </c>
      <c r="D2388" s="51">
        <v>2.0082</v>
      </c>
    </row>
    <row r="2389" spans="1:4" x14ac:dyDescent="0.15">
      <c r="A2389" s="51">
        <v>134</v>
      </c>
      <c r="B2389" s="51">
        <v>19</v>
      </c>
      <c r="C2389" s="51">
        <v>1.42554</v>
      </c>
      <c r="D2389" s="51">
        <v>2.0273400000000001</v>
      </c>
    </row>
    <row r="2390" spans="1:4" x14ac:dyDescent="0.15">
      <c r="A2390" s="51">
        <v>134</v>
      </c>
      <c r="B2390" s="51">
        <v>20</v>
      </c>
      <c r="C2390" s="51">
        <v>1.4081300000000001</v>
      </c>
      <c r="D2390" s="51">
        <v>2.0466899999999999</v>
      </c>
    </row>
    <row r="2391" spans="1:4" x14ac:dyDescent="0.15">
      <c r="A2391" s="51">
        <v>134</v>
      </c>
      <c r="B2391" s="51">
        <v>21</v>
      </c>
      <c r="C2391" s="51">
        <v>1.39063</v>
      </c>
      <c r="D2391" s="51">
        <v>2.06623</v>
      </c>
    </row>
    <row r="2392" spans="1:4" x14ac:dyDescent="0.15">
      <c r="A2392" s="51">
        <v>135</v>
      </c>
      <c r="B2392" s="51">
        <v>2</v>
      </c>
      <c r="C2392" s="51">
        <v>1.70397</v>
      </c>
      <c r="D2392" s="51">
        <v>1.7337899999999999</v>
      </c>
    </row>
    <row r="2393" spans="1:4" x14ac:dyDescent="0.15">
      <c r="A2393" s="51">
        <v>135</v>
      </c>
      <c r="B2393" s="51">
        <v>3</v>
      </c>
      <c r="C2393" s="51">
        <v>1.6889400000000001</v>
      </c>
      <c r="D2393" s="51">
        <v>1.74902</v>
      </c>
    </row>
    <row r="2394" spans="1:4" x14ac:dyDescent="0.15">
      <c r="A2394" s="51">
        <v>135</v>
      </c>
      <c r="B2394" s="51">
        <v>4</v>
      </c>
      <c r="C2394" s="51">
        <v>1.6737500000000001</v>
      </c>
      <c r="D2394" s="51">
        <v>1.7645</v>
      </c>
    </row>
    <row r="2395" spans="1:4" x14ac:dyDescent="0.15">
      <c r="A2395" s="51">
        <v>135</v>
      </c>
      <c r="B2395" s="51">
        <v>5</v>
      </c>
      <c r="C2395" s="51">
        <v>1.6584000000000001</v>
      </c>
      <c r="D2395" s="51">
        <v>1.78024</v>
      </c>
    </row>
    <row r="2396" spans="1:4" x14ac:dyDescent="0.15">
      <c r="A2396" s="51">
        <v>135</v>
      </c>
      <c r="B2396" s="51">
        <v>6</v>
      </c>
      <c r="C2396" s="51">
        <v>1.6429</v>
      </c>
      <c r="D2396" s="51">
        <v>1.7962400000000001</v>
      </c>
    </row>
    <row r="2397" spans="1:4" x14ac:dyDescent="0.15">
      <c r="A2397" s="51">
        <v>135</v>
      </c>
      <c r="B2397" s="51">
        <v>7</v>
      </c>
      <c r="C2397" s="51">
        <v>1.62723</v>
      </c>
      <c r="D2397" s="51">
        <v>1.8125</v>
      </c>
    </row>
    <row r="2398" spans="1:4" x14ac:dyDescent="0.15">
      <c r="A2398" s="51">
        <v>135</v>
      </c>
      <c r="B2398" s="51">
        <v>8</v>
      </c>
      <c r="C2398" s="51">
        <v>1.6114200000000001</v>
      </c>
      <c r="D2398" s="51">
        <v>1.8289899999999999</v>
      </c>
    </row>
    <row r="2399" spans="1:4" x14ac:dyDescent="0.15">
      <c r="A2399" s="51">
        <v>135</v>
      </c>
      <c r="B2399" s="51">
        <v>9</v>
      </c>
      <c r="C2399" s="51">
        <v>1.5954699999999999</v>
      </c>
      <c r="D2399" s="51">
        <v>1.8457300000000001</v>
      </c>
    </row>
    <row r="2400" spans="1:4" x14ac:dyDescent="0.15">
      <c r="A2400" s="51">
        <v>135</v>
      </c>
      <c r="B2400" s="51">
        <v>10</v>
      </c>
      <c r="C2400" s="51">
        <v>1.5793699999999999</v>
      </c>
      <c r="D2400" s="51">
        <v>1.8627199999999999</v>
      </c>
    </row>
    <row r="2401" spans="1:4" x14ac:dyDescent="0.15">
      <c r="A2401" s="51">
        <v>135</v>
      </c>
      <c r="B2401" s="51">
        <v>11</v>
      </c>
      <c r="C2401" s="51">
        <v>1.56315</v>
      </c>
      <c r="D2401" s="51">
        <v>1.8799399999999999</v>
      </c>
    </row>
    <row r="2402" spans="1:4" x14ac:dyDescent="0.15">
      <c r="A2402" s="51">
        <v>135</v>
      </c>
      <c r="B2402" s="51">
        <v>12</v>
      </c>
      <c r="C2402" s="51">
        <v>1.54677</v>
      </c>
      <c r="D2402" s="51">
        <v>1.8973899999999999</v>
      </c>
    </row>
    <row r="2403" spans="1:4" x14ac:dyDescent="0.15">
      <c r="A2403" s="51">
        <v>135</v>
      </c>
      <c r="B2403" s="51">
        <v>13</v>
      </c>
      <c r="C2403" s="51">
        <v>1.5302800000000001</v>
      </c>
      <c r="D2403" s="51">
        <v>1.9150700000000001</v>
      </c>
    </row>
    <row r="2404" spans="1:4" x14ac:dyDescent="0.15">
      <c r="A2404" s="51">
        <v>135</v>
      </c>
      <c r="B2404" s="51">
        <v>14</v>
      </c>
      <c r="C2404" s="51">
        <v>1.5136700000000001</v>
      </c>
      <c r="D2404" s="51">
        <v>1.93299</v>
      </c>
    </row>
    <row r="2405" spans="1:4" x14ac:dyDescent="0.15">
      <c r="A2405" s="51">
        <v>135</v>
      </c>
      <c r="B2405" s="51">
        <v>15</v>
      </c>
      <c r="C2405" s="51">
        <v>1.49692</v>
      </c>
      <c r="D2405" s="51">
        <v>1.95112</v>
      </c>
    </row>
    <row r="2406" spans="1:4" x14ac:dyDescent="0.15">
      <c r="A2406" s="51">
        <v>135</v>
      </c>
      <c r="B2406" s="51">
        <v>16</v>
      </c>
      <c r="C2406" s="51">
        <v>1.48007</v>
      </c>
      <c r="D2406" s="51">
        <v>1.9694700000000001</v>
      </c>
    </row>
    <row r="2407" spans="1:4" x14ac:dyDescent="0.15">
      <c r="A2407" s="51">
        <v>135</v>
      </c>
      <c r="B2407" s="51">
        <v>17</v>
      </c>
      <c r="C2407" s="51">
        <v>1.4631000000000001</v>
      </c>
      <c r="D2407" s="51">
        <v>1.98803</v>
      </c>
    </row>
    <row r="2408" spans="1:4" x14ac:dyDescent="0.15">
      <c r="A2408" s="51">
        <v>135</v>
      </c>
      <c r="B2408" s="51">
        <v>18</v>
      </c>
      <c r="C2408" s="51">
        <v>1.44604</v>
      </c>
      <c r="D2408" s="51">
        <v>2.0068000000000001</v>
      </c>
    </row>
    <row r="2409" spans="1:4" x14ac:dyDescent="0.15">
      <c r="A2409" s="51">
        <v>135</v>
      </c>
      <c r="B2409" s="51">
        <v>19</v>
      </c>
      <c r="C2409" s="51">
        <v>1.42885</v>
      </c>
      <c r="D2409" s="51">
        <v>2.0257700000000001</v>
      </c>
    </row>
    <row r="2410" spans="1:4" x14ac:dyDescent="0.15">
      <c r="A2410" s="51">
        <v>135</v>
      </c>
      <c r="B2410" s="51">
        <v>20</v>
      </c>
      <c r="C2410" s="51">
        <v>1.4115800000000001</v>
      </c>
      <c r="D2410" s="51">
        <v>2.04495</v>
      </c>
    </row>
    <row r="2411" spans="1:4" x14ac:dyDescent="0.15">
      <c r="A2411" s="51">
        <v>135</v>
      </c>
      <c r="B2411" s="51">
        <v>21</v>
      </c>
      <c r="C2411" s="51">
        <v>1.39422</v>
      </c>
      <c r="D2411" s="51">
        <v>2.0643199999999999</v>
      </c>
    </row>
    <row r="2412" spans="1:4" x14ac:dyDescent="0.15">
      <c r="A2412" s="51">
        <v>136</v>
      </c>
      <c r="B2412" s="51">
        <v>2</v>
      </c>
      <c r="C2412" s="51">
        <v>1.7051000000000001</v>
      </c>
      <c r="D2412" s="51">
        <v>1.7346900000000001</v>
      </c>
    </row>
    <row r="2413" spans="1:4" x14ac:dyDescent="0.15">
      <c r="A2413" s="51">
        <v>136</v>
      </c>
      <c r="B2413" s="51">
        <v>3</v>
      </c>
      <c r="C2413" s="51">
        <v>1.69018</v>
      </c>
      <c r="D2413" s="51">
        <v>1.7498</v>
      </c>
    </row>
    <row r="2414" spans="1:4" x14ac:dyDescent="0.15">
      <c r="A2414" s="51">
        <v>136</v>
      </c>
      <c r="B2414" s="51">
        <v>4</v>
      </c>
      <c r="C2414" s="51">
        <v>1.6751100000000001</v>
      </c>
      <c r="D2414" s="51">
        <v>1.7651699999999999</v>
      </c>
    </row>
    <row r="2415" spans="1:4" x14ac:dyDescent="0.15">
      <c r="A2415" s="51">
        <v>136</v>
      </c>
      <c r="B2415" s="51">
        <v>5</v>
      </c>
      <c r="C2415" s="51">
        <v>1.65987</v>
      </c>
      <c r="D2415" s="51">
        <v>1.7807900000000001</v>
      </c>
    </row>
    <row r="2416" spans="1:4" x14ac:dyDescent="0.15">
      <c r="A2416" s="51">
        <v>136</v>
      </c>
      <c r="B2416" s="51">
        <v>6</v>
      </c>
      <c r="C2416" s="51">
        <v>1.6444799999999999</v>
      </c>
      <c r="D2416" s="51">
        <v>1.79667</v>
      </c>
    </row>
    <row r="2417" spans="1:4" x14ac:dyDescent="0.15">
      <c r="A2417" s="51">
        <v>136</v>
      </c>
      <c r="B2417" s="51">
        <v>7</v>
      </c>
      <c r="C2417" s="51">
        <v>1.6289400000000001</v>
      </c>
      <c r="D2417" s="51">
        <v>1.8127899999999999</v>
      </c>
    </row>
    <row r="2418" spans="1:4" x14ac:dyDescent="0.15">
      <c r="A2418" s="51">
        <v>136</v>
      </c>
      <c r="B2418" s="51">
        <v>8</v>
      </c>
      <c r="C2418" s="51">
        <v>1.6132599999999999</v>
      </c>
      <c r="D2418" s="51">
        <v>1.8291500000000001</v>
      </c>
    </row>
    <row r="2419" spans="1:4" x14ac:dyDescent="0.15">
      <c r="A2419" s="51">
        <v>136</v>
      </c>
      <c r="B2419" s="51">
        <v>9</v>
      </c>
      <c r="C2419" s="51">
        <v>1.5974200000000001</v>
      </c>
      <c r="D2419" s="51">
        <v>1.8457600000000001</v>
      </c>
    </row>
    <row r="2420" spans="1:4" x14ac:dyDescent="0.15">
      <c r="A2420" s="51">
        <v>136</v>
      </c>
      <c r="B2420" s="51">
        <v>10</v>
      </c>
      <c r="C2420" s="51">
        <v>1.58145</v>
      </c>
      <c r="D2420" s="51">
        <v>1.8626</v>
      </c>
    </row>
    <row r="2421" spans="1:4" x14ac:dyDescent="0.15">
      <c r="A2421" s="51">
        <v>136</v>
      </c>
      <c r="B2421" s="51">
        <v>11</v>
      </c>
      <c r="C2421" s="51">
        <v>1.56535</v>
      </c>
      <c r="D2421" s="51">
        <v>1.87968</v>
      </c>
    </row>
    <row r="2422" spans="1:4" x14ac:dyDescent="0.15">
      <c r="A2422" s="51">
        <v>136</v>
      </c>
      <c r="B2422" s="51">
        <v>12</v>
      </c>
      <c r="C2422" s="51">
        <v>1.54911</v>
      </c>
      <c r="D2422" s="51">
        <v>1.8969800000000001</v>
      </c>
    </row>
    <row r="2423" spans="1:4" x14ac:dyDescent="0.15">
      <c r="A2423" s="51">
        <v>136</v>
      </c>
      <c r="B2423" s="51">
        <v>13</v>
      </c>
      <c r="C2423" s="51">
        <v>1.5327500000000001</v>
      </c>
      <c r="D2423" s="51">
        <v>1.9145099999999999</v>
      </c>
    </row>
    <row r="2424" spans="1:4" x14ac:dyDescent="0.15">
      <c r="A2424" s="51">
        <v>136</v>
      </c>
      <c r="B2424" s="51">
        <v>14</v>
      </c>
      <c r="C2424" s="51">
        <v>1.5162599999999999</v>
      </c>
      <c r="D2424" s="51">
        <v>1.9322699999999999</v>
      </c>
    </row>
    <row r="2425" spans="1:4" x14ac:dyDescent="0.15">
      <c r="A2425" s="51">
        <v>136</v>
      </c>
      <c r="B2425" s="51">
        <v>15</v>
      </c>
      <c r="C2425" s="51">
        <v>1.49966</v>
      </c>
      <c r="D2425" s="51">
        <v>1.95024</v>
      </c>
    </row>
    <row r="2426" spans="1:4" x14ac:dyDescent="0.15">
      <c r="A2426" s="51">
        <v>136</v>
      </c>
      <c r="B2426" s="51">
        <v>16</v>
      </c>
      <c r="C2426" s="51">
        <v>1.4829300000000001</v>
      </c>
      <c r="D2426" s="51">
        <v>1.9684299999999999</v>
      </c>
    </row>
    <row r="2427" spans="1:4" x14ac:dyDescent="0.15">
      <c r="A2427" s="51">
        <v>136</v>
      </c>
      <c r="B2427" s="51">
        <v>17</v>
      </c>
      <c r="C2427" s="51">
        <v>1.4660899999999999</v>
      </c>
      <c r="D2427" s="51">
        <v>1.9868300000000001</v>
      </c>
    </row>
    <row r="2428" spans="1:4" x14ac:dyDescent="0.15">
      <c r="A2428" s="51">
        <v>136</v>
      </c>
      <c r="B2428" s="51">
        <v>18</v>
      </c>
      <c r="C2428" s="51">
        <v>1.44916</v>
      </c>
      <c r="D2428" s="51">
        <v>2.00543</v>
      </c>
    </row>
    <row r="2429" spans="1:4" x14ac:dyDescent="0.15">
      <c r="A2429" s="51">
        <v>136</v>
      </c>
      <c r="B2429" s="51">
        <v>19</v>
      </c>
      <c r="C2429" s="51">
        <v>1.4321200000000001</v>
      </c>
      <c r="D2429" s="51">
        <v>2.0242499999999999</v>
      </c>
    </row>
    <row r="2430" spans="1:4" x14ac:dyDescent="0.15">
      <c r="A2430" s="51">
        <v>136</v>
      </c>
      <c r="B2430" s="51">
        <v>20</v>
      </c>
      <c r="C2430" s="51">
        <v>1.41499</v>
      </c>
      <c r="D2430" s="51">
        <v>2.04325</v>
      </c>
    </row>
    <row r="2431" spans="1:4" x14ac:dyDescent="0.15">
      <c r="A2431" s="51">
        <v>136</v>
      </c>
      <c r="B2431" s="51">
        <v>21</v>
      </c>
      <c r="C2431" s="51">
        <v>1.3977599999999999</v>
      </c>
      <c r="D2431" s="51">
        <v>2.0624400000000001</v>
      </c>
    </row>
    <row r="2432" spans="1:4" x14ac:dyDescent="0.15">
      <c r="A2432" s="51">
        <v>137</v>
      </c>
      <c r="B2432" s="51">
        <v>2</v>
      </c>
      <c r="C2432" s="51">
        <v>1.70621</v>
      </c>
      <c r="D2432" s="51">
        <v>1.73559</v>
      </c>
    </row>
    <row r="2433" spans="1:4" x14ac:dyDescent="0.15">
      <c r="A2433" s="51">
        <v>137</v>
      </c>
      <c r="B2433" s="51">
        <v>3</v>
      </c>
      <c r="C2433" s="51">
        <v>1.6914100000000001</v>
      </c>
      <c r="D2433" s="51">
        <v>1.7505999999999999</v>
      </c>
    </row>
    <row r="2434" spans="1:4" x14ac:dyDescent="0.15">
      <c r="A2434" s="51">
        <v>137</v>
      </c>
      <c r="B2434" s="51">
        <v>4</v>
      </c>
      <c r="C2434" s="51">
        <v>1.67645</v>
      </c>
      <c r="D2434" s="51">
        <v>1.7658499999999999</v>
      </c>
    </row>
    <row r="2435" spans="1:4" x14ac:dyDescent="0.15">
      <c r="A2435" s="51">
        <v>137</v>
      </c>
      <c r="B2435" s="51">
        <v>5</v>
      </c>
      <c r="C2435" s="51">
        <v>1.66133</v>
      </c>
      <c r="D2435" s="51">
        <v>1.7813399999999999</v>
      </c>
    </row>
    <row r="2436" spans="1:4" x14ac:dyDescent="0.15">
      <c r="A2436" s="51">
        <v>137</v>
      </c>
      <c r="B2436" s="51">
        <v>6</v>
      </c>
      <c r="C2436" s="51">
        <v>1.6460600000000001</v>
      </c>
      <c r="D2436" s="51">
        <v>1.7970900000000001</v>
      </c>
    </row>
    <row r="2437" spans="1:4" x14ac:dyDescent="0.15">
      <c r="A2437" s="51">
        <v>137</v>
      </c>
      <c r="B2437" s="51">
        <v>7</v>
      </c>
      <c r="C2437" s="51">
        <v>1.6306400000000001</v>
      </c>
      <c r="D2437" s="51">
        <v>1.81308</v>
      </c>
    </row>
    <row r="2438" spans="1:4" x14ac:dyDescent="0.15">
      <c r="A2438" s="51">
        <v>137</v>
      </c>
      <c r="B2438" s="51">
        <v>8</v>
      </c>
      <c r="C2438" s="51">
        <v>1.61507</v>
      </c>
      <c r="D2438" s="51">
        <v>1.8293200000000001</v>
      </c>
    </row>
    <row r="2439" spans="1:4" x14ac:dyDescent="0.15">
      <c r="A2439" s="51">
        <v>137</v>
      </c>
      <c r="B2439" s="51">
        <v>9</v>
      </c>
      <c r="C2439" s="51">
        <v>1.5993599999999999</v>
      </c>
      <c r="D2439" s="51">
        <v>1.84578</v>
      </c>
    </row>
    <row r="2440" spans="1:4" x14ac:dyDescent="0.15">
      <c r="A2440" s="51">
        <v>137</v>
      </c>
      <c r="B2440" s="51">
        <v>10</v>
      </c>
      <c r="C2440" s="51">
        <v>1.58351</v>
      </c>
      <c r="D2440" s="51">
        <v>1.86249</v>
      </c>
    </row>
    <row r="2441" spans="1:4" x14ac:dyDescent="0.15">
      <c r="A2441" s="51">
        <v>137</v>
      </c>
      <c r="B2441" s="51">
        <v>11</v>
      </c>
      <c r="C2441" s="51">
        <v>1.5675300000000001</v>
      </c>
      <c r="D2441" s="51">
        <v>1.8794200000000001</v>
      </c>
    </row>
    <row r="2442" spans="1:4" x14ac:dyDescent="0.15">
      <c r="A2442" s="51">
        <v>137</v>
      </c>
      <c r="B2442" s="51">
        <v>12</v>
      </c>
      <c r="C2442" s="51">
        <v>1.55142</v>
      </c>
      <c r="D2442" s="51">
        <v>1.8965799999999999</v>
      </c>
    </row>
    <row r="2443" spans="1:4" x14ac:dyDescent="0.15">
      <c r="A2443" s="51">
        <v>137</v>
      </c>
      <c r="B2443" s="51">
        <v>13</v>
      </c>
      <c r="C2443" s="51">
        <v>1.5351699999999999</v>
      </c>
      <c r="D2443" s="51">
        <v>1.9139600000000001</v>
      </c>
    </row>
    <row r="2444" spans="1:4" x14ac:dyDescent="0.15">
      <c r="A2444" s="51">
        <v>137</v>
      </c>
      <c r="B2444" s="51">
        <v>14</v>
      </c>
      <c r="C2444" s="51">
        <v>1.51881</v>
      </c>
      <c r="D2444" s="51">
        <v>1.9315599999999999</v>
      </c>
    </row>
    <row r="2445" spans="1:4" x14ac:dyDescent="0.15">
      <c r="A2445" s="51">
        <v>137</v>
      </c>
      <c r="B2445" s="51">
        <v>15</v>
      </c>
      <c r="C2445" s="51">
        <v>1.5023500000000001</v>
      </c>
      <c r="D2445" s="51">
        <v>1.9493799999999999</v>
      </c>
    </row>
    <row r="2446" spans="1:4" x14ac:dyDescent="0.15">
      <c r="A2446" s="51">
        <v>137</v>
      </c>
      <c r="B2446" s="51">
        <v>16</v>
      </c>
      <c r="C2446" s="51">
        <v>1.4857499999999999</v>
      </c>
      <c r="D2446" s="51">
        <v>1.9674100000000001</v>
      </c>
    </row>
    <row r="2447" spans="1:4" x14ac:dyDescent="0.15">
      <c r="A2447" s="51">
        <v>137</v>
      </c>
      <c r="B2447" s="51">
        <v>17</v>
      </c>
      <c r="C2447" s="51">
        <v>1.46905</v>
      </c>
      <c r="D2447" s="51">
        <v>1.9856499999999999</v>
      </c>
    </row>
    <row r="2448" spans="1:4" x14ac:dyDescent="0.15">
      <c r="A2448" s="51">
        <v>137</v>
      </c>
      <c r="B2448" s="51">
        <v>18</v>
      </c>
      <c r="C2448" s="51">
        <v>1.45225</v>
      </c>
      <c r="D2448" s="51">
        <v>2.0041000000000002</v>
      </c>
    </row>
    <row r="2449" spans="1:4" x14ac:dyDescent="0.15">
      <c r="A2449" s="51">
        <v>137</v>
      </c>
      <c r="B2449" s="51">
        <v>19</v>
      </c>
      <c r="C2449" s="51">
        <v>1.4353400000000001</v>
      </c>
      <c r="D2449" s="51">
        <v>2.0227400000000002</v>
      </c>
    </row>
    <row r="2450" spans="1:4" x14ac:dyDescent="0.15">
      <c r="A2450" s="51">
        <v>137</v>
      </c>
      <c r="B2450" s="51">
        <v>20</v>
      </c>
      <c r="C2450" s="51">
        <v>1.4183300000000001</v>
      </c>
      <c r="D2450" s="51">
        <v>2.0415700000000001</v>
      </c>
    </row>
    <row r="2451" spans="1:4" x14ac:dyDescent="0.15">
      <c r="A2451" s="51">
        <v>137</v>
      </c>
      <c r="B2451" s="51">
        <v>21</v>
      </c>
      <c r="C2451" s="51">
        <v>1.40124</v>
      </c>
      <c r="D2451" s="51">
        <v>2.0606</v>
      </c>
    </row>
    <row r="2452" spans="1:4" x14ac:dyDescent="0.15">
      <c r="A2452" s="51">
        <v>138</v>
      </c>
      <c r="B2452" s="51">
        <v>2</v>
      </c>
      <c r="C2452" s="51">
        <v>1.7073199999999999</v>
      </c>
      <c r="D2452" s="51">
        <v>1.7364900000000001</v>
      </c>
    </row>
    <row r="2453" spans="1:4" x14ac:dyDescent="0.15">
      <c r="A2453" s="51">
        <v>138</v>
      </c>
      <c r="B2453" s="51">
        <v>3</v>
      </c>
      <c r="C2453" s="51">
        <v>1.69262</v>
      </c>
      <c r="D2453" s="51">
        <v>1.7513799999999999</v>
      </c>
    </row>
    <row r="2454" spans="1:4" x14ac:dyDescent="0.15">
      <c r="A2454" s="51">
        <v>138</v>
      </c>
      <c r="B2454" s="51">
        <v>4</v>
      </c>
      <c r="C2454" s="51">
        <v>1.67777</v>
      </c>
      <c r="D2454" s="51">
        <v>1.76651</v>
      </c>
    </row>
    <row r="2455" spans="1:4" x14ac:dyDescent="0.15">
      <c r="A2455" s="51">
        <v>138</v>
      </c>
      <c r="B2455" s="51">
        <v>5</v>
      </c>
      <c r="C2455" s="51">
        <v>1.6627700000000001</v>
      </c>
      <c r="D2455" s="51">
        <v>1.78189</v>
      </c>
    </row>
    <row r="2456" spans="1:4" x14ac:dyDescent="0.15">
      <c r="A2456" s="51">
        <v>138</v>
      </c>
      <c r="B2456" s="51">
        <v>6</v>
      </c>
      <c r="C2456" s="51">
        <v>1.64761</v>
      </c>
      <c r="D2456" s="51">
        <v>1.7975099999999999</v>
      </c>
    </row>
    <row r="2457" spans="1:4" x14ac:dyDescent="0.15">
      <c r="A2457" s="51">
        <v>138</v>
      </c>
      <c r="B2457" s="51">
        <v>7</v>
      </c>
      <c r="C2457" s="51">
        <v>1.6323000000000001</v>
      </c>
      <c r="D2457" s="51">
        <v>1.81338</v>
      </c>
    </row>
    <row r="2458" spans="1:4" x14ac:dyDescent="0.15">
      <c r="A2458" s="51">
        <v>138</v>
      </c>
      <c r="B2458" s="51">
        <v>8</v>
      </c>
      <c r="C2458" s="51">
        <v>1.6168499999999999</v>
      </c>
      <c r="D2458" s="51">
        <v>1.82948</v>
      </c>
    </row>
    <row r="2459" spans="1:4" x14ac:dyDescent="0.15">
      <c r="A2459" s="51">
        <v>138</v>
      </c>
      <c r="B2459" s="51">
        <v>9</v>
      </c>
      <c r="C2459" s="51">
        <v>1.6012599999999999</v>
      </c>
      <c r="D2459" s="51">
        <v>1.84582</v>
      </c>
    </row>
    <row r="2460" spans="1:4" x14ac:dyDescent="0.15">
      <c r="A2460" s="51">
        <v>138</v>
      </c>
      <c r="B2460" s="51">
        <v>10</v>
      </c>
      <c r="C2460" s="51">
        <v>1.5855399999999999</v>
      </c>
      <c r="D2460" s="51">
        <v>1.86239</v>
      </c>
    </row>
    <row r="2461" spans="1:4" x14ac:dyDescent="0.15">
      <c r="A2461" s="51">
        <v>138</v>
      </c>
      <c r="B2461" s="51">
        <v>11</v>
      </c>
      <c r="C2461" s="51">
        <v>1.56968</v>
      </c>
      <c r="D2461" s="51">
        <v>1.8791800000000001</v>
      </c>
    </row>
    <row r="2462" spans="1:4" x14ac:dyDescent="0.15">
      <c r="A2462" s="51">
        <v>138</v>
      </c>
      <c r="B2462" s="51">
        <v>12</v>
      </c>
      <c r="C2462" s="51">
        <v>1.55369</v>
      </c>
      <c r="D2462" s="51">
        <v>1.89619</v>
      </c>
    </row>
    <row r="2463" spans="1:4" x14ac:dyDescent="0.15">
      <c r="A2463" s="51">
        <v>138</v>
      </c>
      <c r="B2463" s="51">
        <v>13</v>
      </c>
      <c r="C2463" s="51">
        <v>1.5375799999999999</v>
      </c>
      <c r="D2463" s="51">
        <v>1.9134199999999999</v>
      </c>
    </row>
    <row r="2464" spans="1:4" x14ac:dyDescent="0.15">
      <c r="A2464" s="51">
        <v>138</v>
      </c>
      <c r="B2464" s="51">
        <v>14</v>
      </c>
      <c r="C2464" s="51">
        <v>1.5213399999999999</v>
      </c>
      <c r="D2464" s="51">
        <v>1.9308799999999999</v>
      </c>
    </row>
    <row r="2465" spans="1:4" x14ac:dyDescent="0.15">
      <c r="A2465" s="51">
        <v>138</v>
      </c>
      <c r="B2465" s="51">
        <v>15</v>
      </c>
      <c r="C2465" s="51">
        <v>1.50499</v>
      </c>
      <c r="D2465" s="51">
        <v>1.94855</v>
      </c>
    </row>
    <row r="2466" spans="1:4" x14ac:dyDescent="0.15">
      <c r="A2466" s="51">
        <v>138</v>
      </c>
      <c r="B2466" s="51">
        <v>16</v>
      </c>
      <c r="C2466" s="51">
        <v>1.4885299999999999</v>
      </c>
      <c r="D2466" s="51">
        <v>1.9664299999999999</v>
      </c>
    </row>
    <row r="2467" spans="1:4" x14ac:dyDescent="0.15">
      <c r="A2467" s="51">
        <v>138</v>
      </c>
      <c r="B2467" s="51">
        <v>17</v>
      </c>
      <c r="C2467" s="51">
        <v>1.4719599999999999</v>
      </c>
      <c r="D2467" s="51">
        <v>1.98451</v>
      </c>
    </row>
    <row r="2468" spans="1:4" x14ac:dyDescent="0.15">
      <c r="A2468" s="51">
        <v>138</v>
      </c>
      <c r="B2468" s="51">
        <v>18</v>
      </c>
      <c r="C2468" s="51">
        <v>1.45529</v>
      </c>
      <c r="D2468" s="51">
        <v>2.00278</v>
      </c>
    </row>
    <row r="2469" spans="1:4" x14ac:dyDescent="0.15">
      <c r="A2469" s="51">
        <v>138</v>
      </c>
      <c r="B2469" s="51">
        <v>19</v>
      </c>
      <c r="C2469" s="51">
        <v>1.43852</v>
      </c>
      <c r="D2469" s="51">
        <v>2.0212599999999998</v>
      </c>
    </row>
    <row r="2470" spans="1:4" x14ac:dyDescent="0.15">
      <c r="A2470" s="51">
        <v>138</v>
      </c>
      <c r="B2470" s="51">
        <v>20</v>
      </c>
      <c r="C2470" s="51">
        <v>1.42164</v>
      </c>
      <c r="D2470" s="51">
        <v>2.03993</v>
      </c>
    </row>
    <row r="2471" spans="1:4" x14ac:dyDescent="0.15">
      <c r="A2471" s="51">
        <v>138</v>
      </c>
      <c r="B2471" s="51">
        <v>21</v>
      </c>
      <c r="C2471" s="51">
        <v>1.40469</v>
      </c>
      <c r="D2471" s="51">
        <v>2.0587900000000001</v>
      </c>
    </row>
    <row r="2472" spans="1:4" x14ac:dyDescent="0.15">
      <c r="A2472" s="51">
        <v>139</v>
      </c>
      <c r="B2472" s="51">
        <v>2</v>
      </c>
      <c r="C2472" s="51">
        <v>1.70841</v>
      </c>
      <c r="D2472" s="51">
        <v>1.7373700000000001</v>
      </c>
    </row>
    <row r="2473" spans="1:4" x14ac:dyDescent="0.15">
      <c r="A2473" s="51">
        <v>139</v>
      </c>
      <c r="B2473" s="51">
        <v>3</v>
      </c>
      <c r="C2473" s="51">
        <v>1.6938299999999999</v>
      </c>
      <c r="D2473" s="51">
        <v>1.75214</v>
      </c>
    </row>
    <row r="2474" spans="1:4" x14ac:dyDescent="0.15">
      <c r="A2474" s="51">
        <v>139</v>
      </c>
      <c r="B2474" s="51">
        <v>4</v>
      </c>
      <c r="C2474" s="51">
        <v>1.6790799999999999</v>
      </c>
      <c r="D2474" s="51">
        <v>1.7671600000000001</v>
      </c>
    </row>
    <row r="2475" spans="1:4" x14ac:dyDescent="0.15">
      <c r="A2475" s="51">
        <v>139</v>
      </c>
      <c r="B2475" s="51">
        <v>5</v>
      </c>
      <c r="C2475" s="51">
        <v>1.66418</v>
      </c>
      <c r="D2475" s="51">
        <v>1.78243</v>
      </c>
    </row>
    <row r="2476" spans="1:4" x14ac:dyDescent="0.15">
      <c r="A2476" s="51">
        <v>139</v>
      </c>
      <c r="B2476" s="51">
        <v>6</v>
      </c>
      <c r="C2476" s="51">
        <v>1.6491400000000001</v>
      </c>
      <c r="D2476" s="51">
        <v>1.79793</v>
      </c>
    </row>
    <row r="2477" spans="1:4" x14ac:dyDescent="0.15">
      <c r="A2477" s="51">
        <v>139</v>
      </c>
      <c r="B2477" s="51">
        <v>7</v>
      </c>
      <c r="C2477" s="51">
        <v>1.63395</v>
      </c>
      <c r="D2477" s="51">
        <v>1.8136699999999999</v>
      </c>
    </row>
    <row r="2478" spans="1:4" x14ac:dyDescent="0.15">
      <c r="A2478" s="51">
        <v>139</v>
      </c>
      <c r="B2478" s="51">
        <v>8</v>
      </c>
      <c r="C2478" s="51">
        <v>1.6186100000000001</v>
      </c>
      <c r="D2478" s="51">
        <v>1.82965</v>
      </c>
    </row>
    <row r="2479" spans="1:4" x14ac:dyDescent="0.15">
      <c r="A2479" s="51">
        <v>139</v>
      </c>
      <c r="B2479" s="51">
        <v>9</v>
      </c>
      <c r="C2479" s="51">
        <v>1.60314</v>
      </c>
      <c r="D2479" s="51">
        <v>1.84585</v>
      </c>
    </row>
    <row r="2480" spans="1:4" x14ac:dyDescent="0.15">
      <c r="A2480" s="51">
        <v>139</v>
      </c>
      <c r="B2480" s="51">
        <v>10</v>
      </c>
      <c r="C2480" s="51">
        <v>1.58754</v>
      </c>
      <c r="D2480" s="51">
        <v>1.8622799999999999</v>
      </c>
    </row>
    <row r="2481" spans="1:4" x14ac:dyDescent="0.15">
      <c r="A2481" s="51">
        <v>139</v>
      </c>
      <c r="B2481" s="51">
        <v>11</v>
      </c>
      <c r="C2481" s="51">
        <v>1.5718000000000001</v>
      </c>
      <c r="D2481" s="51">
        <v>1.87893</v>
      </c>
    </row>
    <row r="2482" spans="1:4" x14ac:dyDescent="0.15">
      <c r="A2482" s="51">
        <v>139</v>
      </c>
      <c r="B2482" s="51">
        <v>12</v>
      </c>
      <c r="C2482" s="51">
        <v>1.55593</v>
      </c>
      <c r="D2482" s="51">
        <v>1.89581</v>
      </c>
    </row>
    <row r="2483" spans="1:4" x14ac:dyDescent="0.15">
      <c r="A2483" s="51">
        <v>139</v>
      </c>
      <c r="B2483" s="51">
        <v>13</v>
      </c>
      <c r="C2483" s="51">
        <v>1.5399499999999999</v>
      </c>
      <c r="D2483" s="51">
        <v>1.9129100000000001</v>
      </c>
    </row>
    <row r="2484" spans="1:4" x14ac:dyDescent="0.15">
      <c r="A2484" s="51">
        <v>139</v>
      </c>
      <c r="B2484" s="51">
        <v>14</v>
      </c>
      <c r="C2484" s="51">
        <v>1.52383</v>
      </c>
      <c r="D2484" s="51">
        <v>1.93022</v>
      </c>
    </row>
    <row r="2485" spans="1:4" x14ac:dyDescent="0.15">
      <c r="A2485" s="51">
        <v>139</v>
      </c>
      <c r="B2485" s="51">
        <v>15</v>
      </c>
      <c r="C2485" s="51">
        <v>1.5076099999999999</v>
      </c>
      <c r="D2485" s="51">
        <v>1.94773</v>
      </c>
    </row>
    <row r="2486" spans="1:4" x14ac:dyDescent="0.15">
      <c r="A2486" s="51">
        <v>139</v>
      </c>
      <c r="B2486" s="51">
        <v>16</v>
      </c>
      <c r="C2486" s="51">
        <v>1.4912799999999999</v>
      </c>
      <c r="D2486" s="51">
        <v>1.9654499999999999</v>
      </c>
    </row>
    <row r="2487" spans="1:4" x14ac:dyDescent="0.15">
      <c r="A2487" s="51">
        <v>139</v>
      </c>
      <c r="B2487" s="51">
        <v>17</v>
      </c>
      <c r="C2487" s="51">
        <v>1.4748300000000001</v>
      </c>
      <c r="D2487" s="51">
        <v>1.9833700000000001</v>
      </c>
    </row>
    <row r="2488" spans="1:4" x14ac:dyDescent="0.15">
      <c r="A2488" s="51">
        <v>139</v>
      </c>
      <c r="B2488" s="51">
        <v>18</v>
      </c>
      <c r="C2488" s="51">
        <v>1.4582900000000001</v>
      </c>
      <c r="D2488" s="51">
        <v>2.0015000000000001</v>
      </c>
    </row>
    <row r="2489" spans="1:4" x14ac:dyDescent="0.15">
      <c r="A2489" s="51">
        <v>139</v>
      </c>
      <c r="B2489" s="51">
        <v>19</v>
      </c>
      <c r="C2489" s="51">
        <v>1.44164</v>
      </c>
      <c r="D2489" s="51">
        <v>2.0198100000000001</v>
      </c>
    </row>
    <row r="2490" spans="1:4" x14ac:dyDescent="0.15">
      <c r="A2490" s="51">
        <v>139</v>
      </c>
      <c r="B2490" s="51">
        <v>20</v>
      </c>
      <c r="C2490" s="51">
        <v>1.4249099999999999</v>
      </c>
      <c r="D2490" s="51">
        <v>2.0383200000000001</v>
      </c>
    </row>
    <row r="2491" spans="1:4" x14ac:dyDescent="0.15">
      <c r="A2491" s="51">
        <v>139</v>
      </c>
      <c r="B2491" s="51">
        <v>21</v>
      </c>
      <c r="C2491" s="51">
        <v>1.4080699999999999</v>
      </c>
      <c r="D2491" s="51">
        <v>2.05701</v>
      </c>
    </row>
    <row r="2492" spans="1:4" x14ac:dyDescent="0.15">
      <c r="A2492" s="51">
        <v>140</v>
      </c>
      <c r="B2492" s="51">
        <v>2</v>
      </c>
      <c r="C2492" s="51">
        <v>1.7095</v>
      </c>
      <c r="D2492" s="51">
        <v>1.73824</v>
      </c>
    </row>
    <row r="2493" spans="1:4" x14ac:dyDescent="0.15">
      <c r="A2493" s="51">
        <v>140</v>
      </c>
      <c r="B2493" s="51">
        <v>3</v>
      </c>
      <c r="C2493" s="51">
        <v>1.6950099999999999</v>
      </c>
      <c r="D2493" s="51">
        <v>1.75291</v>
      </c>
    </row>
    <row r="2494" spans="1:4" x14ac:dyDescent="0.15">
      <c r="A2494" s="51">
        <v>140</v>
      </c>
      <c r="B2494" s="51">
        <v>4</v>
      </c>
      <c r="C2494" s="51">
        <v>1.68038</v>
      </c>
      <c r="D2494" s="51">
        <v>1.7678199999999999</v>
      </c>
    </row>
    <row r="2495" spans="1:4" x14ac:dyDescent="0.15">
      <c r="A2495" s="51">
        <v>140</v>
      </c>
      <c r="B2495" s="51">
        <v>5</v>
      </c>
      <c r="C2495" s="51">
        <v>1.6655899999999999</v>
      </c>
      <c r="D2495" s="51">
        <v>1.7829699999999999</v>
      </c>
    </row>
    <row r="2496" spans="1:4" x14ac:dyDescent="0.15">
      <c r="A2496" s="51">
        <v>140</v>
      </c>
      <c r="B2496" s="51">
        <v>6</v>
      </c>
      <c r="C2496" s="51">
        <v>1.65066</v>
      </c>
      <c r="D2496" s="51">
        <v>1.79836</v>
      </c>
    </row>
    <row r="2497" spans="1:4" x14ac:dyDescent="0.15">
      <c r="A2497" s="51">
        <v>140</v>
      </c>
      <c r="B2497" s="51">
        <v>7</v>
      </c>
      <c r="C2497" s="51">
        <v>1.63557</v>
      </c>
      <c r="D2497" s="51">
        <v>1.8139700000000001</v>
      </c>
    </row>
    <row r="2498" spans="1:4" x14ac:dyDescent="0.15">
      <c r="A2498" s="51">
        <v>140</v>
      </c>
      <c r="B2498" s="51">
        <v>8</v>
      </c>
      <c r="C2498" s="51">
        <v>1.62036</v>
      </c>
      <c r="D2498" s="51">
        <v>1.8298099999999999</v>
      </c>
    </row>
    <row r="2499" spans="1:4" x14ac:dyDescent="0.15">
      <c r="A2499" s="51">
        <v>140</v>
      </c>
      <c r="B2499" s="51">
        <v>9</v>
      </c>
      <c r="C2499" s="51">
        <v>1.605</v>
      </c>
      <c r="D2499" s="51">
        <v>1.84589</v>
      </c>
    </row>
    <row r="2500" spans="1:4" x14ac:dyDescent="0.15">
      <c r="A2500" s="51">
        <v>140</v>
      </c>
      <c r="B2500" s="51">
        <v>10</v>
      </c>
      <c r="C2500" s="51">
        <v>1.58951</v>
      </c>
      <c r="D2500" s="51">
        <v>1.86219</v>
      </c>
    </row>
    <row r="2501" spans="1:4" x14ac:dyDescent="0.15">
      <c r="A2501" s="51">
        <v>140</v>
      </c>
      <c r="B2501" s="51">
        <v>11</v>
      </c>
      <c r="C2501" s="51">
        <v>1.57389</v>
      </c>
      <c r="D2501" s="51">
        <v>1.8787100000000001</v>
      </c>
    </row>
    <row r="2502" spans="1:4" x14ac:dyDescent="0.15">
      <c r="A2502" s="51">
        <v>140</v>
      </c>
      <c r="B2502" s="51">
        <v>12</v>
      </c>
      <c r="C2502" s="51">
        <v>1.5581499999999999</v>
      </c>
      <c r="D2502" s="51">
        <v>1.8954500000000001</v>
      </c>
    </row>
    <row r="2503" spans="1:4" x14ac:dyDescent="0.15">
      <c r="A2503" s="51">
        <v>140</v>
      </c>
      <c r="B2503" s="51">
        <v>13</v>
      </c>
      <c r="C2503" s="51">
        <v>1.5422800000000001</v>
      </c>
      <c r="D2503" s="51">
        <v>1.9124000000000001</v>
      </c>
    </row>
    <row r="2504" spans="1:4" x14ac:dyDescent="0.15">
      <c r="A2504" s="51">
        <v>140</v>
      </c>
      <c r="B2504" s="51">
        <v>14</v>
      </c>
      <c r="C2504" s="51">
        <v>1.5262899999999999</v>
      </c>
      <c r="D2504" s="51">
        <v>1.9295599999999999</v>
      </c>
    </row>
    <row r="2505" spans="1:4" x14ac:dyDescent="0.15">
      <c r="A2505" s="51">
        <v>140</v>
      </c>
      <c r="B2505" s="51">
        <v>15</v>
      </c>
      <c r="C2505" s="51">
        <v>1.5102</v>
      </c>
      <c r="D2505" s="51">
        <v>1.94693</v>
      </c>
    </row>
    <row r="2506" spans="1:4" x14ac:dyDescent="0.15">
      <c r="A2506" s="51">
        <v>140</v>
      </c>
      <c r="B2506" s="51">
        <v>16</v>
      </c>
      <c r="C2506" s="51">
        <v>1.4939899999999999</v>
      </c>
      <c r="D2506" s="51">
        <v>1.9644900000000001</v>
      </c>
    </row>
    <row r="2507" spans="1:4" x14ac:dyDescent="0.15">
      <c r="A2507" s="51">
        <v>140</v>
      </c>
      <c r="B2507" s="51">
        <v>17</v>
      </c>
      <c r="C2507" s="51">
        <v>1.47767</v>
      </c>
      <c r="D2507" s="51">
        <v>1.98227</v>
      </c>
    </row>
    <row r="2508" spans="1:4" x14ac:dyDescent="0.15">
      <c r="A2508" s="51">
        <v>140</v>
      </c>
      <c r="B2508" s="51">
        <v>18</v>
      </c>
      <c r="C2508" s="51">
        <v>1.4612499999999999</v>
      </c>
      <c r="D2508" s="51">
        <v>2.0002399999999998</v>
      </c>
    </row>
    <row r="2509" spans="1:4" x14ac:dyDescent="0.15">
      <c r="A2509" s="51">
        <v>140</v>
      </c>
      <c r="B2509" s="51">
        <v>19</v>
      </c>
      <c r="C2509" s="51">
        <v>1.4447300000000001</v>
      </c>
      <c r="D2509" s="51">
        <v>2.0184000000000002</v>
      </c>
    </row>
    <row r="2510" spans="1:4" x14ac:dyDescent="0.15">
      <c r="A2510" s="51">
        <v>140</v>
      </c>
      <c r="B2510" s="51">
        <v>20</v>
      </c>
      <c r="C2510" s="51">
        <v>1.4281299999999999</v>
      </c>
      <c r="D2510" s="51">
        <v>2.0367500000000001</v>
      </c>
    </row>
    <row r="2511" spans="1:4" x14ac:dyDescent="0.15">
      <c r="A2511" s="51">
        <v>140</v>
      </c>
      <c r="B2511" s="51">
        <v>21</v>
      </c>
      <c r="C2511" s="51">
        <v>1.41143</v>
      </c>
      <c r="D2511" s="51">
        <v>2.0552800000000002</v>
      </c>
    </row>
    <row r="2512" spans="1:4" x14ac:dyDescent="0.15">
      <c r="A2512" s="51">
        <v>141</v>
      </c>
      <c r="B2512" s="51">
        <v>2</v>
      </c>
      <c r="C2512" s="51">
        <v>1.7105600000000001</v>
      </c>
      <c r="D2512" s="51">
        <v>1.7391000000000001</v>
      </c>
    </row>
    <row r="2513" spans="1:4" x14ac:dyDescent="0.15">
      <c r="A2513" s="51">
        <v>141</v>
      </c>
      <c r="B2513" s="51">
        <v>3</v>
      </c>
      <c r="C2513" s="51">
        <v>1.69618</v>
      </c>
      <c r="D2513" s="51">
        <v>1.7536700000000001</v>
      </c>
    </row>
    <row r="2514" spans="1:4" x14ac:dyDescent="0.15">
      <c r="A2514" s="51">
        <v>141</v>
      </c>
      <c r="B2514" s="51">
        <v>4</v>
      </c>
      <c r="C2514" s="51">
        <v>1.6816500000000001</v>
      </c>
      <c r="D2514" s="51">
        <v>1.76847</v>
      </c>
    </row>
    <row r="2515" spans="1:4" x14ac:dyDescent="0.15">
      <c r="A2515" s="51">
        <v>141</v>
      </c>
      <c r="B2515" s="51">
        <v>5</v>
      </c>
      <c r="C2515" s="51">
        <v>1.6669700000000001</v>
      </c>
      <c r="D2515" s="51">
        <v>1.7835000000000001</v>
      </c>
    </row>
    <row r="2516" spans="1:4" x14ac:dyDescent="0.15">
      <c r="A2516" s="51">
        <v>141</v>
      </c>
      <c r="B2516" s="51">
        <v>6</v>
      </c>
      <c r="C2516" s="51">
        <v>1.65215</v>
      </c>
      <c r="D2516" s="51">
        <v>1.7987599999999999</v>
      </c>
    </row>
    <row r="2517" spans="1:4" x14ac:dyDescent="0.15">
      <c r="A2517" s="51">
        <v>141</v>
      </c>
      <c r="B2517" s="51">
        <v>7</v>
      </c>
      <c r="C2517" s="51">
        <v>1.6371800000000001</v>
      </c>
      <c r="D2517" s="51">
        <v>1.81426</v>
      </c>
    </row>
    <row r="2518" spans="1:4" x14ac:dyDescent="0.15">
      <c r="A2518" s="51">
        <v>141</v>
      </c>
      <c r="B2518" s="51">
        <v>8</v>
      </c>
      <c r="C2518" s="51">
        <v>1.62208</v>
      </c>
      <c r="D2518" s="51">
        <v>1.82999</v>
      </c>
    </row>
    <row r="2519" spans="1:4" x14ac:dyDescent="0.15">
      <c r="A2519" s="51">
        <v>141</v>
      </c>
      <c r="B2519" s="51">
        <v>9</v>
      </c>
      <c r="C2519" s="51">
        <v>1.60684</v>
      </c>
      <c r="D2519" s="51">
        <v>1.8459300000000001</v>
      </c>
    </row>
    <row r="2520" spans="1:4" x14ac:dyDescent="0.15">
      <c r="A2520" s="51">
        <v>141</v>
      </c>
      <c r="B2520" s="51">
        <v>10</v>
      </c>
      <c r="C2520" s="51">
        <v>1.5914699999999999</v>
      </c>
      <c r="D2520" s="51">
        <v>1.8621099999999999</v>
      </c>
    </row>
    <row r="2521" spans="1:4" x14ac:dyDescent="0.15">
      <c r="A2521" s="51">
        <v>141</v>
      </c>
      <c r="B2521" s="51">
        <v>11</v>
      </c>
      <c r="C2521" s="51">
        <v>1.57596</v>
      </c>
      <c r="D2521" s="51">
        <v>1.8784799999999999</v>
      </c>
    </row>
    <row r="2522" spans="1:4" x14ac:dyDescent="0.15">
      <c r="A2522" s="51">
        <v>141</v>
      </c>
      <c r="B2522" s="51">
        <v>12</v>
      </c>
      <c r="C2522" s="51">
        <v>1.56033</v>
      </c>
      <c r="D2522" s="51">
        <v>1.8950800000000001</v>
      </c>
    </row>
    <row r="2523" spans="1:4" x14ac:dyDescent="0.15">
      <c r="A2523" s="51">
        <v>141</v>
      </c>
      <c r="B2523" s="51">
        <v>13</v>
      </c>
      <c r="C2523" s="51">
        <v>1.5445899999999999</v>
      </c>
      <c r="D2523" s="51">
        <v>1.9118999999999999</v>
      </c>
    </row>
    <row r="2524" spans="1:4" x14ac:dyDescent="0.15">
      <c r="A2524" s="51">
        <v>141</v>
      </c>
      <c r="B2524" s="51">
        <v>14</v>
      </c>
      <c r="C2524" s="51">
        <v>1.5287200000000001</v>
      </c>
      <c r="D2524" s="51">
        <v>1.92892</v>
      </c>
    </row>
    <row r="2525" spans="1:4" x14ac:dyDescent="0.15">
      <c r="A2525" s="51">
        <v>141</v>
      </c>
      <c r="B2525" s="51">
        <v>15</v>
      </c>
      <c r="C2525" s="51">
        <v>1.51275</v>
      </c>
      <c r="D2525" s="51">
        <v>1.94614</v>
      </c>
    </row>
    <row r="2526" spans="1:4" x14ac:dyDescent="0.15">
      <c r="A2526" s="51">
        <v>141</v>
      </c>
      <c r="B2526" s="51">
        <v>16</v>
      </c>
      <c r="C2526" s="51">
        <v>1.4966600000000001</v>
      </c>
      <c r="D2526" s="51">
        <v>1.96357</v>
      </c>
    </row>
    <row r="2527" spans="1:4" x14ac:dyDescent="0.15">
      <c r="A2527" s="51">
        <v>141</v>
      </c>
      <c r="B2527" s="51">
        <v>17</v>
      </c>
      <c r="C2527" s="51">
        <v>1.48047</v>
      </c>
      <c r="D2527" s="51">
        <v>1.98119</v>
      </c>
    </row>
    <row r="2528" spans="1:4" x14ac:dyDescent="0.15">
      <c r="A2528" s="51">
        <v>141</v>
      </c>
      <c r="B2528" s="51">
        <v>18</v>
      </c>
      <c r="C2528" s="51">
        <v>1.46417</v>
      </c>
      <c r="D2528" s="51">
        <v>1.9990000000000001</v>
      </c>
    </row>
    <row r="2529" spans="1:4" x14ac:dyDescent="0.15">
      <c r="A2529" s="51">
        <v>141</v>
      </c>
      <c r="B2529" s="51">
        <v>19</v>
      </c>
      <c r="C2529" s="51">
        <v>1.4477899999999999</v>
      </c>
      <c r="D2529" s="51">
        <v>2.01701</v>
      </c>
    </row>
    <row r="2530" spans="1:4" x14ac:dyDescent="0.15">
      <c r="A2530" s="51">
        <v>141</v>
      </c>
      <c r="B2530" s="51">
        <v>20</v>
      </c>
      <c r="C2530" s="51">
        <v>1.4313</v>
      </c>
      <c r="D2530" s="51">
        <v>2.0351900000000001</v>
      </c>
    </row>
    <row r="2531" spans="1:4" x14ac:dyDescent="0.15">
      <c r="A2531" s="51">
        <v>141</v>
      </c>
      <c r="B2531" s="51">
        <v>21</v>
      </c>
      <c r="C2531" s="51">
        <v>1.41472</v>
      </c>
      <c r="D2531" s="51">
        <v>2.0535700000000001</v>
      </c>
    </row>
    <row r="2532" spans="1:4" x14ac:dyDescent="0.15">
      <c r="A2532" s="51">
        <v>142</v>
      </c>
      <c r="B2532" s="51">
        <v>2</v>
      </c>
      <c r="C2532" s="51">
        <v>1.7116199999999999</v>
      </c>
      <c r="D2532" s="51">
        <v>1.73997</v>
      </c>
    </row>
    <row r="2533" spans="1:4" x14ac:dyDescent="0.15">
      <c r="A2533" s="51">
        <v>142</v>
      </c>
      <c r="B2533" s="51">
        <v>3</v>
      </c>
      <c r="C2533" s="51">
        <v>1.6973499999999999</v>
      </c>
      <c r="D2533" s="51">
        <v>1.7544200000000001</v>
      </c>
    </row>
    <row r="2534" spans="1:4" x14ac:dyDescent="0.15">
      <c r="A2534" s="51">
        <v>142</v>
      </c>
      <c r="B2534" s="51">
        <v>4</v>
      </c>
      <c r="C2534" s="51">
        <v>1.68292</v>
      </c>
      <c r="D2534" s="51">
        <v>1.76911</v>
      </c>
    </row>
    <row r="2535" spans="1:4" x14ac:dyDescent="0.15">
      <c r="A2535" s="51">
        <v>142</v>
      </c>
      <c r="B2535" s="51">
        <v>5</v>
      </c>
      <c r="C2535" s="51">
        <v>1.66835</v>
      </c>
      <c r="D2535" s="51">
        <v>1.78403</v>
      </c>
    </row>
    <row r="2536" spans="1:4" x14ac:dyDescent="0.15">
      <c r="A2536" s="51">
        <v>142</v>
      </c>
      <c r="B2536" s="51">
        <v>6</v>
      </c>
      <c r="C2536" s="51">
        <v>1.6536200000000001</v>
      </c>
      <c r="D2536" s="51">
        <v>1.79918</v>
      </c>
    </row>
    <row r="2537" spans="1:4" x14ac:dyDescent="0.15">
      <c r="A2537" s="51">
        <v>142</v>
      </c>
      <c r="B2537" s="51">
        <v>7</v>
      </c>
      <c r="C2537" s="51">
        <v>1.6387700000000001</v>
      </c>
      <c r="D2537" s="51">
        <v>1.81456</v>
      </c>
    </row>
    <row r="2538" spans="1:4" x14ac:dyDescent="0.15">
      <c r="A2538" s="51">
        <v>142</v>
      </c>
      <c r="B2538" s="51">
        <v>8</v>
      </c>
      <c r="C2538" s="51">
        <v>1.6237699999999999</v>
      </c>
      <c r="D2538" s="51">
        <v>1.83016</v>
      </c>
    </row>
    <row r="2539" spans="1:4" x14ac:dyDescent="0.15">
      <c r="A2539" s="51">
        <v>142</v>
      </c>
      <c r="B2539" s="51">
        <v>9</v>
      </c>
      <c r="C2539" s="51">
        <v>1.6086499999999999</v>
      </c>
      <c r="D2539" s="51">
        <v>1.84598</v>
      </c>
    </row>
    <row r="2540" spans="1:4" x14ac:dyDescent="0.15">
      <c r="A2540" s="51">
        <v>142</v>
      </c>
      <c r="B2540" s="51">
        <v>10</v>
      </c>
      <c r="C2540" s="51">
        <v>1.5933900000000001</v>
      </c>
      <c r="D2540" s="51">
        <v>1.86202</v>
      </c>
    </row>
    <row r="2541" spans="1:4" x14ac:dyDescent="0.15">
      <c r="A2541" s="51">
        <v>142</v>
      </c>
      <c r="B2541" s="51">
        <v>11</v>
      </c>
      <c r="C2541" s="51">
        <v>1.5780000000000001</v>
      </c>
      <c r="D2541" s="51">
        <v>1.8782799999999999</v>
      </c>
    </row>
    <row r="2542" spans="1:4" x14ac:dyDescent="0.15">
      <c r="A2542" s="51">
        <v>142</v>
      </c>
      <c r="B2542" s="51">
        <v>12</v>
      </c>
      <c r="C2542" s="51">
        <v>1.5625</v>
      </c>
      <c r="D2542" s="51">
        <v>1.8947400000000001</v>
      </c>
    </row>
    <row r="2543" spans="1:4" x14ac:dyDescent="0.15">
      <c r="A2543" s="51">
        <v>142</v>
      </c>
      <c r="B2543" s="51">
        <v>13</v>
      </c>
      <c r="C2543" s="51">
        <v>1.5468599999999999</v>
      </c>
      <c r="D2543" s="51">
        <v>1.9114199999999999</v>
      </c>
    </row>
    <row r="2544" spans="1:4" x14ac:dyDescent="0.15">
      <c r="A2544" s="51">
        <v>142</v>
      </c>
      <c r="B2544" s="51">
        <v>14</v>
      </c>
      <c r="C2544" s="51">
        <v>1.53112</v>
      </c>
      <c r="D2544" s="51">
        <v>1.9282999999999999</v>
      </c>
    </row>
    <row r="2545" spans="1:4" x14ac:dyDescent="0.15">
      <c r="A2545" s="51">
        <v>142</v>
      </c>
      <c r="B2545" s="51">
        <v>15</v>
      </c>
      <c r="C2545" s="51">
        <v>1.5152699999999999</v>
      </c>
      <c r="D2545" s="51">
        <v>1.9453800000000001</v>
      </c>
    </row>
    <row r="2546" spans="1:4" x14ac:dyDescent="0.15">
      <c r="A2546" s="51">
        <v>142</v>
      </c>
      <c r="B2546" s="51">
        <v>16</v>
      </c>
      <c r="C2546" s="51">
        <v>1.4993000000000001</v>
      </c>
      <c r="D2546" s="51">
        <v>1.9626600000000001</v>
      </c>
    </row>
    <row r="2547" spans="1:4" x14ac:dyDescent="0.15">
      <c r="A2547" s="51">
        <v>142</v>
      </c>
      <c r="B2547" s="51">
        <v>17</v>
      </c>
      <c r="C2547" s="51">
        <v>1.48323</v>
      </c>
      <c r="D2547" s="51">
        <v>1.9801299999999999</v>
      </c>
    </row>
    <row r="2548" spans="1:4" x14ac:dyDescent="0.15">
      <c r="A2548" s="51">
        <v>142</v>
      </c>
      <c r="B2548" s="51">
        <v>18</v>
      </c>
      <c r="C2548" s="51">
        <v>1.46706</v>
      </c>
      <c r="D2548" s="51">
        <v>1.9978</v>
      </c>
    </row>
    <row r="2549" spans="1:4" x14ac:dyDescent="0.15">
      <c r="A2549" s="51">
        <v>142</v>
      </c>
      <c r="B2549" s="51">
        <v>19</v>
      </c>
      <c r="C2549" s="51">
        <v>1.45079</v>
      </c>
      <c r="D2549" s="51">
        <v>2.0156399999999999</v>
      </c>
    </row>
    <row r="2550" spans="1:4" x14ac:dyDescent="0.15">
      <c r="A2550" s="51">
        <v>142</v>
      </c>
      <c r="B2550" s="51">
        <v>20</v>
      </c>
      <c r="C2550" s="51">
        <v>1.4344399999999999</v>
      </c>
      <c r="D2550" s="51">
        <v>2.0336799999999999</v>
      </c>
    </row>
    <row r="2551" spans="1:4" x14ac:dyDescent="0.15">
      <c r="A2551" s="51">
        <v>142</v>
      </c>
      <c r="B2551" s="51">
        <v>21</v>
      </c>
      <c r="C2551" s="51">
        <v>1.4179900000000001</v>
      </c>
      <c r="D2551" s="51">
        <v>2.0518999999999998</v>
      </c>
    </row>
    <row r="2552" spans="1:4" x14ac:dyDescent="0.15">
      <c r="A2552" s="51">
        <v>143</v>
      </c>
      <c r="B2552" s="51">
        <v>2</v>
      </c>
      <c r="C2552" s="51">
        <v>1.7126699999999999</v>
      </c>
      <c r="D2552" s="51">
        <v>1.74081</v>
      </c>
    </row>
    <row r="2553" spans="1:4" x14ac:dyDescent="0.15">
      <c r="A2553" s="51">
        <v>143</v>
      </c>
      <c r="B2553" s="51">
        <v>3</v>
      </c>
      <c r="C2553" s="51">
        <v>1.6984900000000001</v>
      </c>
      <c r="D2553" s="51">
        <v>1.7551699999999999</v>
      </c>
    </row>
    <row r="2554" spans="1:4" x14ac:dyDescent="0.15">
      <c r="A2554" s="51">
        <v>143</v>
      </c>
      <c r="B2554" s="51">
        <v>4</v>
      </c>
      <c r="C2554" s="51">
        <v>1.6841699999999999</v>
      </c>
      <c r="D2554" s="51">
        <v>1.7697400000000001</v>
      </c>
    </row>
    <row r="2555" spans="1:4" x14ac:dyDescent="0.15">
      <c r="A2555" s="51">
        <v>143</v>
      </c>
      <c r="B2555" s="51">
        <v>5</v>
      </c>
      <c r="C2555" s="51">
        <v>1.6697</v>
      </c>
      <c r="D2555" s="51">
        <v>1.7845599999999999</v>
      </c>
    </row>
    <row r="2556" spans="1:4" x14ac:dyDescent="0.15">
      <c r="A2556" s="51">
        <v>143</v>
      </c>
      <c r="B2556" s="51">
        <v>6</v>
      </c>
      <c r="C2556" s="51">
        <v>1.65509</v>
      </c>
      <c r="D2556" s="51">
        <v>1.79959</v>
      </c>
    </row>
    <row r="2557" spans="1:4" x14ac:dyDescent="0.15">
      <c r="A2557" s="51">
        <v>143</v>
      </c>
      <c r="B2557" s="51">
        <v>7</v>
      </c>
      <c r="C2557" s="51">
        <v>1.6403399999999999</v>
      </c>
      <c r="D2557" s="51">
        <v>1.8148599999999999</v>
      </c>
    </row>
    <row r="2558" spans="1:4" x14ac:dyDescent="0.15">
      <c r="A2558" s="51">
        <v>143</v>
      </c>
      <c r="B2558" s="51">
        <v>8</v>
      </c>
      <c r="C2558" s="51">
        <v>1.6254599999999999</v>
      </c>
      <c r="D2558" s="51">
        <v>1.8303400000000001</v>
      </c>
    </row>
    <row r="2559" spans="1:4" x14ac:dyDescent="0.15">
      <c r="A2559" s="51">
        <v>143</v>
      </c>
      <c r="B2559" s="51">
        <v>9</v>
      </c>
      <c r="C2559" s="51">
        <v>1.61043</v>
      </c>
      <c r="D2559" s="51">
        <v>1.8460300000000001</v>
      </c>
    </row>
    <row r="2560" spans="1:4" x14ac:dyDescent="0.15">
      <c r="A2560" s="51">
        <v>143</v>
      </c>
      <c r="B2560" s="51">
        <v>10</v>
      </c>
      <c r="C2560" s="51">
        <v>1.5952900000000001</v>
      </c>
      <c r="D2560" s="51">
        <v>1.8619399999999999</v>
      </c>
    </row>
    <row r="2561" spans="1:4" x14ac:dyDescent="0.15">
      <c r="A2561" s="51">
        <v>143</v>
      </c>
      <c r="B2561" s="51">
        <v>11</v>
      </c>
      <c r="C2561" s="51">
        <v>1.58002</v>
      </c>
      <c r="D2561" s="51">
        <v>1.8780699999999999</v>
      </c>
    </row>
    <row r="2562" spans="1:4" x14ac:dyDescent="0.15">
      <c r="A2562" s="51">
        <v>143</v>
      </c>
      <c r="B2562" s="51">
        <v>12</v>
      </c>
      <c r="C2562" s="51">
        <v>1.56463</v>
      </c>
      <c r="D2562" s="51">
        <v>1.8944000000000001</v>
      </c>
    </row>
    <row r="2563" spans="1:4" x14ac:dyDescent="0.15">
      <c r="A2563" s="51">
        <v>143</v>
      </c>
      <c r="B2563" s="51">
        <v>13</v>
      </c>
      <c r="C2563" s="51">
        <v>1.5491200000000001</v>
      </c>
      <c r="D2563" s="51">
        <v>1.9109499999999999</v>
      </c>
    </row>
    <row r="2564" spans="1:4" x14ac:dyDescent="0.15">
      <c r="A2564" s="51">
        <v>143</v>
      </c>
      <c r="B2564" s="51">
        <v>14</v>
      </c>
      <c r="C2564" s="51">
        <v>1.53348</v>
      </c>
      <c r="D2564" s="51">
        <v>1.9276899999999999</v>
      </c>
    </row>
    <row r="2565" spans="1:4" x14ac:dyDescent="0.15">
      <c r="A2565" s="51">
        <v>143</v>
      </c>
      <c r="B2565" s="51">
        <v>15</v>
      </c>
      <c r="C2565" s="51">
        <v>1.51776</v>
      </c>
      <c r="D2565" s="51">
        <v>1.9446300000000001</v>
      </c>
    </row>
    <row r="2566" spans="1:4" x14ac:dyDescent="0.15">
      <c r="A2566" s="51">
        <v>143</v>
      </c>
      <c r="B2566" s="51">
        <v>16</v>
      </c>
      <c r="C2566" s="51">
        <v>1.5019100000000001</v>
      </c>
      <c r="D2566" s="51">
        <v>1.9617599999999999</v>
      </c>
    </row>
    <row r="2567" spans="1:4" x14ac:dyDescent="0.15">
      <c r="A2567" s="51">
        <v>143</v>
      </c>
      <c r="B2567" s="51">
        <v>17</v>
      </c>
      <c r="C2567" s="51">
        <v>1.4859500000000001</v>
      </c>
      <c r="D2567" s="51">
        <v>1.97909</v>
      </c>
    </row>
    <row r="2568" spans="1:4" x14ac:dyDescent="0.15">
      <c r="A2568" s="51">
        <v>143</v>
      </c>
      <c r="B2568" s="51">
        <v>18</v>
      </c>
      <c r="C2568" s="51">
        <v>1.46991</v>
      </c>
      <c r="D2568" s="51">
        <v>1.99661</v>
      </c>
    </row>
    <row r="2569" spans="1:4" x14ac:dyDescent="0.15">
      <c r="A2569" s="51">
        <v>143</v>
      </c>
      <c r="B2569" s="51">
        <v>19</v>
      </c>
      <c r="C2569" s="51">
        <v>1.4537599999999999</v>
      </c>
      <c r="D2569" s="51">
        <v>2.01431</v>
      </c>
    </row>
    <row r="2570" spans="1:4" x14ac:dyDescent="0.15">
      <c r="A2570" s="51">
        <v>143</v>
      </c>
      <c r="B2570" s="51">
        <v>20</v>
      </c>
      <c r="C2570" s="51">
        <v>1.43753</v>
      </c>
      <c r="D2570" s="51">
        <v>2.0321899999999999</v>
      </c>
    </row>
    <row r="2571" spans="1:4" x14ac:dyDescent="0.15">
      <c r="A2571" s="51">
        <v>143</v>
      </c>
      <c r="B2571" s="51">
        <v>21</v>
      </c>
      <c r="C2571" s="51">
        <v>1.4212</v>
      </c>
      <c r="D2571" s="51">
        <v>2.0502500000000001</v>
      </c>
    </row>
    <row r="2572" spans="1:4" x14ac:dyDescent="0.15">
      <c r="A2572" s="51">
        <v>144</v>
      </c>
      <c r="B2572" s="51">
        <v>2</v>
      </c>
      <c r="C2572" s="51">
        <v>1.7137</v>
      </c>
      <c r="D2572" s="51">
        <v>1.7416499999999999</v>
      </c>
    </row>
    <row r="2573" spans="1:4" x14ac:dyDescent="0.15">
      <c r="A2573" s="51">
        <v>144</v>
      </c>
      <c r="B2573" s="51">
        <v>3</v>
      </c>
      <c r="C2573" s="51">
        <v>1.69963</v>
      </c>
      <c r="D2573" s="51">
        <v>1.7559</v>
      </c>
    </row>
    <row r="2574" spans="1:4" x14ac:dyDescent="0.15">
      <c r="A2574" s="51">
        <v>144</v>
      </c>
      <c r="B2574" s="51">
        <v>4</v>
      </c>
      <c r="C2574" s="51">
        <v>1.6854100000000001</v>
      </c>
      <c r="D2574" s="51">
        <v>1.77037</v>
      </c>
    </row>
    <row r="2575" spans="1:4" x14ac:dyDescent="0.15">
      <c r="A2575" s="51">
        <v>144</v>
      </c>
      <c r="B2575" s="51">
        <v>5</v>
      </c>
      <c r="C2575" s="51">
        <v>1.6710400000000001</v>
      </c>
      <c r="D2575" s="51">
        <v>1.78508</v>
      </c>
    </row>
    <row r="2576" spans="1:4" x14ac:dyDescent="0.15">
      <c r="A2576" s="51">
        <v>144</v>
      </c>
      <c r="B2576" s="51">
        <v>6</v>
      </c>
      <c r="C2576" s="51">
        <v>1.6565300000000001</v>
      </c>
      <c r="D2576" s="51">
        <v>1.8</v>
      </c>
    </row>
    <row r="2577" spans="1:4" x14ac:dyDescent="0.15">
      <c r="A2577" s="51">
        <v>144</v>
      </c>
      <c r="B2577" s="51">
        <v>7</v>
      </c>
      <c r="C2577" s="51">
        <v>1.6418900000000001</v>
      </c>
      <c r="D2577" s="51">
        <v>1.81514</v>
      </c>
    </row>
    <row r="2578" spans="1:4" x14ac:dyDescent="0.15">
      <c r="A2578" s="51">
        <v>144</v>
      </c>
      <c r="B2578" s="51">
        <v>8</v>
      </c>
      <c r="C2578" s="51">
        <v>1.6271100000000001</v>
      </c>
      <c r="D2578" s="51">
        <v>1.8305100000000001</v>
      </c>
    </row>
    <row r="2579" spans="1:4" x14ac:dyDescent="0.15">
      <c r="A2579" s="51">
        <v>144</v>
      </c>
      <c r="B2579" s="51">
        <v>9</v>
      </c>
      <c r="C2579" s="51">
        <v>1.6122000000000001</v>
      </c>
      <c r="D2579" s="51">
        <v>1.84609</v>
      </c>
    </row>
    <row r="2580" spans="1:4" x14ac:dyDescent="0.15">
      <c r="A2580" s="51">
        <v>144</v>
      </c>
      <c r="B2580" s="51">
        <v>10</v>
      </c>
      <c r="C2580" s="51">
        <v>1.59717</v>
      </c>
      <c r="D2580" s="51">
        <v>1.86188</v>
      </c>
    </row>
    <row r="2581" spans="1:4" x14ac:dyDescent="0.15">
      <c r="A2581" s="51">
        <v>144</v>
      </c>
      <c r="B2581" s="51">
        <v>11</v>
      </c>
      <c r="C2581" s="51">
        <v>1.5820099999999999</v>
      </c>
      <c r="D2581" s="51">
        <v>1.8778699999999999</v>
      </c>
    </row>
    <row r="2582" spans="1:4" x14ac:dyDescent="0.15">
      <c r="A2582" s="51">
        <v>144</v>
      </c>
      <c r="B2582" s="51">
        <v>12</v>
      </c>
      <c r="C2582" s="51">
        <v>1.56673</v>
      </c>
      <c r="D2582" s="51">
        <v>1.89408</v>
      </c>
    </row>
    <row r="2583" spans="1:4" x14ac:dyDescent="0.15">
      <c r="A2583" s="51">
        <v>144</v>
      </c>
      <c r="B2583" s="51">
        <v>13</v>
      </c>
      <c r="C2583" s="51">
        <v>1.5513300000000001</v>
      </c>
      <c r="D2583" s="51">
        <v>1.91048</v>
      </c>
    </row>
    <row r="2584" spans="1:4" x14ac:dyDescent="0.15">
      <c r="A2584" s="51">
        <v>144</v>
      </c>
      <c r="B2584" s="51">
        <v>14</v>
      </c>
      <c r="C2584" s="51">
        <v>1.53583</v>
      </c>
      <c r="D2584" s="51">
        <v>1.92709</v>
      </c>
    </row>
    <row r="2585" spans="1:4" x14ac:dyDescent="0.15">
      <c r="A2585" s="51">
        <v>144</v>
      </c>
      <c r="B2585" s="51">
        <v>15</v>
      </c>
      <c r="C2585" s="51">
        <v>1.5202100000000001</v>
      </c>
      <c r="D2585" s="51">
        <v>1.9438899999999999</v>
      </c>
    </row>
    <row r="2586" spans="1:4" x14ac:dyDescent="0.15">
      <c r="A2586" s="51">
        <v>144</v>
      </c>
      <c r="B2586" s="51">
        <v>16</v>
      </c>
      <c r="C2586" s="51">
        <v>1.50448</v>
      </c>
      <c r="D2586" s="51">
        <v>1.96089</v>
      </c>
    </row>
    <row r="2587" spans="1:4" x14ac:dyDescent="0.15">
      <c r="A2587" s="51">
        <v>144</v>
      </c>
      <c r="B2587" s="51">
        <v>17</v>
      </c>
      <c r="C2587" s="51">
        <v>1.48865</v>
      </c>
      <c r="D2587" s="51">
        <v>1.9780800000000001</v>
      </c>
    </row>
    <row r="2588" spans="1:4" x14ac:dyDescent="0.15">
      <c r="A2588" s="51">
        <v>144</v>
      </c>
      <c r="B2588" s="51">
        <v>18</v>
      </c>
      <c r="C2588" s="51">
        <v>1.47272</v>
      </c>
      <c r="D2588" s="51">
        <v>1.9954400000000001</v>
      </c>
    </row>
    <row r="2589" spans="1:4" x14ac:dyDescent="0.15">
      <c r="A2589" s="51">
        <v>144</v>
      </c>
      <c r="B2589" s="51">
        <v>19</v>
      </c>
      <c r="C2589" s="51">
        <v>1.4567000000000001</v>
      </c>
      <c r="D2589" s="51">
        <v>2.0129899999999998</v>
      </c>
    </row>
    <row r="2590" spans="1:4" x14ac:dyDescent="0.15">
      <c r="A2590" s="51">
        <v>144</v>
      </c>
      <c r="B2590" s="51">
        <v>20</v>
      </c>
      <c r="C2590" s="51">
        <v>1.44058</v>
      </c>
      <c r="D2590" s="51">
        <v>2.0307300000000001</v>
      </c>
    </row>
    <row r="2591" spans="1:4" x14ac:dyDescent="0.15">
      <c r="A2591" s="51">
        <v>144</v>
      </c>
      <c r="B2591" s="51">
        <v>21</v>
      </c>
      <c r="C2591" s="51">
        <v>1.42438</v>
      </c>
      <c r="D2591" s="51">
        <v>2.0486399999999998</v>
      </c>
    </row>
    <row r="2592" spans="1:4" x14ac:dyDescent="0.15">
      <c r="A2592" s="51">
        <v>145</v>
      </c>
      <c r="B2592" s="51">
        <v>2</v>
      </c>
      <c r="C2592" s="51">
        <v>1.7147300000000001</v>
      </c>
      <c r="D2592" s="51">
        <v>1.74247</v>
      </c>
    </row>
    <row r="2593" spans="1:4" x14ac:dyDescent="0.15">
      <c r="A2593" s="51">
        <v>145</v>
      </c>
      <c r="B2593" s="51">
        <v>3</v>
      </c>
      <c r="C2593" s="51">
        <v>1.70075</v>
      </c>
      <c r="D2593" s="51">
        <v>1.7566299999999999</v>
      </c>
    </row>
    <row r="2594" spans="1:4" x14ac:dyDescent="0.15">
      <c r="A2594" s="51">
        <v>145</v>
      </c>
      <c r="B2594" s="51">
        <v>4</v>
      </c>
      <c r="C2594" s="51">
        <v>1.6866300000000001</v>
      </c>
      <c r="D2594" s="51">
        <v>1.7709999999999999</v>
      </c>
    </row>
    <row r="2595" spans="1:4" x14ac:dyDescent="0.15">
      <c r="A2595" s="51">
        <v>145</v>
      </c>
      <c r="B2595" s="51">
        <v>5</v>
      </c>
      <c r="C2595" s="51">
        <v>1.6723600000000001</v>
      </c>
      <c r="D2595" s="51">
        <v>1.78559</v>
      </c>
    </row>
    <row r="2596" spans="1:4" x14ac:dyDescent="0.15">
      <c r="A2596" s="51">
        <v>145</v>
      </c>
      <c r="B2596" s="51">
        <v>6</v>
      </c>
      <c r="C2596" s="51">
        <v>1.6579600000000001</v>
      </c>
      <c r="D2596" s="51">
        <v>1.8004</v>
      </c>
    </row>
    <row r="2597" spans="1:4" x14ac:dyDescent="0.15">
      <c r="A2597" s="51">
        <v>145</v>
      </c>
      <c r="B2597" s="51">
        <v>7</v>
      </c>
      <c r="C2597" s="51">
        <v>1.6434299999999999</v>
      </c>
      <c r="D2597" s="51">
        <v>1.8154399999999999</v>
      </c>
    </row>
    <row r="2598" spans="1:4" x14ac:dyDescent="0.15">
      <c r="A2598" s="51">
        <v>145</v>
      </c>
      <c r="B2598" s="51">
        <v>8</v>
      </c>
      <c r="C2598" s="51">
        <v>1.6287499999999999</v>
      </c>
      <c r="D2598" s="51">
        <v>1.8306899999999999</v>
      </c>
    </row>
    <row r="2599" spans="1:4" x14ac:dyDescent="0.15">
      <c r="A2599" s="51">
        <v>145</v>
      </c>
      <c r="B2599" s="51">
        <v>9</v>
      </c>
      <c r="C2599" s="51">
        <v>1.61395</v>
      </c>
      <c r="D2599" s="51">
        <v>1.84615</v>
      </c>
    </row>
    <row r="2600" spans="1:4" x14ac:dyDescent="0.15">
      <c r="A2600" s="51">
        <v>145</v>
      </c>
      <c r="B2600" s="51">
        <v>10</v>
      </c>
      <c r="C2600" s="51">
        <v>1.5990200000000001</v>
      </c>
      <c r="D2600" s="51">
        <v>1.86181</v>
      </c>
    </row>
    <row r="2601" spans="1:4" x14ac:dyDescent="0.15">
      <c r="A2601" s="51">
        <v>145</v>
      </c>
      <c r="B2601" s="51">
        <v>11</v>
      </c>
      <c r="C2601" s="51">
        <v>1.5839799999999999</v>
      </c>
      <c r="D2601" s="51">
        <v>1.87768</v>
      </c>
    </row>
    <row r="2602" spans="1:4" x14ac:dyDescent="0.15">
      <c r="A2602" s="51">
        <v>145</v>
      </c>
      <c r="B2602" s="51">
        <v>12</v>
      </c>
      <c r="C2602" s="51">
        <v>1.56881</v>
      </c>
      <c r="D2602" s="51">
        <v>1.89375</v>
      </c>
    </row>
    <row r="2603" spans="1:4" x14ac:dyDescent="0.15">
      <c r="A2603" s="51">
        <v>145</v>
      </c>
      <c r="B2603" s="51">
        <v>13</v>
      </c>
      <c r="C2603" s="51">
        <v>1.55352</v>
      </c>
      <c r="D2603" s="51">
        <v>1.9100299999999999</v>
      </c>
    </row>
    <row r="2604" spans="1:4" x14ac:dyDescent="0.15">
      <c r="A2604" s="51">
        <v>145</v>
      </c>
      <c r="B2604" s="51">
        <v>14</v>
      </c>
      <c r="C2604" s="51">
        <v>1.53813</v>
      </c>
      <c r="D2604" s="51">
        <v>1.9265099999999999</v>
      </c>
    </row>
    <row r="2605" spans="1:4" x14ac:dyDescent="0.15">
      <c r="A2605" s="51">
        <v>145</v>
      </c>
      <c r="B2605" s="51">
        <v>15</v>
      </c>
      <c r="C2605" s="51">
        <v>1.5226299999999999</v>
      </c>
      <c r="D2605" s="51">
        <v>1.9431700000000001</v>
      </c>
    </row>
    <row r="2606" spans="1:4" x14ac:dyDescent="0.15">
      <c r="A2606" s="51">
        <v>145</v>
      </c>
      <c r="B2606" s="51">
        <v>16</v>
      </c>
      <c r="C2606" s="51">
        <v>1.50702</v>
      </c>
      <c r="D2606" s="51">
        <v>1.9600299999999999</v>
      </c>
    </row>
    <row r="2607" spans="1:4" x14ac:dyDescent="0.15">
      <c r="A2607" s="51">
        <v>145</v>
      </c>
      <c r="B2607" s="51">
        <v>17</v>
      </c>
      <c r="C2607" s="51">
        <v>1.4913099999999999</v>
      </c>
      <c r="D2607" s="51">
        <v>1.9770700000000001</v>
      </c>
    </row>
    <row r="2608" spans="1:4" x14ac:dyDescent="0.15">
      <c r="A2608" s="51">
        <v>145</v>
      </c>
      <c r="B2608" s="51">
        <v>18</v>
      </c>
      <c r="C2608" s="51">
        <v>1.4755</v>
      </c>
      <c r="D2608" s="51">
        <v>1.9943</v>
      </c>
    </row>
    <row r="2609" spans="1:4" x14ac:dyDescent="0.15">
      <c r="A2609" s="51">
        <v>145</v>
      </c>
      <c r="B2609" s="51">
        <v>19</v>
      </c>
      <c r="C2609" s="51">
        <v>1.4595899999999999</v>
      </c>
      <c r="D2609" s="51">
        <v>2.0117099999999999</v>
      </c>
    </row>
    <row r="2610" spans="1:4" x14ac:dyDescent="0.15">
      <c r="A2610" s="51">
        <v>145</v>
      </c>
      <c r="B2610" s="51">
        <v>20</v>
      </c>
      <c r="C2610" s="51">
        <v>1.4435899999999999</v>
      </c>
      <c r="D2610" s="51">
        <v>2.02929</v>
      </c>
    </row>
    <row r="2611" spans="1:4" x14ac:dyDescent="0.15">
      <c r="A2611" s="51">
        <v>145</v>
      </c>
      <c r="B2611" s="51">
        <v>21</v>
      </c>
      <c r="C2611" s="51">
        <v>1.4275100000000001</v>
      </c>
      <c r="D2611" s="51">
        <v>2.0470600000000001</v>
      </c>
    </row>
    <row r="2612" spans="1:4" x14ac:dyDescent="0.15">
      <c r="A2612" s="51">
        <v>146</v>
      </c>
      <c r="B2612" s="51">
        <v>2</v>
      </c>
      <c r="C2612" s="51">
        <v>1.71574</v>
      </c>
      <c r="D2612" s="51">
        <v>1.7433000000000001</v>
      </c>
    </row>
    <row r="2613" spans="1:4" x14ac:dyDescent="0.15">
      <c r="A2613" s="51">
        <v>146</v>
      </c>
      <c r="B2613" s="51">
        <v>3</v>
      </c>
      <c r="C2613" s="51">
        <v>1.7018599999999999</v>
      </c>
      <c r="D2613" s="51">
        <v>1.75735</v>
      </c>
    </row>
    <row r="2614" spans="1:4" x14ac:dyDescent="0.15">
      <c r="A2614" s="51">
        <v>146</v>
      </c>
      <c r="B2614" s="51">
        <v>4</v>
      </c>
      <c r="C2614" s="51">
        <v>1.68784</v>
      </c>
      <c r="D2614" s="51">
        <v>1.77162</v>
      </c>
    </row>
    <row r="2615" spans="1:4" x14ac:dyDescent="0.15">
      <c r="A2615" s="51">
        <v>146</v>
      </c>
      <c r="B2615" s="51">
        <v>5</v>
      </c>
      <c r="C2615" s="51">
        <v>1.6736800000000001</v>
      </c>
      <c r="D2615" s="51">
        <v>1.7861</v>
      </c>
    </row>
    <row r="2616" spans="1:4" x14ac:dyDescent="0.15">
      <c r="A2616" s="51">
        <v>146</v>
      </c>
      <c r="B2616" s="51">
        <v>6</v>
      </c>
      <c r="C2616" s="51">
        <v>1.6593800000000001</v>
      </c>
      <c r="D2616" s="51">
        <v>1.8008200000000001</v>
      </c>
    </row>
    <row r="2617" spans="1:4" x14ac:dyDescent="0.15">
      <c r="A2617" s="51">
        <v>146</v>
      </c>
      <c r="B2617" s="51">
        <v>7</v>
      </c>
      <c r="C2617" s="51">
        <v>1.6449400000000001</v>
      </c>
      <c r="D2617" s="51">
        <v>1.8157399999999999</v>
      </c>
    </row>
    <row r="2618" spans="1:4" x14ac:dyDescent="0.15">
      <c r="A2618" s="51">
        <v>146</v>
      </c>
      <c r="B2618" s="51">
        <v>8</v>
      </c>
      <c r="C2618" s="51">
        <v>1.6303799999999999</v>
      </c>
      <c r="D2618" s="51">
        <v>1.83087</v>
      </c>
    </row>
    <row r="2619" spans="1:4" x14ac:dyDescent="0.15">
      <c r="A2619" s="51">
        <v>146</v>
      </c>
      <c r="B2619" s="51">
        <v>9</v>
      </c>
      <c r="C2619" s="51">
        <v>1.61568</v>
      </c>
      <c r="D2619" s="51">
        <v>1.8462099999999999</v>
      </c>
    </row>
    <row r="2620" spans="1:4" x14ac:dyDescent="0.15">
      <c r="A2620" s="51">
        <v>146</v>
      </c>
      <c r="B2620" s="51">
        <v>10</v>
      </c>
      <c r="C2620" s="51">
        <v>1.6008599999999999</v>
      </c>
      <c r="D2620" s="51">
        <v>1.86175</v>
      </c>
    </row>
    <row r="2621" spans="1:4" x14ac:dyDescent="0.15">
      <c r="A2621" s="51">
        <v>146</v>
      </c>
      <c r="B2621" s="51">
        <v>11</v>
      </c>
      <c r="C2621" s="51">
        <v>1.58592</v>
      </c>
      <c r="D2621" s="51">
        <v>1.8774999999999999</v>
      </c>
    </row>
    <row r="2622" spans="1:4" x14ac:dyDescent="0.15">
      <c r="A2622" s="51">
        <v>146</v>
      </c>
      <c r="B2622" s="51">
        <v>12</v>
      </c>
      <c r="C2622" s="51">
        <v>1.57087</v>
      </c>
      <c r="D2622" s="51">
        <v>1.8934500000000001</v>
      </c>
    </row>
    <row r="2623" spans="1:4" x14ac:dyDescent="0.15">
      <c r="A2623" s="51">
        <v>146</v>
      </c>
      <c r="B2623" s="51">
        <v>13</v>
      </c>
      <c r="C2623" s="51">
        <v>1.55569</v>
      </c>
      <c r="D2623" s="51">
        <v>1.9095899999999999</v>
      </c>
    </row>
    <row r="2624" spans="1:4" x14ac:dyDescent="0.15">
      <c r="A2624" s="51">
        <v>146</v>
      </c>
      <c r="B2624" s="51">
        <v>14</v>
      </c>
      <c r="C2624" s="51">
        <v>1.5404100000000001</v>
      </c>
      <c r="D2624" s="51">
        <v>1.92594</v>
      </c>
    </row>
    <row r="2625" spans="1:4" x14ac:dyDescent="0.15">
      <c r="A2625" s="51">
        <v>146</v>
      </c>
      <c r="B2625" s="51">
        <v>15</v>
      </c>
      <c r="C2625" s="51">
        <v>1.52502</v>
      </c>
      <c r="D2625" s="51">
        <v>1.9424699999999999</v>
      </c>
    </row>
    <row r="2626" spans="1:4" x14ac:dyDescent="0.15">
      <c r="A2626" s="51">
        <v>146</v>
      </c>
      <c r="B2626" s="51">
        <v>16</v>
      </c>
      <c r="C2626" s="51">
        <v>1.50953</v>
      </c>
      <c r="D2626" s="51">
        <v>1.95919</v>
      </c>
    </row>
    <row r="2627" spans="1:4" x14ac:dyDescent="0.15">
      <c r="A2627" s="51">
        <v>146</v>
      </c>
      <c r="B2627" s="51">
        <v>17</v>
      </c>
      <c r="C2627" s="51">
        <v>1.49393</v>
      </c>
      <c r="D2627" s="51">
        <v>1.9761</v>
      </c>
    </row>
    <row r="2628" spans="1:4" x14ac:dyDescent="0.15">
      <c r="A2628" s="51">
        <v>146</v>
      </c>
      <c r="B2628" s="51">
        <v>18</v>
      </c>
      <c r="C2628" s="51">
        <v>1.4782299999999999</v>
      </c>
      <c r="D2628" s="51">
        <v>1.99319</v>
      </c>
    </row>
    <row r="2629" spans="1:4" x14ac:dyDescent="0.15">
      <c r="A2629" s="51">
        <v>146</v>
      </c>
      <c r="B2629" s="51">
        <v>19</v>
      </c>
      <c r="C2629" s="51">
        <v>1.46245</v>
      </c>
      <c r="D2629" s="51">
        <v>2.0104500000000001</v>
      </c>
    </row>
    <row r="2630" spans="1:4" x14ac:dyDescent="0.15">
      <c r="A2630" s="51">
        <v>146</v>
      </c>
      <c r="B2630" s="51">
        <v>20</v>
      </c>
      <c r="C2630" s="51">
        <v>1.4465600000000001</v>
      </c>
      <c r="D2630" s="51">
        <v>2.0278900000000002</v>
      </c>
    </row>
    <row r="2631" spans="1:4" x14ac:dyDescent="0.15">
      <c r="A2631" s="51">
        <v>146</v>
      </c>
      <c r="B2631" s="51">
        <v>21</v>
      </c>
      <c r="C2631" s="51">
        <v>1.4306000000000001</v>
      </c>
      <c r="D2631" s="51">
        <v>2.0455000000000001</v>
      </c>
    </row>
    <row r="2632" spans="1:4" x14ac:dyDescent="0.15">
      <c r="A2632" s="51">
        <v>147</v>
      </c>
      <c r="B2632" s="51">
        <v>2</v>
      </c>
      <c r="C2632" s="51">
        <v>1.7167399999999999</v>
      </c>
      <c r="D2632" s="51">
        <v>1.7441199999999999</v>
      </c>
    </row>
    <row r="2633" spans="1:4" x14ac:dyDescent="0.15">
      <c r="A2633" s="51">
        <v>147</v>
      </c>
      <c r="B2633" s="51">
        <v>3</v>
      </c>
      <c r="C2633" s="51">
        <v>1.70296</v>
      </c>
      <c r="D2633" s="51">
        <v>1.75807</v>
      </c>
    </row>
    <row r="2634" spans="1:4" x14ac:dyDescent="0.15">
      <c r="A2634" s="51">
        <v>147</v>
      </c>
      <c r="B2634" s="51">
        <v>4</v>
      </c>
      <c r="C2634" s="51">
        <v>1.68903</v>
      </c>
      <c r="D2634" s="51">
        <v>1.77224</v>
      </c>
    </row>
    <row r="2635" spans="1:4" x14ac:dyDescent="0.15">
      <c r="A2635" s="51">
        <v>147</v>
      </c>
      <c r="B2635" s="51">
        <v>5</v>
      </c>
      <c r="C2635" s="51">
        <v>1.6749700000000001</v>
      </c>
      <c r="D2635" s="51">
        <v>1.7866200000000001</v>
      </c>
    </row>
    <row r="2636" spans="1:4" x14ac:dyDescent="0.15">
      <c r="A2636" s="51">
        <v>147</v>
      </c>
      <c r="B2636" s="51">
        <v>6</v>
      </c>
      <c r="C2636" s="51">
        <v>1.6607700000000001</v>
      </c>
      <c r="D2636" s="51">
        <v>1.80121</v>
      </c>
    </row>
    <row r="2637" spans="1:4" x14ac:dyDescent="0.15">
      <c r="A2637" s="51">
        <v>147</v>
      </c>
      <c r="B2637" s="51">
        <v>7</v>
      </c>
      <c r="C2637" s="51">
        <v>1.6464399999999999</v>
      </c>
      <c r="D2637" s="51">
        <v>1.81603</v>
      </c>
    </row>
    <row r="2638" spans="1:4" x14ac:dyDescent="0.15">
      <c r="A2638" s="51">
        <v>147</v>
      </c>
      <c r="B2638" s="51">
        <v>8</v>
      </c>
      <c r="C2638" s="51">
        <v>1.6319699999999999</v>
      </c>
      <c r="D2638" s="51">
        <v>1.83104</v>
      </c>
    </row>
    <row r="2639" spans="1:4" x14ac:dyDescent="0.15">
      <c r="A2639" s="51">
        <v>147</v>
      </c>
      <c r="B2639" s="51">
        <v>9</v>
      </c>
      <c r="C2639" s="51">
        <v>1.6173900000000001</v>
      </c>
      <c r="D2639" s="51">
        <v>1.8462700000000001</v>
      </c>
    </row>
    <row r="2640" spans="1:4" x14ac:dyDescent="0.15">
      <c r="A2640" s="51">
        <v>147</v>
      </c>
      <c r="B2640" s="51">
        <v>10</v>
      </c>
      <c r="C2640" s="51">
        <v>1.60267</v>
      </c>
      <c r="D2640" s="51">
        <v>1.8616999999999999</v>
      </c>
    </row>
    <row r="2641" spans="1:4" x14ac:dyDescent="0.15">
      <c r="A2641" s="51">
        <v>147</v>
      </c>
      <c r="B2641" s="51">
        <v>11</v>
      </c>
      <c r="C2641" s="51">
        <v>1.5878399999999999</v>
      </c>
      <c r="D2641" s="51">
        <v>1.8773200000000001</v>
      </c>
    </row>
    <row r="2642" spans="1:4" x14ac:dyDescent="0.15">
      <c r="A2642" s="51">
        <v>147</v>
      </c>
      <c r="B2642" s="51">
        <v>12</v>
      </c>
      <c r="C2642" s="51">
        <v>1.5729</v>
      </c>
      <c r="D2642" s="51">
        <v>1.8931500000000001</v>
      </c>
    </row>
    <row r="2643" spans="1:4" x14ac:dyDescent="0.15">
      <c r="A2643" s="51">
        <v>147</v>
      </c>
      <c r="B2643" s="51">
        <v>13</v>
      </c>
      <c r="C2643" s="51">
        <v>1.55783</v>
      </c>
      <c r="D2643" s="51">
        <v>1.90916</v>
      </c>
    </row>
    <row r="2644" spans="1:4" x14ac:dyDescent="0.15">
      <c r="A2644" s="51">
        <v>147</v>
      </c>
      <c r="B2644" s="51">
        <v>14</v>
      </c>
      <c r="C2644" s="51">
        <v>1.5426599999999999</v>
      </c>
      <c r="D2644" s="51">
        <v>1.9253800000000001</v>
      </c>
    </row>
    <row r="2645" spans="1:4" x14ac:dyDescent="0.15">
      <c r="A2645" s="51">
        <v>147</v>
      </c>
      <c r="B2645" s="51">
        <v>15</v>
      </c>
      <c r="C2645" s="51">
        <v>1.52738</v>
      </c>
      <c r="D2645" s="51">
        <v>1.9417800000000001</v>
      </c>
    </row>
    <row r="2646" spans="1:4" x14ac:dyDescent="0.15">
      <c r="A2646" s="51">
        <v>147</v>
      </c>
      <c r="B2646" s="51">
        <v>16</v>
      </c>
      <c r="C2646" s="51">
        <v>1.5119899999999999</v>
      </c>
      <c r="D2646" s="51">
        <v>1.9583699999999999</v>
      </c>
    </row>
    <row r="2647" spans="1:4" x14ac:dyDescent="0.15">
      <c r="A2647" s="51">
        <v>147</v>
      </c>
      <c r="B2647" s="51">
        <v>17</v>
      </c>
      <c r="C2647" s="51">
        <v>1.4965200000000001</v>
      </c>
      <c r="D2647" s="51">
        <v>1.9751399999999999</v>
      </c>
    </row>
    <row r="2648" spans="1:4" x14ac:dyDescent="0.15">
      <c r="A2648" s="51">
        <v>147</v>
      </c>
      <c r="B2648" s="51">
        <v>18</v>
      </c>
      <c r="C2648" s="51">
        <v>1.4809300000000001</v>
      </c>
      <c r="D2648" s="51">
        <v>1.9920899999999999</v>
      </c>
    </row>
    <row r="2649" spans="1:4" x14ac:dyDescent="0.15">
      <c r="A2649" s="51">
        <v>147</v>
      </c>
      <c r="B2649" s="51">
        <v>19</v>
      </c>
      <c r="C2649" s="51">
        <v>1.46526</v>
      </c>
      <c r="D2649" s="51">
        <v>2.0092099999999999</v>
      </c>
    </row>
    <row r="2650" spans="1:4" x14ac:dyDescent="0.15">
      <c r="A2650" s="51">
        <v>147</v>
      </c>
      <c r="B2650" s="51">
        <v>20</v>
      </c>
      <c r="C2650" s="51">
        <v>1.4495</v>
      </c>
      <c r="D2650" s="51">
        <v>2.02651</v>
      </c>
    </row>
    <row r="2651" spans="1:4" x14ac:dyDescent="0.15">
      <c r="A2651" s="51">
        <v>147</v>
      </c>
      <c r="B2651" s="51">
        <v>21</v>
      </c>
      <c r="C2651" s="51">
        <v>1.4336500000000001</v>
      </c>
      <c r="D2651" s="51">
        <v>2.0439699999999998</v>
      </c>
    </row>
    <row r="2652" spans="1:4" x14ac:dyDescent="0.15">
      <c r="A2652" s="51">
        <v>148</v>
      </c>
      <c r="B2652" s="51">
        <v>2</v>
      </c>
      <c r="C2652" s="51">
        <v>1.71773</v>
      </c>
      <c r="D2652" s="51">
        <v>1.7449300000000001</v>
      </c>
    </row>
    <row r="2653" spans="1:4" x14ac:dyDescent="0.15">
      <c r="A2653" s="51">
        <v>148</v>
      </c>
      <c r="B2653" s="51">
        <v>3</v>
      </c>
      <c r="C2653" s="51">
        <v>1.7040500000000001</v>
      </c>
      <c r="D2653" s="51">
        <v>1.75878</v>
      </c>
    </row>
    <row r="2654" spans="1:4" x14ac:dyDescent="0.15">
      <c r="A2654" s="51">
        <v>148</v>
      </c>
      <c r="B2654" s="51">
        <v>4</v>
      </c>
      <c r="C2654" s="51">
        <v>1.69021</v>
      </c>
      <c r="D2654" s="51">
        <v>1.77285</v>
      </c>
    </row>
    <row r="2655" spans="1:4" x14ac:dyDescent="0.15">
      <c r="A2655" s="51">
        <v>148</v>
      </c>
      <c r="B2655" s="51">
        <v>5</v>
      </c>
      <c r="C2655" s="51">
        <v>1.67624</v>
      </c>
      <c r="D2655" s="51">
        <v>1.7871300000000001</v>
      </c>
    </row>
    <row r="2656" spans="1:4" x14ac:dyDescent="0.15">
      <c r="A2656" s="51">
        <v>148</v>
      </c>
      <c r="B2656" s="51">
        <v>6</v>
      </c>
      <c r="C2656" s="51">
        <v>1.66215</v>
      </c>
      <c r="D2656" s="51">
        <v>1.80162</v>
      </c>
    </row>
    <row r="2657" spans="1:4" x14ac:dyDescent="0.15">
      <c r="A2657" s="51">
        <v>148</v>
      </c>
      <c r="B2657" s="51">
        <v>7</v>
      </c>
      <c r="C2657" s="51">
        <v>1.64791</v>
      </c>
      <c r="D2657" s="51">
        <v>1.8163199999999999</v>
      </c>
    </row>
    <row r="2658" spans="1:4" x14ac:dyDescent="0.15">
      <c r="A2658" s="51">
        <v>148</v>
      </c>
      <c r="B2658" s="51">
        <v>8</v>
      </c>
      <c r="C2658" s="51">
        <v>1.6335500000000001</v>
      </c>
      <c r="D2658" s="51">
        <v>1.8312299999999999</v>
      </c>
    </row>
    <row r="2659" spans="1:4" x14ac:dyDescent="0.15">
      <c r="A2659" s="51">
        <v>148</v>
      </c>
      <c r="B2659" s="51">
        <v>9</v>
      </c>
      <c r="C2659" s="51">
        <v>1.61907</v>
      </c>
      <c r="D2659" s="51">
        <v>1.8463400000000001</v>
      </c>
    </row>
    <row r="2660" spans="1:4" x14ac:dyDescent="0.15">
      <c r="A2660" s="51">
        <v>148</v>
      </c>
      <c r="B2660" s="51">
        <v>10</v>
      </c>
      <c r="C2660" s="51">
        <v>1.60446</v>
      </c>
      <c r="D2660" s="51">
        <v>1.86165</v>
      </c>
    </row>
    <row r="2661" spans="1:4" x14ac:dyDescent="0.15">
      <c r="A2661" s="51">
        <v>148</v>
      </c>
      <c r="B2661" s="51">
        <v>11</v>
      </c>
      <c r="C2661" s="51">
        <v>1.5897399999999999</v>
      </c>
      <c r="D2661" s="51">
        <v>1.8771599999999999</v>
      </c>
    </row>
    <row r="2662" spans="1:4" x14ac:dyDescent="0.15">
      <c r="A2662" s="51">
        <v>148</v>
      </c>
      <c r="B2662" s="51">
        <v>12</v>
      </c>
      <c r="C2662" s="51">
        <v>1.5749</v>
      </c>
      <c r="D2662" s="51">
        <v>1.89286</v>
      </c>
    </row>
    <row r="2663" spans="1:4" x14ac:dyDescent="0.15">
      <c r="A2663" s="51">
        <v>148</v>
      </c>
      <c r="B2663" s="51">
        <v>13</v>
      </c>
      <c r="C2663" s="51">
        <v>1.5599499999999999</v>
      </c>
      <c r="D2663" s="51">
        <v>1.9087499999999999</v>
      </c>
    </row>
    <row r="2664" spans="1:4" x14ac:dyDescent="0.15">
      <c r="A2664" s="51">
        <v>148</v>
      </c>
      <c r="B2664" s="51">
        <v>14</v>
      </c>
      <c r="C2664" s="51">
        <v>1.54488</v>
      </c>
      <c r="D2664" s="51">
        <v>1.9248400000000001</v>
      </c>
    </row>
    <row r="2665" spans="1:4" x14ac:dyDescent="0.15">
      <c r="A2665" s="51">
        <v>148</v>
      </c>
      <c r="B2665" s="51">
        <v>15</v>
      </c>
      <c r="C2665" s="51">
        <v>1.5297099999999999</v>
      </c>
      <c r="D2665" s="51">
        <v>1.9411</v>
      </c>
    </row>
    <row r="2666" spans="1:4" x14ac:dyDescent="0.15">
      <c r="A2666" s="51">
        <v>148</v>
      </c>
      <c r="B2666" s="51">
        <v>16</v>
      </c>
      <c r="C2666" s="51">
        <v>1.51444</v>
      </c>
      <c r="D2666" s="51">
        <v>1.95756</v>
      </c>
    </row>
    <row r="2667" spans="1:4" x14ac:dyDescent="0.15">
      <c r="A2667" s="51">
        <v>148</v>
      </c>
      <c r="B2667" s="51">
        <v>17</v>
      </c>
      <c r="C2667" s="51">
        <v>1.49908</v>
      </c>
      <c r="D2667" s="51">
        <v>1.9742</v>
      </c>
    </row>
    <row r="2668" spans="1:4" x14ac:dyDescent="0.15">
      <c r="A2668" s="51">
        <v>148</v>
      </c>
      <c r="B2668" s="51">
        <v>18</v>
      </c>
      <c r="C2668" s="51">
        <v>1.4836</v>
      </c>
      <c r="D2668" s="51">
        <v>1.9910099999999999</v>
      </c>
    </row>
    <row r="2669" spans="1:4" x14ac:dyDescent="0.15">
      <c r="A2669" s="51">
        <v>148</v>
      </c>
      <c r="B2669" s="51">
        <v>19</v>
      </c>
      <c r="C2669" s="51">
        <v>1.4680500000000001</v>
      </c>
      <c r="D2669" s="51">
        <v>2.008</v>
      </c>
    </row>
    <row r="2670" spans="1:4" x14ac:dyDescent="0.15">
      <c r="A2670" s="51">
        <v>148</v>
      </c>
      <c r="B2670" s="51">
        <v>20</v>
      </c>
      <c r="C2670" s="51">
        <v>1.4523999999999999</v>
      </c>
      <c r="D2670" s="51">
        <v>2.02515</v>
      </c>
    </row>
    <row r="2671" spans="1:4" x14ac:dyDescent="0.15">
      <c r="A2671" s="51">
        <v>148</v>
      </c>
      <c r="B2671" s="51">
        <v>21</v>
      </c>
      <c r="C2671" s="51">
        <v>1.43666</v>
      </c>
      <c r="D2671" s="51">
        <v>2.0424699999999998</v>
      </c>
    </row>
    <row r="2672" spans="1:4" x14ac:dyDescent="0.15">
      <c r="A2672" s="51">
        <v>149</v>
      </c>
      <c r="B2672" s="51">
        <v>2</v>
      </c>
      <c r="C2672" s="51">
        <v>1.7187300000000001</v>
      </c>
      <c r="D2672" s="51">
        <v>1.7457199999999999</v>
      </c>
    </row>
    <row r="2673" spans="1:4" x14ac:dyDescent="0.15">
      <c r="A2673" s="51">
        <v>149</v>
      </c>
      <c r="B2673" s="51">
        <v>3</v>
      </c>
      <c r="C2673" s="51">
        <v>1.70512</v>
      </c>
      <c r="D2673" s="51">
        <v>1.7594799999999999</v>
      </c>
    </row>
    <row r="2674" spans="1:4" x14ac:dyDescent="0.15">
      <c r="A2674" s="51">
        <v>149</v>
      </c>
      <c r="B2674" s="51">
        <v>4</v>
      </c>
      <c r="C2674" s="51">
        <v>1.6913899999999999</v>
      </c>
      <c r="D2674" s="51">
        <v>1.77345</v>
      </c>
    </row>
    <row r="2675" spans="1:4" x14ac:dyDescent="0.15">
      <c r="A2675" s="51">
        <v>149</v>
      </c>
      <c r="B2675" s="51">
        <v>5</v>
      </c>
      <c r="C2675" s="51">
        <v>1.6775199999999999</v>
      </c>
      <c r="D2675" s="51">
        <v>1.7876300000000001</v>
      </c>
    </row>
    <row r="2676" spans="1:4" x14ac:dyDescent="0.15">
      <c r="A2676" s="51">
        <v>149</v>
      </c>
      <c r="B2676" s="51">
        <v>6</v>
      </c>
      <c r="C2676" s="51">
        <v>1.66351</v>
      </c>
      <c r="D2676" s="51">
        <v>1.80202</v>
      </c>
    </row>
    <row r="2677" spans="1:4" x14ac:dyDescent="0.15">
      <c r="A2677" s="51">
        <v>149</v>
      </c>
      <c r="B2677" s="51">
        <v>7</v>
      </c>
      <c r="C2677" s="51">
        <v>1.6493800000000001</v>
      </c>
      <c r="D2677" s="51">
        <v>1.8166100000000001</v>
      </c>
    </row>
    <row r="2678" spans="1:4" x14ac:dyDescent="0.15">
      <c r="A2678" s="51">
        <v>149</v>
      </c>
      <c r="B2678" s="51">
        <v>8</v>
      </c>
      <c r="C2678" s="51">
        <v>1.6351199999999999</v>
      </c>
      <c r="D2678" s="51">
        <v>1.83141</v>
      </c>
    </row>
    <row r="2679" spans="1:4" x14ac:dyDescent="0.15">
      <c r="A2679" s="51">
        <v>149</v>
      </c>
      <c r="B2679" s="51">
        <v>9</v>
      </c>
      <c r="C2679" s="51">
        <v>1.6207400000000001</v>
      </c>
      <c r="D2679" s="51">
        <v>1.8464100000000001</v>
      </c>
    </row>
    <row r="2680" spans="1:4" x14ac:dyDescent="0.15">
      <c r="A2680" s="51">
        <v>149</v>
      </c>
      <c r="B2680" s="51">
        <v>10</v>
      </c>
      <c r="C2680" s="51">
        <v>1.60623</v>
      </c>
      <c r="D2680" s="51">
        <v>1.8615999999999999</v>
      </c>
    </row>
    <row r="2681" spans="1:4" x14ac:dyDescent="0.15">
      <c r="A2681" s="51">
        <v>149</v>
      </c>
      <c r="B2681" s="51">
        <v>11</v>
      </c>
      <c r="C2681" s="51">
        <v>1.59161</v>
      </c>
      <c r="D2681" s="51">
        <v>1.8769899999999999</v>
      </c>
    </row>
    <row r="2682" spans="1:4" x14ac:dyDescent="0.15">
      <c r="A2682" s="51">
        <v>149</v>
      </c>
      <c r="B2682" s="51">
        <v>12</v>
      </c>
      <c r="C2682" s="51">
        <v>1.5768800000000001</v>
      </c>
      <c r="D2682" s="51">
        <v>1.8925700000000001</v>
      </c>
    </row>
    <row r="2683" spans="1:4" x14ac:dyDescent="0.15">
      <c r="A2683" s="51">
        <v>149</v>
      </c>
      <c r="B2683" s="51">
        <v>13</v>
      </c>
      <c r="C2683" s="51">
        <v>1.5620400000000001</v>
      </c>
      <c r="D2683" s="51">
        <v>1.9083399999999999</v>
      </c>
    </row>
    <row r="2684" spans="1:4" x14ac:dyDescent="0.15">
      <c r="A2684" s="51">
        <v>149</v>
      </c>
      <c r="B2684" s="51">
        <v>14</v>
      </c>
      <c r="C2684" s="51">
        <v>1.54708</v>
      </c>
      <c r="D2684" s="51">
        <v>1.9242999999999999</v>
      </c>
    </row>
    <row r="2685" spans="1:4" x14ac:dyDescent="0.15">
      <c r="A2685" s="51">
        <v>149</v>
      </c>
      <c r="B2685" s="51">
        <v>15</v>
      </c>
      <c r="C2685" s="51">
        <v>1.5320199999999999</v>
      </c>
      <c r="D2685" s="51">
        <v>1.9404399999999999</v>
      </c>
    </row>
    <row r="2686" spans="1:4" x14ac:dyDescent="0.15">
      <c r="A2686" s="51">
        <v>149</v>
      </c>
      <c r="B2686" s="51">
        <v>16</v>
      </c>
      <c r="C2686" s="51">
        <v>1.5168600000000001</v>
      </c>
      <c r="D2686" s="51">
        <v>1.9567699999999999</v>
      </c>
    </row>
    <row r="2687" spans="1:4" x14ac:dyDescent="0.15">
      <c r="A2687" s="51">
        <v>149</v>
      </c>
      <c r="B2687" s="51">
        <v>17</v>
      </c>
      <c r="C2687" s="51">
        <v>1.5016</v>
      </c>
      <c r="D2687" s="51">
        <v>1.9732700000000001</v>
      </c>
    </row>
    <row r="2688" spans="1:4" x14ac:dyDescent="0.15">
      <c r="A2688" s="51">
        <v>149</v>
      </c>
      <c r="B2688" s="51">
        <v>18</v>
      </c>
      <c r="C2688" s="51">
        <v>1.48624</v>
      </c>
      <c r="D2688" s="51">
        <v>1.9899500000000001</v>
      </c>
    </row>
    <row r="2689" spans="1:4" x14ac:dyDescent="0.15">
      <c r="A2689" s="51">
        <v>149</v>
      </c>
      <c r="B2689" s="51">
        <v>19</v>
      </c>
      <c r="C2689" s="51">
        <v>1.4708000000000001</v>
      </c>
      <c r="D2689" s="51">
        <v>2.0068000000000001</v>
      </c>
    </row>
    <row r="2690" spans="1:4" x14ac:dyDescent="0.15">
      <c r="A2690" s="51">
        <v>149</v>
      </c>
      <c r="B2690" s="51">
        <v>20</v>
      </c>
      <c r="C2690" s="51">
        <v>1.45526</v>
      </c>
      <c r="D2690" s="51">
        <v>2.0238200000000002</v>
      </c>
    </row>
    <row r="2691" spans="1:4" x14ac:dyDescent="0.15">
      <c r="A2691" s="51">
        <v>149</v>
      </c>
      <c r="B2691" s="51">
        <v>21</v>
      </c>
      <c r="C2691" s="51">
        <v>1.43964</v>
      </c>
      <c r="D2691" s="51">
        <v>2.0409999999999999</v>
      </c>
    </row>
    <row r="2692" spans="1:4" x14ac:dyDescent="0.15">
      <c r="A2692" s="51">
        <v>150</v>
      </c>
      <c r="B2692" s="51">
        <v>2</v>
      </c>
      <c r="C2692" s="51">
        <v>1.7197</v>
      </c>
      <c r="D2692" s="51">
        <v>1.7465200000000001</v>
      </c>
    </row>
    <row r="2693" spans="1:4" x14ac:dyDescent="0.15">
      <c r="A2693" s="51">
        <v>150</v>
      </c>
      <c r="B2693" s="51">
        <v>3</v>
      </c>
      <c r="C2693" s="51">
        <v>1.7061900000000001</v>
      </c>
      <c r="D2693" s="51">
        <v>1.7601800000000001</v>
      </c>
    </row>
    <row r="2694" spans="1:4" x14ac:dyDescent="0.15">
      <c r="A2694" s="51">
        <v>150</v>
      </c>
      <c r="B2694" s="51">
        <v>4</v>
      </c>
      <c r="C2694" s="51">
        <v>1.69255</v>
      </c>
      <c r="D2694" s="51">
        <v>1.77406</v>
      </c>
    </row>
    <row r="2695" spans="1:4" x14ac:dyDescent="0.15">
      <c r="A2695" s="51">
        <v>150</v>
      </c>
      <c r="B2695" s="51">
        <v>5</v>
      </c>
      <c r="C2695" s="51">
        <v>1.6787700000000001</v>
      </c>
      <c r="D2695" s="51">
        <v>1.7881400000000001</v>
      </c>
    </row>
    <row r="2696" spans="1:4" x14ac:dyDescent="0.15">
      <c r="A2696" s="51">
        <v>150</v>
      </c>
      <c r="B2696" s="51">
        <v>6</v>
      </c>
      <c r="C2696" s="51">
        <v>1.66486</v>
      </c>
      <c r="D2696" s="51">
        <v>1.8024199999999999</v>
      </c>
    </row>
    <row r="2697" spans="1:4" x14ac:dyDescent="0.15">
      <c r="A2697" s="51">
        <v>150</v>
      </c>
      <c r="B2697" s="51">
        <v>7</v>
      </c>
      <c r="C2697" s="51">
        <v>1.65082</v>
      </c>
      <c r="D2697" s="51">
        <v>1.8169</v>
      </c>
    </row>
    <row r="2698" spans="1:4" x14ac:dyDescent="0.15">
      <c r="A2698" s="51">
        <v>150</v>
      </c>
      <c r="B2698" s="51">
        <v>8</v>
      </c>
      <c r="C2698" s="51">
        <v>1.63666</v>
      </c>
      <c r="D2698" s="51">
        <v>1.8315900000000001</v>
      </c>
    </row>
    <row r="2699" spans="1:4" x14ac:dyDescent="0.15">
      <c r="A2699" s="51">
        <v>150</v>
      </c>
      <c r="B2699" s="51">
        <v>9</v>
      </c>
      <c r="C2699" s="51">
        <v>1.6223799999999999</v>
      </c>
      <c r="D2699" s="51">
        <v>1.8464799999999999</v>
      </c>
    </row>
    <row r="2700" spans="1:4" x14ac:dyDescent="0.15">
      <c r="A2700" s="51">
        <v>150</v>
      </c>
      <c r="B2700" s="51">
        <v>10</v>
      </c>
      <c r="C2700" s="51">
        <v>1.60799</v>
      </c>
      <c r="D2700" s="51">
        <v>1.8615600000000001</v>
      </c>
    </row>
    <row r="2701" spans="1:4" x14ac:dyDescent="0.15">
      <c r="A2701" s="51">
        <v>150</v>
      </c>
      <c r="B2701" s="51">
        <v>11</v>
      </c>
      <c r="C2701" s="51">
        <v>1.5934600000000001</v>
      </c>
      <c r="D2701" s="51">
        <v>1.8768400000000001</v>
      </c>
    </row>
    <row r="2702" spans="1:4" x14ac:dyDescent="0.15">
      <c r="A2702" s="51">
        <v>150</v>
      </c>
      <c r="B2702" s="51">
        <v>12</v>
      </c>
      <c r="C2702" s="51">
        <v>1.57883</v>
      </c>
      <c r="D2702" s="51">
        <v>1.89229</v>
      </c>
    </row>
    <row r="2703" spans="1:4" x14ac:dyDescent="0.15">
      <c r="A2703" s="51">
        <v>150</v>
      </c>
      <c r="B2703" s="51">
        <v>13</v>
      </c>
      <c r="C2703" s="51">
        <v>1.56409</v>
      </c>
      <c r="D2703" s="51">
        <v>1.90795</v>
      </c>
    </row>
    <row r="2704" spans="1:4" x14ac:dyDescent="0.15">
      <c r="A2704" s="51">
        <v>150</v>
      </c>
      <c r="B2704" s="51">
        <v>14</v>
      </c>
      <c r="C2704" s="51">
        <v>1.54925</v>
      </c>
      <c r="D2704" s="51">
        <v>1.92378</v>
      </c>
    </row>
    <row r="2705" spans="1:4" x14ac:dyDescent="0.15">
      <c r="A2705" s="51">
        <v>150</v>
      </c>
      <c r="B2705" s="51">
        <v>15</v>
      </c>
      <c r="C2705" s="51">
        <v>1.5343</v>
      </c>
      <c r="D2705" s="51">
        <v>1.9398</v>
      </c>
    </row>
    <row r="2706" spans="1:4" x14ac:dyDescent="0.15">
      <c r="A2706" s="51">
        <v>150</v>
      </c>
      <c r="B2706" s="51">
        <v>16</v>
      </c>
      <c r="C2706" s="51">
        <v>1.51925</v>
      </c>
      <c r="D2706" s="51">
        <v>1.956</v>
      </c>
    </row>
    <row r="2707" spans="1:4" x14ac:dyDescent="0.15">
      <c r="A2707" s="51">
        <v>150</v>
      </c>
      <c r="B2707" s="51">
        <v>17</v>
      </c>
      <c r="C2707" s="51">
        <v>1.5041</v>
      </c>
      <c r="D2707" s="51">
        <v>1.97237</v>
      </c>
    </row>
    <row r="2708" spans="1:4" x14ac:dyDescent="0.15">
      <c r="A2708" s="51">
        <v>150</v>
      </c>
      <c r="B2708" s="51">
        <v>18</v>
      </c>
      <c r="C2708" s="51">
        <v>1.48885</v>
      </c>
      <c r="D2708" s="51">
        <v>1.98891</v>
      </c>
    </row>
    <row r="2709" spans="1:4" x14ac:dyDescent="0.15">
      <c r="A2709" s="51">
        <v>150</v>
      </c>
      <c r="B2709" s="51">
        <v>19</v>
      </c>
      <c r="C2709" s="51">
        <v>1.4735199999999999</v>
      </c>
      <c r="D2709" s="51">
        <v>2.00563</v>
      </c>
    </row>
    <row r="2710" spans="1:4" x14ac:dyDescent="0.15">
      <c r="A2710" s="51">
        <v>150</v>
      </c>
      <c r="B2710" s="51">
        <v>20</v>
      </c>
      <c r="C2710" s="51">
        <v>1.4580900000000001</v>
      </c>
      <c r="D2710" s="51">
        <v>2.02251</v>
      </c>
    </row>
    <row r="2711" spans="1:4" x14ac:dyDescent="0.15">
      <c r="A2711" s="51">
        <v>150</v>
      </c>
      <c r="B2711" s="51">
        <v>21</v>
      </c>
      <c r="C2711" s="51">
        <v>1.44259</v>
      </c>
      <c r="D2711" s="51">
        <v>2.0395500000000002</v>
      </c>
    </row>
    <row r="2712" spans="1:4" x14ac:dyDescent="0.15">
      <c r="A2712" s="51">
        <v>151</v>
      </c>
      <c r="B2712" s="51">
        <v>2</v>
      </c>
      <c r="C2712" s="51">
        <v>1.7206600000000001</v>
      </c>
      <c r="D2712" s="51">
        <v>1.7473000000000001</v>
      </c>
    </row>
    <row r="2713" spans="1:4" x14ac:dyDescent="0.15">
      <c r="A2713" s="51">
        <v>151</v>
      </c>
      <c r="B2713" s="51">
        <v>3</v>
      </c>
      <c r="C2713" s="51">
        <v>1.7072400000000001</v>
      </c>
      <c r="D2713" s="51">
        <v>1.7608699999999999</v>
      </c>
    </row>
    <row r="2714" spans="1:4" x14ac:dyDescent="0.15">
      <c r="A2714" s="51">
        <v>151</v>
      </c>
      <c r="B2714" s="51">
        <v>4</v>
      </c>
      <c r="C2714" s="51">
        <v>1.6936800000000001</v>
      </c>
      <c r="D2714" s="51">
        <v>1.7746500000000001</v>
      </c>
    </row>
    <row r="2715" spans="1:4" x14ac:dyDescent="0.15">
      <c r="A2715" s="51">
        <v>151</v>
      </c>
      <c r="B2715" s="51">
        <v>5</v>
      </c>
      <c r="C2715" s="51">
        <v>1.68</v>
      </c>
      <c r="D2715" s="51">
        <v>1.7886299999999999</v>
      </c>
    </row>
    <row r="2716" spans="1:4" x14ac:dyDescent="0.15">
      <c r="A2716" s="51">
        <v>151</v>
      </c>
      <c r="B2716" s="51">
        <v>6</v>
      </c>
      <c r="C2716" s="51">
        <v>1.6661900000000001</v>
      </c>
      <c r="D2716" s="51">
        <v>1.8028200000000001</v>
      </c>
    </row>
    <row r="2717" spans="1:4" x14ac:dyDescent="0.15">
      <c r="A2717" s="51">
        <v>151</v>
      </c>
      <c r="B2717" s="51">
        <v>7</v>
      </c>
      <c r="C2717" s="51">
        <v>1.65225</v>
      </c>
      <c r="D2717" s="51">
        <v>1.8171999999999999</v>
      </c>
    </row>
    <row r="2718" spans="1:4" x14ac:dyDescent="0.15">
      <c r="A2718" s="51">
        <v>151</v>
      </c>
      <c r="B2718" s="51">
        <v>8</v>
      </c>
      <c r="C2718" s="51">
        <v>1.63819</v>
      </c>
      <c r="D2718" s="51">
        <v>1.83178</v>
      </c>
    </row>
    <row r="2719" spans="1:4" x14ac:dyDescent="0.15">
      <c r="A2719" s="51">
        <v>151</v>
      </c>
      <c r="B2719" s="51">
        <v>9</v>
      </c>
      <c r="C2719" s="51">
        <v>1.62401</v>
      </c>
      <c r="D2719" s="51">
        <v>1.8465499999999999</v>
      </c>
    </row>
    <row r="2720" spans="1:4" x14ac:dyDescent="0.15">
      <c r="A2720" s="51">
        <v>151</v>
      </c>
      <c r="B2720" s="51">
        <v>10</v>
      </c>
      <c r="C2720" s="51">
        <v>1.60971</v>
      </c>
      <c r="D2720" s="51">
        <v>1.8615200000000001</v>
      </c>
    </row>
    <row r="2721" spans="1:4" x14ac:dyDescent="0.15">
      <c r="A2721" s="51">
        <v>151</v>
      </c>
      <c r="B2721" s="51">
        <v>11</v>
      </c>
      <c r="C2721" s="51">
        <v>1.5952900000000001</v>
      </c>
      <c r="D2721" s="51">
        <v>1.8766799999999999</v>
      </c>
    </row>
    <row r="2722" spans="1:4" x14ac:dyDescent="0.15">
      <c r="A2722" s="51">
        <v>151</v>
      </c>
      <c r="B2722" s="51">
        <v>12</v>
      </c>
      <c r="C2722" s="51">
        <v>1.58077</v>
      </c>
      <c r="D2722" s="51">
        <v>1.8920300000000001</v>
      </c>
    </row>
    <row r="2723" spans="1:4" x14ac:dyDescent="0.15">
      <c r="A2723" s="51">
        <v>151</v>
      </c>
      <c r="B2723" s="51">
        <v>13</v>
      </c>
      <c r="C2723" s="51">
        <v>1.56613</v>
      </c>
      <c r="D2723" s="51">
        <v>1.9075599999999999</v>
      </c>
    </row>
    <row r="2724" spans="1:4" x14ac:dyDescent="0.15">
      <c r="A2724" s="51">
        <v>151</v>
      </c>
      <c r="B2724" s="51">
        <v>14</v>
      </c>
      <c r="C2724" s="51">
        <v>1.55139</v>
      </c>
      <c r="D2724" s="51">
        <v>1.9232800000000001</v>
      </c>
    </row>
    <row r="2725" spans="1:4" x14ac:dyDescent="0.15">
      <c r="A2725" s="51">
        <v>151</v>
      </c>
      <c r="B2725" s="51">
        <v>15</v>
      </c>
      <c r="C2725" s="51">
        <v>1.53654</v>
      </c>
      <c r="D2725" s="51">
        <v>1.9391700000000001</v>
      </c>
    </row>
    <row r="2726" spans="1:4" x14ac:dyDescent="0.15">
      <c r="A2726" s="51">
        <v>151</v>
      </c>
      <c r="B2726" s="51">
        <v>16</v>
      </c>
      <c r="C2726" s="51">
        <v>1.5216000000000001</v>
      </c>
      <c r="D2726" s="51">
        <v>1.9552400000000001</v>
      </c>
    </row>
    <row r="2727" spans="1:4" x14ac:dyDescent="0.15">
      <c r="A2727" s="51">
        <v>151</v>
      </c>
      <c r="B2727" s="51">
        <v>17</v>
      </c>
      <c r="C2727" s="51">
        <v>1.5065599999999999</v>
      </c>
      <c r="D2727" s="51">
        <v>1.97149</v>
      </c>
    </row>
    <row r="2728" spans="1:4" x14ac:dyDescent="0.15">
      <c r="A2728" s="51">
        <v>151</v>
      </c>
      <c r="B2728" s="51">
        <v>18</v>
      </c>
      <c r="C2728" s="51">
        <v>1.49142</v>
      </c>
      <c r="D2728" s="51">
        <v>1.9879</v>
      </c>
    </row>
    <row r="2729" spans="1:4" x14ac:dyDescent="0.15">
      <c r="A2729" s="51">
        <v>151</v>
      </c>
      <c r="B2729" s="51">
        <v>19</v>
      </c>
      <c r="C2729" s="51">
        <v>1.4761899999999999</v>
      </c>
      <c r="D2729" s="51">
        <v>2.00448</v>
      </c>
    </row>
    <row r="2730" spans="1:4" x14ac:dyDescent="0.15">
      <c r="A2730" s="51">
        <v>151</v>
      </c>
      <c r="B2730" s="51">
        <v>20</v>
      </c>
      <c r="C2730" s="51">
        <v>1.46088</v>
      </c>
      <c r="D2730" s="51">
        <v>2.0212300000000001</v>
      </c>
    </row>
    <row r="2731" spans="1:4" x14ac:dyDescent="0.15">
      <c r="A2731" s="51">
        <v>151</v>
      </c>
      <c r="B2731" s="51">
        <v>21</v>
      </c>
      <c r="C2731" s="51">
        <v>1.4454899999999999</v>
      </c>
      <c r="D2731" s="51">
        <v>2.0381399999999998</v>
      </c>
    </row>
    <row r="2732" spans="1:4" x14ac:dyDescent="0.15">
      <c r="A2732" s="51">
        <v>152</v>
      </c>
      <c r="B2732" s="51">
        <v>2</v>
      </c>
      <c r="C2732" s="51">
        <v>1.7216100000000001</v>
      </c>
      <c r="D2732" s="51">
        <v>1.74807</v>
      </c>
    </row>
    <row r="2733" spans="1:4" x14ac:dyDescent="0.15">
      <c r="A2733" s="51">
        <v>152</v>
      </c>
      <c r="B2733" s="51">
        <v>3</v>
      </c>
      <c r="C2733" s="51">
        <v>1.70828</v>
      </c>
      <c r="D2733" s="51">
        <v>1.76156</v>
      </c>
    </row>
    <row r="2734" spans="1:4" x14ac:dyDescent="0.15">
      <c r="A2734" s="51">
        <v>152</v>
      </c>
      <c r="B2734" s="51">
        <v>4</v>
      </c>
      <c r="C2734" s="51">
        <v>1.69482</v>
      </c>
      <c r="D2734" s="51">
        <v>1.7752399999999999</v>
      </c>
    </row>
    <row r="2735" spans="1:4" x14ac:dyDescent="0.15">
      <c r="A2735" s="51">
        <v>152</v>
      </c>
      <c r="B2735" s="51">
        <v>5</v>
      </c>
      <c r="C2735" s="51">
        <v>1.68123</v>
      </c>
      <c r="D2735" s="51">
        <v>1.78912</v>
      </c>
    </row>
    <row r="2736" spans="1:4" x14ac:dyDescent="0.15">
      <c r="A2736" s="51">
        <v>152</v>
      </c>
      <c r="B2736" s="51">
        <v>6</v>
      </c>
      <c r="C2736" s="51">
        <v>1.66751</v>
      </c>
      <c r="D2736" s="51">
        <v>1.80321</v>
      </c>
    </row>
    <row r="2737" spans="1:4" x14ac:dyDescent="0.15">
      <c r="A2737" s="51">
        <v>152</v>
      </c>
      <c r="B2737" s="51">
        <v>7</v>
      </c>
      <c r="C2737" s="51">
        <v>1.65367</v>
      </c>
      <c r="D2737" s="51">
        <v>1.81749</v>
      </c>
    </row>
    <row r="2738" spans="1:4" x14ac:dyDescent="0.15">
      <c r="A2738" s="51">
        <v>152</v>
      </c>
      <c r="B2738" s="51">
        <v>8</v>
      </c>
      <c r="C2738" s="51">
        <v>1.63971</v>
      </c>
      <c r="D2738" s="51">
        <v>1.83196</v>
      </c>
    </row>
    <row r="2739" spans="1:4" x14ac:dyDescent="0.15">
      <c r="A2739" s="51">
        <v>152</v>
      </c>
      <c r="B2739" s="51">
        <v>9</v>
      </c>
      <c r="C2739" s="51">
        <v>1.6256200000000001</v>
      </c>
      <c r="D2739" s="51">
        <v>1.84663</v>
      </c>
    </row>
    <row r="2740" spans="1:4" x14ac:dyDescent="0.15">
      <c r="A2740" s="51">
        <v>152</v>
      </c>
      <c r="B2740" s="51">
        <v>10</v>
      </c>
      <c r="C2740" s="51">
        <v>1.6114200000000001</v>
      </c>
      <c r="D2740" s="51">
        <v>1.8614900000000001</v>
      </c>
    </row>
    <row r="2741" spans="1:4" x14ac:dyDescent="0.15">
      <c r="A2741" s="51">
        <v>152</v>
      </c>
      <c r="B2741" s="51">
        <v>11</v>
      </c>
      <c r="C2741" s="51">
        <v>1.5971</v>
      </c>
      <c r="D2741" s="51">
        <v>1.8765400000000001</v>
      </c>
    </row>
    <row r="2742" spans="1:4" x14ac:dyDescent="0.15">
      <c r="A2742" s="51">
        <v>152</v>
      </c>
      <c r="B2742" s="51">
        <v>12</v>
      </c>
      <c r="C2742" s="51">
        <v>1.58267</v>
      </c>
      <c r="D2742" s="51">
        <v>1.89177</v>
      </c>
    </row>
    <row r="2743" spans="1:4" x14ac:dyDescent="0.15">
      <c r="A2743" s="51">
        <v>152</v>
      </c>
      <c r="B2743" s="51">
        <v>13</v>
      </c>
      <c r="C2743" s="51">
        <v>1.5681499999999999</v>
      </c>
      <c r="D2743" s="51">
        <v>1.9071899999999999</v>
      </c>
    </row>
    <row r="2744" spans="1:4" x14ac:dyDescent="0.15">
      <c r="A2744" s="51">
        <v>152</v>
      </c>
      <c r="B2744" s="51">
        <v>14</v>
      </c>
      <c r="C2744" s="51">
        <v>1.5535099999999999</v>
      </c>
      <c r="D2744" s="51">
        <v>1.9227799999999999</v>
      </c>
    </row>
    <row r="2745" spans="1:4" x14ac:dyDescent="0.15">
      <c r="A2745" s="51">
        <v>152</v>
      </c>
      <c r="B2745" s="51">
        <v>15</v>
      </c>
      <c r="C2745" s="51">
        <v>1.53877</v>
      </c>
      <c r="D2745" s="51">
        <v>1.93855</v>
      </c>
    </row>
    <row r="2746" spans="1:4" x14ac:dyDescent="0.15">
      <c r="A2746" s="51">
        <v>152</v>
      </c>
      <c r="B2746" s="51">
        <v>16</v>
      </c>
      <c r="C2746" s="51">
        <v>1.52393</v>
      </c>
      <c r="D2746" s="51">
        <v>1.9544900000000001</v>
      </c>
    </row>
    <row r="2747" spans="1:4" x14ac:dyDescent="0.15">
      <c r="A2747" s="51">
        <v>152</v>
      </c>
      <c r="B2747" s="51">
        <v>17</v>
      </c>
      <c r="C2747" s="51">
        <v>1.50898</v>
      </c>
      <c r="D2747" s="51">
        <v>1.97061</v>
      </c>
    </row>
    <row r="2748" spans="1:4" x14ac:dyDescent="0.15">
      <c r="A2748" s="51">
        <v>152</v>
      </c>
      <c r="B2748" s="51">
        <v>18</v>
      </c>
      <c r="C2748" s="51">
        <v>1.49396</v>
      </c>
      <c r="D2748" s="51">
        <v>1.9869000000000001</v>
      </c>
    </row>
    <row r="2749" spans="1:4" x14ac:dyDescent="0.15">
      <c r="A2749" s="51">
        <v>152</v>
      </c>
      <c r="B2749" s="51">
        <v>19</v>
      </c>
      <c r="C2749" s="51">
        <v>1.4788399999999999</v>
      </c>
      <c r="D2749" s="51">
        <v>2.0033500000000002</v>
      </c>
    </row>
    <row r="2750" spans="1:4" x14ac:dyDescent="0.15">
      <c r="A2750" s="51">
        <v>152</v>
      </c>
      <c r="B2750" s="51">
        <v>20</v>
      </c>
      <c r="C2750" s="51">
        <v>1.4636400000000001</v>
      </c>
      <c r="D2750" s="51">
        <v>2.0199699999999998</v>
      </c>
    </row>
    <row r="2751" spans="1:4" x14ac:dyDescent="0.15">
      <c r="A2751" s="51">
        <v>152</v>
      </c>
      <c r="B2751" s="51">
        <v>21</v>
      </c>
      <c r="C2751" s="51">
        <v>1.44835</v>
      </c>
      <c r="D2751" s="51">
        <v>2.03674</v>
      </c>
    </row>
    <row r="2752" spans="1:4" x14ac:dyDescent="0.15">
      <c r="A2752" s="51">
        <v>153</v>
      </c>
      <c r="B2752" s="51">
        <v>2</v>
      </c>
      <c r="C2752" s="51">
        <v>1.7225600000000001</v>
      </c>
      <c r="D2752" s="51">
        <v>1.74884</v>
      </c>
    </row>
    <row r="2753" spans="1:4" x14ac:dyDescent="0.15">
      <c r="A2753" s="51">
        <v>153</v>
      </c>
      <c r="B2753" s="51">
        <v>3</v>
      </c>
      <c r="C2753" s="51">
        <v>1.7093100000000001</v>
      </c>
      <c r="D2753" s="51">
        <v>1.76223</v>
      </c>
    </row>
    <row r="2754" spans="1:4" x14ac:dyDescent="0.15">
      <c r="A2754" s="51">
        <v>153</v>
      </c>
      <c r="B2754" s="51">
        <v>4</v>
      </c>
      <c r="C2754" s="51">
        <v>1.69594</v>
      </c>
      <c r="D2754" s="51">
        <v>1.77582</v>
      </c>
    </row>
    <row r="2755" spans="1:4" x14ac:dyDescent="0.15">
      <c r="A2755" s="51">
        <v>153</v>
      </c>
      <c r="B2755" s="51">
        <v>5</v>
      </c>
      <c r="C2755" s="51">
        <v>1.6824399999999999</v>
      </c>
      <c r="D2755" s="51">
        <v>1.78962</v>
      </c>
    </row>
    <row r="2756" spans="1:4" x14ac:dyDescent="0.15">
      <c r="A2756" s="51">
        <v>153</v>
      </c>
      <c r="B2756" s="51">
        <v>6</v>
      </c>
      <c r="C2756" s="51">
        <v>1.6688099999999999</v>
      </c>
      <c r="D2756" s="51">
        <v>1.80359</v>
      </c>
    </row>
    <row r="2757" spans="1:4" x14ac:dyDescent="0.15">
      <c r="A2757" s="51">
        <v>153</v>
      </c>
      <c r="B2757" s="51">
        <v>7</v>
      </c>
      <c r="C2757" s="51">
        <v>1.65507</v>
      </c>
      <c r="D2757" s="51">
        <v>1.81778</v>
      </c>
    </row>
    <row r="2758" spans="1:4" x14ac:dyDescent="0.15">
      <c r="A2758" s="51">
        <v>153</v>
      </c>
      <c r="B2758" s="51">
        <v>8</v>
      </c>
      <c r="C2758" s="51">
        <v>1.6412</v>
      </c>
      <c r="D2758" s="51">
        <v>1.8321499999999999</v>
      </c>
    </row>
    <row r="2759" spans="1:4" x14ac:dyDescent="0.15">
      <c r="A2759" s="51">
        <v>153</v>
      </c>
      <c r="B2759" s="51">
        <v>9</v>
      </c>
      <c r="C2759" s="51">
        <v>1.62721</v>
      </c>
      <c r="D2759" s="51">
        <v>1.8467100000000001</v>
      </c>
    </row>
    <row r="2760" spans="1:4" x14ac:dyDescent="0.15">
      <c r="A2760" s="51">
        <v>153</v>
      </c>
      <c r="B2760" s="51">
        <v>10</v>
      </c>
      <c r="C2760" s="51">
        <v>1.6131</v>
      </c>
      <c r="D2760" s="51">
        <v>1.8614599999999999</v>
      </c>
    </row>
    <row r="2761" spans="1:4" x14ac:dyDescent="0.15">
      <c r="A2761" s="51">
        <v>153</v>
      </c>
      <c r="B2761" s="51">
        <v>11</v>
      </c>
      <c r="C2761" s="51">
        <v>1.5988899999999999</v>
      </c>
      <c r="D2761" s="51">
        <v>1.87639</v>
      </c>
    </row>
    <row r="2762" spans="1:4" x14ac:dyDescent="0.15">
      <c r="A2762" s="51">
        <v>153</v>
      </c>
      <c r="B2762" s="51">
        <v>12</v>
      </c>
      <c r="C2762" s="51">
        <v>1.58457</v>
      </c>
      <c r="D2762" s="51">
        <v>1.8915200000000001</v>
      </c>
    </row>
    <row r="2763" spans="1:4" x14ac:dyDescent="0.15">
      <c r="A2763" s="51">
        <v>153</v>
      </c>
      <c r="B2763" s="51">
        <v>13</v>
      </c>
      <c r="C2763" s="51">
        <v>1.5701400000000001</v>
      </c>
      <c r="D2763" s="51">
        <v>1.9068099999999999</v>
      </c>
    </row>
    <row r="2764" spans="1:4" x14ac:dyDescent="0.15">
      <c r="A2764" s="51">
        <v>153</v>
      </c>
      <c r="B2764" s="51">
        <v>14</v>
      </c>
      <c r="C2764" s="51">
        <v>1.5556000000000001</v>
      </c>
      <c r="D2764" s="51">
        <v>1.9222900000000001</v>
      </c>
    </row>
    <row r="2765" spans="1:4" x14ac:dyDescent="0.15">
      <c r="A2765" s="51">
        <v>153</v>
      </c>
      <c r="B2765" s="51">
        <v>15</v>
      </c>
      <c r="C2765" s="51">
        <v>1.54095</v>
      </c>
      <c r="D2765" s="51">
        <v>1.93794</v>
      </c>
    </row>
    <row r="2766" spans="1:4" x14ac:dyDescent="0.15">
      <c r="A2766" s="51">
        <v>153</v>
      </c>
      <c r="B2766" s="51">
        <v>16</v>
      </c>
      <c r="C2766" s="51">
        <v>1.5262199999999999</v>
      </c>
      <c r="D2766" s="51">
        <v>1.95377</v>
      </c>
    </row>
    <row r="2767" spans="1:4" x14ac:dyDescent="0.15">
      <c r="A2767" s="51">
        <v>153</v>
      </c>
      <c r="B2767" s="51">
        <v>17</v>
      </c>
      <c r="C2767" s="51">
        <v>1.51139</v>
      </c>
      <c r="D2767" s="51">
        <v>1.96976</v>
      </c>
    </row>
    <row r="2768" spans="1:4" x14ac:dyDescent="0.15">
      <c r="A2768" s="51">
        <v>153</v>
      </c>
      <c r="B2768" s="51">
        <v>18</v>
      </c>
      <c r="C2768" s="51">
        <v>1.49647</v>
      </c>
      <c r="D2768" s="51">
        <v>1.9859199999999999</v>
      </c>
    </row>
    <row r="2769" spans="1:4" x14ac:dyDescent="0.15">
      <c r="A2769" s="51">
        <v>153</v>
      </c>
      <c r="B2769" s="51">
        <v>19</v>
      </c>
      <c r="C2769" s="51">
        <v>1.48146</v>
      </c>
      <c r="D2769" s="51">
        <v>2.00224</v>
      </c>
    </row>
    <row r="2770" spans="1:4" x14ac:dyDescent="0.15">
      <c r="A2770" s="51">
        <v>153</v>
      </c>
      <c r="B2770" s="51">
        <v>20</v>
      </c>
      <c r="C2770" s="51">
        <v>1.4663600000000001</v>
      </c>
      <c r="D2770" s="51">
        <v>2.0187300000000001</v>
      </c>
    </row>
    <row r="2771" spans="1:4" x14ac:dyDescent="0.15">
      <c r="A2771" s="51">
        <v>153</v>
      </c>
      <c r="B2771" s="51">
        <v>21</v>
      </c>
      <c r="C2771" s="51">
        <v>1.4511799999999999</v>
      </c>
      <c r="D2771" s="51">
        <v>2.0353699999999999</v>
      </c>
    </row>
    <row r="2772" spans="1:4" x14ac:dyDescent="0.15">
      <c r="A2772" s="51">
        <v>154</v>
      </c>
      <c r="B2772" s="51">
        <v>2</v>
      </c>
      <c r="C2772" s="51">
        <v>1.72349</v>
      </c>
      <c r="D2772" s="51">
        <v>1.7496100000000001</v>
      </c>
    </row>
    <row r="2773" spans="1:4" x14ac:dyDescent="0.15">
      <c r="A2773" s="51">
        <v>154</v>
      </c>
      <c r="B2773" s="51">
        <v>3</v>
      </c>
      <c r="C2773" s="51">
        <v>1.71034</v>
      </c>
      <c r="D2773" s="51">
        <v>1.76291</v>
      </c>
    </row>
    <row r="2774" spans="1:4" x14ac:dyDescent="0.15">
      <c r="A2774" s="51">
        <v>154</v>
      </c>
      <c r="B2774" s="51">
        <v>4</v>
      </c>
      <c r="C2774" s="51">
        <v>1.69706</v>
      </c>
      <c r="D2774" s="51">
        <v>1.77641</v>
      </c>
    </row>
    <row r="2775" spans="1:4" x14ac:dyDescent="0.15">
      <c r="A2775" s="51">
        <v>154</v>
      </c>
      <c r="B2775" s="51">
        <v>5</v>
      </c>
      <c r="C2775" s="51">
        <v>1.68364</v>
      </c>
      <c r="D2775" s="51">
        <v>1.7901</v>
      </c>
    </row>
    <row r="2776" spans="1:4" x14ac:dyDescent="0.15">
      <c r="A2776" s="51">
        <v>154</v>
      </c>
      <c r="B2776" s="51">
        <v>6</v>
      </c>
      <c r="C2776" s="51">
        <v>1.67011</v>
      </c>
      <c r="D2776" s="51">
        <v>1.80399</v>
      </c>
    </row>
    <row r="2777" spans="1:4" x14ac:dyDescent="0.15">
      <c r="A2777" s="51">
        <v>154</v>
      </c>
      <c r="B2777" s="51">
        <v>7</v>
      </c>
      <c r="C2777" s="51">
        <v>1.65645</v>
      </c>
      <c r="D2777" s="51">
        <v>1.8180700000000001</v>
      </c>
    </row>
    <row r="2778" spans="1:4" x14ac:dyDescent="0.15">
      <c r="A2778" s="51">
        <v>154</v>
      </c>
      <c r="B2778" s="51">
        <v>8</v>
      </c>
      <c r="C2778" s="51">
        <v>1.6426700000000001</v>
      </c>
      <c r="D2778" s="51">
        <v>1.83233</v>
      </c>
    </row>
    <row r="2779" spans="1:4" x14ac:dyDescent="0.15">
      <c r="A2779" s="51">
        <v>154</v>
      </c>
      <c r="B2779" s="51">
        <v>9</v>
      </c>
      <c r="C2779" s="51">
        <v>1.6287799999999999</v>
      </c>
      <c r="D2779" s="51">
        <v>1.8468</v>
      </c>
    </row>
    <row r="2780" spans="1:4" x14ac:dyDescent="0.15">
      <c r="A2780" s="51">
        <v>154</v>
      </c>
      <c r="B2780" s="51">
        <v>10</v>
      </c>
      <c r="C2780" s="51">
        <v>1.6147800000000001</v>
      </c>
      <c r="D2780" s="51">
        <v>1.86144</v>
      </c>
    </row>
    <row r="2781" spans="1:4" x14ac:dyDescent="0.15">
      <c r="A2781" s="51">
        <v>154</v>
      </c>
      <c r="B2781" s="51">
        <v>11</v>
      </c>
      <c r="C2781" s="51">
        <v>1.60066</v>
      </c>
      <c r="D2781" s="51">
        <v>1.8762700000000001</v>
      </c>
    </row>
    <row r="2782" spans="1:4" x14ac:dyDescent="0.15">
      <c r="A2782" s="51">
        <v>154</v>
      </c>
      <c r="B2782" s="51">
        <v>12</v>
      </c>
      <c r="C2782" s="51">
        <v>1.58643</v>
      </c>
      <c r="D2782" s="51">
        <v>1.89127</v>
      </c>
    </row>
    <row r="2783" spans="1:4" x14ac:dyDescent="0.15">
      <c r="A2783" s="51">
        <v>154</v>
      </c>
      <c r="B2783" s="51">
        <v>13</v>
      </c>
      <c r="C2783" s="51">
        <v>1.5721000000000001</v>
      </c>
      <c r="D2783" s="51">
        <v>1.90645</v>
      </c>
    </row>
    <row r="2784" spans="1:4" x14ac:dyDescent="0.15">
      <c r="A2784" s="51">
        <v>154</v>
      </c>
      <c r="B2784" s="51">
        <v>14</v>
      </c>
      <c r="C2784" s="51">
        <v>1.55766</v>
      </c>
      <c r="D2784" s="51">
        <v>1.9218200000000001</v>
      </c>
    </row>
    <row r="2785" spans="1:4" x14ac:dyDescent="0.15">
      <c r="A2785" s="51">
        <v>154</v>
      </c>
      <c r="B2785" s="51">
        <v>15</v>
      </c>
      <c r="C2785" s="51">
        <v>1.5431299999999999</v>
      </c>
      <c r="D2785" s="51">
        <v>1.9373499999999999</v>
      </c>
    </row>
    <row r="2786" spans="1:4" x14ac:dyDescent="0.15">
      <c r="A2786" s="51">
        <v>154</v>
      </c>
      <c r="B2786" s="51">
        <v>16</v>
      </c>
      <c r="C2786" s="51">
        <v>1.5285</v>
      </c>
      <c r="D2786" s="51">
        <v>1.95305</v>
      </c>
    </row>
    <row r="2787" spans="1:4" x14ac:dyDescent="0.15">
      <c r="A2787" s="51">
        <v>154</v>
      </c>
      <c r="B2787" s="51">
        <v>17</v>
      </c>
      <c r="C2787" s="51">
        <v>1.5137700000000001</v>
      </c>
      <c r="D2787" s="51">
        <v>1.96892</v>
      </c>
    </row>
    <row r="2788" spans="1:4" x14ac:dyDescent="0.15">
      <c r="A2788" s="51">
        <v>154</v>
      </c>
      <c r="B2788" s="51">
        <v>18</v>
      </c>
      <c r="C2788" s="51">
        <v>1.49895</v>
      </c>
      <c r="D2788" s="51">
        <v>1.9849600000000001</v>
      </c>
    </row>
    <row r="2789" spans="1:4" x14ac:dyDescent="0.15">
      <c r="A2789" s="51">
        <v>154</v>
      </c>
      <c r="B2789" s="51">
        <v>19</v>
      </c>
      <c r="C2789" s="51">
        <v>1.4840500000000001</v>
      </c>
      <c r="D2789" s="51">
        <v>2.00116</v>
      </c>
    </row>
    <row r="2790" spans="1:4" x14ac:dyDescent="0.15">
      <c r="A2790" s="51">
        <v>154</v>
      </c>
      <c r="B2790" s="51">
        <v>20</v>
      </c>
      <c r="C2790" s="51">
        <v>1.46905</v>
      </c>
      <c r="D2790" s="51">
        <v>2.0175100000000001</v>
      </c>
    </row>
    <row r="2791" spans="1:4" x14ac:dyDescent="0.15">
      <c r="A2791" s="51">
        <v>154</v>
      </c>
      <c r="B2791" s="51">
        <v>21</v>
      </c>
      <c r="C2791" s="51">
        <v>1.4539800000000001</v>
      </c>
      <c r="D2791" s="51">
        <v>2.0340199999999999</v>
      </c>
    </row>
    <row r="2792" spans="1:4" x14ac:dyDescent="0.15">
      <c r="A2792" s="51">
        <v>155</v>
      </c>
      <c r="B2792" s="51">
        <v>2</v>
      </c>
      <c r="C2792" s="51">
        <v>1.7244200000000001</v>
      </c>
      <c r="D2792" s="51">
        <v>1.7503599999999999</v>
      </c>
    </row>
    <row r="2793" spans="1:4" x14ac:dyDescent="0.15">
      <c r="A2793" s="51">
        <v>155</v>
      </c>
      <c r="B2793" s="51">
        <v>3</v>
      </c>
      <c r="C2793" s="51">
        <v>1.7113499999999999</v>
      </c>
      <c r="D2793" s="51">
        <v>1.7635799999999999</v>
      </c>
    </row>
    <row r="2794" spans="1:4" x14ac:dyDescent="0.15">
      <c r="A2794" s="51">
        <v>155</v>
      </c>
      <c r="B2794" s="51">
        <v>4</v>
      </c>
      <c r="C2794" s="51">
        <v>1.69815</v>
      </c>
      <c r="D2794" s="51">
        <v>1.77698</v>
      </c>
    </row>
    <row r="2795" spans="1:4" x14ac:dyDescent="0.15">
      <c r="A2795" s="51">
        <v>155</v>
      </c>
      <c r="B2795" s="51">
        <v>5</v>
      </c>
      <c r="C2795" s="51">
        <v>1.68483</v>
      </c>
      <c r="D2795" s="51">
        <v>1.7905800000000001</v>
      </c>
    </row>
    <row r="2796" spans="1:4" x14ac:dyDescent="0.15">
      <c r="A2796" s="51">
        <v>155</v>
      </c>
      <c r="B2796" s="51">
        <v>6</v>
      </c>
      <c r="C2796" s="51">
        <v>1.6713899999999999</v>
      </c>
      <c r="D2796" s="51">
        <v>1.80437</v>
      </c>
    </row>
    <row r="2797" spans="1:4" x14ac:dyDescent="0.15">
      <c r="A2797" s="51">
        <v>155</v>
      </c>
      <c r="B2797" s="51">
        <v>7</v>
      </c>
      <c r="C2797" s="51">
        <v>1.6578200000000001</v>
      </c>
      <c r="D2797" s="51">
        <v>1.81836</v>
      </c>
    </row>
    <row r="2798" spans="1:4" x14ac:dyDescent="0.15">
      <c r="A2798" s="51">
        <v>155</v>
      </c>
      <c r="B2798" s="51">
        <v>8</v>
      </c>
      <c r="C2798" s="51">
        <v>1.6441300000000001</v>
      </c>
      <c r="D2798" s="51">
        <v>1.83253</v>
      </c>
    </row>
    <row r="2799" spans="1:4" x14ac:dyDescent="0.15">
      <c r="A2799" s="51">
        <v>155</v>
      </c>
      <c r="B2799" s="51">
        <v>9</v>
      </c>
      <c r="C2799" s="51">
        <v>1.6303399999999999</v>
      </c>
      <c r="D2799" s="51">
        <v>1.8468800000000001</v>
      </c>
    </row>
    <row r="2800" spans="1:4" x14ac:dyDescent="0.15">
      <c r="A2800" s="51">
        <v>155</v>
      </c>
      <c r="B2800" s="51">
        <v>10</v>
      </c>
      <c r="C2800" s="51">
        <v>1.61643</v>
      </c>
      <c r="D2800" s="51">
        <v>1.8614200000000001</v>
      </c>
    </row>
    <row r="2801" spans="1:4" x14ac:dyDescent="0.15">
      <c r="A2801" s="51">
        <v>155</v>
      </c>
      <c r="B2801" s="51">
        <v>11</v>
      </c>
      <c r="C2801" s="51">
        <v>1.6024099999999999</v>
      </c>
      <c r="D2801" s="51">
        <v>1.8761300000000001</v>
      </c>
    </row>
    <row r="2802" spans="1:4" x14ac:dyDescent="0.15">
      <c r="A2802" s="51">
        <v>155</v>
      </c>
      <c r="B2802" s="51">
        <v>12</v>
      </c>
      <c r="C2802" s="51">
        <v>1.5882700000000001</v>
      </c>
      <c r="D2802" s="51">
        <v>1.89103</v>
      </c>
    </row>
    <row r="2803" spans="1:4" x14ac:dyDescent="0.15">
      <c r="A2803" s="51">
        <v>155</v>
      </c>
      <c r="B2803" s="51">
        <v>13</v>
      </c>
      <c r="C2803" s="51">
        <v>1.5740400000000001</v>
      </c>
      <c r="D2803" s="51">
        <v>1.9060999999999999</v>
      </c>
    </row>
    <row r="2804" spans="1:4" x14ac:dyDescent="0.15">
      <c r="A2804" s="51">
        <v>155</v>
      </c>
      <c r="B2804" s="51">
        <v>14</v>
      </c>
      <c r="C2804" s="51">
        <v>1.5597099999999999</v>
      </c>
      <c r="D2804" s="51">
        <v>1.9213499999999999</v>
      </c>
    </row>
    <row r="2805" spans="1:4" x14ac:dyDescent="0.15">
      <c r="A2805" s="51">
        <v>155</v>
      </c>
      <c r="B2805" s="51">
        <v>15</v>
      </c>
      <c r="C2805" s="51">
        <v>1.5452699999999999</v>
      </c>
      <c r="D2805" s="51">
        <v>1.9367700000000001</v>
      </c>
    </row>
    <row r="2806" spans="1:4" x14ac:dyDescent="0.15">
      <c r="A2806" s="51">
        <v>155</v>
      </c>
      <c r="B2806" s="51">
        <v>16</v>
      </c>
      <c r="C2806" s="51">
        <v>1.53074</v>
      </c>
      <c r="D2806" s="51">
        <v>1.95235</v>
      </c>
    </row>
    <row r="2807" spans="1:4" x14ac:dyDescent="0.15">
      <c r="A2807" s="51">
        <v>155</v>
      </c>
      <c r="B2807" s="51">
        <v>17</v>
      </c>
      <c r="C2807" s="51">
        <v>1.5161199999999999</v>
      </c>
      <c r="D2807" s="51">
        <v>1.9681</v>
      </c>
    </row>
    <row r="2808" spans="1:4" x14ac:dyDescent="0.15">
      <c r="A2808" s="51">
        <v>155</v>
      </c>
      <c r="B2808" s="51">
        <v>18</v>
      </c>
      <c r="C2808" s="51">
        <v>1.50139</v>
      </c>
      <c r="D2808" s="51">
        <v>1.9840199999999999</v>
      </c>
    </row>
    <row r="2809" spans="1:4" x14ac:dyDescent="0.15">
      <c r="A2809" s="51">
        <v>155</v>
      </c>
      <c r="B2809" s="51">
        <v>19</v>
      </c>
      <c r="C2809" s="51">
        <v>1.4865900000000001</v>
      </c>
      <c r="D2809" s="51">
        <v>2.0000900000000001</v>
      </c>
    </row>
    <row r="2810" spans="1:4" x14ac:dyDescent="0.15">
      <c r="A2810" s="51">
        <v>155</v>
      </c>
      <c r="B2810" s="51">
        <v>20</v>
      </c>
      <c r="C2810" s="51">
        <v>1.4717100000000001</v>
      </c>
      <c r="D2810" s="51">
        <v>2.0163099999999998</v>
      </c>
    </row>
    <row r="2811" spans="1:4" x14ac:dyDescent="0.15">
      <c r="A2811" s="51">
        <v>155</v>
      </c>
      <c r="B2811" s="51">
        <v>21</v>
      </c>
      <c r="C2811" s="51">
        <v>1.4567399999999999</v>
      </c>
      <c r="D2811" s="51">
        <v>2.0327000000000002</v>
      </c>
    </row>
    <row r="2812" spans="1:4" x14ac:dyDescent="0.15">
      <c r="A2812" s="51">
        <v>156</v>
      </c>
      <c r="B2812" s="51">
        <v>2</v>
      </c>
      <c r="C2812" s="51">
        <v>1.72532</v>
      </c>
      <c r="D2812" s="51">
        <v>1.7511099999999999</v>
      </c>
    </row>
    <row r="2813" spans="1:4" x14ac:dyDescent="0.15">
      <c r="A2813" s="51">
        <v>156</v>
      </c>
      <c r="B2813" s="51">
        <v>3</v>
      </c>
      <c r="C2813" s="51">
        <v>1.71234</v>
      </c>
      <c r="D2813" s="51">
        <v>1.76423</v>
      </c>
    </row>
    <row r="2814" spans="1:4" x14ac:dyDescent="0.15">
      <c r="A2814" s="51">
        <v>156</v>
      </c>
      <c r="B2814" s="51">
        <v>4</v>
      </c>
      <c r="C2814" s="51">
        <v>1.6992400000000001</v>
      </c>
      <c r="D2814" s="51">
        <v>1.77755</v>
      </c>
    </row>
    <row r="2815" spans="1:4" x14ac:dyDescent="0.15">
      <c r="A2815" s="51">
        <v>156</v>
      </c>
      <c r="B2815" s="51">
        <v>5</v>
      </c>
      <c r="C2815" s="51">
        <v>1.6859999999999999</v>
      </c>
      <c r="D2815" s="51">
        <v>1.7910699999999999</v>
      </c>
    </row>
    <row r="2816" spans="1:4" x14ac:dyDescent="0.15">
      <c r="A2816" s="51">
        <v>156</v>
      </c>
      <c r="B2816" s="51">
        <v>6</v>
      </c>
      <c r="C2816" s="51">
        <v>1.67265</v>
      </c>
      <c r="D2816" s="51">
        <v>1.80477</v>
      </c>
    </row>
    <row r="2817" spans="1:4" x14ac:dyDescent="0.15">
      <c r="A2817" s="51">
        <v>156</v>
      </c>
      <c r="B2817" s="51">
        <v>7</v>
      </c>
      <c r="C2817" s="51">
        <v>1.65917</v>
      </c>
      <c r="D2817" s="51">
        <v>1.81864</v>
      </c>
    </row>
    <row r="2818" spans="1:4" x14ac:dyDescent="0.15">
      <c r="A2818" s="51">
        <v>156</v>
      </c>
      <c r="B2818" s="51">
        <v>8</v>
      </c>
      <c r="C2818" s="51">
        <v>1.64558</v>
      </c>
      <c r="D2818" s="51">
        <v>1.8327100000000001</v>
      </c>
    </row>
    <row r="2819" spans="1:4" x14ac:dyDescent="0.15">
      <c r="A2819" s="51">
        <v>156</v>
      </c>
      <c r="B2819" s="51">
        <v>9</v>
      </c>
      <c r="C2819" s="51">
        <v>1.63188</v>
      </c>
      <c r="D2819" s="51">
        <v>1.84697</v>
      </c>
    </row>
    <row r="2820" spans="1:4" x14ac:dyDescent="0.15">
      <c r="A2820" s="51">
        <v>156</v>
      </c>
      <c r="B2820" s="51">
        <v>10</v>
      </c>
      <c r="C2820" s="51">
        <v>1.6180600000000001</v>
      </c>
      <c r="D2820" s="51">
        <v>1.8613999999999999</v>
      </c>
    </row>
    <row r="2821" spans="1:4" x14ac:dyDescent="0.15">
      <c r="A2821" s="51">
        <v>156</v>
      </c>
      <c r="B2821" s="51">
        <v>11</v>
      </c>
      <c r="C2821" s="51">
        <v>1.6041300000000001</v>
      </c>
      <c r="D2821" s="51">
        <v>1.87602</v>
      </c>
    </row>
    <row r="2822" spans="1:4" x14ac:dyDescent="0.15">
      <c r="A2822" s="51">
        <v>156</v>
      </c>
      <c r="B2822" s="51">
        <v>12</v>
      </c>
      <c r="C2822" s="51">
        <v>1.5901000000000001</v>
      </c>
      <c r="D2822" s="51">
        <v>1.8908</v>
      </c>
    </row>
    <row r="2823" spans="1:4" x14ac:dyDescent="0.15">
      <c r="A2823" s="51">
        <v>156</v>
      </c>
      <c r="B2823" s="51">
        <v>13</v>
      </c>
      <c r="C2823" s="51">
        <v>1.57596</v>
      </c>
      <c r="D2823" s="51">
        <v>1.9057599999999999</v>
      </c>
    </row>
    <row r="2824" spans="1:4" x14ac:dyDescent="0.15">
      <c r="A2824" s="51">
        <v>156</v>
      </c>
      <c r="B2824" s="51">
        <v>14</v>
      </c>
      <c r="C2824" s="51">
        <v>1.56172</v>
      </c>
      <c r="D2824" s="51">
        <v>1.9209000000000001</v>
      </c>
    </row>
    <row r="2825" spans="1:4" x14ac:dyDescent="0.15">
      <c r="A2825" s="51">
        <v>156</v>
      </c>
      <c r="B2825" s="51">
        <v>15</v>
      </c>
      <c r="C2825" s="51">
        <v>1.54739</v>
      </c>
      <c r="D2825" s="51">
        <v>1.9361999999999999</v>
      </c>
    </row>
    <row r="2826" spans="1:4" x14ac:dyDescent="0.15">
      <c r="A2826" s="51">
        <v>156</v>
      </c>
      <c r="B2826" s="51">
        <v>16</v>
      </c>
      <c r="C2826" s="51">
        <v>1.5329600000000001</v>
      </c>
      <c r="D2826" s="51">
        <v>1.95166</v>
      </c>
    </row>
    <row r="2827" spans="1:4" x14ac:dyDescent="0.15">
      <c r="A2827" s="51">
        <v>156</v>
      </c>
      <c r="B2827" s="51">
        <v>17</v>
      </c>
      <c r="C2827" s="51">
        <v>1.5184299999999999</v>
      </c>
      <c r="D2827" s="51">
        <v>1.9673</v>
      </c>
    </row>
    <row r="2828" spans="1:4" x14ac:dyDescent="0.15">
      <c r="A2828" s="51">
        <v>156</v>
      </c>
      <c r="B2828" s="51">
        <v>18</v>
      </c>
      <c r="C2828" s="51">
        <v>1.5038199999999999</v>
      </c>
      <c r="D2828" s="51">
        <v>1.98309</v>
      </c>
    </row>
    <row r="2829" spans="1:4" x14ac:dyDescent="0.15">
      <c r="A2829" s="51">
        <v>156</v>
      </c>
      <c r="B2829" s="51">
        <v>19</v>
      </c>
      <c r="C2829" s="51">
        <v>1.48912</v>
      </c>
      <c r="D2829" s="51">
        <v>1.9990300000000001</v>
      </c>
    </row>
    <row r="2830" spans="1:4" x14ac:dyDescent="0.15">
      <c r="A2830" s="51">
        <v>156</v>
      </c>
      <c r="B2830" s="51">
        <v>20</v>
      </c>
      <c r="C2830" s="51">
        <v>1.47434</v>
      </c>
      <c r="D2830" s="51">
        <v>2.0151400000000002</v>
      </c>
    </row>
    <row r="2831" spans="1:4" x14ac:dyDescent="0.15">
      <c r="A2831" s="51">
        <v>156</v>
      </c>
      <c r="B2831" s="51">
        <v>21</v>
      </c>
      <c r="C2831" s="51">
        <v>1.45946</v>
      </c>
      <c r="D2831" s="51">
        <v>2.0314000000000001</v>
      </c>
    </row>
    <row r="2832" spans="1:4" x14ac:dyDescent="0.15">
      <c r="A2832" s="51">
        <v>157</v>
      </c>
      <c r="B2832" s="51">
        <v>2</v>
      </c>
      <c r="C2832" s="51">
        <v>1.7262299999999999</v>
      </c>
      <c r="D2832" s="51">
        <v>1.7518499999999999</v>
      </c>
    </row>
    <row r="2833" spans="1:4" x14ac:dyDescent="0.15">
      <c r="A2833" s="51">
        <v>157</v>
      </c>
      <c r="B2833" s="51">
        <v>3</v>
      </c>
      <c r="C2833" s="51">
        <v>1.71333</v>
      </c>
      <c r="D2833" s="51">
        <v>1.7648900000000001</v>
      </c>
    </row>
    <row r="2834" spans="1:4" x14ac:dyDescent="0.15">
      <c r="A2834" s="51">
        <v>157</v>
      </c>
      <c r="B2834" s="51">
        <v>4</v>
      </c>
      <c r="C2834" s="51">
        <v>1.7003200000000001</v>
      </c>
      <c r="D2834" s="51">
        <v>1.7781199999999999</v>
      </c>
    </row>
    <row r="2835" spans="1:4" x14ac:dyDescent="0.15">
      <c r="A2835" s="51">
        <v>157</v>
      </c>
      <c r="B2835" s="51">
        <v>5</v>
      </c>
      <c r="C2835" s="51">
        <v>1.68716</v>
      </c>
      <c r="D2835" s="51">
        <v>1.7915399999999999</v>
      </c>
    </row>
    <row r="2836" spans="1:4" x14ac:dyDescent="0.15">
      <c r="A2836" s="51">
        <v>157</v>
      </c>
      <c r="B2836" s="51">
        <v>6</v>
      </c>
      <c r="C2836" s="51">
        <v>1.6738999999999999</v>
      </c>
      <c r="D2836" s="51">
        <v>1.80515</v>
      </c>
    </row>
    <row r="2837" spans="1:4" x14ac:dyDescent="0.15">
      <c r="A2837" s="51">
        <v>157</v>
      </c>
      <c r="B2837" s="51">
        <v>7</v>
      </c>
      <c r="C2837" s="51">
        <v>1.6605099999999999</v>
      </c>
      <c r="D2837" s="51">
        <v>1.81894</v>
      </c>
    </row>
    <row r="2838" spans="1:4" x14ac:dyDescent="0.15">
      <c r="A2838" s="51">
        <v>157</v>
      </c>
      <c r="B2838" s="51">
        <v>8</v>
      </c>
      <c r="C2838" s="51">
        <v>1.6470100000000001</v>
      </c>
      <c r="D2838" s="51">
        <v>1.8329</v>
      </c>
    </row>
    <row r="2839" spans="1:4" x14ac:dyDescent="0.15">
      <c r="A2839" s="51">
        <v>157</v>
      </c>
      <c r="B2839" s="51">
        <v>9</v>
      </c>
      <c r="C2839" s="51">
        <v>1.6334</v>
      </c>
      <c r="D2839" s="51">
        <v>1.8470599999999999</v>
      </c>
    </row>
    <row r="2840" spans="1:4" x14ac:dyDescent="0.15">
      <c r="A2840" s="51">
        <v>157</v>
      </c>
      <c r="B2840" s="51">
        <v>10</v>
      </c>
      <c r="C2840" s="51">
        <v>1.61968</v>
      </c>
      <c r="D2840" s="51">
        <v>1.8613900000000001</v>
      </c>
    </row>
    <row r="2841" spans="1:4" x14ac:dyDescent="0.15">
      <c r="A2841" s="51">
        <v>157</v>
      </c>
      <c r="B2841" s="51">
        <v>11</v>
      </c>
      <c r="C2841" s="51">
        <v>1.6058399999999999</v>
      </c>
      <c r="D2841" s="51">
        <v>1.8758900000000001</v>
      </c>
    </row>
    <row r="2842" spans="1:4" x14ac:dyDescent="0.15">
      <c r="A2842" s="51">
        <v>157</v>
      </c>
      <c r="B2842" s="51">
        <v>12</v>
      </c>
      <c r="C2842" s="51">
        <v>1.5919099999999999</v>
      </c>
      <c r="D2842" s="51">
        <v>1.8905799999999999</v>
      </c>
    </row>
    <row r="2843" spans="1:4" x14ac:dyDescent="0.15">
      <c r="A2843" s="51">
        <v>157</v>
      </c>
      <c r="B2843" s="51">
        <v>13</v>
      </c>
      <c r="C2843" s="51">
        <v>1.57786</v>
      </c>
      <c r="D2843" s="51">
        <v>1.90543</v>
      </c>
    </row>
    <row r="2844" spans="1:4" x14ac:dyDescent="0.15">
      <c r="A2844" s="51">
        <v>157</v>
      </c>
      <c r="B2844" s="51">
        <v>14</v>
      </c>
      <c r="C2844" s="51">
        <v>1.56372</v>
      </c>
      <c r="D2844" s="51">
        <v>1.92045</v>
      </c>
    </row>
    <row r="2845" spans="1:4" x14ac:dyDescent="0.15">
      <c r="A2845" s="51">
        <v>157</v>
      </c>
      <c r="B2845" s="51">
        <v>15</v>
      </c>
      <c r="C2845" s="51">
        <v>1.54949</v>
      </c>
      <c r="D2845" s="51">
        <v>1.93564</v>
      </c>
    </row>
    <row r="2846" spans="1:4" x14ac:dyDescent="0.15">
      <c r="A2846" s="51">
        <v>157</v>
      </c>
      <c r="B2846" s="51">
        <v>16</v>
      </c>
      <c r="C2846" s="51">
        <v>1.53515</v>
      </c>
      <c r="D2846" s="51">
        <v>1.9510000000000001</v>
      </c>
    </row>
    <row r="2847" spans="1:4" x14ac:dyDescent="0.15">
      <c r="A2847" s="51">
        <v>157</v>
      </c>
      <c r="B2847" s="51">
        <v>17</v>
      </c>
      <c r="C2847" s="51">
        <v>1.5207299999999999</v>
      </c>
      <c r="D2847" s="51">
        <v>1.9664999999999999</v>
      </c>
    </row>
    <row r="2848" spans="1:4" x14ac:dyDescent="0.15">
      <c r="A2848" s="51">
        <v>157</v>
      </c>
      <c r="B2848" s="51">
        <v>18</v>
      </c>
      <c r="C2848" s="51">
        <v>1.50621</v>
      </c>
      <c r="D2848" s="51">
        <v>1.9821800000000001</v>
      </c>
    </row>
    <row r="2849" spans="1:4" x14ac:dyDescent="0.15">
      <c r="A2849" s="51">
        <v>157</v>
      </c>
      <c r="B2849" s="51">
        <v>19</v>
      </c>
      <c r="C2849" s="51">
        <v>1.4916100000000001</v>
      </c>
      <c r="D2849" s="51">
        <v>1.9980100000000001</v>
      </c>
    </row>
    <row r="2850" spans="1:4" x14ac:dyDescent="0.15">
      <c r="A2850" s="51">
        <v>157</v>
      </c>
      <c r="B2850" s="51">
        <v>20</v>
      </c>
      <c r="C2850" s="51">
        <v>1.4769300000000001</v>
      </c>
      <c r="D2850" s="51">
        <v>2.0139900000000002</v>
      </c>
    </row>
    <row r="2851" spans="1:4" x14ac:dyDescent="0.15">
      <c r="A2851" s="51">
        <v>157</v>
      </c>
      <c r="B2851" s="51">
        <v>21</v>
      </c>
      <c r="C2851" s="51">
        <v>1.46217</v>
      </c>
      <c r="D2851" s="51">
        <v>2.0301200000000001</v>
      </c>
    </row>
    <row r="2852" spans="1:4" x14ac:dyDescent="0.15">
      <c r="A2852" s="51">
        <v>158</v>
      </c>
      <c r="B2852" s="51">
        <v>2</v>
      </c>
      <c r="C2852" s="51">
        <v>1.7271300000000001</v>
      </c>
      <c r="D2852" s="51">
        <v>1.7525999999999999</v>
      </c>
    </row>
    <row r="2853" spans="1:4" x14ac:dyDescent="0.15">
      <c r="A2853" s="51">
        <v>158</v>
      </c>
      <c r="B2853" s="51">
        <v>3</v>
      </c>
      <c r="C2853" s="51">
        <v>1.7143200000000001</v>
      </c>
      <c r="D2853" s="51">
        <v>1.76555</v>
      </c>
    </row>
    <row r="2854" spans="1:4" x14ac:dyDescent="0.15">
      <c r="A2854" s="51">
        <v>158</v>
      </c>
      <c r="B2854" s="51">
        <v>4</v>
      </c>
      <c r="C2854" s="51">
        <v>1.70137</v>
      </c>
      <c r="D2854" s="51">
        <v>1.77868</v>
      </c>
    </row>
    <row r="2855" spans="1:4" x14ac:dyDescent="0.15">
      <c r="A2855" s="51">
        <v>158</v>
      </c>
      <c r="B2855" s="51">
        <v>5</v>
      </c>
      <c r="C2855" s="51">
        <v>1.68832</v>
      </c>
      <c r="D2855" s="51">
        <v>1.7920199999999999</v>
      </c>
    </row>
    <row r="2856" spans="1:4" x14ac:dyDescent="0.15">
      <c r="A2856" s="51">
        <v>158</v>
      </c>
      <c r="B2856" s="51">
        <v>6</v>
      </c>
      <c r="C2856" s="51">
        <v>1.6751400000000001</v>
      </c>
      <c r="D2856" s="51">
        <v>1.80552</v>
      </c>
    </row>
    <row r="2857" spans="1:4" x14ac:dyDescent="0.15">
      <c r="A2857" s="51">
        <v>158</v>
      </c>
      <c r="B2857" s="51">
        <v>7</v>
      </c>
      <c r="C2857" s="51">
        <v>1.66184</v>
      </c>
      <c r="D2857" s="51">
        <v>1.8192200000000001</v>
      </c>
    </row>
    <row r="2858" spans="1:4" x14ac:dyDescent="0.15">
      <c r="A2858" s="51">
        <v>158</v>
      </c>
      <c r="B2858" s="51">
        <v>8</v>
      </c>
      <c r="C2858" s="51">
        <v>1.64842</v>
      </c>
      <c r="D2858" s="51">
        <v>1.8331</v>
      </c>
    </row>
    <row r="2859" spans="1:4" x14ac:dyDescent="0.15">
      <c r="A2859" s="51">
        <v>158</v>
      </c>
      <c r="B2859" s="51">
        <v>9</v>
      </c>
      <c r="C2859" s="51">
        <v>1.6349</v>
      </c>
      <c r="D2859" s="51">
        <v>1.8471500000000001</v>
      </c>
    </row>
    <row r="2860" spans="1:4" x14ac:dyDescent="0.15">
      <c r="A2860" s="51">
        <v>158</v>
      </c>
      <c r="B2860" s="51">
        <v>10</v>
      </c>
      <c r="C2860" s="51">
        <v>1.62127</v>
      </c>
      <c r="D2860" s="51">
        <v>1.86138</v>
      </c>
    </row>
    <row r="2861" spans="1:4" x14ac:dyDescent="0.15">
      <c r="A2861" s="51">
        <v>158</v>
      </c>
      <c r="B2861" s="51">
        <v>11</v>
      </c>
      <c r="C2861" s="51">
        <v>1.6075200000000001</v>
      </c>
      <c r="D2861" s="51">
        <v>1.87578</v>
      </c>
    </row>
    <row r="2862" spans="1:4" x14ac:dyDescent="0.15">
      <c r="A2862" s="51">
        <v>158</v>
      </c>
      <c r="B2862" s="51">
        <v>12</v>
      </c>
      <c r="C2862" s="51">
        <v>1.5936900000000001</v>
      </c>
      <c r="D2862" s="51">
        <v>1.89036</v>
      </c>
    </row>
    <row r="2863" spans="1:4" x14ac:dyDescent="0.15">
      <c r="A2863" s="51">
        <v>158</v>
      </c>
      <c r="B2863" s="51">
        <v>13</v>
      </c>
      <c r="C2863" s="51">
        <v>1.5797300000000001</v>
      </c>
      <c r="D2863" s="51">
        <v>1.9051</v>
      </c>
    </row>
    <row r="2864" spans="1:4" x14ac:dyDescent="0.15">
      <c r="A2864" s="51">
        <v>158</v>
      </c>
      <c r="B2864" s="51">
        <v>14</v>
      </c>
      <c r="C2864" s="51">
        <v>1.56569</v>
      </c>
      <c r="D2864" s="51">
        <v>1.9200200000000001</v>
      </c>
    </row>
    <row r="2865" spans="1:4" x14ac:dyDescent="0.15">
      <c r="A2865" s="51">
        <v>158</v>
      </c>
      <c r="B2865" s="51">
        <v>15</v>
      </c>
      <c r="C2865" s="51">
        <v>1.55155</v>
      </c>
      <c r="D2865" s="51">
        <v>1.9351</v>
      </c>
    </row>
    <row r="2866" spans="1:4" x14ac:dyDescent="0.15">
      <c r="A2866" s="51">
        <v>158</v>
      </c>
      <c r="B2866" s="51">
        <v>16</v>
      </c>
      <c r="C2866" s="51">
        <v>1.53732</v>
      </c>
      <c r="D2866" s="51">
        <v>1.9503299999999999</v>
      </c>
    </row>
    <row r="2867" spans="1:4" x14ac:dyDescent="0.15">
      <c r="A2867" s="51">
        <v>158</v>
      </c>
      <c r="B2867" s="51">
        <v>17</v>
      </c>
      <c r="C2867" s="51">
        <v>1.5229900000000001</v>
      </c>
      <c r="D2867" s="51">
        <v>1.9657199999999999</v>
      </c>
    </row>
    <row r="2868" spans="1:4" x14ac:dyDescent="0.15">
      <c r="A2868" s="51">
        <v>158</v>
      </c>
      <c r="B2868" s="51">
        <v>18</v>
      </c>
      <c r="C2868" s="51">
        <v>1.50857</v>
      </c>
      <c r="D2868" s="51">
        <v>1.9812799999999999</v>
      </c>
    </row>
    <row r="2869" spans="1:4" x14ac:dyDescent="0.15">
      <c r="A2869" s="51">
        <v>158</v>
      </c>
      <c r="B2869" s="51">
        <v>19</v>
      </c>
      <c r="C2869" s="51">
        <v>1.49407</v>
      </c>
      <c r="D2869" s="51">
        <v>1.99699</v>
      </c>
    </row>
    <row r="2870" spans="1:4" x14ac:dyDescent="0.15">
      <c r="A2870" s="51">
        <v>158</v>
      </c>
      <c r="B2870" s="51">
        <v>20</v>
      </c>
      <c r="C2870" s="51">
        <v>1.47949</v>
      </c>
      <c r="D2870" s="51">
        <v>2.0128499999999998</v>
      </c>
    </row>
    <row r="2871" spans="1:4" x14ac:dyDescent="0.15">
      <c r="A2871" s="51">
        <v>158</v>
      </c>
      <c r="B2871" s="51">
        <v>21</v>
      </c>
      <c r="C2871" s="51">
        <v>1.4648300000000001</v>
      </c>
      <c r="D2871" s="51">
        <v>2.0288599999999999</v>
      </c>
    </row>
    <row r="2872" spans="1:4" x14ac:dyDescent="0.15">
      <c r="A2872" s="51">
        <v>159</v>
      </c>
      <c r="B2872" s="51">
        <v>2</v>
      </c>
      <c r="C2872" s="51">
        <v>1.7280199999999999</v>
      </c>
      <c r="D2872" s="51">
        <v>1.75332</v>
      </c>
    </row>
    <row r="2873" spans="1:4" x14ac:dyDescent="0.15">
      <c r="A2873" s="51">
        <v>159</v>
      </c>
      <c r="B2873" s="51">
        <v>3</v>
      </c>
      <c r="C2873" s="51">
        <v>1.71529</v>
      </c>
      <c r="D2873" s="51">
        <v>1.7661899999999999</v>
      </c>
    </row>
    <row r="2874" spans="1:4" x14ac:dyDescent="0.15">
      <c r="A2874" s="51">
        <v>159</v>
      </c>
      <c r="B2874" s="51">
        <v>4</v>
      </c>
      <c r="C2874" s="51">
        <v>1.7024300000000001</v>
      </c>
      <c r="D2874" s="51">
        <v>1.7792399999999999</v>
      </c>
    </row>
    <row r="2875" spans="1:4" x14ac:dyDescent="0.15">
      <c r="A2875" s="51">
        <v>159</v>
      </c>
      <c r="B2875" s="51">
        <v>5</v>
      </c>
      <c r="C2875" s="51">
        <v>1.68946</v>
      </c>
      <c r="D2875" s="51">
        <v>1.7924899999999999</v>
      </c>
    </row>
    <row r="2876" spans="1:4" x14ac:dyDescent="0.15">
      <c r="A2876" s="51">
        <v>159</v>
      </c>
      <c r="B2876" s="51">
        <v>6</v>
      </c>
      <c r="C2876" s="51">
        <v>1.6763600000000001</v>
      </c>
      <c r="D2876" s="51">
        <v>1.8059099999999999</v>
      </c>
    </row>
    <row r="2877" spans="1:4" x14ac:dyDescent="0.15">
      <c r="A2877" s="51">
        <v>159</v>
      </c>
      <c r="B2877" s="51">
        <v>7</v>
      </c>
      <c r="C2877" s="51">
        <v>1.6631400000000001</v>
      </c>
      <c r="D2877" s="51">
        <v>1.81951</v>
      </c>
    </row>
    <row r="2878" spans="1:4" x14ac:dyDescent="0.15">
      <c r="A2878" s="51">
        <v>159</v>
      </c>
      <c r="B2878" s="51">
        <v>8</v>
      </c>
      <c r="C2878" s="51">
        <v>1.6498200000000001</v>
      </c>
      <c r="D2878" s="51">
        <v>1.8332900000000001</v>
      </c>
    </row>
    <row r="2879" spans="1:4" x14ac:dyDescent="0.15">
      <c r="A2879" s="51">
        <v>159</v>
      </c>
      <c r="B2879" s="51">
        <v>9</v>
      </c>
      <c r="C2879" s="51">
        <v>1.63639</v>
      </c>
      <c r="D2879" s="51">
        <v>1.84724</v>
      </c>
    </row>
    <row r="2880" spans="1:4" x14ac:dyDescent="0.15">
      <c r="A2880" s="51">
        <v>159</v>
      </c>
      <c r="B2880" s="51">
        <v>10</v>
      </c>
      <c r="C2880" s="51">
        <v>1.6228499999999999</v>
      </c>
      <c r="D2880" s="51">
        <v>1.86138</v>
      </c>
    </row>
    <row r="2881" spans="1:4" x14ac:dyDescent="0.15">
      <c r="A2881" s="51">
        <v>159</v>
      </c>
      <c r="B2881" s="51">
        <v>11</v>
      </c>
      <c r="C2881" s="51">
        <v>1.6092</v>
      </c>
      <c r="D2881" s="51">
        <v>1.87568</v>
      </c>
    </row>
    <row r="2882" spans="1:4" x14ac:dyDescent="0.15">
      <c r="A2882" s="51">
        <v>159</v>
      </c>
      <c r="B2882" s="51">
        <v>12</v>
      </c>
      <c r="C2882" s="51">
        <v>1.59544</v>
      </c>
      <c r="D2882" s="51">
        <v>1.89015</v>
      </c>
    </row>
    <row r="2883" spans="1:4" x14ac:dyDescent="0.15">
      <c r="A2883" s="51">
        <v>159</v>
      </c>
      <c r="B2883" s="51">
        <v>13</v>
      </c>
      <c r="C2883" s="51">
        <v>1.5815999999999999</v>
      </c>
      <c r="D2883" s="51">
        <v>1.9047799999999999</v>
      </c>
    </row>
    <row r="2884" spans="1:4" x14ac:dyDescent="0.15">
      <c r="A2884" s="51">
        <v>159</v>
      </c>
      <c r="B2884" s="51">
        <v>14</v>
      </c>
      <c r="C2884" s="51">
        <v>1.5676399999999999</v>
      </c>
      <c r="D2884" s="51">
        <v>1.9195899999999999</v>
      </c>
    </row>
    <row r="2885" spans="1:4" x14ac:dyDescent="0.15">
      <c r="A2885" s="51">
        <v>159</v>
      </c>
      <c r="B2885" s="51">
        <v>15</v>
      </c>
      <c r="C2885" s="51">
        <v>1.55359</v>
      </c>
      <c r="D2885" s="51">
        <v>1.93455</v>
      </c>
    </row>
    <row r="2886" spans="1:4" x14ac:dyDescent="0.15">
      <c r="A2886" s="51">
        <v>159</v>
      </c>
      <c r="B2886" s="51">
        <v>16</v>
      </c>
      <c r="C2886" s="51">
        <v>1.53945</v>
      </c>
      <c r="D2886" s="51">
        <v>1.9496800000000001</v>
      </c>
    </row>
    <row r="2887" spans="1:4" x14ac:dyDescent="0.15">
      <c r="A2887" s="51">
        <v>159</v>
      </c>
      <c r="B2887" s="51">
        <v>17</v>
      </c>
      <c r="C2887" s="51">
        <v>1.5252300000000001</v>
      </c>
      <c r="D2887" s="51">
        <v>1.9649700000000001</v>
      </c>
    </row>
    <row r="2888" spans="1:4" x14ac:dyDescent="0.15">
      <c r="A2888" s="51">
        <v>159</v>
      </c>
      <c r="B2888" s="51">
        <v>18</v>
      </c>
      <c r="C2888" s="51">
        <v>1.51091</v>
      </c>
      <c r="D2888" s="51">
        <v>1.9803999999999999</v>
      </c>
    </row>
    <row r="2889" spans="1:4" x14ac:dyDescent="0.15">
      <c r="A2889" s="51">
        <v>159</v>
      </c>
      <c r="B2889" s="51">
        <v>19</v>
      </c>
      <c r="C2889" s="51">
        <v>1.4964999999999999</v>
      </c>
      <c r="D2889" s="51">
        <v>1.996</v>
      </c>
    </row>
    <row r="2890" spans="1:4" x14ac:dyDescent="0.15">
      <c r="A2890" s="51">
        <v>159</v>
      </c>
      <c r="B2890" s="51">
        <v>20</v>
      </c>
      <c r="C2890" s="51">
        <v>1.4820199999999999</v>
      </c>
      <c r="D2890" s="51">
        <v>2.0117400000000001</v>
      </c>
    </row>
    <row r="2891" spans="1:4" x14ac:dyDescent="0.15">
      <c r="A2891" s="51">
        <v>159</v>
      </c>
      <c r="B2891" s="51">
        <v>21</v>
      </c>
      <c r="C2891" s="51">
        <v>1.46746</v>
      </c>
      <c r="D2891" s="51">
        <v>2.0276299999999998</v>
      </c>
    </row>
    <row r="2892" spans="1:4" x14ac:dyDescent="0.15">
      <c r="A2892" s="51">
        <v>160</v>
      </c>
      <c r="B2892" s="51">
        <v>2</v>
      </c>
      <c r="C2892" s="51">
        <v>1.7289000000000001</v>
      </c>
      <c r="D2892" s="51">
        <v>1.7540500000000001</v>
      </c>
    </row>
    <row r="2893" spans="1:4" x14ac:dyDescent="0.15">
      <c r="A2893" s="51">
        <v>160</v>
      </c>
      <c r="B2893" s="51">
        <v>3</v>
      </c>
      <c r="C2893" s="51">
        <v>1.7162500000000001</v>
      </c>
      <c r="D2893" s="51">
        <v>1.7668299999999999</v>
      </c>
    </row>
    <row r="2894" spans="1:4" x14ac:dyDescent="0.15">
      <c r="A2894" s="51">
        <v>160</v>
      </c>
      <c r="B2894" s="51">
        <v>4</v>
      </c>
      <c r="C2894" s="51">
        <v>1.7034800000000001</v>
      </c>
      <c r="D2894" s="51">
        <v>1.7798</v>
      </c>
    </row>
    <row r="2895" spans="1:4" x14ac:dyDescent="0.15">
      <c r="A2895" s="51">
        <v>160</v>
      </c>
      <c r="B2895" s="51">
        <v>5</v>
      </c>
      <c r="C2895" s="51">
        <v>1.69058</v>
      </c>
      <c r="D2895" s="51">
        <v>1.7929600000000001</v>
      </c>
    </row>
    <row r="2896" spans="1:4" x14ac:dyDescent="0.15">
      <c r="A2896" s="51">
        <v>160</v>
      </c>
      <c r="B2896" s="51">
        <v>6</v>
      </c>
      <c r="C2896" s="51">
        <v>1.6775599999999999</v>
      </c>
      <c r="D2896" s="51">
        <v>1.80629</v>
      </c>
    </row>
    <row r="2897" spans="1:4" x14ac:dyDescent="0.15">
      <c r="A2897" s="51">
        <v>160</v>
      </c>
      <c r="B2897" s="51">
        <v>7</v>
      </c>
      <c r="C2897" s="51">
        <v>1.6644399999999999</v>
      </c>
      <c r="D2897" s="51">
        <v>1.8198000000000001</v>
      </c>
    </row>
    <row r="2898" spans="1:4" x14ac:dyDescent="0.15">
      <c r="A2898" s="51">
        <v>160</v>
      </c>
      <c r="B2898" s="51">
        <v>8</v>
      </c>
      <c r="C2898" s="51">
        <v>1.6512100000000001</v>
      </c>
      <c r="D2898" s="51">
        <v>1.83348</v>
      </c>
    </row>
    <row r="2899" spans="1:4" x14ac:dyDescent="0.15">
      <c r="A2899" s="51">
        <v>160</v>
      </c>
      <c r="B2899" s="51">
        <v>9</v>
      </c>
      <c r="C2899" s="51">
        <v>1.6378600000000001</v>
      </c>
      <c r="D2899" s="51">
        <v>1.84734</v>
      </c>
    </row>
    <row r="2900" spans="1:4" x14ac:dyDescent="0.15">
      <c r="A2900" s="51">
        <v>160</v>
      </c>
      <c r="B2900" s="51">
        <v>10</v>
      </c>
      <c r="C2900" s="51">
        <v>1.6244099999999999</v>
      </c>
      <c r="D2900" s="51">
        <v>1.86138</v>
      </c>
    </row>
    <row r="2901" spans="1:4" x14ac:dyDescent="0.15">
      <c r="A2901" s="51">
        <v>160</v>
      </c>
      <c r="B2901" s="51">
        <v>11</v>
      </c>
      <c r="C2901" s="51">
        <v>1.61084</v>
      </c>
      <c r="D2901" s="51">
        <v>1.87558</v>
      </c>
    </row>
    <row r="2902" spans="1:4" x14ac:dyDescent="0.15">
      <c r="A2902" s="51">
        <v>160</v>
      </c>
      <c r="B2902" s="51">
        <v>12</v>
      </c>
      <c r="C2902" s="51">
        <v>1.59718</v>
      </c>
      <c r="D2902" s="51">
        <v>1.88994</v>
      </c>
    </row>
    <row r="2903" spans="1:4" x14ac:dyDescent="0.15">
      <c r="A2903" s="51">
        <v>160</v>
      </c>
      <c r="B2903" s="51">
        <v>13</v>
      </c>
      <c r="C2903" s="51">
        <v>1.5834299999999999</v>
      </c>
      <c r="D2903" s="51">
        <v>1.90448</v>
      </c>
    </row>
    <row r="2904" spans="1:4" x14ac:dyDescent="0.15">
      <c r="A2904" s="51">
        <v>160</v>
      </c>
      <c r="B2904" s="51">
        <v>14</v>
      </c>
      <c r="C2904" s="51">
        <v>1.5695699999999999</v>
      </c>
      <c r="D2904" s="51">
        <v>1.9191800000000001</v>
      </c>
    </row>
    <row r="2905" spans="1:4" x14ac:dyDescent="0.15">
      <c r="A2905" s="51">
        <v>160</v>
      </c>
      <c r="B2905" s="51">
        <v>15</v>
      </c>
      <c r="C2905" s="51">
        <v>1.55562</v>
      </c>
      <c r="D2905" s="51">
        <v>1.9340299999999999</v>
      </c>
    </row>
    <row r="2906" spans="1:4" x14ac:dyDescent="0.15">
      <c r="A2906" s="51">
        <v>160</v>
      </c>
      <c r="B2906" s="51">
        <v>16</v>
      </c>
      <c r="C2906" s="51">
        <v>1.54158</v>
      </c>
      <c r="D2906" s="51">
        <v>1.9490400000000001</v>
      </c>
    </row>
    <row r="2907" spans="1:4" x14ac:dyDescent="0.15">
      <c r="A2907" s="51">
        <v>160</v>
      </c>
      <c r="B2907" s="51">
        <v>17</v>
      </c>
      <c r="C2907" s="51">
        <v>1.5274399999999999</v>
      </c>
      <c r="D2907" s="51">
        <v>1.9642200000000001</v>
      </c>
    </row>
    <row r="2908" spans="1:4" x14ac:dyDescent="0.15">
      <c r="A2908" s="51">
        <v>160</v>
      </c>
      <c r="B2908" s="51">
        <v>18</v>
      </c>
      <c r="C2908" s="51">
        <v>1.51322</v>
      </c>
      <c r="D2908" s="51">
        <v>1.9795400000000001</v>
      </c>
    </row>
    <row r="2909" spans="1:4" x14ac:dyDescent="0.15">
      <c r="A2909" s="51">
        <v>160</v>
      </c>
      <c r="B2909" s="51">
        <v>19</v>
      </c>
      <c r="C2909" s="51">
        <v>1.49892</v>
      </c>
      <c r="D2909" s="51">
        <v>1.99502</v>
      </c>
    </row>
    <row r="2910" spans="1:4" x14ac:dyDescent="0.15">
      <c r="A2910" s="51">
        <v>160</v>
      </c>
      <c r="B2910" s="51">
        <v>20</v>
      </c>
      <c r="C2910" s="51">
        <v>1.4845200000000001</v>
      </c>
      <c r="D2910" s="51">
        <v>2.01064</v>
      </c>
    </row>
    <row r="2911" spans="1:4" x14ac:dyDescent="0.15">
      <c r="A2911" s="51">
        <v>160</v>
      </c>
      <c r="B2911" s="51">
        <v>21</v>
      </c>
      <c r="C2911" s="51">
        <v>1.4700599999999999</v>
      </c>
      <c r="D2911" s="51">
        <v>2.0264199999999999</v>
      </c>
    </row>
    <row r="2912" spans="1:4" x14ac:dyDescent="0.15">
      <c r="A2912" s="51">
        <v>161</v>
      </c>
      <c r="B2912" s="51">
        <v>2</v>
      </c>
      <c r="C2912" s="51">
        <v>1.7297800000000001</v>
      </c>
      <c r="D2912" s="51">
        <v>1.75475</v>
      </c>
    </row>
    <row r="2913" spans="1:4" x14ac:dyDescent="0.15">
      <c r="A2913" s="51">
        <v>161</v>
      </c>
      <c r="B2913" s="51">
        <v>3</v>
      </c>
      <c r="C2913" s="51">
        <v>1.7172000000000001</v>
      </c>
      <c r="D2913" s="51">
        <v>1.7674700000000001</v>
      </c>
    </row>
    <row r="2914" spans="1:4" x14ac:dyDescent="0.15">
      <c r="A2914" s="51">
        <v>161</v>
      </c>
      <c r="B2914" s="51">
        <v>4</v>
      </c>
      <c r="C2914" s="51">
        <v>1.7044999999999999</v>
      </c>
      <c r="D2914" s="51">
        <v>1.7803500000000001</v>
      </c>
    </row>
    <row r="2915" spans="1:4" x14ac:dyDescent="0.15">
      <c r="A2915" s="51">
        <v>161</v>
      </c>
      <c r="B2915" s="51">
        <v>5</v>
      </c>
      <c r="C2915" s="51">
        <v>1.6916899999999999</v>
      </c>
      <c r="D2915" s="51">
        <v>1.79342</v>
      </c>
    </row>
    <row r="2916" spans="1:4" x14ac:dyDescent="0.15">
      <c r="A2916" s="51">
        <v>161</v>
      </c>
      <c r="B2916" s="51">
        <v>6</v>
      </c>
      <c r="C2916" s="51">
        <v>1.67876</v>
      </c>
      <c r="D2916" s="51">
        <v>1.8066599999999999</v>
      </c>
    </row>
    <row r="2917" spans="1:4" x14ac:dyDescent="0.15">
      <c r="A2917" s="51">
        <v>161</v>
      </c>
      <c r="B2917" s="51">
        <v>7</v>
      </c>
      <c r="C2917" s="51">
        <v>1.6657299999999999</v>
      </c>
      <c r="D2917" s="51">
        <v>1.82009</v>
      </c>
    </row>
    <row r="2918" spans="1:4" x14ac:dyDescent="0.15">
      <c r="A2918" s="51">
        <v>161</v>
      </c>
      <c r="B2918" s="51">
        <v>8</v>
      </c>
      <c r="C2918" s="51">
        <v>1.6525700000000001</v>
      </c>
      <c r="D2918" s="51">
        <v>1.83368</v>
      </c>
    </row>
    <row r="2919" spans="1:4" x14ac:dyDescent="0.15">
      <c r="A2919" s="51">
        <v>161</v>
      </c>
      <c r="B2919" s="51">
        <v>9</v>
      </c>
      <c r="C2919" s="51">
        <v>1.6393200000000001</v>
      </c>
      <c r="D2919" s="51">
        <v>1.84744</v>
      </c>
    </row>
    <row r="2920" spans="1:4" x14ac:dyDescent="0.15">
      <c r="A2920" s="51">
        <v>161</v>
      </c>
      <c r="B2920" s="51">
        <v>10</v>
      </c>
      <c r="C2920" s="51">
        <v>1.62595</v>
      </c>
      <c r="D2920" s="51">
        <v>1.86138</v>
      </c>
    </row>
    <row r="2921" spans="1:4" x14ac:dyDescent="0.15">
      <c r="A2921" s="51">
        <v>161</v>
      </c>
      <c r="B2921" s="51">
        <v>11</v>
      </c>
      <c r="C2921" s="51">
        <v>1.6124799999999999</v>
      </c>
      <c r="D2921" s="51">
        <v>1.87548</v>
      </c>
    </row>
    <row r="2922" spans="1:4" x14ac:dyDescent="0.15">
      <c r="A2922" s="51">
        <v>161</v>
      </c>
      <c r="B2922" s="51">
        <v>12</v>
      </c>
      <c r="C2922" s="51">
        <v>1.5989100000000001</v>
      </c>
      <c r="D2922" s="51">
        <v>1.88974</v>
      </c>
    </row>
    <row r="2923" spans="1:4" x14ac:dyDescent="0.15">
      <c r="A2923" s="51">
        <v>161</v>
      </c>
      <c r="B2923" s="51">
        <v>13</v>
      </c>
      <c r="C2923" s="51">
        <v>1.58524</v>
      </c>
      <c r="D2923" s="51">
        <v>1.9041699999999999</v>
      </c>
    </row>
    <row r="2924" spans="1:4" x14ac:dyDescent="0.15">
      <c r="A2924" s="51">
        <v>161</v>
      </c>
      <c r="B2924" s="51">
        <v>14</v>
      </c>
      <c r="C2924" s="51">
        <v>1.57148</v>
      </c>
      <c r="D2924" s="51">
        <v>1.9187700000000001</v>
      </c>
    </row>
    <row r="2925" spans="1:4" x14ac:dyDescent="0.15">
      <c r="A2925" s="51">
        <v>161</v>
      </c>
      <c r="B2925" s="51">
        <v>15</v>
      </c>
      <c r="C2925" s="51">
        <v>1.5576099999999999</v>
      </c>
      <c r="D2925" s="51">
        <v>1.9335199999999999</v>
      </c>
    </row>
    <row r="2926" spans="1:4" x14ac:dyDescent="0.15">
      <c r="A2926" s="51">
        <v>161</v>
      </c>
      <c r="B2926" s="51">
        <v>16</v>
      </c>
      <c r="C2926" s="51">
        <v>1.5436700000000001</v>
      </c>
      <c r="D2926" s="51">
        <v>1.94842</v>
      </c>
    </row>
    <row r="2927" spans="1:4" x14ac:dyDescent="0.15">
      <c r="A2927" s="51">
        <v>161</v>
      </c>
      <c r="B2927" s="51">
        <v>17</v>
      </c>
      <c r="C2927" s="51">
        <v>1.52962</v>
      </c>
      <c r="D2927" s="51">
        <v>1.96349</v>
      </c>
    </row>
    <row r="2928" spans="1:4" x14ac:dyDescent="0.15">
      <c r="A2928" s="51">
        <v>161</v>
      </c>
      <c r="B2928" s="51">
        <v>18</v>
      </c>
      <c r="C2928" s="51">
        <v>1.5155000000000001</v>
      </c>
      <c r="D2928" s="51">
        <v>1.9786900000000001</v>
      </c>
    </row>
    <row r="2929" spans="1:4" x14ac:dyDescent="0.15">
      <c r="A2929" s="51">
        <v>161</v>
      </c>
      <c r="B2929" s="51">
        <v>19</v>
      </c>
      <c r="C2929" s="51">
        <v>1.50129</v>
      </c>
      <c r="D2929" s="51">
        <v>1.9940599999999999</v>
      </c>
    </row>
    <row r="2930" spans="1:4" x14ac:dyDescent="0.15">
      <c r="A2930" s="51">
        <v>161</v>
      </c>
      <c r="B2930" s="51">
        <v>20</v>
      </c>
      <c r="C2930" s="51">
        <v>1.4870000000000001</v>
      </c>
      <c r="D2930" s="51">
        <v>2.0095700000000001</v>
      </c>
    </row>
    <row r="2931" spans="1:4" x14ac:dyDescent="0.15">
      <c r="A2931" s="51">
        <v>161</v>
      </c>
      <c r="B2931" s="51">
        <v>21</v>
      </c>
      <c r="C2931" s="51">
        <v>1.4726300000000001</v>
      </c>
      <c r="D2931" s="51">
        <v>2.02522</v>
      </c>
    </row>
    <row r="2932" spans="1:4" x14ac:dyDescent="0.15">
      <c r="A2932" s="51">
        <v>162</v>
      </c>
      <c r="B2932" s="51">
        <v>2</v>
      </c>
      <c r="C2932" s="51">
        <v>1.73064</v>
      </c>
      <c r="D2932" s="51">
        <v>1.75546</v>
      </c>
    </row>
    <row r="2933" spans="1:4" x14ac:dyDescent="0.15">
      <c r="A2933" s="51">
        <v>162</v>
      </c>
      <c r="B2933" s="51">
        <v>3</v>
      </c>
      <c r="C2933" s="51">
        <v>1.7181500000000001</v>
      </c>
      <c r="D2933" s="51">
        <v>1.7681</v>
      </c>
    </row>
    <row r="2934" spans="1:4" x14ac:dyDescent="0.15">
      <c r="A2934" s="51">
        <v>162</v>
      </c>
      <c r="B2934" s="51">
        <v>4</v>
      </c>
      <c r="C2934" s="51">
        <v>1.70553</v>
      </c>
      <c r="D2934" s="51">
        <v>1.7808999999999999</v>
      </c>
    </row>
    <row r="2935" spans="1:4" x14ac:dyDescent="0.15">
      <c r="A2935" s="51">
        <v>162</v>
      </c>
      <c r="B2935" s="51">
        <v>5</v>
      </c>
      <c r="C2935" s="51">
        <v>1.69279</v>
      </c>
      <c r="D2935" s="51">
        <v>1.7938799999999999</v>
      </c>
    </row>
    <row r="2936" spans="1:4" x14ac:dyDescent="0.15">
      <c r="A2936" s="51">
        <v>162</v>
      </c>
      <c r="B2936" s="51">
        <v>6</v>
      </c>
      <c r="C2936" s="51">
        <v>1.6799500000000001</v>
      </c>
      <c r="D2936" s="51">
        <v>1.8070299999999999</v>
      </c>
    </row>
    <row r="2937" spans="1:4" x14ac:dyDescent="0.15">
      <c r="A2937" s="51">
        <v>162</v>
      </c>
      <c r="B2937" s="51">
        <v>7</v>
      </c>
      <c r="C2937" s="51">
        <v>1.667</v>
      </c>
      <c r="D2937" s="51">
        <v>1.82037</v>
      </c>
    </row>
    <row r="2938" spans="1:4" x14ac:dyDescent="0.15">
      <c r="A2938" s="51">
        <v>162</v>
      </c>
      <c r="B2938" s="51">
        <v>8</v>
      </c>
      <c r="C2938" s="51">
        <v>1.6539299999999999</v>
      </c>
      <c r="D2938" s="51">
        <v>1.83386</v>
      </c>
    </row>
    <row r="2939" spans="1:4" x14ac:dyDescent="0.15">
      <c r="A2939" s="51">
        <v>162</v>
      </c>
      <c r="B2939" s="51">
        <v>9</v>
      </c>
      <c r="C2939" s="51">
        <v>1.6407499999999999</v>
      </c>
      <c r="D2939" s="51">
        <v>1.84754</v>
      </c>
    </row>
    <row r="2940" spans="1:4" x14ac:dyDescent="0.15">
      <c r="A2940" s="51">
        <v>162</v>
      </c>
      <c r="B2940" s="51">
        <v>10</v>
      </c>
      <c r="C2940" s="51">
        <v>1.62748</v>
      </c>
      <c r="D2940" s="51">
        <v>1.86138</v>
      </c>
    </row>
    <row r="2941" spans="1:4" x14ac:dyDescent="0.15">
      <c r="A2941" s="51">
        <v>162</v>
      </c>
      <c r="B2941" s="51">
        <v>11</v>
      </c>
      <c r="C2941" s="51">
        <v>1.6141000000000001</v>
      </c>
      <c r="D2941" s="51">
        <v>1.87538</v>
      </c>
    </row>
    <row r="2942" spans="1:4" x14ac:dyDescent="0.15">
      <c r="A2942" s="51">
        <v>162</v>
      </c>
      <c r="B2942" s="51">
        <v>12</v>
      </c>
      <c r="C2942" s="51">
        <v>1.6006199999999999</v>
      </c>
      <c r="D2942" s="51">
        <v>1.8895500000000001</v>
      </c>
    </row>
    <row r="2943" spans="1:4" x14ac:dyDescent="0.15">
      <c r="A2943" s="51">
        <v>162</v>
      </c>
      <c r="B2943" s="51">
        <v>13</v>
      </c>
      <c r="C2943" s="51">
        <v>1.5870299999999999</v>
      </c>
      <c r="D2943" s="51">
        <v>1.90388</v>
      </c>
    </row>
    <row r="2944" spans="1:4" x14ac:dyDescent="0.15">
      <c r="A2944" s="51">
        <v>162</v>
      </c>
      <c r="B2944" s="51">
        <v>14</v>
      </c>
      <c r="C2944" s="51">
        <v>1.5733600000000001</v>
      </c>
      <c r="D2944" s="51">
        <v>1.9183699999999999</v>
      </c>
    </row>
    <row r="2945" spans="1:4" x14ac:dyDescent="0.15">
      <c r="A2945" s="51">
        <v>162</v>
      </c>
      <c r="B2945" s="51">
        <v>15</v>
      </c>
      <c r="C2945" s="51">
        <v>1.55959</v>
      </c>
      <c r="D2945" s="51">
        <v>1.9330099999999999</v>
      </c>
    </row>
    <row r="2946" spans="1:4" x14ac:dyDescent="0.15">
      <c r="A2946" s="51">
        <v>162</v>
      </c>
      <c r="B2946" s="51">
        <v>16</v>
      </c>
      <c r="C2946" s="51">
        <v>1.54573</v>
      </c>
      <c r="D2946" s="51">
        <v>1.94781</v>
      </c>
    </row>
    <row r="2947" spans="1:4" x14ac:dyDescent="0.15">
      <c r="A2947" s="51">
        <v>162</v>
      </c>
      <c r="B2947" s="51">
        <v>17</v>
      </c>
      <c r="C2947" s="51">
        <v>1.53179</v>
      </c>
      <c r="D2947" s="51">
        <v>1.9627600000000001</v>
      </c>
    </row>
    <row r="2948" spans="1:4" x14ac:dyDescent="0.15">
      <c r="A2948" s="51">
        <v>162</v>
      </c>
      <c r="B2948" s="51">
        <v>18</v>
      </c>
      <c r="C2948" s="51">
        <v>1.51776</v>
      </c>
      <c r="D2948" s="51">
        <v>1.97786</v>
      </c>
    </row>
    <row r="2949" spans="1:4" x14ac:dyDescent="0.15">
      <c r="A2949" s="51">
        <v>162</v>
      </c>
      <c r="B2949" s="51">
        <v>19</v>
      </c>
      <c r="C2949" s="51">
        <v>1.5036499999999999</v>
      </c>
      <c r="D2949" s="51">
        <v>1.9931099999999999</v>
      </c>
    </row>
    <row r="2950" spans="1:4" x14ac:dyDescent="0.15">
      <c r="A2950" s="51">
        <v>162</v>
      </c>
      <c r="B2950" s="51">
        <v>20</v>
      </c>
      <c r="C2950" s="51">
        <v>1.4894400000000001</v>
      </c>
      <c r="D2950" s="51">
        <v>2.0085099999999998</v>
      </c>
    </row>
    <row r="2951" spans="1:4" x14ac:dyDescent="0.15">
      <c r="A2951" s="51">
        <v>162</v>
      </c>
      <c r="B2951" s="51">
        <v>21</v>
      </c>
      <c r="C2951" s="51">
        <v>1.4751700000000001</v>
      </c>
      <c r="D2951" s="51">
        <v>2.0240499999999999</v>
      </c>
    </row>
    <row r="2952" spans="1:4" x14ac:dyDescent="0.15">
      <c r="A2952" s="51">
        <v>163</v>
      </c>
      <c r="B2952" s="51">
        <v>2</v>
      </c>
      <c r="C2952" s="51">
        <v>1.7315</v>
      </c>
      <c r="D2952" s="51">
        <v>1.75617</v>
      </c>
    </row>
    <row r="2953" spans="1:4" x14ac:dyDescent="0.15">
      <c r="A2953" s="51">
        <v>163</v>
      </c>
      <c r="B2953" s="51">
        <v>3</v>
      </c>
      <c r="C2953" s="51">
        <v>1.7190799999999999</v>
      </c>
      <c r="D2953" s="51">
        <v>1.7687200000000001</v>
      </c>
    </row>
    <row r="2954" spans="1:4" x14ac:dyDescent="0.15">
      <c r="A2954" s="51">
        <v>163</v>
      </c>
      <c r="B2954" s="51">
        <v>4</v>
      </c>
      <c r="C2954" s="51">
        <v>1.70655</v>
      </c>
      <c r="D2954" s="51">
        <v>1.7814399999999999</v>
      </c>
    </row>
    <row r="2955" spans="1:4" x14ac:dyDescent="0.15">
      <c r="A2955" s="51">
        <v>163</v>
      </c>
      <c r="B2955" s="51">
        <v>5</v>
      </c>
      <c r="C2955" s="51">
        <v>1.6938899999999999</v>
      </c>
      <c r="D2955" s="51">
        <v>1.79434</v>
      </c>
    </row>
    <row r="2956" spans="1:4" x14ac:dyDescent="0.15">
      <c r="A2956" s="51">
        <v>163</v>
      </c>
      <c r="B2956" s="51">
        <v>6</v>
      </c>
      <c r="C2956" s="51">
        <v>1.6811199999999999</v>
      </c>
      <c r="D2956" s="51">
        <v>1.80741</v>
      </c>
    </row>
    <row r="2957" spans="1:4" x14ac:dyDescent="0.15">
      <c r="A2957" s="51">
        <v>163</v>
      </c>
      <c r="B2957" s="51">
        <v>7</v>
      </c>
      <c r="C2957" s="51">
        <v>1.6682600000000001</v>
      </c>
      <c r="D2957" s="51">
        <v>1.8206500000000001</v>
      </c>
    </row>
    <row r="2958" spans="1:4" x14ac:dyDescent="0.15">
      <c r="A2958" s="51">
        <v>163</v>
      </c>
      <c r="B2958" s="51">
        <v>8</v>
      </c>
      <c r="C2958" s="51">
        <v>1.65527</v>
      </c>
      <c r="D2958" s="51">
        <v>1.8340700000000001</v>
      </c>
    </row>
    <row r="2959" spans="1:4" x14ac:dyDescent="0.15">
      <c r="A2959" s="51">
        <v>163</v>
      </c>
      <c r="B2959" s="51">
        <v>9</v>
      </c>
      <c r="C2959" s="51">
        <v>1.64218</v>
      </c>
      <c r="D2959" s="51">
        <v>1.8476399999999999</v>
      </c>
    </row>
    <row r="2960" spans="1:4" x14ac:dyDescent="0.15">
      <c r="A2960" s="51">
        <v>163</v>
      </c>
      <c r="B2960" s="51">
        <v>10</v>
      </c>
      <c r="C2960" s="51">
        <v>1.6289899999999999</v>
      </c>
      <c r="D2960" s="51">
        <v>1.8613900000000001</v>
      </c>
    </row>
    <row r="2961" spans="1:4" x14ac:dyDescent="0.15">
      <c r="A2961" s="51">
        <v>163</v>
      </c>
      <c r="B2961" s="51">
        <v>11</v>
      </c>
      <c r="C2961" s="51">
        <v>1.6156900000000001</v>
      </c>
      <c r="D2961" s="51">
        <v>1.8753</v>
      </c>
    </row>
    <row r="2962" spans="1:4" x14ac:dyDescent="0.15">
      <c r="A2962" s="51">
        <v>163</v>
      </c>
      <c r="B2962" s="51">
        <v>12</v>
      </c>
      <c r="C2962" s="51">
        <v>1.6023000000000001</v>
      </c>
      <c r="D2962" s="51">
        <v>1.8893599999999999</v>
      </c>
    </row>
    <row r="2963" spans="1:4" x14ac:dyDescent="0.15">
      <c r="A2963" s="51">
        <v>163</v>
      </c>
      <c r="B2963" s="51">
        <v>13</v>
      </c>
      <c r="C2963" s="51">
        <v>1.5888</v>
      </c>
      <c r="D2963" s="51">
        <v>1.9035899999999999</v>
      </c>
    </row>
    <row r="2964" spans="1:4" x14ac:dyDescent="0.15">
      <c r="A2964" s="51">
        <v>163</v>
      </c>
      <c r="B2964" s="51">
        <v>14</v>
      </c>
      <c r="C2964" s="51">
        <v>1.5752200000000001</v>
      </c>
      <c r="D2964" s="51">
        <v>1.91797</v>
      </c>
    </row>
    <row r="2965" spans="1:4" x14ac:dyDescent="0.15">
      <c r="A2965" s="51">
        <v>163</v>
      </c>
      <c r="B2965" s="51">
        <v>15</v>
      </c>
      <c r="C2965" s="51">
        <v>1.56155</v>
      </c>
      <c r="D2965" s="51">
        <v>1.93252</v>
      </c>
    </row>
    <row r="2966" spans="1:4" x14ac:dyDescent="0.15">
      <c r="A2966" s="51">
        <v>163</v>
      </c>
      <c r="B2966" s="51">
        <v>16</v>
      </c>
      <c r="C2966" s="51">
        <v>1.5477799999999999</v>
      </c>
      <c r="D2966" s="51">
        <v>1.9472100000000001</v>
      </c>
    </row>
    <row r="2967" spans="1:4" x14ac:dyDescent="0.15">
      <c r="A2967" s="51">
        <v>163</v>
      </c>
      <c r="B2967" s="51">
        <v>17</v>
      </c>
      <c r="C2967" s="51">
        <v>1.53393</v>
      </c>
      <c r="D2967" s="51">
        <v>1.9620599999999999</v>
      </c>
    </row>
    <row r="2968" spans="1:4" x14ac:dyDescent="0.15">
      <c r="A2968" s="51">
        <v>163</v>
      </c>
      <c r="B2968" s="51">
        <v>18</v>
      </c>
      <c r="C2968" s="51">
        <v>1.5199800000000001</v>
      </c>
      <c r="D2968" s="51">
        <v>1.97705</v>
      </c>
    </row>
    <row r="2969" spans="1:4" x14ac:dyDescent="0.15">
      <c r="A2969" s="51">
        <v>163</v>
      </c>
      <c r="B2969" s="51">
        <v>19</v>
      </c>
      <c r="C2969" s="51">
        <v>1.50596</v>
      </c>
      <c r="D2969" s="51">
        <v>1.9921899999999999</v>
      </c>
    </row>
    <row r="2970" spans="1:4" x14ac:dyDescent="0.15">
      <c r="A2970" s="51">
        <v>163</v>
      </c>
      <c r="B2970" s="51">
        <v>20</v>
      </c>
      <c r="C2970" s="51">
        <v>1.49187</v>
      </c>
      <c r="D2970" s="51">
        <v>2.0074700000000001</v>
      </c>
    </row>
    <row r="2971" spans="1:4" x14ac:dyDescent="0.15">
      <c r="A2971" s="51">
        <v>163</v>
      </c>
      <c r="B2971" s="51">
        <v>21</v>
      </c>
      <c r="C2971" s="51">
        <v>1.4776899999999999</v>
      </c>
      <c r="D2971" s="51">
        <v>2.0228899999999999</v>
      </c>
    </row>
    <row r="2972" spans="1:4" x14ac:dyDescent="0.15">
      <c r="A2972" s="51">
        <v>164</v>
      </c>
      <c r="B2972" s="51">
        <v>2</v>
      </c>
      <c r="C2972" s="51">
        <v>1.7323500000000001</v>
      </c>
      <c r="D2972" s="51">
        <v>1.7568699999999999</v>
      </c>
    </row>
    <row r="2973" spans="1:4" x14ac:dyDescent="0.15">
      <c r="A2973" s="51">
        <v>164</v>
      </c>
      <c r="B2973" s="51">
        <v>3</v>
      </c>
      <c r="C2973" s="51">
        <v>1.72</v>
      </c>
      <c r="D2973" s="51">
        <v>1.7693399999999999</v>
      </c>
    </row>
    <row r="2974" spans="1:4" x14ac:dyDescent="0.15">
      <c r="A2974" s="51">
        <v>164</v>
      </c>
      <c r="B2974" s="51">
        <v>4</v>
      </c>
      <c r="C2974" s="51">
        <v>1.7075400000000001</v>
      </c>
      <c r="D2974" s="51">
        <v>1.7819799999999999</v>
      </c>
    </row>
    <row r="2975" spans="1:4" x14ac:dyDescent="0.15">
      <c r="A2975" s="51">
        <v>164</v>
      </c>
      <c r="B2975" s="51">
        <v>5</v>
      </c>
      <c r="C2975" s="51">
        <v>1.6949700000000001</v>
      </c>
      <c r="D2975" s="51">
        <v>1.7947900000000001</v>
      </c>
    </row>
    <row r="2976" spans="1:4" x14ac:dyDescent="0.15">
      <c r="A2976" s="51">
        <v>164</v>
      </c>
      <c r="B2976" s="51">
        <v>6</v>
      </c>
      <c r="C2976" s="51">
        <v>1.6822900000000001</v>
      </c>
      <c r="D2976" s="51">
        <v>1.8077799999999999</v>
      </c>
    </row>
    <row r="2977" spans="1:4" x14ac:dyDescent="0.15">
      <c r="A2977" s="51">
        <v>164</v>
      </c>
      <c r="B2977" s="51">
        <v>7</v>
      </c>
      <c r="C2977" s="51">
        <v>1.6694899999999999</v>
      </c>
      <c r="D2977" s="51">
        <v>1.8209299999999999</v>
      </c>
    </row>
    <row r="2978" spans="1:4" x14ac:dyDescent="0.15">
      <c r="A2978" s="51">
        <v>164</v>
      </c>
      <c r="B2978" s="51">
        <v>8</v>
      </c>
      <c r="C2978" s="51">
        <v>1.65659</v>
      </c>
      <c r="D2978" s="51">
        <v>1.83426</v>
      </c>
    </row>
    <row r="2979" spans="1:4" x14ac:dyDescent="0.15">
      <c r="A2979" s="51">
        <v>164</v>
      </c>
      <c r="B2979" s="51">
        <v>9</v>
      </c>
      <c r="C2979" s="51">
        <v>1.6435900000000001</v>
      </c>
      <c r="D2979" s="51">
        <v>1.84775</v>
      </c>
    </row>
    <row r="2980" spans="1:4" x14ac:dyDescent="0.15">
      <c r="A2980" s="51">
        <v>164</v>
      </c>
      <c r="B2980" s="51">
        <v>10</v>
      </c>
      <c r="C2980" s="51">
        <v>1.6304799999999999</v>
      </c>
      <c r="D2980" s="51">
        <v>1.8613999999999999</v>
      </c>
    </row>
    <row r="2981" spans="1:4" x14ac:dyDescent="0.15">
      <c r="A2981" s="51">
        <v>164</v>
      </c>
      <c r="B2981" s="51">
        <v>11</v>
      </c>
      <c r="C2981" s="51">
        <v>1.61727</v>
      </c>
      <c r="D2981" s="51">
        <v>1.8752</v>
      </c>
    </row>
    <row r="2982" spans="1:4" x14ac:dyDescent="0.15">
      <c r="A2982" s="51">
        <v>164</v>
      </c>
      <c r="B2982" s="51">
        <v>12</v>
      </c>
      <c r="C2982" s="51">
        <v>1.6039699999999999</v>
      </c>
      <c r="D2982" s="51">
        <v>1.8891800000000001</v>
      </c>
    </row>
    <row r="2983" spans="1:4" x14ac:dyDescent="0.15">
      <c r="A2983" s="51">
        <v>164</v>
      </c>
      <c r="B2983" s="51">
        <v>13</v>
      </c>
      <c r="C2983" s="51">
        <v>1.59056</v>
      </c>
      <c r="D2983" s="51">
        <v>1.9033100000000001</v>
      </c>
    </row>
    <row r="2984" spans="1:4" x14ac:dyDescent="0.15">
      <c r="A2984" s="51">
        <v>164</v>
      </c>
      <c r="B2984" s="51">
        <v>14</v>
      </c>
      <c r="C2984" s="51">
        <v>1.5770599999999999</v>
      </c>
      <c r="D2984" s="51">
        <v>1.9175899999999999</v>
      </c>
    </row>
    <row r="2985" spans="1:4" x14ac:dyDescent="0.15">
      <c r="A2985" s="51">
        <v>164</v>
      </c>
      <c r="B2985" s="51">
        <v>15</v>
      </c>
      <c r="C2985" s="51">
        <v>1.56348</v>
      </c>
      <c r="D2985" s="51">
        <v>1.93204</v>
      </c>
    </row>
    <row r="2986" spans="1:4" x14ac:dyDescent="0.15">
      <c r="A2986" s="51">
        <v>164</v>
      </c>
      <c r="B2986" s="51">
        <v>16</v>
      </c>
      <c r="C2986" s="51">
        <v>1.5498000000000001</v>
      </c>
      <c r="D2986" s="51">
        <v>1.94662</v>
      </c>
    </row>
    <row r="2987" spans="1:4" x14ac:dyDescent="0.15">
      <c r="A2987" s="51">
        <v>164</v>
      </c>
      <c r="B2987" s="51">
        <v>17</v>
      </c>
      <c r="C2987" s="51">
        <v>1.5360400000000001</v>
      </c>
      <c r="D2987" s="51">
        <v>1.96136</v>
      </c>
    </row>
    <row r="2988" spans="1:4" x14ac:dyDescent="0.15">
      <c r="A2988" s="51">
        <v>164</v>
      </c>
      <c r="B2988" s="51">
        <v>18</v>
      </c>
      <c r="C2988" s="51">
        <v>1.5221899999999999</v>
      </c>
      <c r="D2988" s="51">
        <v>1.97624</v>
      </c>
    </row>
    <row r="2989" spans="1:4" x14ac:dyDescent="0.15">
      <c r="A2989" s="51">
        <v>164</v>
      </c>
      <c r="B2989" s="51">
        <v>19</v>
      </c>
      <c r="C2989" s="51">
        <v>1.50827</v>
      </c>
      <c r="D2989" s="51">
        <v>1.9912700000000001</v>
      </c>
    </row>
    <row r="2990" spans="1:4" x14ac:dyDescent="0.15">
      <c r="A2990" s="51">
        <v>164</v>
      </c>
      <c r="B2990" s="51">
        <v>20</v>
      </c>
      <c r="C2990" s="51">
        <v>1.4942500000000001</v>
      </c>
      <c r="D2990" s="51">
        <v>2.00644</v>
      </c>
    </row>
    <row r="2991" spans="1:4" x14ac:dyDescent="0.15">
      <c r="A2991" s="51">
        <v>164</v>
      </c>
      <c r="B2991" s="51">
        <v>21</v>
      </c>
      <c r="C2991" s="51">
        <v>1.48017</v>
      </c>
      <c r="D2991" s="51">
        <v>2.0217499999999999</v>
      </c>
    </row>
    <row r="2992" spans="1:4" x14ac:dyDescent="0.15">
      <c r="A2992" s="51">
        <v>165</v>
      </c>
      <c r="B2992" s="51">
        <v>2</v>
      </c>
      <c r="C2992" s="51">
        <v>1.73319</v>
      </c>
      <c r="D2992" s="51">
        <v>1.75756</v>
      </c>
    </row>
    <row r="2993" spans="1:4" x14ac:dyDescent="0.15">
      <c r="A2993" s="51">
        <v>165</v>
      </c>
      <c r="B2993" s="51">
        <v>3</v>
      </c>
      <c r="C2993" s="51">
        <v>1.72092</v>
      </c>
      <c r="D2993" s="51">
        <v>1.7699499999999999</v>
      </c>
    </row>
    <row r="2994" spans="1:4" x14ac:dyDescent="0.15">
      <c r="A2994" s="51">
        <v>165</v>
      </c>
      <c r="B2994" s="51">
        <v>4</v>
      </c>
      <c r="C2994" s="51">
        <v>1.7085399999999999</v>
      </c>
      <c r="D2994" s="51">
        <v>1.78251</v>
      </c>
    </row>
    <row r="2995" spans="1:4" x14ac:dyDescent="0.15">
      <c r="A2995" s="51">
        <v>165</v>
      </c>
      <c r="B2995" s="51">
        <v>5</v>
      </c>
      <c r="C2995" s="51">
        <v>1.69604</v>
      </c>
      <c r="D2995" s="51">
        <v>1.79525</v>
      </c>
    </row>
    <row r="2996" spans="1:4" x14ac:dyDescent="0.15">
      <c r="A2996" s="51">
        <v>165</v>
      </c>
      <c r="B2996" s="51">
        <v>6</v>
      </c>
      <c r="C2996" s="51">
        <v>1.68344</v>
      </c>
      <c r="D2996" s="51">
        <v>1.8081499999999999</v>
      </c>
    </row>
    <row r="2997" spans="1:4" x14ac:dyDescent="0.15">
      <c r="A2997" s="51">
        <v>165</v>
      </c>
      <c r="B2997" s="51">
        <v>7</v>
      </c>
      <c r="C2997" s="51">
        <v>1.67073</v>
      </c>
      <c r="D2997" s="51">
        <v>1.8212200000000001</v>
      </c>
    </row>
    <row r="2998" spans="1:4" x14ac:dyDescent="0.15">
      <c r="A2998" s="51">
        <v>165</v>
      </c>
      <c r="B2998" s="51">
        <v>8</v>
      </c>
      <c r="C2998" s="51">
        <v>1.65791</v>
      </c>
      <c r="D2998" s="51">
        <v>1.8344499999999999</v>
      </c>
    </row>
    <row r="2999" spans="1:4" x14ac:dyDescent="0.15">
      <c r="A2999" s="51">
        <v>165</v>
      </c>
      <c r="B2999" s="51">
        <v>9</v>
      </c>
      <c r="C2999" s="51">
        <v>1.6449800000000001</v>
      </c>
      <c r="D2999" s="51">
        <v>1.84785</v>
      </c>
    </row>
    <row r="3000" spans="1:4" x14ac:dyDescent="0.15">
      <c r="A3000" s="51">
        <v>165</v>
      </c>
      <c r="B3000" s="51">
        <v>10</v>
      </c>
      <c r="C3000" s="51">
        <v>1.63195</v>
      </c>
      <c r="D3000" s="51">
        <v>1.86141</v>
      </c>
    </row>
    <row r="3001" spans="1:4" x14ac:dyDescent="0.15">
      <c r="A3001" s="51">
        <v>165</v>
      </c>
      <c r="B3001" s="51">
        <v>11</v>
      </c>
      <c r="C3001" s="51">
        <v>1.61883</v>
      </c>
      <c r="D3001" s="51">
        <v>1.87513</v>
      </c>
    </row>
    <row r="3002" spans="1:4" x14ac:dyDescent="0.15">
      <c r="A3002" s="51">
        <v>165</v>
      </c>
      <c r="B3002" s="51">
        <v>12</v>
      </c>
      <c r="C3002" s="51">
        <v>1.60561</v>
      </c>
      <c r="D3002" s="51">
        <v>1.8890100000000001</v>
      </c>
    </row>
    <row r="3003" spans="1:4" x14ac:dyDescent="0.15">
      <c r="A3003" s="51">
        <v>165</v>
      </c>
      <c r="B3003" s="51">
        <v>13</v>
      </c>
      <c r="C3003" s="51">
        <v>1.5923</v>
      </c>
      <c r="D3003" s="51">
        <v>1.90303</v>
      </c>
    </row>
    <row r="3004" spans="1:4" x14ac:dyDescent="0.15">
      <c r="A3004" s="51">
        <v>165</v>
      </c>
      <c r="B3004" s="51">
        <v>14</v>
      </c>
      <c r="C3004" s="51">
        <v>1.5788899999999999</v>
      </c>
      <c r="D3004" s="51">
        <v>1.9172199999999999</v>
      </c>
    </row>
    <row r="3005" spans="1:4" x14ac:dyDescent="0.15">
      <c r="A3005" s="51">
        <v>165</v>
      </c>
      <c r="B3005" s="51">
        <v>15</v>
      </c>
      <c r="C3005" s="51">
        <v>1.5653900000000001</v>
      </c>
      <c r="D3005" s="51">
        <v>1.9315500000000001</v>
      </c>
    </row>
    <row r="3006" spans="1:4" x14ac:dyDescent="0.15">
      <c r="A3006" s="51">
        <v>165</v>
      </c>
      <c r="B3006" s="51">
        <v>16</v>
      </c>
      <c r="C3006" s="51">
        <v>1.5518000000000001</v>
      </c>
      <c r="D3006" s="51">
        <v>1.94604</v>
      </c>
    </row>
    <row r="3007" spans="1:4" x14ac:dyDescent="0.15">
      <c r="A3007" s="51">
        <v>165</v>
      </c>
      <c r="B3007" s="51">
        <v>17</v>
      </c>
      <c r="C3007" s="51">
        <v>1.53813</v>
      </c>
      <c r="D3007" s="51">
        <v>1.96068</v>
      </c>
    </row>
    <row r="3008" spans="1:4" x14ac:dyDescent="0.15">
      <c r="A3008" s="51">
        <v>165</v>
      </c>
      <c r="B3008" s="51">
        <v>18</v>
      </c>
      <c r="C3008" s="51">
        <v>1.52437</v>
      </c>
      <c r="D3008" s="51">
        <v>1.97546</v>
      </c>
    </row>
    <row r="3009" spans="1:4" x14ac:dyDescent="0.15">
      <c r="A3009" s="51">
        <v>165</v>
      </c>
      <c r="B3009" s="51">
        <v>19</v>
      </c>
      <c r="C3009" s="51">
        <v>1.5105299999999999</v>
      </c>
      <c r="D3009" s="51">
        <v>1.99037</v>
      </c>
    </row>
    <row r="3010" spans="1:4" x14ac:dyDescent="0.15">
      <c r="A3010" s="51">
        <v>165</v>
      </c>
      <c r="B3010" s="51">
        <v>20</v>
      </c>
      <c r="C3010" s="51">
        <v>1.49661</v>
      </c>
      <c r="D3010" s="51">
        <v>2.0054400000000001</v>
      </c>
    </row>
    <row r="3011" spans="1:4" x14ac:dyDescent="0.15">
      <c r="A3011" s="51">
        <v>165</v>
      </c>
      <c r="B3011" s="51">
        <v>21</v>
      </c>
      <c r="C3011" s="51">
        <v>1.48262</v>
      </c>
      <c r="D3011" s="51">
        <v>2.0206300000000001</v>
      </c>
    </row>
    <row r="3012" spans="1:4" x14ac:dyDescent="0.15">
      <c r="A3012" s="51">
        <v>166</v>
      </c>
      <c r="B3012" s="51">
        <v>2</v>
      </c>
      <c r="C3012" s="51">
        <v>1.73403</v>
      </c>
      <c r="D3012" s="51">
        <v>1.75824</v>
      </c>
    </row>
    <row r="3013" spans="1:4" x14ac:dyDescent="0.15">
      <c r="A3013" s="51">
        <v>166</v>
      </c>
      <c r="B3013" s="51">
        <v>3</v>
      </c>
      <c r="C3013" s="51">
        <v>1.7218199999999999</v>
      </c>
      <c r="D3013" s="51">
        <v>1.7705599999999999</v>
      </c>
    </row>
    <row r="3014" spans="1:4" x14ac:dyDescent="0.15">
      <c r="A3014" s="51">
        <v>166</v>
      </c>
      <c r="B3014" s="51">
        <v>4</v>
      </c>
      <c r="C3014" s="51">
        <v>1.7095199999999999</v>
      </c>
      <c r="D3014" s="51">
        <v>1.78305</v>
      </c>
    </row>
    <row r="3015" spans="1:4" x14ac:dyDescent="0.15">
      <c r="A3015" s="51">
        <v>166</v>
      </c>
      <c r="B3015" s="51">
        <v>5</v>
      </c>
      <c r="C3015" s="51">
        <v>1.6971000000000001</v>
      </c>
      <c r="D3015" s="51">
        <v>1.7957000000000001</v>
      </c>
    </row>
    <row r="3016" spans="1:4" x14ac:dyDescent="0.15">
      <c r="A3016" s="51">
        <v>166</v>
      </c>
      <c r="B3016" s="51">
        <v>6</v>
      </c>
      <c r="C3016" s="51">
        <v>1.68458</v>
      </c>
      <c r="D3016" s="51">
        <v>1.8085199999999999</v>
      </c>
    </row>
    <row r="3017" spans="1:4" x14ac:dyDescent="0.15">
      <c r="A3017" s="51">
        <v>166</v>
      </c>
      <c r="B3017" s="51">
        <v>7</v>
      </c>
      <c r="C3017" s="51">
        <v>1.67195</v>
      </c>
      <c r="D3017" s="51">
        <v>1.8214999999999999</v>
      </c>
    </row>
    <row r="3018" spans="1:4" x14ac:dyDescent="0.15">
      <c r="A3018" s="51">
        <v>166</v>
      </c>
      <c r="B3018" s="51">
        <v>8</v>
      </c>
      <c r="C3018" s="51">
        <v>1.6592100000000001</v>
      </c>
      <c r="D3018" s="51">
        <v>1.83464</v>
      </c>
    </row>
    <row r="3019" spans="1:4" x14ac:dyDescent="0.15">
      <c r="A3019" s="51">
        <v>166</v>
      </c>
      <c r="B3019" s="51">
        <v>9</v>
      </c>
      <c r="C3019" s="51">
        <v>1.64636</v>
      </c>
      <c r="D3019" s="51">
        <v>1.84796</v>
      </c>
    </row>
    <row r="3020" spans="1:4" x14ac:dyDescent="0.15">
      <c r="A3020" s="51">
        <v>166</v>
      </c>
      <c r="B3020" s="51">
        <v>10</v>
      </c>
      <c r="C3020" s="51">
        <v>1.6334200000000001</v>
      </c>
      <c r="D3020" s="51">
        <v>1.8614200000000001</v>
      </c>
    </row>
    <row r="3021" spans="1:4" x14ac:dyDescent="0.15">
      <c r="A3021" s="51">
        <v>166</v>
      </c>
      <c r="B3021" s="51">
        <v>11</v>
      </c>
      <c r="C3021" s="51">
        <v>1.6203799999999999</v>
      </c>
      <c r="D3021" s="51">
        <v>1.8750500000000001</v>
      </c>
    </row>
    <row r="3022" spans="1:4" x14ac:dyDescent="0.15">
      <c r="A3022" s="51">
        <v>166</v>
      </c>
      <c r="B3022" s="51">
        <v>12</v>
      </c>
      <c r="C3022" s="51">
        <v>1.60724</v>
      </c>
      <c r="D3022" s="51">
        <v>1.88883</v>
      </c>
    </row>
    <row r="3023" spans="1:4" x14ac:dyDescent="0.15">
      <c r="A3023" s="51">
        <v>166</v>
      </c>
      <c r="B3023" s="51">
        <v>13</v>
      </c>
      <c r="C3023" s="51">
        <v>1.5940099999999999</v>
      </c>
      <c r="D3023" s="51">
        <v>1.9027700000000001</v>
      </c>
    </row>
    <row r="3024" spans="1:4" x14ac:dyDescent="0.15">
      <c r="A3024" s="51">
        <v>166</v>
      </c>
      <c r="B3024" s="51">
        <v>14</v>
      </c>
      <c r="C3024" s="51">
        <v>1.5806899999999999</v>
      </c>
      <c r="D3024" s="51">
        <v>1.91686</v>
      </c>
    </row>
    <row r="3025" spans="1:4" x14ac:dyDescent="0.15">
      <c r="A3025" s="51">
        <v>166</v>
      </c>
      <c r="B3025" s="51">
        <v>15</v>
      </c>
      <c r="C3025" s="51">
        <v>1.56728</v>
      </c>
      <c r="D3025" s="51">
        <v>1.93109</v>
      </c>
    </row>
    <row r="3026" spans="1:4" x14ac:dyDescent="0.15">
      <c r="A3026" s="51">
        <v>166</v>
      </c>
      <c r="B3026" s="51">
        <v>16</v>
      </c>
      <c r="C3026" s="51">
        <v>1.5537799999999999</v>
      </c>
      <c r="D3026" s="51">
        <v>1.94547</v>
      </c>
    </row>
    <row r="3027" spans="1:4" x14ac:dyDescent="0.15">
      <c r="A3027" s="51">
        <v>166</v>
      </c>
      <c r="B3027" s="51">
        <v>17</v>
      </c>
      <c r="C3027" s="51">
        <v>1.5401899999999999</v>
      </c>
      <c r="D3027" s="51">
        <v>1.96001</v>
      </c>
    </row>
    <row r="3028" spans="1:4" x14ac:dyDescent="0.15">
      <c r="A3028" s="51">
        <v>166</v>
      </c>
      <c r="B3028" s="51">
        <v>18</v>
      </c>
      <c r="C3028" s="51">
        <v>1.5265200000000001</v>
      </c>
      <c r="D3028" s="51">
        <v>1.97468</v>
      </c>
    </row>
    <row r="3029" spans="1:4" x14ac:dyDescent="0.15">
      <c r="A3029" s="51">
        <v>166</v>
      </c>
      <c r="B3029" s="51">
        <v>19</v>
      </c>
      <c r="C3029" s="51">
        <v>1.51278</v>
      </c>
      <c r="D3029" s="51">
        <v>1.98949</v>
      </c>
    </row>
    <row r="3030" spans="1:4" x14ac:dyDescent="0.15">
      <c r="A3030" s="51">
        <v>166</v>
      </c>
      <c r="B3030" s="51">
        <v>20</v>
      </c>
      <c r="C3030" s="51">
        <v>1.49895</v>
      </c>
      <c r="D3030" s="51">
        <v>2.0044499999999998</v>
      </c>
    </row>
    <row r="3031" spans="1:4" x14ac:dyDescent="0.15">
      <c r="A3031" s="51">
        <v>166</v>
      </c>
      <c r="B3031" s="51">
        <v>21</v>
      </c>
      <c r="C3031" s="51">
        <v>1.48505</v>
      </c>
      <c r="D3031" s="51">
        <v>2.0195400000000001</v>
      </c>
    </row>
    <row r="3032" spans="1:4" x14ac:dyDescent="0.15">
      <c r="A3032" s="51">
        <v>167</v>
      </c>
      <c r="B3032" s="51">
        <v>2</v>
      </c>
      <c r="C3032" s="51">
        <v>1.7348399999999999</v>
      </c>
      <c r="D3032" s="51">
        <v>1.75892</v>
      </c>
    </row>
    <row r="3033" spans="1:4" x14ac:dyDescent="0.15">
      <c r="A3033" s="51">
        <v>167</v>
      </c>
      <c r="B3033" s="51">
        <v>3</v>
      </c>
      <c r="C3033" s="51">
        <v>1.72272</v>
      </c>
      <c r="D3033" s="51">
        <v>1.7711600000000001</v>
      </c>
    </row>
    <row r="3034" spans="1:4" x14ac:dyDescent="0.15">
      <c r="A3034" s="51">
        <v>167</v>
      </c>
      <c r="B3034" s="51">
        <v>4</v>
      </c>
      <c r="C3034" s="51">
        <v>1.7104900000000001</v>
      </c>
      <c r="D3034" s="51">
        <v>1.7835700000000001</v>
      </c>
    </row>
    <row r="3035" spans="1:4" x14ac:dyDescent="0.15">
      <c r="A3035" s="51">
        <v>167</v>
      </c>
      <c r="B3035" s="51">
        <v>5</v>
      </c>
      <c r="C3035" s="51">
        <v>1.69815</v>
      </c>
      <c r="D3035" s="51">
        <v>1.7961400000000001</v>
      </c>
    </row>
    <row r="3036" spans="1:4" x14ac:dyDescent="0.15">
      <c r="A3036" s="51">
        <v>167</v>
      </c>
      <c r="B3036" s="51">
        <v>6</v>
      </c>
      <c r="C3036" s="51">
        <v>1.68571</v>
      </c>
      <c r="D3036" s="51">
        <v>1.80888</v>
      </c>
    </row>
    <row r="3037" spans="1:4" x14ac:dyDescent="0.15">
      <c r="A3037" s="51">
        <v>167</v>
      </c>
      <c r="B3037" s="51">
        <v>7</v>
      </c>
      <c r="C3037" s="51">
        <v>1.6731499999999999</v>
      </c>
      <c r="D3037" s="51">
        <v>1.82178</v>
      </c>
    </row>
    <row r="3038" spans="1:4" x14ac:dyDescent="0.15">
      <c r="A3038" s="51">
        <v>167</v>
      </c>
      <c r="B3038" s="51">
        <v>8</v>
      </c>
      <c r="C3038" s="51">
        <v>1.66049</v>
      </c>
      <c r="D3038" s="51">
        <v>1.83484</v>
      </c>
    </row>
    <row r="3039" spans="1:4" x14ac:dyDescent="0.15">
      <c r="A3039" s="51">
        <v>167</v>
      </c>
      <c r="B3039" s="51">
        <v>9</v>
      </c>
      <c r="C3039" s="51">
        <v>1.6477299999999999</v>
      </c>
      <c r="D3039" s="51">
        <v>1.84806</v>
      </c>
    </row>
    <row r="3040" spans="1:4" x14ac:dyDescent="0.15">
      <c r="A3040" s="51">
        <v>167</v>
      </c>
      <c r="B3040" s="51">
        <v>10</v>
      </c>
      <c r="C3040" s="51">
        <v>1.63487</v>
      </c>
      <c r="D3040" s="51">
        <v>1.86145</v>
      </c>
    </row>
    <row r="3041" spans="1:4" x14ac:dyDescent="0.15">
      <c r="A3041" s="51">
        <v>167</v>
      </c>
      <c r="B3041" s="51">
        <v>11</v>
      </c>
      <c r="C3041" s="51">
        <v>1.62191</v>
      </c>
      <c r="D3041" s="51">
        <v>1.8749800000000001</v>
      </c>
    </row>
    <row r="3042" spans="1:4" x14ac:dyDescent="0.15">
      <c r="A3042" s="51">
        <v>167</v>
      </c>
      <c r="B3042" s="51">
        <v>12</v>
      </c>
      <c r="C3042" s="51">
        <v>1.60886</v>
      </c>
      <c r="D3042" s="51">
        <v>1.8886700000000001</v>
      </c>
    </row>
    <row r="3043" spans="1:4" x14ac:dyDescent="0.15">
      <c r="A3043" s="51">
        <v>167</v>
      </c>
      <c r="B3043" s="51">
        <v>13</v>
      </c>
      <c r="C3043" s="51">
        <v>1.59571</v>
      </c>
      <c r="D3043" s="51">
        <v>1.9025099999999999</v>
      </c>
    </row>
    <row r="3044" spans="1:4" x14ac:dyDescent="0.15">
      <c r="A3044" s="51">
        <v>167</v>
      </c>
      <c r="B3044" s="51">
        <v>14</v>
      </c>
      <c r="C3044" s="51">
        <v>1.58247</v>
      </c>
      <c r="D3044" s="51">
        <v>1.9165000000000001</v>
      </c>
    </row>
    <row r="3045" spans="1:4" x14ac:dyDescent="0.15">
      <c r="A3045" s="51">
        <v>167</v>
      </c>
      <c r="B3045" s="51">
        <v>15</v>
      </c>
      <c r="C3045" s="51">
        <v>1.56915</v>
      </c>
      <c r="D3045" s="51">
        <v>1.9306399999999999</v>
      </c>
    </row>
    <row r="3046" spans="1:4" x14ac:dyDescent="0.15">
      <c r="A3046" s="51">
        <v>167</v>
      </c>
      <c r="B3046" s="51">
        <v>16</v>
      </c>
      <c r="C3046" s="51">
        <v>1.5557300000000001</v>
      </c>
      <c r="D3046" s="51">
        <v>1.94492</v>
      </c>
    </row>
    <row r="3047" spans="1:4" x14ac:dyDescent="0.15">
      <c r="A3047" s="51">
        <v>167</v>
      </c>
      <c r="B3047" s="51">
        <v>17</v>
      </c>
      <c r="C3047" s="51">
        <v>1.5422400000000001</v>
      </c>
      <c r="D3047" s="51">
        <v>1.9593499999999999</v>
      </c>
    </row>
    <row r="3048" spans="1:4" x14ac:dyDescent="0.15">
      <c r="A3048" s="51">
        <v>167</v>
      </c>
      <c r="B3048" s="51">
        <v>18</v>
      </c>
      <c r="C3048" s="51">
        <v>1.5286599999999999</v>
      </c>
      <c r="D3048" s="51">
        <v>1.9739100000000001</v>
      </c>
    </row>
    <row r="3049" spans="1:4" x14ac:dyDescent="0.15">
      <c r="A3049" s="51">
        <v>167</v>
      </c>
      <c r="B3049" s="51">
        <v>19</v>
      </c>
      <c r="C3049" s="51">
        <v>1.5149999999999999</v>
      </c>
      <c r="D3049" s="51">
        <v>1.9886299999999999</v>
      </c>
    </row>
    <row r="3050" spans="1:4" x14ac:dyDescent="0.15">
      <c r="A3050" s="51">
        <v>167</v>
      </c>
      <c r="B3050" s="51">
        <v>20</v>
      </c>
      <c r="C3050" s="51">
        <v>1.50126</v>
      </c>
      <c r="D3050" s="51">
        <v>2.0034700000000001</v>
      </c>
    </row>
    <row r="3051" spans="1:4" x14ac:dyDescent="0.15">
      <c r="A3051" s="51">
        <v>167</v>
      </c>
      <c r="B3051" s="51">
        <v>21</v>
      </c>
      <c r="C3051" s="51">
        <v>1.4874499999999999</v>
      </c>
      <c r="D3051" s="51">
        <v>2.0184600000000001</v>
      </c>
    </row>
    <row r="3052" spans="1:4" x14ac:dyDescent="0.15">
      <c r="A3052" s="51">
        <v>168</v>
      </c>
      <c r="B3052" s="51">
        <v>2</v>
      </c>
      <c r="C3052" s="51">
        <v>1.73566</v>
      </c>
      <c r="D3052" s="51">
        <v>1.75959</v>
      </c>
    </row>
    <row r="3053" spans="1:4" x14ac:dyDescent="0.15">
      <c r="A3053" s="51">
        <v>168</v>
      </c>
      <c r="B3053" s="51">
        <v>3</v>
      </c>
      <c r="C3053" s="51">
        <v>1.7236199999999999</v>
      </c>
      <c r="D3053" s="51">
        <v>1.77176</v>
      </c>
    </row>
    <row r="3054" spans="1:4" x14ac:dyDescent="0.15">
      <c r="A3054" s="51">
        <v>168</v>
      </c>
      <c r="B3054" s="51">
        <v>4</v>
      </c>
      <c r="C3054" s="51">
        <v>1.71146</v>
      </c>
      <c r="D3054" s="51">
        <v>1.78409</v>
      </c>
    </row>
    <row r="3055" spans="1:4" x14ac:dyDescent="0.15">
      <c r="A3055" s="51">
        <v>168</v>
      </c>
      <c r="B3055" s="51">
        <v>5</v>
      </c>
      <c r="C3055" s="51">
        <v>1.6992</v>
      </c>
      <c r="D3055" s="51">
        <v>1.7965800000000001</v>
      </c>
    </row>
    <row r="3056" spans="1:4" x14ac:dyDescent="0.15">
      <c r="A3056" s="51">
        <v>168</v>
      </c>
      <c r="B3056" s="51">
        <v>6</v>
      </c>
      <c r="C3056" s="51">
        <v>1.68682</v>
      </c>
      <c r="D3056" s="51">
        <v>1.80924</v>
      </c>
    </row>
    <row r="3057" spans="1:4" x14ac:dyDescent="0.15">
      <c r="A3057" s="51">
        <v>168</v>
      </c>
      <c r="B3057" s="51">
        <v>7</v>
      </c>
      <c r="C3057" s="51">
        <v>1.6743399999999999</v>
      </c>
      <c r="D3057" s="51">
        <v>1.82206</v>
      </c>
    </row>
    <row r="3058" spans="1:4" x14ac:dyDescent="0.15">
      <c r="A3058" s="51">
        <v>168</v>
      </c>
      <c r="B3058" s="51">
        <v>8</v>
      </c>
      <c r="C3058" s="51">
        <v>1.6617599999999999</v>
      </c>
      <c r="D3058" s="51">
        <v>1.83504</v>
      </c>
    </row>
    <row r="3059" spans="1:4" x14ac:dyDescent="0.15">
      <c r="A3059" s="51">
        <v>168</v>
      </c>
      <c r="B3059" s="51">
        <v>9</v>
      </c>
      <c r="C3059" s="51">
        <v>1.6490800000000001</v>
      </c>
      <c r="D3059" s="51">
        <v>1.8481700000000001</v>
      </c>
    </row>
    <row r="3060" spans="1:4" x14ac:dyDescent="0.15">
      <c r="A3060" s="51">
        <v>168</v>
      </c>
      <c r="B3060" s="51">
        <v>10</v>
      </c>
      <c r="C3060" s="51">
        <v>1.6363000000000001</v>
      </c>
      <c r="D3060" s="51">
        <v>1.86147</v>
      </c>
    </row>
    <row r="3061" spans="1:4" x14ac:dyDescent="0.15">
      <c r="A3061" s="51">
        <v>168</v>
      </c>
      <c r="B3061" s="51">
        <v>11</v>
      </c>
      <c r="C3061" s="51">
        <v>1.6234200000000001</v>
      </c>
      <c r="D3061" s="51">
        <v>1.8749100000000001</v>
      </c>
    </row>
    <row r="3062" spans="1:4" x14ac:dyDescent="0.15">
      <c r="A3062" s="51">
        <v>168</v>
      </c>
      <c r="B3062" s="51">
        <v>12</v>
      </c>
      <c r="C3062" s="51">
        <v>1.6104499999999999</v>
      </c>
      <c r="D3062" s="51">
        <v>1.8885099999999999</v>
      </c>
    </row>
    <row r="3063" spans="1:4" x14ac:dyDescent="0.15">
      <c r="A3063" s="51">
        <v>168</v>
      </c>
      <c r="B3063" s="51">
        <v>13</v>
      </c>
      <c r="C3063" s="51">
        <v>1.5973900000000001</v>
      </c>
      <c r="D3063" s="51">
        <v>1.9022600000000001</v>
      </c>
    </row>
    <row r="3064" spans="1:4" x14ac:dyDescent="0.15">
      <c r="A3064" s="51">
        <v>168</v>
      </c>
      <c r="B3064" s="51">
        <v>14</v>
      </c>
      <c r="C3064" s="51">
        <v>1.58423</v>
      </c>
      <c r="D3064" s="51">
        <v>1.91614</v>
      </c>
    </row>
    <row r="3065" spans="1:4" x14ac:dyDescent="0.15">
      <c r="A3065" s="51">
        <v>168</v>
      </c>
      <c r="B3065" s="51">
        <v>15</v>
      </c>
      <c r="C3065" s="51">
        <v>1.571</v>
      </c>
      <c r="D3065" s="51">
        <v>1.9301900000000001</v>
      </c>
    </row>
    <row r="3066" spans="1:4" x14ac:dyDescent="0.15">
      <c r="A3066" s="51">
        <v>168</v>
      </c>
      <c r="B3066" s="51">
        <v>16</v>
      </c>
      <c r="C3066" s="51">
        <v>1.5576700000000001</v>
      </c>
      <c r="D3066" s="51">
        <v>1.9443699999999999</v>
      </c>
    </row>
    <row r="3067" spans="1:4" x14ac:dyDescent="0.15">
      <c r="A3067" s="51">
        <v>168</v>
      </c>
      <c r="B3067" s="51">
        <v>17</v>
      </c>
      <c r="C3067" s="51">
        <v>1.54426</v>
      </c>
      <c r="D3067" s="51">
        <v>1.9587000000000001</v>
      </c>
    </row>
    <row r="3068" spans="1:4" x14ac:dyDescent="0.15">
      <c r="A3068" s="51">
        <v>168</v>
      </c>
      <c r="B3068" s="51">
        <v>18</v>
      </c>
      <c r="C3068" s="51">
        <v>1.53077</v>
      </c>
      <c r="D3068" s="51">
        <v>1.9731700000000001</v>
      </c>
    </row>
    <row r="3069" spans="1:4" x14ac:dyDescent="0.15">
      <c r="A3069" s="51">
        <v>168</v>
      </c>
      <c r="B3069" s="51">
        <v>19</v>
      </c>
      <c r="C3069" s="51">
        <v>1.51719</v>
      </c>
      <c r="D3069" s="51">
        <v>1.98777</v>
      </c>
    </row>
    <row r="3070" spans="1:4" x14ac:dyDescent="0.15">
      <c r="A3070" s="51">
        <v>168</v>
      </c>
      <c r="B3070" s="51">
        <v>20</v>
      </c>
      <c r="C3070" s="51">
        <v>1.5035499999999999</v>
      </c>
      <c r="D3070" s="51">
        <v>2.0025200000000001</v>
      </c>
    </row>
    <row r="3071" spans="1:4" x14ac:dyDescent="0.15">
      <c r="A3071" s="51">
        <v>168</v>
      </c>
      <c r="B3071" s="51">
        <v>21</v>
      </c>
      <c r="C3071" s="51">
        <v>1.48983</v>
      </c>
      <c r="D3071" s="51">
        <v>2.0173899999999998</v>
      </c>
    </row>
    <row r="3072" spans="1:4" x14ac:dyDescent="0.15">
      <c r="A3072" s="51">
        <v>169</v>
      </c>
      <c r="B3072" s="51">
        <v>2</v>
      </c>
      <c r="C3072" s="51">
        <v>1.73647</v>
      </c>
      <c r="D3072" s="51">
        <v>1.76027</v>
      </c>
    </row>
    <row r="3073" spans="1:4" x14ac:dyDescent="0.15">
      <c r="A3073" s="51">
        <v>169</v>
      </c>
      <c r="B3073" s="51">
        <v>3</v>
      </c>
      <c r="C3073" s="51">
        <v>1.7244999999999999</v>
      </c>
      <c r="D3073" s="51">
        <v>1.7723599999999999</v>
      </c>
    </row>
    <row r="3074" spans="1:4" x14ac:dyDescent="0.15">
      <c r="A3074" s="51">
        <v>169</v>
      </c>
      <c r="B3074" s="51">
        <v>4</v>
      </c>
      <c r="C3074" s="51">
        <v>1.71241</v>
      </c>
      <c r="D3074" s="51">
        <v>1.78461</v>
      </c>
    </row>
    <row r="3075" spans="1:4" x14ac:dyDescent="0.15">
      <c r="A3075" s="51">
        <v>169</v>
      </c>
      <c r="B3075" s="51">
        <v>5</v>
      </c>
      <c r="C3075" s="51">
        <v>1.7002200000000001</v>
      </c>
      <c r="D3075" s="51">
        <v>1.7970299999999999</v>
      </c>
    </row>
    <row r="3076" spans="1:4" x14ac:dyDescent="0.15">
      <c r="A3076" s="51">
        <v>169</v>
      </c>
      <c r="B3076" s="51">
        <v>6</v>
      </c>
      <c r="C3076" s="51">
        <v>1.6879299999999999</v>
      </c>
      <c r="D3076" s="51">
        <v>1.8096000000000001</v>
      </c>
    </row>
    <row r="3077" spans="1:4" x14ac:dyDescent="0.15">
      <c r="A3077" s="51">
        <v>169</v>
      </c>
      <c r="B3077" s="51">
        <v>7</v>
      </c>
      <c r="C3077" s="51">
        <v>1.67553</v>
      </c>
      <c r="D3077" s="51">
        <v>1.8223400000000001</v>
      </c>
    </row>
    <row r="3078" spans="1:4" x14ac:dyDescent="0.15">
      <c r="A3078" s="51">
        <v>169</v>
      </c>
      <c r="B3078" s="51">
        <v>8</v>
      </c>
      <c r="C3078" s="51">
        <v>1.6630199999999999</v>
      </c>
      <c r="D3078" s="51">
        <v>1.8352299999999999</v>
      </c>
    </row>
    <row r="3079" spans="1:4" x14ac:dyDescent="0.15">
      <c r="A3079" s="51">
        <v>169</v>
      </c>
      <c r="B3079" s="51">
        <v>9</v>
      </c>
      <c r="C3079" s="51">
        <v>1.65042</v>
      </c>
      <c r="D3079" s="51">
        <v>1.84829</v>
      </c>
    </row>
    <row r="3080" spans="1:4" x14ac:dyDescent="0.15">
      <c r="A3080" s="51">
        <v>169</v>
      </c>
      <c r="B3080" s="51">
        <v>10</v>
      </c>
      <c r="C3080" s="51">
        <v>1.6377200000000001</v>
      </c>
      <c r="D3080" s="51">
        <v>1.8614900000000001</v>
      </c>
    </row>
    <row r="3081" spans="1:4" x14ac:dyDescent="0.15">
      <c r="A3081" s="51">
        <v>169</v>
      </c>
      <c r="B3081" s="51">
        <v>11</v>
      </c>
      <c r="C3081" s="51">
        <v>1.6249199999999999</v>
      </c>
      <c r="D3081" s="51">
        <v>1.8748400000000001</v>
      </c>
    </row>
    <row r="3082" spans="1:4" x14ac:dyDescent="0.15">
      <c r="A3082" s="51">
        <v>169</v>
      </c>
      <c r="B3082" s="51">
        <v>12</v>
      </c>
      <c r="C3082" s="51">
        <v>1.6120300000000001</v>
      </c>
      <c r="D3082" s="51">
        <v>1.88835</v>
      </c>
    </row>
    <row r="3083" spans="1:4" x14ac:dyDescent="0.15">
      <c r="A3083" s="51">
        <v>169</v>
      </c>
      <c r="B3083" s="51">
        <v>13</v>
      </c>
      <c r="C3083" s="51">
        <v>1.5990500000000001</v>
      </c>
      <c r="D3083" s="51">
        <v>1.9019999999999999</v>
      </c>
    </row>
    <row r="3084" spans="1:4" x14ac:dyDescent="0.15">
      <c r="A3084" s="51">
        <v>169</v>
      </c>
      <c r="B3084" s="51">
        <v>14</v>
      </c>
      <c r="C3084" s="51">
        <v>1.5859799999999999</v>
      </c>
      <c r="D3084" s="51">
        <v>1.91581</v>
      </c>
    </row>
    <row r="3085" spans="1:4" x14ac:dyDescent="0.15">
      <c r="A3085" s="51">
        <v>169</v>
      </c>
      <c r="B3085" s="51">
        <v>15</v>
      </c>
      <c r="C3085" s="51">
        <v>1.5728200000000001</v>
      </c>
      <c r="D3085" s="51">
        <v>1.9297500000000001</v>
      </c>
    </row>
    <row r="3086" spans="1:4" x14ac:dyDescent="0.15">
      <c r="A3086" s="51">
        <v>169</v>
      </c>
      <c r="B3086" s="51">
        <v>16</v>
      </c>
      <c r="C3086" s="51">
        <v>1.55958</v>
      </c>
      <c r="D3086" s="51">
        <v>1.9438299999999999</v>
      </c>
    </row>
    <row r="3087" spans="1:4" x14ac:dyDescent="0.15">
      <c r="A3087" s="51">
        <v>169</v>
      </c>
      <c r="B3087" s="51">
        <v>17</v>
      </c>
      <c r="C3087" s="51">
        <v>1.5462499999999999</v>
      </c>
      <c r="D3087" s="51">
        <v>1.9580599999999999</v>
      </c>
    </row>
    <row r="3088" spans="1:4" x14ac:dyDescent="0.15">
      <c r="A3088" s="51">
        <v>169</v>
      </c>
      <c r="B3088" s="51">
        <v>18</v>
      </c>
      <c r="C3088" s="51">
        <v>1.53285</v>
      </c>
      <c r="D3088" s="51">
        <v>1.97244</v>
      </c>
    </row>
    <row r="3089" spans="1:4" x14ac:dyDescent="0.15">
      <c r="A3089" s="51">
        <v>169</v>
      </c>
      <c r="B3089" s="51">
        <v>19</v>
      </c>
      <c r="C3089" s="51">
        <v>1.5193700000000001</v>
      </c>
      <c r="D3089" s="51">
        <v>1.9869399999999999</v>
      </c>
    </row>
    <row r="3090" spans="1:4" x14ac:dyDescent="0.15">
      <c r="A3090" s="51">
        <v>169</v>
      </c>
      <c r="B3090" s="51">
        <v>20</v>
      </c>
      <c r="C3090" s="51">
        <v>1.5058</v>
      </c>
      <c r="D3090" s="51">
        <v>2.0015800000000001</v>
      </c>
    </row>
    <row r="3091" spans="1:4" x14ac:dyDescent="0.15">
      <c r="A3091" s="51">
        <v>169</v>
      </c>
      <c r="B3091" s="51">
        <v>21</v>
      </c>
      <c r="C3091" s="51">
        <v>1.49217</v>
      </c>
      <c r="D3091" s="51">
        <v>2.0163500000000001</v>
      </c>
    </row>
    <row r="3092" spans="1:4" x14ac:dyDescent="0.15">
      <c r="A3092" s="51">
        <v>170</v>
      </c>
      <c r="B3092" s="51">
        <v>2</v>
      </c>
      <c r="C3092" s="51">
        <v>1.7372799999999999</v>
      </c>
      <c r="D3092" s="51">
        <v>1.7609300000000001</v>
      </c>
    </row>
    <row r="3093" spans="1:4" x14ac:dyDescent="0.15">
      <c r="A3093" s="51">
        <v>170</v>
      </c>
      <c r="B3093" s="51">
        <v>3</v>
      </c>
      <c r="C3093" s="51">
        <v>1.7253700000000001</v>
      </c>
      <c r="D3093" s="51">
        <v>1.77295</v>
      </c>
    </row>
    <row r="3094" spans="1:4" x14ac:dyDescent="0.15">
      <c r="A3094" s="51">
        <v>170</v>
      </c>
      <c r="B3094" s="51">
        <v>4</v>
      </c>
      <c r="C3094" s="51">
        <v>1.71336</v>
      </c>
      <c r="D3094" s="51">
        <v>1.78512</v>
      </c>
    </row>
    <row r="3095" spans="1:4" x14ac:dyDescent="0.15">
      <c r="A3095" s="51">
        <v>170</v>
      </c>
      <c r="B3095" s="51">
        <v>5</v>
      </c>
      <c r="C3095" s="51">
        <v>1.7012400000000001</v>
      </c>
      <c r="D3095" s="51">
        <v>1.7974699999999999</v>
      </c>
    </row>
    <row r="3096" spans="1:4" x14ac:dyDescent="0.15">
      <c r="A3096" s="51">
        <v>170</v>
      </c>
      <c r="B3096" s="51">
        <v>6</v>
      </c>
      <c r="C3096" s="51">
        <v>1.68902</v>
      </c>
      <c r="D3096" s="51">
        <v>1.8099700000000001</v>
      </c>
    </row>
    <row r="3097" spans="1:4" x14ac:dyDescent="0.15">
      <c r="A3097" s="51">
        <v>170</v>
      </c>
      <c r="B3097" s="51">
        <v>7</v>
      </c>
      <c r="C3097" s="51">
        <v>1.67669</v>
      </c>
      <c r="D3097" s="51">
        <v>1.8226199999999999</v>
      </c>
    </row>
    <row r="3098" spans="1:4" x14ac:dyDescent="0.15">
      <c r="A3098" s="51">
        <v>170</v>
      </c>
      <c r="B3098" s="51">
        <v>8</v>
      </c>
      <c r="C3098" s="51">
        <v>1.6642699999999999</v>
      </c>
      <c r="D3098" s="51">
        <v>1.8354299999999999</v>
      </c>
    </row>
    <row r="3099" spans="1:4" x14ac:dyDescent="0.15">
      <c r="A3099" s="51">
        <v>170</v>
      </c>
      <c r="B3099" s="51">
        <v>9</v>
      </c>
      <c r="C3099" s="51">
        <v>1.65174</v>
      </c>
      <c r="D3099" s="51">
        <v>1.84839</v>
      </c>
    </row>
    <row r="3100" spans="1:4" x14ac:dyDescent="0.15">
      <c r="A3100" s="51">
        <v>170</v>
      </c>
      <c r="B3100" s="51">
        <v>10</v>
      </c>
      <c r="C3100" s="51">
        <v>1.6391199999999999</v>
      </c>
      <c r="D3100" s="51">
        <v>1.86151</v>
      </c>
    </row>
    <row r="3101" spans="1:4" x14ac:dyDescent="0.15">
      <c r="A3101" s="51">
        <v>170</v>
      </c>
      <c r="B3101" s="51">
        <v>11</v>
      </c>
      <c r="C3101" s="51">
        <v>1.6264099999999999</v>
      </c>
      <c r="D3101" s="51">
        <v>1.8747799999999999</v>
      </c>
    </row>
    <row r="3102" spans="1:4" x14ac:dyDescent="0.15">
      <c r="A3102" s="51">
        <v>170</v>
      </c>
      <c r="B3102" s="51">
        <v>12</v>
      </c>
      <c r="C3102" s="51">
        <v>1.6135900000000001</v>
      </c>
      <c r="D3102" s="51">
        <v>1.8882000000000001</v>
      </c>
    </row>
    <row r="3103" spans="1:4" x14ac:dyDescent="0.15">
      <c r="A3103" s="51">
        <v>170</v>
      </c>
      <c r="B3103" s="51">
        <v>13</v>
      </c>
      <c r="C3103" s="51">
        <v>1.6006899999999999</v>
      </c>
      <c r="D3103" s="51">
        <v>1.9017599999999999</v>
      </c>
    </row>
    <row r="3104" spans="1:4" x14ac:dyDescent="0.15">
      <c r="A3104" s="51">
        <v>170</v>
      </c>
      <c r="B3104" s="51">
        <v>14</v>
      </c>
      <c r="C3104" s="51">
        <v>1.5876999999999999</v>
      </c>
      <c r="D3104" s="51">
        <v>1.9154599999999999</v>
      </c>
    </row>
    <row r="3105" spans="1:4" x14ac:dyDescent="0.15">
      <c r="A3105" s="51">
        <v>170</v>
      </c>
      <c r="B3105" s="51">
        <v>15</v>
      </c>
      <c r="C3105" s="51">
        <v>1.57464</v>
      </c>
      <c r="D3105" s="51">
        <v>1.9293199999999999</v>
      </c>
    </row>
    <row r="3106" spans="1:4" x14ac:dyDescent="0.15">
      <c r="A3106" s="51">
        <v>170</v>
      </c>
      <c r="B3106" s="51">
        <v>16</v>
      </c>
      <c r="C3106" s="51">
        <v>1.5614699999999999</v>
      </c>
      <c r="D3106" s="51">
        <v>1.9433100000000001</v>
      </c>
    </row>
    <row r="3107" spans="1:4" x14ac:dyDescent="0.15">
      <c r="A3107" s="51">
        <v>170</v>
      </c>
      <c r="B3107" s="51">
        <v>17</v>
      </c>
      <c r="C3107" s="51">
        <v>1.54823</v>
      </c>
      <c r="D3107" s="51">
        <v>1.9574400000000001</v>
      </c>
    </row>
    <row r="3108" spans="1:4" x14ac:dyDescent="0.15">
      <c r="A3108" s="51">
        <v>170</v>
      </c>
      <c r="B3108" s="51">
        <v>18</v>
      </c>
      <c r="C3108" s="51">
        <v>1.53491</v>
      </c>
      <c r="D3108" s="51">
        <v>1.9717100000000001</v>
      </c>
    </row>
    <row r="3109" spans="1:4" x14ac:dyDescent="0.15">
      <c r="A3109" s="51">
        <v>170</v>
      </c>
      <c r="B3109" s="51">
        <v>19</v>
      </c>
      <c r="C3109" s="51">
        <v>1.5215099999999999</v>
      </c>
      <c r="D3109" s="51">
        <v>1.9861200000000001</v>
      </c>
    </row>
    <row r="3110" spans="1:4" x14ac:dyDescent="0.15">
      <c r="A3110" s="51">
        <v>170</v>
      </c>
      <c r="B3110" s="51">
        <v>20</v>
      </c>
      <c r="C3110" s="51">
        <v>1.50803</v>
      </c>
      <c r="D3110" s="51">
        <v>2.0006499999999998</v>
      </c>
    </row>
    <row r="3111" spans="1:4" x14ac:dyDescent="0.15">
      <c r="A3111" s="51">
        <v>170</v>
      </c>
      <c r="B3111" s="51">
        <v>21</v>
      </c>
      <c r="C3111" s="51">
        <v>1.4944900000000001</v>
      </c>
      <c r="D3111" s="51">
        <v>2.0153099999999999</v>
      </c>
    </row>
    <row r="3112" spans="1:4" x14ac:dyDescent="0.15">
      <c r="A3112" s="51">
        <v>171</v>
      </c>
      <c r="B3112" s="51">
        <v>2</v>
      </c>
      <c r="C3112" s="51">
        <v>1.7380800000000001</v>
      </c>
      <c r="D3112" s="51">
        <v>1.76159</v>
      </c>
    </row>
    <row r="3113" spans="1:4" x14ac:dyDescent="0.15">
      <c r="A3113" s="51">
        <v>171</v>
      </c>
      <c r="B3113" s="51">
        <v>3</v>
      </c>
      <c r="C3113" s="51">
        <v>1.72624</v>
      </c>
      <c r="D3113" s="51">
        <v>1.7735300000000001</v>
      </c>
    </row>
    <row r="3114" spans="1:4" x14ac:dyDescent="0.15">
      <c r="A3114" s="51">
        <v>171</v>
      </c>
      <c r="B3114" s="51">
        <v>4</v>
      </c>
      <c r="C3114" s="51">
        <v>1.7142999999999999</v>
      </c>
      <c r="D3114" s="51">
        <v>1.7856399999999999</v>
      </c>
    </row>
    <row r="3115" spans="1:4" x14ac:dyDescent="0.15">
      <c r="A3115" s="51">
        <v>171</v>
      </c>
      <c r="B3115" s="51">
        <v>5</v>
      </c>
      <c r="C3115" s="51">
        <v>1.70225</v>
      </c>
      <c r="D3115" s="51">
        <v>1.7979000000000001</v>
      </c>
    </row>
    <row r="3116" spans="1:4" x14ac:dyDescent="0.15">
      <c r="A3116" s="51">
        <v>171</v>
      </c>
      <c r="B3116" s="51">
        <v>6</v>
      </c>
      <c r="C3116" s="51">
        <v>1.6900999999999999</v>
      </c>
      <c r="D3116" s="51">
        <v>1.8103199999999999</v>
      </c>
    </row>
    <row r="3117" spans="1:4" x14ac:dyDescent="0.15">
      <c r="A3117" s="51">
        <v>171</v>
      </c>
      <c r="B3117" s="51">
        <v>7</v>
      </c>
      <c r="C3117" s="51">
        <v>1.6778500000000001</v>
      </c>
      <c r="D3117" s="51">
        <v>1.8229</v>
      </c>
    </row>
    <row r="3118" spans="1:4" x14ac:dyDescent="0.15">
      <c r="A3118" s="51">
        <v>171</v>
      </c>
      <c r="B3118" s="51">
        <v>8</v>
      </c>
      <c r="C3118" s="51">
        <v>1.6655</v>
      </c>
      <c r="D3118" s="51">
        <v>1.8356300000000001</v>
      </c>
    </row>
    <row r="3119" spans="1:4" x14ac:dyDescent="0.15">
      <c r="A3119" s="51">
        <v>171</v>
      </c>
      <c r="B3119" s="51">
        <v>9</v>
      </c>
      <c r="C3119" s="51">
        <v>1.6530499999999999</v>
      </c>
      <c r="D3119" s="51">
        <v>1.8485100000000001</v>
      </c>
    </row>
    <row r="3120" spans="1:4" x14ac:dyDescent="0.15">
      <c r="A3120" s="51">
        <v>171</v>
      </c>
      <c r="B3120" s="51">
        <v>10</v>
      </c>
      <c r="C3120" s="51">
        <v>1.6405099999999999</v>
      </c>
      <c r="D3120" s="51">
        <v>1.86154</v>
      </c>
    </row>
    <row r="3121" spans="1:4" x14ac:dyDescent="0.15">
      <c r="A3121" s="51">
        <v>171</v>
      </c>
      <c r="B3121" s="51">
        <v>11</v>
      </c>
      <c r="C3121" s="51">
        <v>1.62788</v>
      </c>
      <c r="D3121" s="51">
        <v>1.87473</v>
      </c>
    </row>
    <row r="3122" spans="1:4" x14ac:dyDescent="0.15">
      <c r="A3122" s="51">
        <v>171</v>
      </c>
      <c r="B3122" s="51">
        <v>12</v>
      </c>
      <c r="C3122" s="51">
        <v>1.61514</v>
      </c>
      <c r="D3122" s="51">
        <v>1.88805</v>
      </c>
    </row>
    <row r="3123" spans="1:4" x14ac:dyDescent="0.15">
      <c r="A3123" s="51">
        <v>171</v>
      </c>
      <c r="B3123" s="51">
        <v>13</v>
      </c>
      <c r="C3123" s="51">
        <v>1.60233</v>
      </c>
      <c r="D3123" s="51">
        <v>1.9015200000000001</v>
      </c>
    </row>
    <row r="3124" spans="1:4" x14ac:dyDescent="0.15">
      <c r="A3124" s="51">
        <v>171</v>
      </c>
      <c r="B3124" s="51">
        <v>14</v>
      </c>
      <c r="C3124" s="51">
        <v>1.58941</v>
      </c>
      <c r="D3124" s="51">
        <v>1.9151400000000001</v>
      </c>
    </row>
    <row r="3125" spans="1:4" x14ac:dyDescent="0.15">
      <c r="A3125" s="51">
        <v>171</v>
      </c>
      <c r="B3125" s="51">
        <v>15</v>
      </c>
      <c r="C3125" s="51">
        <v>1.5764199999999999</v>
      </c>
      <c r="D3125" s="51">
        <v>1.9289000000000001</v>
      </c>
    </row>
    <row r="3126" spans="1:4" x14ac:dyDescent="0.15">
      <c r="A3126" s="51">
        <v>171</v>
      </c>
      <c r="B3126" s="51">
        <v>16</v>
      </c>
      <c r="C3126" s="51">
        <v>1.56335</v>
      </c>
      <c r="D3126" s="51">
        <v>1.94279</v>
      </c>
    </row>
    <row r="3127" spans="1:4" x14ac:dyDescent="0.15">
      <c r="A3127" s="51">
        <v>171</v>
      </c>
      <c r="B3127" s="51">
        <v>17</v>
      </c>
      <c r="C3127" s="51">
        <v>1.55019</v>
      </c>
      <c r="D3127" s="51">
        <v>1.9568300000000001</v>
      </c>
    </row>
    <row r="3128" spans="1:4" x14ac:dyDescent="0.15">
      <c r="A3128" s="51">
        <v>171</v>
      </c>
      <c r="B3128" s="51">
        <v>18</v>
      </c>
      <c r="C3128" s="51">
        <v>1.53695</v>
      </c>
      <c r="D3128" s="51">
        <v>1.9710000000000001</v>
      </c>
    </row>
    <row r="3129" spans="1:4" x14ac:dyDescent="0.15">
      <c r="A3129" s="51">
        <v>171</v>
      </c>
      <c r="B3129" s="51">
        <v>19</v>
      </c>
      <c r="C3129" s="51">
        <v>1.52363</v>
      </c>
      <c r="D3129" s="51">
        <v>1.9853099999999999</v>
      </c>
    </row>
    <row r="3130" spans="1:4" x14ac:dyDescent="0.15">
      <c r="A3130" s="51">
        <v>171</v>
      </c>
      <c r="B3130" s="51">
        <v>20</v>
      </c>
      <c r="C3130" s="51">
        <v>1.51024</v>
      </c>
      <c r="D3130" s="51">
        <v>1.9997400000000001</v>
      </c>
    </row>
    <row r="3131" spans="1:4" x14ac:dyDescent="0.15">
      <c r="A3131" s="51">
        <v>171</v>
      </c>
      <c r="B3131" s="51">
        <v>21</v>
      </c>
      <c r="C3131" s="51">
        <v>1.4967900000000001</v>
      </c>
      <c r="D3131" s="51">
        <v>2.01431</v>
      </c>
    </row>
    <row r="3132" spans="1:4" x14ac:dyDescent="0.15">
      <c r="A3132" s="51">
        <v>172</v>
      </c>
      <c r="B3132" s="51">
        <v>2</v>
      </c>
      <c r="C3132" s="51">
        <v>1.7388699999999999</v>
      </c>
      <c r="D3132" s="51">
        <v>1.76223</v>
      </c>
    </row>
    <row r="3133" spans="1:4" x14ac:dyDescent="0.15">
      <c r="A3133" s="51">
        <v>172</v>
      </c>
      <c r="B3133" s="51">
        <v>3</v>
      </c>
      <c r="C3133" s="51">
        <v>1.7271000000000001</v>
      </c>
      <c r="D3133" s="51">
        <v>1.7741100000000001</v>
      </c>
    </row>
    <row r="3134" spans="1:4" x14ac:dyDescent="0.15">
      <c r="A3134" s="51">
        <v>172</v>
      </c>
      <c r="B3134" s="51">
        <v>4</v>
      </c>
      <c r="C3134" s="51">
        <v>1.71523</v>
      </c>
      <c r="D3134" s="51">
        <v>1.7861400000000001</v>
      </c>
    </row>
    <row r="3135" spans="1:4" x14ac:dyDescent="0.15">
      <c r="A3135" s="51">
        <v>172</v>
      </c>
      <c r="B3135" s="51">
        <v>5</v>
      </c>
      <c r="C3135" s="51">
        <v>1.7032499999999999</v>
      </c>
      <c r="D3135" s="51">
        <v>1.79833</v>
      </c>
    </row>
    <row r="3136" spans="1:4" x14ac:dyDescent="0.15">
      <c r="A3136" s="51">
        <v>172</v>
      </c>
      <c r="B3136" s="51">
        <v>6</v>
      </c>
      <c r="C3136" s="51">
        <v>1.6911799999999999</v>
      </c>
      <c r="D3136" s="51">
        <v>1.81067</v>
      </c>
    </row>
    <row r="3137" spans="1:4" x14ac:dyDescent="0.15">
      <c r="A3137" s="51">
        <v>172</v>
      </c>
      <c r="B3137" s="51">
        <v>7</v>
      </c>
      <c r="C3137" s="51">
        <v>1.679</v>
      </c>
      <c r="D3137" s="51">
        <v>1.82318</v>
      </c>
    </row>
    <row r="3138" spans="1:4" x14ac:dyDescent="0.15">
      <c r="A3138" s="51">
        <v>172</v>
      </c>
      <c r="B3138" s="51">
        <v>8</v>
      </c>
      <c r="C3138" s="51">
        <v>1.66672</v>
      </c>
      <c r="D3138" s="51">
        <v>1.83582</v>
      </c>
    </row>
    <row r="3139" spans="1:4" x14ac:dyDescent="0.15">
      <c r="A3139" s="51">
        <v>172</v>
      </c>
      <c r="B3139" s="51">
        <v>9</v>
      </c>
      <c r="C3139" s="51">
        <v>1.65435</v>
      </c>
      <c r="D3139" s="51">
        <v>1.8486199999999999</v>
      </c>
    </row>
    <row r="3140" spans="1:4" x14ac:dyDescent="0.15">
      <c r="A3140" s="51">
        <v>172</v>
      </c>
      <c r="B3140" s="51">
        <v>10</v>
      </c>
      <c r="C3140" s="51">
        <v>1.64188</v>
      </c>
      <c r="D3140" s="51">
        <v>1.86158</v>
      </c>
    </row>
    <row r="3141" spans="1:4" x14ac:dyDescent="0.15">
      <c r="A3141" s="51">
        <v>172</v>
      </c>
      <c r="B3141" s="51">
        <v>11</v>
      </c>
      <c r="C3141" s="51">
        <v>1.6293200000000001</v>
      </c>
      <c r="D3141" s="51">
        <v>1.8746700000000001</v>
      </c>
    </row>
    <row r="3142" spans="1:4" x14ac:dyDescent="0.15">
      <c r="A3142" s="51">
        <v>172</v>
      </c>
      <c r="B3142" s="51">
        <v>12</v>
      </c>
      <c r="C3142" s="51">
        <v>1.6166700000000001</v>
      </c>
      <c r="D3142" s="51">
        <v>1.88791</v>
      </c>
    </row>
    <row r="3143" spans="1:4" x14ac:dyDescent="0.15">
      <c r="A3143" s="51">
        <v>172</v>
      </c>
      <c r="B3143" s="51">
        <v>13</v>
      </c>
      <c r="C3143" s="51">
        <v>1.6039300000000001</v>
      </c>
      <c r="D3143" s="51">
        <v>1.9012899999999999</v>
      </c>
    </row>
    <row r="3144" spans="1:4" x14ac:dyDescent="0.15">
      <c r="A3144" s="51">
        <v>172</v>
      </c>
      <c r="B3144" s="51">
        <v>14</v>
      </c>
      <c r="C3144" s="51">
        <v>1.59111</v>
      </c>
      <c r="D3144" s="51">
        <v>1.91482</v>
      </c>
    </row>
    <row r="3145" spans="1:4" x14ac:dyDescent="0.15">
      <c r="A3145" s="51">
        <v>172</v>
      </c>
      <c r="B3145" s="51">
        <v>15</v>
      </c>
      <c r="C3145" s="51">
        <v>1.57819</v>
      </c>
      <c r="D3145" s="51">
        <v>1.92848</v>
      </c>
    </row>
    <row r="3146" spans="1:4" x14ac:dyDescent="0.15">
      <c r="A3146" s="51">
        <v>172</v>
      </c>
      <c r="B3146" s="51">
        <v>16</v>
      </c>
      <c r="C3146" s="51">
        <v>1.5651999999999999</v>
      </c>
      <c r="D3146" s="51">
        <v>1.94228</v>
      </c>
    </row>
    <row r="3147" spans="1:4" x14ac:dyDescent="0.15">
      <c r="A3147" s="51">
        <v>172</v>
      </c>
      <c r="B3147" s="51">
        <v>17</v>
      </c>
      <c r="C3147" s="51">
        <v>1.5521199999999999</v>
      </c>
      <c r="D3147" s="51">
        <v>1.9562299999999999</v>
      </c>
    </row>
    <row r="3148" spans="1:4" x14ac:dyDescent="0.15">
      <c r="A3148" s="51">
        <v>172</v>
      </c>
      <c r="B3148" s="51">
        <v>18</v>
      </c>
      <c r="C3148" s="51">
        <v>1.5389699999999999</v>
      </c>
      <c r="D3148" s="51">
        <v>1.9702999999999999</v>
      </c>
    </row>
    <row r="3149" spans="1:4" x14ac:dyDescent="0.15">
      <c r="A3149" s="51">
        <v>172</v>
      </c>
      <c r="B3149" s="51">
        <v>19</v>
      </c>
      <c r="C3149" s="51">
        <v>1.5257400000000001</v>
      </c>
      <c r="D3149" s="51">
        <v>1.98451</v>
      </c>
    </row>
    <row r="3150" spans="1:4" x14ac:dyDescent="0.15">
      <c r="A3150" s="51">
        <v>172</v>
      </c>
      <c r="B3150" s="51">
        <v>20</v>
      </c>
      <c r="C3150" s="51">
        <v>1.5124299999999999</v>
      </c>
      <c r="D3150" s="51">
        <v>1.99884</v>
      </c>
    </row>
    <row r="3151" spans="1:4" x14ac:dyDescent="0.15">
      <c r="A3151" s="51">
        <v>172</v>
      </c>
      <c r="B3151" s="51">
        <v>21</v>
      </c>
      <c r="C3151" s="51">
        <v>1.4990600000000001</v>
      </c>
      <c r="D3151" s="51">
        <v>2.0133100000000002</v>
      </c>
    </row>
    <row r="3152" spans="1:4" x14ac:dyDescent="0.15">
      <c r="A3152" s="51">
        <v>173</v>
      </c>
      <c r="B3152" s="51">
        <v>2</v>
      </c>
      <c r="C3152" s="51">
        <v>1.7396400000000001</v>
      </c>
      <c r="D3152" s="51">
        <v>1.76288</v>
      </c>
    </row>
    <row r="3153" spans="1:4" x14ac:dyDescent="0.15">
      <c r="A3153" s="51">
        <v>173</v>
      </c>
      <c r="B3153" s="51">
        <v>3</v>
      </c>
      <c r="C3153" s="51">
        <v>1.72794</v>
      </c>
      <c r="D3153" s="51">
        <v>1.7746900000000001</v>
      </c>
    </row>
    <row r="3154" spans="1:4" x14ac:dyDescent="0.15">
      <c r="A3154" s="51">
        <v>173</v>
      </c>
      <c r="B3154" s="51">
        <v>4</v>
      </c>
      <c r="C3154" s="51">
        <v>1.7161500000000001</v>
      </c>
      <c r="D3154" s="51">
        <v>1.78664</v>
      </c>
    </row>
    <row r="3155" spans="1:4" x14ac:dyDescent="0.15">
      <c r="A3155" s="51">
        <v>173</v>
      </c>
      <c r="B3155" s="51">
        <v>5</v>
      </c>
      <c r="C3155" s="51">
        <v>1.70424</v>
      </c>
      <c r="D3155" s="51">
        <v>1.79877</v>
      </c>
    </row>
    <row r="3156" spans="1:4" x14ac:dyDescent="0.15">
      <c r="A3156" s="51">
        <v>173</v>
      </c>
      <c r="B3156" s="51">
        <v>6</v>
      </c>
      <c r="C3156" s="51">
        <v>1.69224</v>
      </c>
      <c r="D3156" s="51">
        <v>1.8110299999999999</v>
      </c>
    </row>
    <row r="3157" spans="1:4" x14ac:dyDescent="0.15">
      <c r="A3157" s="51">
        <v>173</v>
      </c>
      <c r="B3157" s="51">
        <v>7</v>
      </c>
      <c r="C3157" s="51">
        <v>1.6801299999999999</v>
      </c>
      <c r="D3157" s="51">
        <v>1.82345</v>
      </c>
    </row>
    <row r="3158" spans="1:4" x14ac:dyDescent="0.15">
      <c r="A3158" s="51">
        <v>173</v>
      </c>
      <c r="B3158" s="51">
        <v>8</v>
      </c>
      <c r="C3158" s="51">
        <v>1.6679299999999999</v>
      </c>
      <c r="D3158" s="51">
        <v>1.83602</v>
      </c>
    </row>
    <row r="3159" spans="1:4" x14ac:dyDescent="0.15">
      <c r="A3159" s="51">
        <v>173</v>
      </c>
      <c r="B3159" s="51">
        <v>9</v>
      </c>
      <c r="C3159" s="51">
        <v>1.65564</v>
      </c>
      <c r="D3159" s="51">
        <v>1.84874</v>
      </c>
    </row>
    <row r="3160" spans="1:4" x14ac:dyDescent="0.15">
      <c r="A3160" s="51">
        <v>173</v>
      </c>
      <c r="B3160" s="51">
        <v>10</v>
      </c>
      <c r="C3160" s="51">
        <v>1.6432500000000001</v>
      </c>
      <c r="D3160" s="51">
        <v>1.8615999999999999</v>
      </c>
    </row>
    <row r="3161" spans="1:4" x14ac:dyDescent="0.15">
      <c r="A3161" s="51">
        <v>173</v>
      </c>
      <c r="B3161" s="51">
        <v>11</v>
      </c>
      <c r="C3161" s="51">
        <v>1.63076</v>
      </c>
      <c r="D3161" s="51">
        <v>1.8746100000000001</v>
      </c>
    </row>
    <row r="3162" spans="1:4" x14ac:dyDescent="0.15">
      <c r="A3162" s="51">
        <v>173</v>
      </c>
      <c r="B3162" s="51">
        <v>12</v>
      </c>
      <c r="C3162" s="51">
        <v>1.61819</v>
      </c>
      <c r="D3162" s="51">
        <v>1.8877699999999999</v>
      </c>
    </row>
    <row r="3163" spans="1:4" x14ac:dyDescent="0.15">
      <c r="A3163" s="51">
        <v>173</v>
      </c>
      <c r="B3163" s="51">
        <v>13</v>
      </c>
      <c r="C3163" s="51">
        <v>1.6055200000000001</v>
      </c>
      <c r="D3163" s="51">
        <v>1.90106</v>
      </c>
    </row>
    <row r="3164" spans="1:4" x14ac:dyDescent="0.15">
      <c r="A3164" s="51">
        <v>173</v>
      </c>
      <c r="B3164" s="51">
        <v>14</v>
      </c>
      <c r="C3164" s="51">
        <v>1.5927800000000001</v>
      </c>
      <c r="D3164" s="51">
        <v>1.9145000000000001</v>
      </c>
    </row>
    <row r="3165" spans="1:4" x14ac:dyDescent="0.15">
      <c r="A3165" s="51">
        <v>173</v>
      </c>
      <c r="B3165" s="51">
        <v>15</v>
      </c>
      <c r="C3165" s="51">
        <v>1.5799399999999999</v>
      </c>
      <c r="D3165" s="51">
        <v>1.92808</v>
      </c>
    </row>
    <row r="3166" spans="1:4" x14ac:dyDescent="0.15">
      <c r="A3166" s="51">
        <v>173</v>
      </c>
      <c r="B3166" s="51">
        <v>16</v>
      </c>
      <c r="C3166" s="51">
        <v>1.56704</v>
      </c>
      <c r="D3166" s="51">
        <v>1.9417899999999999</v>
      </c>
    </row>
    <row r="3167" spans="1:4" x14ac:dyDescent="0.15">
      <c r="A3167" s="51">
        <v>173</v>
      </c>
      <c r="B3167" s="51">
        <v>17</v>
      </c>
      <c r="C3167" s="51">
        <v>1.5540400000000001</v>
      </c>
      <c r="D3167" s="51">
        <v>1.95564</v>
      </c>
    </row>
    <row r="3168" spans="1:4" x14ac:dyDescent="0.15">
      <c r="A3168" s="51">
        <v>173</v>
      </c>
      <c r="B3168" s="51">
        <v>18</v>
      </c>
      <c r="C3168" s="51">
        <v>1.54097</v>
      </c>
      <c r="D3168" s="51">
        <v>1.9696100000000001</v>
      </c>
    </row>
    <row r="3169" spans="1:4" x14ac:dyDescent="0.15">
      <c r="A3169" s="51">
        <v>173</v>
      </c>
      <c r="B3169" s="51">
        <v>19</v>
      </c>
      <c r="C3169" s="51">
        <v>1.52782</v>
      </c>
      <c r="D3169" s="51">
        <v>1.9837199999999999</v>
      </c>
    </row>
    <row r="3170" spans="1:4" x14ac:dyDescent="0.15">
      <c r="A3170" s="51">
        <v>173</v>
      </c>
      <c r="B3170" s="51">
        <v>20</v>
      </c>
      <c r="C3170" s="51">
        <v>1.5145999999999999</v>
      </c>
      <c r="D3170" s="51">
        <v>1.99796</v>
      </c>
    </row>
    <row r="3171" spans="1:4" x14ac:dyDescent="0.15">
      <c r="A3171" s="51">
        <v>173</v>
      </c>
      <c r="B3171" s="51">
        <v>21</v>
      </c>
      <c r="C3171" s="51">
        <v>1.5013000000000001</v>
      </c>
      <c r="D3171" s="51">
        <v>2.01233</v>
      </c>
    </row>
    <row r="3172" spans="1:4" x14ac:dyDescent="0.15">
      <c r="A3172" s="51">
        <v>174</v>
      </c>
      <c r="B3172" s="51">
        <v>2</v>
      </c>
      <c r="C3172" s="51">
        <v>1.7404200000000001</v>
      </c>
      <c r="D3172" s="51">
        <v>1.76352</v>
      </c>
    </row>
    <row r="3173" spans="1:4" x14ac:dyDescent="0.15">
      <c r="A3173" s="51">
        <v>174</v>
      </c>
      <c r="B3173" s="51">
        <v>3</v>
      </c>
      <c r="C3173" s="51">
        <v>1.72879</v>
      </c>
      <c r="D3173" s="51">
        <v>1.7752600000000001</v>
      </c>
    </row>
    <row r="3174" spans="1:4" x14ac:dyDescent="0.15">
      <c r="A3174" s="51">
        <v>174</v>
      </c>
      <c r="B3174" s="51">
        <v>4</v>
      </c>
      <c r="C3174" s="51">
        <v>1.71706</v>
      </c>
      <c r="D3174" s="51">
        <v>1.78715</v>
      </c>
    </row>
    <row r="3175" spans="1:4" x14ac:dyDescent="0.15">
      <c r="A3175" s="51">
        <v>174</v>
      </c>
      <c r="B3175" s="51">
        <v>5</v>
      </c>
      <c r="C3175" s="51">
        <v>1.70523</v>
      </c>
      <c r="D3175" s="51">
        <v>1.7991900000000001</v>
      </c>
    </row>
    <row r="3176" spans="1:4" x14ac:dyDescent="0.15">
      <c r="A3176" s="51">
        <v>174</v>
      </c>
      <c r="B3176" s="51">
        <v>6</v>
      </c>
      <c r="C3176" s="51">
        <v>1.69329</v>
      </c>
      <c r="D3176" s="51">
        <v>1.8113900000000001</v>
      </c>
    </row>
    <row r="3177" spans="1:4" x14ac:dyDescent="0.15">
      <c r="A3177" s="51">
        <v>174</v>
      </c>
      <c r="B3177" s="51">
        <v>7</v>
      </c>
      <c r="C3177" s="51">
        <v>1.68126</v>
      </c>
      <c r="D3177" s="51">
        <v>1.8237300000000001</v>
      </c>
    </row>
    <row r="3178" spans="1:4" x14ac:dyDescent="0.15">
      <c r="A3178" s="51">
        <v>174</v>
      </c>
      <c r="B3178" s="51">
        <v>8</v>
      </c>
      <c r="C3178" s="51">
        <v>1.66913</v>
      </c>
      <c r="D3178" s="51">
        <v>1.83622</v>
      </c>
    </row>
    <row r="3179" spans="1:4" x14ac:dyDescent="0.15">
      <c r="A3179" s="51">
        <v>174</v>
      </c>
      <c r="B3179" s="51">
        <v>9</v>
      </c>
      <c r="C3179" s="51">
        <v>1.6569100000000001</v>
      </c>
      <c r="D3179" s="51">
        <v>1.8488500000000001</v>
      </c>
    </row>
    <row r="3180" spans="1:4" x14ac:dyDescent="0.15">
      <c r="A3180" s="51">
        <v>174</v>
      </c>
      <c r="B3180" s="51">
        <v>10</v>
      </c>
      <c r="C3180" s="51">
        <v>1.64459</v>
      </c>
      <c r="D3180" s="51">
        <v>1.86165</v>
      </c>
    </row>
    <row r="3181" spans="1:4" x14ac:dyDescent="0.15">
      <c r="A3181" s="51">
        <v>174</v>
      </c>
      <c r="B3181" s="51">
        <v>11</v>
      </c>
      <c r="C3181" s="51">
        <v>1.63219</v>
      </c>
      <c r="D3181" s="51">
        <v>1.87456</v>
      </c>
    </row>
    <row r="3182" spans="1:4" x14ac:dyDescent="0.15">
      <c r="A3182" s="51">
        <v>174</v>
      </c>
      <c r="B3182" s="51">
        <v>12</v>
      </c>
      <c r="C3182" s="51">
        <v>1.6196900000000001</v>
      </c>
      <c r="D3182" s="51">
        <v>1.88764</v>
      </c>
    </row>
    <row r="3183" spans="1:4" x14ac:dyDescent="0.15">
      <c r="A3183" s="51">
        <v>174</v>
      </c>
      <c r="B3183" s="51">
        <v>13</v>
      </c>
      <c r="C3183" s="51">
        <v>1.60711</v>
      </c>
      <c r="D3183" s="51">
        <v>1.9008499999999999</v>
      </c>
    </row>
    <row r="3184" spans="1:4" x14ac:dyDescent="0.15">
      <c r="A3184" s="51">
        <v>174</v>
      </c>
      <c r="B3184" s="51">
        <v>14</v>
      </c>
      <c r="C3184" s="51">
        <v>1.59443</v>
      </c>
      <c r="D3184" s="51">
        <v>1.9141900000000001</v>
      </c>
    </row>
    <row r="3185" spans="1:4" x14ac:dyDescent="0.15">
      <c r="A3185" s="51">
        <v>174</v>
      </c>
      <c r="B3185" s="51">
        <v>15</v>
      </c>
      <c r="C3185" s="51">
        <v>1.58168</v>
      </c>
      <c r="D3185" s="51">
        <v>1.9276800000000001</v>
      </c>
    </row>
    <row r="3186" spans="1:4" x14ac:dyDescent="0.15">
      <c r="A3186" s="51">
        <v>174</v>
      </c>
      <c r="B3186" s="51">
        <v>16</v>
      </c>
      <c r="C3186" s="51">
        <v>1.56884</v>
      </c>
      <c r="D3186" s="51">
        <v>1.9413</v>
      </c>
    </row>
    <row r="3187" spans="1:4" x14ac:dyDescent="0.15">
      <c r="A3187" s="51">
        <v>174</v>
      </c>
      <c r="B3187" s="51">
        <v>17</v>
      </c>
      <c r="C3187" s="51">
        <v>1.55593</v>
      </c>
      <c r="D3187" s="51">
        <v>1.95506</v>
      </c>
    </row>
    <row r="3188" spans="1:4" x14ac:dyDescent="0.15">
      <c r="A3188" s="51">
        <v>174</v>
      </c>
      <c r="B3188" s="51">
        <v>18</v>
      </c>
      <c r="C3188" s="51">
        <v>1.54294</v>
      </c>
      <c r="D3188" s="51">
        <v>1.9689399999999999</v>
      </c>
    </row>
    <row r="3189" spans="1:4" x14ac:dyDescent="0.15">
      <c r="A3189" s="51">
        <v>174</v>
      </c>
      <c r="B3189" s="51">
        <v>19</v>
      </c>
      <c r="C3189" s="51">
        <v>1.5298700000000001</v>
      </c>
      <c r="D3189" s="51">
        <v>1.9829600000000001</v>
      </c>
    </row>
    <row r="3190" spans="1:4" x14ac:dyDescent="0.15">
      <c r="A3190" s="51">
        <v>174</v>
      </c>
      <c r="B3190" s="51">
        <v>20</v>
      </c>
      <c r="C3190" s="51">
        <v>1.5167299999999999</v>
      </c>
      <c r="D3190" s="51">
        <v>1.9971000000000001</v>
      </c>
    </row>
    <row r="3191" spans="1:4" x14ac:dyDescent="0.15">
      <c r="A3191" s="51">
        <v>174</v>
      </c>
      <c r="B3191" s="51">
        <v>21</v>
      </c>
      <c r="C3191" s="51">
        <v>1.50352</v>
      </c>
      <c r="D3191" s="51">
        <v>2.0113599999999998</v>
      </c>
    </row>
    <row r="3192" spans="1:4" x14ac:dyDescent="0.15">
      <c r="A3192" s="51">
        <v>175</v>
      </c>
      <c r="B3192" s="51">
        <v>2</v>
      </c>
      <c r="C3192" s="51">
        <v>1.74119</v>
      </c>
      <c r="D3192" s="51">
        <v>1.76416</v>
      </c>
    </row>
    <row r="3193" spans="1:4" x14ac:dyDescent="0.15">
      <c r="A3193" s="51">
        <v>175</v>
      </c>
      <c r="B3193" s="51">
        <v>3</v>
      </c>
      <c r="C3193" s="51">
        <v>1.72963</v>
      </c>
      <c r="D3193" s="51">
        <v>1.77583</v>
      </c>
    </row>
    <row r="3194" spans="1:4" x14ac:dyDescent="0.15">
      <c r="A3194" s="51">
        <v>175</v>
      </c>
      <c r="B3194" s="51">
        <v>4</v>
      </c>
      <c r="C3194" s="51">
        <v>1.7179599999999999</v>
      </c>
      <c r="D3194" s="51">
        <v>1.78765</v>
      </c>
    </row>
    <row r="3195" spans="1:4" x14ac:dyDescent="0.15">
      <c r="A3195" s="51">
        <v>175</v>
      </c>
      <c r="B3195" s="51">
        <v>5</v>
      </c>
      <c r="C3195" s="51">
        <v>1.7061999999999999</v>
      </c>
      <c r="D3195" s="51">
        <v>1.7996099999999999</v>
      </c>
    </row>
    <row r="3196" spans="1:4" x14ac:dyDescent="0.15">
      <c r="A3196" s="51">
        <v>175</v>
      </c>
      <c r="B3196" s="51">
        <v>6</v>
      </c>
      <c r="C3196" s="51">
        <v>1.6943299999999999</v>
      </c>
      <c r="D3196" s="51">
        <v>1.8117399999999999</v>
      </c>
    </row>
    <row r="3197" spans="1:4" x14ac:dyDescent="0.15">
      <c r="A3197" s="51">
        <v>175</v>
      </c>
      <c r="B3197" s="51">
        <v>7</v>
      </c>
      <c r="C3197" s="51">
        <v>1.6823699999999999</v>
      </c>
      <c r="D3197" s="51">
        <v>1.8240000000000001</v>
      </c>
    </row>
    <row r="3198" spans="1:4" x14ac:dyDescent="0.15">
      <c r="A3198" s="51">
        <v>175</v>
      </c>
      <c r="B3198" s="51">
        <v>8</v>
      </c>
      <c r="C3198" s="51">
        <v>1.67031</v>
      </c>
      <c r="D3198" s="51">
        <v>1.8364100000000001</v>
      </c>
    </row>
    <row r="3199" spans="1:4" x14ac:dyDescent="0.15">
      <c r="A3199" s="51">
        <v>175</v>
      </c>
      <c r="B3199" s="51">
        <v>9</v>
      </c>
      <c r="C3199" s="51">
        <v>1.6581699999999999</v>
      </c>
      <c r="D3199" s="51">
        <v>1.8489800000000001</v>
      </c>
    </row>
    <row r="3200" spans="1:4" x14ac:dyDescent="0.15">
      <c r="A3200" s="51">
        <v>175</v>
      </c>
      <c r="B3200" s="51">
        <v>10</v>
      </c>
      <c r="C3200" s="51">
        <v>1.6459299999999999</v>
      </c>
      <c r="D3200" s="51">
        <v>1.86168</v>
      </c>
    </row>
    <row r="3201" spans="1:4" x14ac:dyDescent="0.15">
      <c r="A3201" s="51">
        <v>175</v>
      </c>
      <c r="B3201" s="51">
        <v>11</v>
      </c>
      <c r="C3201" s="51">
        <v>1.6335900000000001</v>
      </c>
      <c r="D3201" s="51">
        <v>1.87452</v>
      </c>
    </row>
    <row r="3202" spans="1:4" x14ac:dyDescent="0.15">
      <c r="A3202" s="51">
        <v>175</v>
      </c>
      <c r="B3202" s="51">
        <v>12</v>
      </c>
      <c r="C3202" s="51">
        <v>1.62117</v>
      </c>
      <c r="D3202" s="51">
        <v>1.8875</v>
      </c>
    </row>
    <row r="3203" spans="1:4" x14ac:dyDescent="0.15">
      <c r="A3203" s="51">
        <v>175</v>
      </c>
      <c r="B3203" s="51">
        <v>13</v>
      </c>
      <c r="C3203" s="51">
        <v>1.60867</v>
      </c>
      <c r="D3203" s="51">
        <v>1.90063</v>
      </c>
    </row>
    <row r="3204" spans="1:4" x14ac:dyDescent="0.15">
      <c r="A3204" s="51">
        <v>175</v>
      </c>
      <c r="B3204" s="51">
        <v>14</v>
      </c>
      <c r="C3204" s="51">
        <v>1.5960700000000001</v>
      </c>
      <c r="D3204" s="51">
        <v>1.9138900000000001</v>
      </c>
    </row>
    <row r="3205" spans="1:4" x14ac:dyDescent="0.15">
      <c r="A3205" s="51">
        <v>175</v>
      </c>
      <c r="B3205" s="51">
        <v>15</v>
      </c>
      <c r="C3205" s="51">
        <v>1.5833900000000001</v>
      </c>
      <c r="D3205" s="51">
        <v>1.9272899999999999</v>
      </c>
    </row>
    <row r="3206" spans="1:4" x14ac:dyDescent="0.15">
      <c r="A3206" s="51">
        <v>175</v>
      </c>
      <c r="B3206" s="51">
        <v>16</v>
      </c>
      <c r="C3206" s="51">
        <v>1.57064</v>
      </c>
      <c r="D3206" s="51">
        <v>1.94082</v>
      </c>
    </row>
    <row r="3207" spans="1:4" x14ac:dyDescent="0.15">
      <c r="A3207" s="51">
        <v>175</v>
      </c>
      <c r="B3207" s="51">
        <v>17</v>
      </c>
      <c r="C3207" s="51">
        <v>1.5578000000000001</v>
      </c>
      <c r="D3207" s="51">
        <v>1.95448</v>
      </c>
    </row>
    <row r="3208" spans="1:4" x14ac:dyDescent="0.15">
      <c r="A3208" s="51">
        <v>175</v>
      </c>
      <c r="B3208" s="51">
        <v>18</v>
      </c>
      <c r="C3208" s="51">
        <v>1.5448900000000001</v>
      </c>
      <c r="D3208" s="51">
        <v>1.96827</v>
      </c>
    </row>
    <row r="3209" spans="1:4" x14ac:dyDescent="0.15">
      <c r="A3209" s="51">
        <v>175</v>
      </c>
      <c r="B3209" s="51">
        <v>19</v>
      </c>
      <c r="C3209" s="51">
        <v>1.5319</v>
      </c>
      <c r="D3209" s="51">
        <v>1.9821899999999999</v>
      </c>
    </row>
    <row r="3210" spans="1:4" x14ac:dyDescent="0.15">
      <c r="A3210" s="51">
        <v>175</v>
      </c>
      <c r="B3210" s="51">
        <v>20</v>
      </c>
      <c r="C3210" s="51">
        <v>1.51885</v>
      </c>
      <c r="D3210" s="51">
        <v>1.99624</v>
      </c>
    </row>
    <row r="3211" spans="1:4" x14ac:dyDescent="0.15">
      <c r="A3211" s="51">
        <v>175</v>
      </c>
      <c r="B3211" s="51">
        <v>21</v>
      </c>
      <c r="C3211" s="51">
        <v>1.5057199999999999</v>
      </c>
      <c r="D3211" s="51">
        <v>2.0104099999999998</v>
      </c>
    </row>
    <row r="3212" spans="1:4" x14ac:dyDescent="0.15">
      <c r="A3212" s="51">
        <v>176</v>
      </c>
      <c r="B3212" s="51">
        <v>2</v>
      </c>
      <c r="C3212" s="51">
        <v>1.7419500000000001</v>
      </c>
      <c r="D3212" s="51">
        <v>1.7647900000000001</v>
      </c>
    </row>
    <row r="3213" spans="1:4" x14ac:dyDescent="0.15">
      <c r="A3213" s="51">
        <v>176</v>
      </c>
      <c r="B3213" s="51">
        <v>3</v>
      </c>
      <c r="C3213" s="51">
        <v>1.7304600000000001</v>
      </c>
      <c r="D3213" s="51">
        <v>1.7763899999999999</v>
      </c>
    </row>
    <row r="3214" spans="1:4" x14ac:dyDescent="0.15">
      <c r="A3214" s="51">
        <v>176</v>
      </c>
      <c r="B3214" s="51">
        <v>4</v>
      </c>
      <c r="C3214" s="51">
        <v>1.71885</v>
      </c>
      <c r="D3214" s="51">
        <v>1.7881400000000001</v>
      </c>
    </row>
    <row r="3215" spans="1:4" x14ac:dyDescent="0.15">
      <c r="A3215" s="51">
        <v>176</v>
      </c>
      <c r="B3215" s="51">
        <v>5</v>
      </c>
      <c r="C3215" s="51">
        <v>1.70716</v>
      </c>
      <c r="D3215" s="51">
        <v>1.8000400000000001</v>
      </c>
    </row>
    <row r="3216" spans="1:4" x14ac:dyDescent="0.15">
      <c r="A3216" s="51">
        <v>176</v>
      </c>
      <c r="B3216" s="51">
        <v>6</v>
      </c>
      <c r="C3216" s="51">
        <v>1.69536</v>
      </c>
      <c r="D3216" s="51">
        <v>1.8120799999999999</v>
      </c>
    </row>
    <row r="3217" spans="1:4" x14ac:dyDescent="0.15">
      <c r="A3217" s="51">
        <v>176</v>
      </c>
      <c r="B3217" s="51">
        <v>7</v>
      </c>
      <c r="C3217" s="51">
        <v>1.6834800000000001</v>
      </c>
      <c r="D3217" s="51">
        <v>1.8242700000000001</v>
      </c>
    </row>
    <row r="3218" spans="1:4" x14ac:dyDescent="0.15">
      <c r="A3218" s="51">
        <v>176</v>
      </c>
      <c r="B3218" s="51">
        <v>8</v>
      </c>
      <c r="C3218" s="51">
        <v>1.6714899999999999</v>
      </c>
      <c r="D3218" s="51">
        <v>1.8366199999999999</v>
      </c>
    </row>
    <row r="3219" spans="1:4" x14ac:dyDescent="0.15">
      <c r="A3219" s="51">
        <v>176</v>
      </c>
      <c r="B3219" s="51">
        <v>9</v>
      </c>
      <c r="C3219" s="51">
        <v>1.6594100000000001</v>
      </c>
      <c r="D3219" s="51">
        <v>1.8491</v>
      </c>
    </row>
    <row r="3220" spans="1:4" x14ac:dyDescent="0.15">
      <c r="A3220" s="51">
        <v>176</v>
      </c>
      <c r="B3220" s="51">
        <v>10</v>
      </c>
      <c r="C3220" s="51">
        <v>1.64724</v>
      </c>
      <c r="D3220" s="51">
        <v>1.86172</v>
      </c>
    </row>
    <row r="3221" spans="1:4" x14ac:dyDescent="0.15">
      <c r="A3221" s="51">
        <v>176</v>
      </c>
      <c r="B3221" s="51">
        <v>11</v>
      </c>
      <c r="C3221" s="51">
        <v>1.6349899999999999</v>
      </c>
      <c r="D3221" s="51">
        <v>1.8744799999999999</v>
      </c>
    </row>
    <row r="3222" spans="1:4" x14ac:dyDescent="0.15">
      <c r="A3222" s="51">
        <v>176</v>
      </c>
      <c r="B3222" s="51">
        <v>12</v>
      </c>
      <c r="C3222" s="51">
        <v>1.6226400000000001</v>
      </c>
      <c r="D3222" s="51">
        <v>1.8873800000000001</v>
      </c>
    </row>
    <row r="3223" spans="1:4" x14ac:dyDescent="0.15">
      <c r="A3223" s="51">
        <v>176</v>
      </c>
      <c r="B3223" s="51">
        <v>13</v>
      </c>
      <c r="C3223" s="51">
        <v>1.6102099999999999</v>
      </c>
      <c r="D3223" s="51">
        <v>1.90042</v>
      </c>
    </row>
    <row r="3224" spans="1:4" x14ac:dyDescent="0.15">
      <c r="A3224" s="51">
        <v>176</v>
      </c>
      <c r="B3224" s="51">
        <v>14</v>
      </c>
      <c r="C3224" s="51">
        <v>1.5976900000000001</v>
      </c>
      <c r="D3224" s="51">
        <v>1.9136</v>
      </c>
    </row>
    <row r="3225" spans="1:4" x14ac:dyDescent="0.15">
      <c r="A3225" s="51">
        <v>176</v>
      </c>
      <c r="B3225" s="51">
        <v>15</v>
      </c>
      <c r="C3225" s="51">
        <v>1.5850900000000001</v>
      </c>
      <c r="D3225" s="51">
        <v>1.9269099999999999</v>
      </c>
    </row>
    <row r="3226" spans="1:4" x14ac:dyDescent="0.15">
      <c r="A3226" s="51">
        <v>176</v>
      </c>
      <c r="B3226" s="51">
        <v>16</v>
      </c>
      <c r="C3226" s="51">
        <v>1.5724100000000001</v>
      </c>
      <c r="D3226" s="51">
        <v>1.94035</v>
      </c>
    </row>
    <row r="3227" spans="1:4" x14ac:dyDescent="0.15">
      <c r="A3227" s="51">
        <v>176</v>
      </c>
      <c r="B3227" s="51">
        <v>17</v>
      </c>
      <c r="C3227" s="51">
        <v>1.55966</v>
      </c>
      <c r="D3227" s="51">
        <v>1.9539200000000001</v>
      </c>
    </row>
    <row r="3228" spans="1:4" x14ac:dyDescent="0.15">
      <c r="A3228" s="51">
        <v>176</v>
      </c>
      <c r="B3228" s="51">
        <v>18</v>
      </c>
      <c r="C3228" s="51">
        <v>1.5468200000000001</v>
      </c>
      <c r="D3228" s="51">
        <v>1.9676199999999999</v>
      </c>
    </row>
    <row r="3229" spans="1:4" x14ac:dyDescent="0.15">
      <c r="A3229" s="51">
        <v>176</v>
      </c>
      <c r="B3229" s="51">
        <v>19</v>
      </c>
      <c r="C3229" s="51">
        <v>1.53392</v>
      </c>
      <c r="D3229" s="51">
        <v>1.9814499999999999</v>
      </c>
    </row>
    <row r="3230" spans="1:4" x14ac:dyDescent="0.15">
      <c r="A3230" s="51">
        <v>176</v>
      </c>
      <c r="B3230" s="51">
        <v>20</v>
      </c>
      <c r="C3230" s="51">
        <v>1.52094</v>
      </c>
      <c r="D3230" s="51">
        <v>1.9954000000000001</v>
      </c>
    </row>
    <row r="3231" spans="1:4" x14ac:dyDescent="0.15">
      <c r="A3231" s="51">
        <v>176</v>
      </c>
      <c r="B3231" s="51">
        <v>21</v>
      </c>
      <c r="C3231" s="51">
        <v>1.50789</v>
      </c>
      <c r="D3231" s="51">
        <v>2.0094699999999999</v>
      </c>
    </row>
    <row r="3232" spans="1:4" x14ac:dyDescent="0.15">
      <c r="A3232" s="51">
        <v>177</v>
      </c>
      <c r="B3232" s="51">
        <v>2</v>
      </c>
      <c r="C3232" s="51">
        <v>1.7426999999999999</v>
      </c>
      <c r="D3232" s="51">
        <v>1.7654099999999999</v>
      </c>
    </row>
    <row r="3233" spans="1:4" x14ac:dyDescent="0.15">
      <c r="A3233" s="51">
        <v>177</v>
      </c>
      <c r="B3233" s="51">
        <v>3</v>
      </c>
      <c r="C3233" s="51">
        <v>1.7312700000000001</v>
      </c>
      <c r="D3233" s="51">
        <v>1.77694</v>
      </c>
    </row>
    <row r="3234" spans="1:4" x14ac:dyDescent="0.15">
      <c r="A3234" s="51">
        <v>177</v>
      </c>
      <c r="B3234" s="51">
        <v>4</v>
      </c>
      <c r="C3234" s="51">
        <v>1.71974</v>
      </c>
      <c r="D3234" s="51">
        <v>1.7886299999999999</v>
      </c>
    </row>
    <row r="3235" spans="1:4" x14ac:dyDescent="0.15">
      <c r="A3235" s="51">
        <v>177</v>
      </c>
      <c r="B3235" s="51">
        <v>5</v>
      </c>
      <c r="C3235" s="51">
        <v>1.7081200000000001</v>
      </c>
      <c r="D3235" s="51">
        <v>1.8004500000000001</v>
      </c>
    </row>
    <row r="3236" spans="1:4" x14ac:dyDescent="0.15">
      <c r="A3236" s="51">
        <v>177</v>
      </c>
      <c r="B3236" s="51">
        <v>6</v>
      </c>
      <c r="C3236" s="51">
        <v>1.6963900000000001</v>
      </c>
      <c r="D3236" s="51">
        <v>1.81243</v>
      </c>
    </row>
    <row r="3237" spans="1:4" x14ac:dyDescent="0.15">
      <c r="A3237" s="51">
        <v>177</v>
      </c>
      <c r="B3237" s="51">
        <v>7</v>
      </c>
      <c r="C3237" s="51">
        <v>1.6845699999999999</v>
      </c>
      <c r="D3237" s="51">
        <v>1.8245499999999999</v>
      </c>
    </row>
    <row r="3238" spans="1:4" x14ac:dyDescent="0.15">
      <c r="A3238" s="51">
        <v>177</v>
      </c>
      <c r="B3238" s="51">
        <v>8</v>
      </c>
      <c r="C3238" s="51">
        <v>1.67265</v>
      </c>
      <c r="D3238" s="51">
        <v>1.8368100000000001</v>
      </c>
    </row>
    <row r="3239" spans="1:4" x14ac:dyDescent="0.15">
      <c r="A3239" s="51">
        <v>177</v>
      </c>
      <c r="B3239" s="51">
        <v>9</v>
      </c>
      <c r="C3239" s="51">
        <v>1.6606399999999999</v>
      </c>
      <c r="D3239" s="51">
        <v>1.84921</v>
      </c>
    </row>
    <row r="3240" spans="1:4" x14ac:dyDescent="0.15">
      <c r="A3240" s="51">
        <v>177</v>
      </c>
      <c r="B3240" s="51">
        <v>10</v>
      </c>
      <c r="C3240" s="51">
        <v>1.64855</v>
      </c>
      <c r="D3240" s="51">
        <v>1.8617600000000001</v>
      </c>
    </row>
    <row r="3241" spans="1:4" x14ac:dyDescent="0.15">
      <c r="A3241" s="51">
        <v>177</v>
      </c>
      <c r="B3241" s="51">
        <v>11</v>
      </c>
      <c r="C3241" s="51">
        <v>1.63636</v>
      </c>
      <c r="D3241" s="51">
        <v>1.8744400000000001</v>
      </c>
    </row>
    <row r="3242" spans="1:4" x14ac:dyDescent="0.15">
      <c r="A3242" s="51">
        <v>177</v>
      </c>
      <c r="B3242" s="51">
        <v>12</v>
      </c>
      <c r="C3242" s="51">
        <v>1.62409</v>
      </c>
      <c r="D3242" s="51">
        <v>1.88727</v>
      </c>
    </row>
    <row r="3243" spans="1:4" x14ac:dyDescent="0.15">
      <c r="A3243" s="51">
        <v>177</v>
      </c>
      <c r="B3243" s="51">
        <v>13</v>
      </c>
      <c r="C3243" s="51">
        <v>1.61174</v>
      </c>
      <c r="D3243" s="51">
        <v>1.90022</v>
      </c>
    </row>
    <row r="3244" spans="1:4" x14ac:dyDescent="0.15">
      <c r="A3244" s="51">
        <v>177</v>
      </c>
      <c r="B3244" s="51">
        <v>14</v>
      </c>
      <c r="C3244" s="51">
        <v>1.5992999999999999</v>
      </c>
      <c r="D3244" s="51">
        <v>1.9133100000000001</v>
      </c>
    </row>
    <row r="3245" spans="1:4" x14ac:dyDescent="0.15">
      <c r="A3245" s="51">
        <v>177</v>
      </c>
      <c r="B3245" s="51">
        <v>15</v>
      </c>
      <c r="C3245" s="51">
        <v>1.58677</v>
      </c>
      <c r="D3245" s="51">
        <v>1.9265300000000001</v>
      </c>
    </row>
    <row r="3246" spans="1:4" x14ac:dyDescent="0.15">
      <c r="A3246" s="51">
        <v>177</v>
      </c>
      <c r="B3246" s="51">
        <v>16</v>
      </c>
      <c r="C3246" s="51">
        <v>1.5741799999999999</v>
      </c>
      <c r="D3246" s="51">
        <v>1.93988</v>
      </c>
    </row>
    <row r="3247" spans="1:4" x14ac:dyDescent="0.15">
      <c r="A3247" s="51">
        <v>177</v>
      </c>
      <c r="B3247" s="51">
        <v>17</v>
      </c>
      <c r="C3247" s="51">
        <v>1.56149</v>
      </c>
      <c r="D3247" s="51">
        <v>1.9533700000000001</v>
      </c>
    </row>
    <row r="3248" spans="1:4" x14ac:dyDescent="0.15">
      <c r="A3248" s="51">
        <v>177</v>
      </c>
      <c r="B3248" s="51">
        <v>18</v>
      </c>
      <c r="C3248" s="51">
        <v>1.54874</v>
      </c>
      <c r="D3248" s="51">
        <v>1.96698</v>
      </c>
    </row>
    <row r="3249" spans="1:4" x14ac:dyDescent="0.15">
      <c r="A3249" s="51">
        <v>177</v>
      </c>
      <c r="B3249" s="51">
        <v>19</v>
      </c>
      <c r="C3249" s="51">
        <v>1.5359100000000001</v>
      </c>
      <c r="D3249" s="51">
        <v>1.98071</v>
      </c>
    </row>
    <row r="3250" spans="1:4" x14ac:dyDescent="0.15">
      <c r="A3250" s="51">
        <v>177</v>
      </c>
      <c r="B3250" s="51">
        <v>20</v>
      </c>
      <c r="C3250" s="51">
        <v>1.52301</v>
      </c>
      <c r="D3250" s="51">
        <v>1.99457</v>
      </c>
    </row>
    <row r="3251" spans="1:4" x14ac:dyDescent="0.15">
      <c r="A3251" s="51">
        <v>177</v>
      </c>
      <c r="B3251" s="51">
        <v>21</v>
      </c>
      <c r="C3251" s="51">
        <v>1.51004</v>
      </c>
      <c r="D3251" s="51">
        <v>2.0085500000000001</v>
      </c>
    </row>
    <row r="3252" spans="1:4" x14ac:dyDescent="0.15">
      <c r="A3252" s="51">
        <v>178</v>
      </c>
      <c r="B3252" s="51">
        <v>2</v>
      </c>
      <c r="C3252" s="51">
        <v>1.7434499999999999</v>
      </c>
      <c r="D3252" s="51">
        <v>1.76603</v>
      </c>
    </row>
    <row r="3253" spans="1:4" x14ac:dyDescent="0.15">
      <c r="A3253" s="51">
        <v>178</v>
      </c>
      <c r="B3253" s="51">
        <v>3</v>
      </c>
      <c r="C3253" s="51">
        <v>1.7320899999999999</v>
      </c>
      <c r="D3253" s="51">
        <v>1.7775000000000001</v>
      </c>
    </row>
    <row r="3254" spans="1:4" x14ac:dyDescent="0.15">
      <c r="A3254" s="51">
        <v>178</v>
      </c>
      <c r="B3254" s="51">
        <v>4</v>
      </c>
      <c r="C3254" s="51">
        <v>1.7206300000000001</v>
      </c>
      <c r="D3254" s="51">
        <v>1.78911</v>
      </c>
    </row>
    <row r="3255" spans="1:4" x14ac:dyDescent="0.15">
      <c r="A3255" s="51">
        <v>178</v>
      </c>
      <c r="B3255" s="51">
        <v>5</v>
      </c>
      <c r="C3255" s="51">
        <v>1.70906</v>
      </c>
      <c r="D3255" s="51">
        <v>1.80087</v>
      </c>
    </row>
    <row r="3256" spans="1:4" x14ac:dyDescent="0.15">
      <c r="A3256" s="51">
        <v>178</v>
      </c>
      <c r="B3256" s="51">
        <v>6</v>
      </c>
      <c r="C3256" s="51">
        <v>1.6974100000000001</v>
      </c>
      <c r="D3256" s="51">
        <v>1.81277</v>
      </c>
    </row>
    <row r="3257" spans="1:4" x14ac:dyDescent="0.15">
      <c r="A3257" s="51">
        <v>178</v>
      </c>
      <c r="B3257" s="51">
        <v>7</v>
      </c>
      <c r="C3257" s="51">
        <v>1.6856500000000001</v>
      </c>
      <c r="D3257" s="51">
        <v>1.8248200000000001</v>
      </c>
    </row>
    <row r="3258" spans="1:4" x14ac:dyDescent="0.15">
      <c r="A3258" s="51">
        <v>178</v>
      </c>
      <c r="B3258" s="51">
        <v>8</v>
      </c>
      <c r="C3258" s="51">
        <v>1.6738</v>
      </c>
      <c r="D3258" s="51">
        <v>1.83701</v>
      </c>
    </row>
    <row r="3259" spans="1:4" x14ac:dyDescent="0.15">
      <c r="A3259" s="51">
        <v>178</v>
      </c>
      <c r="B3259" s="51">
        <v>9</v>
      </c>
      <c r="C3259" s="51">
        <v>1.66187</v>
      </c>
      <c r="D3259" s="51">
        <v>1.84934</v>
      </c>
    </row>
    <row r="3260" spans="1:4" x14ac:dyDescent="0.15">
      <c r="A3260" s="51">
        <v>178</v>
      </c>
      <c r="B3260" s="51">
        <v>10</v>
      </c>
      <c r="C3260" s="51">
        <v>1.64985</v>
      </c>
      <c r="D3260" s="51">
        <v>1.86181</v>
      </c>
    </row>
    <row r="3261" spans="1:4" x14ac:dyDescent="0.15">
      <c r="A3261" s="51">
        <v>178</v>
      </c>
      <c r="B3261" s="51">
        <v>11</v>
      </c>
      <c r="C3261" s="51">
        <v>1.6377299999999999</v>
      </c>
      <c r="D3261" s="51">
        <v>1.8744099999999999</v>
      </c>
    </row>
    <row r="3262" spans="1:4" x14ac:dyDescent="0.15">
      <c r="A3262" s="51">
        <v>178</v>
      </c>
      <c r="B3262" s="51">
        <v>12</v>
      </c>
      <c r="C3262" s="51">
        <v>1.6255299999999999</v>
      </c>
      <c r="D3262" s="51">
        <v>1.8871500000000001</v>
      </c>
    </row>
    <row r="3263" spans="1:4" x14ac:dyDescent="0.15">
      <c r="A3263" s="51">
        <v>178</v>
      </c>
      <c r="B3263" s="51">
        <v>13</v>
      </c>
      <c r="C3263" s="51">
        <v>1.6132500000000001</v>
      </c>
      <c r="D3263" s="51">
        <v>1.90002</v>
      </c>
    </row>
    <row r="3264" spans="1:4" x14ac:dyDescent="0.15">
      <c r="A3264" s="51">
        <v>178</v>
      </c>
      <c r="B3264" s="51">
        <v>14</v>
      </c>
      <c r="C3264" s="51">
        <v>1.6008800000000001</v>
      </c>
      <c r="D3264" s="51">
        <v>1.91303</v>
      </c>
    </row>
    <row r="3265" spans="1:4" x14ac:dyDescent="0.15">
      <c r="A3265" s="51">
        <v>178</v>
      </c>
      <c r="B3265" s="51">
        <v>15</v>
      </c>
      <c r="C3265" s="51">
        <v>1.5884400000000001</v>
      </c>
      <c r="D3265" s="51">
        <v>1.9261699999999999</v>
      </c>
    </row>
    <row r="3266" spans="1:4" x14ac:dyDescent="0.15">
      <c r="A3266" s="51">
        <v>178</v>
      </c>
      <c r="B3266" s="51">
        <v>16</v>
      </c>
      <c r="C3266" s="51">
        <v>1.5759099999999999</v>
      </c>
      <c r="D3266" s="51">
        <v>1.93943</v>
      </c>
    </row>
    <row r="3267" spans="1:4" x14ac:dyDescent="0.15">
      <c r="A3267" s="51">
        <v>178</v>
      </c>
      <c r="B3267" s="51">
        <v>17</v>
      </c>
      <c r="C3267" s="51">
        <v>1.56331</v>
      </c>
      <c r="D3267" s="51">
        <v>1.9528300000000001</v>
      </c>
    </row>
    <row r="3268" spans="1:4" x14ac:dyDescent="0.15">
      <c r="A3268" s="51">
        <v>178</v>
      </c>
      <c r="B3268" s="51">
        <v>18</v>
      </c>
      <c r="C3268" s="51">
        <v>1.55063</v>
      </c>
      <c r="D3268" s="51">
        <v>1.96635</v>
      </c>
    </row>
    <row r="3269" spans="1:4" x14ac:dyDescent="0.15">
      <c r="A3269" s="51">
        <v>178</v>
      </c>
      <c r="B3269" s="51">
        <v>19</v>
      </c>
      <c r="C3269" s="51">
        <v>1.5378799999999999</v>
      </c>
      <c r="D3269" s="51">
        <v>1.9799899999999999</v>
      </c>
    </row>
    <row r="3270" spans="1:4" x14ac:dyDescent="0.15">
      <c r="A3270" s="51">
        <v>178</v>
      </c>
      <c r="B3270" s="51">
        <v>20</v>
      </c>
      <c r="C3270" s="51">
        <v>1.5250600000000001</v>
      </c>
      <c r="D3270" s="51">
        <v>1.99376</v>
      </c>
    </row>
    <row r="3271" spans="1:4" x14ac:dyDescent="0.15">
      <c r="A3271" s="51">
        <v>178</v>
      </c>
      <c r="B3271" s="51">
        <v>21</v>
      </c>
      <c r="C3271" s="51">
        <v>1.51217</v>
      </c>
      <c r="D3271" s="51">
        <v>2.0076399999999999</v>
      </c>
    </row>
    <row r="3272" spans="1:4" x14ac:dyDescent="0.15">
      <c r="A3272" s="51">
        <v>179</v>
      </c>
      <c r="B3272" s="51">
        <v>2</v>
      </c>
      <c r="C3272" s="51">
        <v>1.7441899999999999</v>
      </c>
      <c r="D3272" s="51">
        <v>1.7666500000000001</v>
      </c>
    </row>
    <row r="3273" spans="1:4" x14ac:dyDescent="0.15">
      <c r="A3273" s="51">
        <v>179</v>
      </c>
      <c r="B3273" s="51">
        <v>3</v>
      </c>
      <c r="C3273" s="51">
        <v>1.73289</v>
      </c>
      <c r="D3273" s="51">
        <v>1.7780400000000001</v>
      </c>
    </row>
    <row r="3274" spans="1:4" x14ac:dyDescent="0.15">
      <c r="A3274" s="51">
        <v>179</v>
      </c>
      <c r="B3274" s="51">
        <v>4</v>
      </c>
      <c r="C3274" s="51">
        <v>1.72149</v>
      </c>
      <c r="D3274" s="51">
        <v>1.78959</v>
      </c>
    </row>
    <row r="3275" spans="1:4" x14ac:dyDescent="0.15">
      <c r="A3275" s="51">
        <v>179</v>
      </c>
      <c r="B3275" s="51">
        <v>5</v>
      </c>
      <c r="C3275" s="51">
        <v>1.71</v>
      </c>
      <c r="D3275" s="51">
        <v>1.80128</v>
      </c>
    </row>
    <row r="3276" spans="1:4" x14ac:dyDescent="0.15">
      <c r="A3276" s="51">
        <v>179</v>
      </c>
      <c r="B3276" s="51">
        <v>6</v>
      </c>
      <c r="C3276" s="51">
        <v>1.69841</v>
      </c>
      <c r="D3276" s="51">
        <v>1.81311</v>
      </c>
    </row>
    <row r="3277" spans="1:4" x14ac:dyDescent="0.15">
      <c r="A3277" s="51">
        <v>179</v>
      </c>
      <c r="B3277" s="51">
        <v>7</v>
      </c>
      <c r="C3277" s="51">
        <v>1.68672</v>
      </c>
      <c r="D3277" s="51">
        <v>1.8250900000000001</v>
      </c>
    </row>
    <row r="3278" spans="1:4" x14ac:dyDescent="0.15">
      <c r="A3278" s="51">
        <v>179</v>
      </c>
      <c r="B3278" s="51">
        <v>8</v>
      </c>
      <c r="C3278" s="51">
        <v>1.6749499999999999</v>
      </c>
      <c r="D3278" s="51">
        <v>1.83721</v>
      </c>
    </row>
    <row r="3279" spans="1:4" x14ac:dyDescent="0.15">
      <c r="A3279" s="51">
        <v>179</v>
      </c>
      <c r="B3279" s="51">
        <v>9</v>
      </c>
      <c r="C3279" s="51">
        <v>1.6630799999999999</v>
      </c>
      <c r="D3279" s="51">
        <v>1.84945</v>
      </c>
    </row>
    <row r="3280" spans="1:4" x14ac:dyDescent="0.15">
      <c r="A3280" s="51">
        <v>179</v>
      </c>
      <c r="B3280" s="51">
        <v>10</v>
      </c>
      <c r="C3280" s="51">
        <v>1.65113</v>
      </c>
      <c r="D3280" s="51">
        <v>1.8618399999999999</v>
      </c>
    </row>
    <row r="3281" spans="1:4" x14ac:dyDescent="0.15">
      <c r="A3281" s="51">
        <v>179</v>
      </c>
      <c r="B3281" s="51">
        <v>11</v>
      </c>
      <c r="C3281" s="51">
        <v>1.6390800000000001</v>
      </c>
      <c r="D3281" s="51">
        <v>1.8743700000000001</v>
      </c>
    </row>
    <row r="3282" spans="1:4" x14ac:dyDescent="0.15">
      <c r="A3282" s="51">
        <v>179</v>
      </c>
      <c r="B3282" s="51">
        <v>12</v>
      </c>
      <c r="C3282" s="51">
        <v>1.62696</v>
      </c>
      <c r="D3282" s="51">
        <v>1.88703</v>
      </c>
    </row>
    <row r="3283" spans="1:4" x14ac:dyDescent="0.15">
      <c r="A3283" s="51">
        <v>179</v>
      </c>
      <c r="B3283" s="51">
        <v>13</v>
      </c>
      <c r="C3283" s="51">
        <v>1.6147499999999999</v>
      </c>
      <c r="D3283" s="51">
        <v>1.8998200000000001</v>
      </c>
    </row>
    <row r="3284" spans="1:4" x14ac:dyDescent="0.15">
      <c r="A3284" s="51">
        <v>179</v>
      </c>
      <c r="B3284" s="51">
        <v>14</v>
      </c>
      <c r="C3284" s="51">
        <v>1.6024499999999999</v>
      </c>
      <c r="D3284" s="51">
        <v>1.91275</v>
      </c>
    </row>
    <row r="3285" spans="1:4" x14ac:dyDescent="0.15">
      <c r="A3285" s="51">
        <v>179</v>
      </c>
      <c r="B3285" s="51">
        <v>15</v>
      </c>
      <c r="C3285" s="51">
        <v>1.59009</v>
      </c>
      <c r="D3285" s="51">
        <v>1.9258</v>
      </c>
    </row>
    <row r="3286" spans="1:4" x14ac:dyDescent="0.15">
      <c r="A3286" s="51">
        <v>179</v>
      </c>
      <c r="B3286" s="51">
        <v>16</v>
      </c>
      <c r="C3286" s="51">
        <v>1.5776300000000001</v>
      </c>
      <c r="D3286" s="51">
        <v>1.93899</v>
      </c>
    </row>
    <row r="3287" spans="1:4" x14ac:dyDescent="0.15">
      <c r="A3287" s="51">
        <v>179</v>
      </c>
      <c r="B3287" s="51">
        <v>17</v>
      </c>
      <c r="C3287" s="51">
        <v>1.5650999999999999</v>
      </c>
      <c r="D3287" s="51">
        <v>1.9522900000000001</v>
      </c>
    </row>
    <row r="3288" spans="1:4" x14ac:dyDescent="0.15">
      <c r="A3288" s="51">
        <v>179</v>
      </c>
      <c r="B3288" s="51">
        <v>18</v>
      </c>
      <c r="C3288" s="51">
        <v>1.5525</v>
      </c>
      <c r="D3288" s="51">
        <v>1.96573</v>
      </c>
    </row>
    <row r="3289" spans="1:4" x14ac:dyDescent="0.15">
      <c r="A3289" s="51">
        <v>179</v>
      </c>
      <c r="B3289" s="51">
        <v>19</v>
      </c>
      <c r="C3289" s="51">
        <v>1.53983</v>
      </c>
      <c r="D3289" s="51">
        <v>1.9792799999999999</v>
      </c>
    </row>
    <row r="3290" spans="1:4" x14ac:dyDescent="0.15">
      <c r="A3290" s="51">
        <v>179</v>
      </c>
      <c r="B3290" s="51">
        <v>20</v>
      </c>
      <c r="C3290" s="51">
        <v>1.5270900000000001</v>
      </c>
      <c r="D3290" s="51">
        <v>1.9929600000000001</v>
      </c>
    </row>
    <row r="3291" spans="1:4" x14ac:dyDescent="0.15">
      <c r="A3291" s="51">
        <v>179</v>
      </c>
      <c r="B3291" s="51">
        <v>21</v>
      </c>
      <c r="C3291" s="51">
        <v>1.51427</v>
      </c>
      <c r="D3291" s="51">
        <v>2.0067499999999998</v>
      </c>
    </row>
    <row r="3292" spans="1:4" x14ac:dyDescent="0.15">
      <c r="A3292" s="51">
        <v>180</v>
      </c>
      <c r="B3292" s="51">
        <v>2</v>
      </c>
      <c r="C3292" s="51">
        <v>1.7449300000000001</v>
      </c>
      <c r="D3292" s="51">
        <v>1.7672600000000001</v>
      </c>
    </row>
    <row r="3293" spans="1:4" x14ac:dyDescent="0.15">
      <c r="A3293" s="51">
        <v>180</v>
      </c>
      <c r="B3293" s="51">
        <v>3</v>
      </c>
      <c r="C3293" s="51">
        <v>1.73369</v>
      </c>
      <c r="D3293" s="51">
        <v>1.7786</v>
      </c>
    </row>
    <row r="3294" spans="1:4" x14ac:dyDescent="0.15">
      <c r="A3294" s="51">
        <v>180</v>
      </c>
      <c r="B3294" s="51">
        <v>4</v>
      </c>
      <c r="C3294" s="51">
        <v>1.7223599999999999</v>
      </c>
      <c r="D3294" s="51">
        <v>1.7900700000000001</v>
      </c>
    </row>
    <row r="3295" spans="1:4" x14ac:dyDescent="0.15">
      <c r="A3295" s="51">
        <v>180</v>
      </c>
      <c r="B3295" s="51">
        <v>5</v>
      </c>
      <c r="C3295" s="51">
        <v>1.71092</v>
      </c>
      <c r="D3295" s="51">
        <v>1.8017000000000001</v>
      </c>
    </row>
    <row r="3296" spans="1:4" x14ac:dyDescent="0.15">
      <c r="A3296" s="51">
        <v>180</v>
      </c>
      <c r="B3296" s="51">
        <v>6</v>
      </c>
      <c r="C3296" s="51">
        <v>1.6994</v>
      </c>
      <c r="D3296" s="51">
        <v>1.8134600000000001</v>
      </c>
    </row>
    <row r="3297" spans="1:4" x14ac:dyDescent="0.15">
      <c r="A3297" s="51">
        <v>180</v>
      </c>
      <c r="B3297" s="51">
        <v>7</v>
      </c>
      <c r="C3297" s="51">
        <v>1.6877899999999999</v>
      </c>
      <c r="D3297" s="51">
        <v>1.8253600000000001</v>
      </c>
    </row>
    <row r="3298" spans="1:4" x14ac:dyDescent="0.15">
      <c r="A3298" s="51">
        <v>180</v>
      </c>
      <c r="B3298" s="51">
        <v>8</v>
      </c>
      <c r="C3298" s="51">
        <v>1.67608</v>
      </c>
      <c r="D3298" s="51">
        <v>1.8373999999999999</v>
      </c>
    </row>
    <row r="3299" spans="1:4" x14ac:dyDescent="0.15">
      <c r="A3299" s="51">
        <v>180</v>
      </c>
      <c r="B3299" s="51">
        <v>9</v>
      </c>
      <c r="C3299" s="51">
        <v>1.66428</v>
      </c>
      <c r="D3299" s="51">
        <v>1.8495900000000001</v>
      </c>
    </row>
    <row r="3300" spans="1:4" x14ac:dyDescent="0.15">
      <c r="A3300" s="51">
        <v>180</v>
      </c>
      <c r="B3300" s="51">
        <v>10</v>
      </c>
      <c r="C3300" s="51">
        <v>1.65239</v>
      </c>
      <c r="D3300" s="51">
        <v>1.8619000000000001</v>
      </c>
    </row>
    <row r="3301" spans="1:4" x14ac:dyDescent="0.15">
      <c r="A3301" s="51">
        <v>180</v>
      </c>
      <c r="B3301" s="51">
        <v>11</v>
      </c>
      <c r="C3301" s="51">
        <v>1.6404300000000001</v>
      </c>
      <c r="D3301" s="51">
        <v>1.87435</v>
      </c>
    </row>
    <row r="3302" spans="1:4" x14ac:dyDescent="0.15">
      <c r="A3302" s="51">
        <v>180</v>
      </c>
      <c r="B3302" s="51">
        <v>12</v>
      </c>
      <c r="C3302" s="51">
        <v>1.6283700000000001</v>
      </c>
      <c r="D3302" s="51">
        <v>1.8869199999999999</v>
      </c>
    </row>
    <row r="3303" spans="1:4" x14ac:dyDescent="0.15">
      <c r="A3303" s="51">
        <v>180</v>
      </c>
      <c r="B3303" s="51">
        <v>13</v>
      </c>
      <c r="C3303" s="51">
        <v>1.6162300000000001</v>
      </c>
      <c r="D3303" s="51">
        <v>1.89964</v>
      </c>
    </row>
    <row r="3304" spans="1:4" x14ac:dyDescent="0.15">
      <c r="A3304" s="51">
        <v>180</v>
      </c>
      <c r="B3304" s="51">
        <v>14</v>
      </c>
      <c r="C3304" s="51">
        <v>1.6040099999999999</v>
      </c>
      <c r="D3304" s="51">
        <v>1.91248</v>
      </c>
    </row>
    <row r="3305" spans="1:4" x14ac:dyDescent="0.15">
      <c r="A3305" s="51">
        <v>180</v>
      </c>
      <c r="B3305" s="51">
        <v>15</v>
      </c>
      <c r="C3305" s="51">
        <v>1.59171</v>
      </c>
      <c r="D3305" s="51">
        <v>1.9254500000000001</v>
      </c>
    </row>
    <row r="3306" spans="1:4" x14ac:dyDescent="0.15">
      <c r="A3306" s="51">
        <v>180</v>
      </c>
      <c r="B3306" s="51">
        <v>16</v>
      </c>
      <c r="C3306" s="51">
        <v>1.57934</v>
      </c>
      <c r="D3306" s="51">
        <v>1.93855</v>
      </c>
    </row>
    <row r="3307" spans="1:4" x14ac:dyDescent="0.15">
      <c r="A3307" s="51">
        <v>180</v>
      </c>
      <c r="B3307" s="51">
        <v>17</v>
      </c>
      <c r="C3307" s="51">
        <v>1.5668800000000001</v>
      </c>
      <c r="D3307" s="51">
        <v>1.95177</v>
      </c>
    </row>
    <row r="3308" spans="1:4" x14ac:dyDescent="0.15">
      <c r="A3308" s="51">
        <v>180</v>
      </c>
      <c r="B3308" s="51">
        <v>18</v>
      </c>
      <c r="C3308" s="51">
        <v>1.55436</v>
      </c>
      <c r="D3308" s="51">
        <v>1.9651099999999999</v>
      </c>
    </row>
    <row r="3309" spans="1:4" x14ac:dyDescent="0.15">
      <c r="A3309" s="51">
        <v>180</v>
      </c>
      <c r="B3309" s="51">
        <v>19</v>
      </c>
      <c r="C3309" s="51">
        <v>1.54176</v>
      </c>
      <c r="D3309" s="51">
        <v>1.97858</v>
      </c>
    </row>
    <row r="3310" spans="1:4" x14ac:dyDescent="0.15">
      <c r="A3310" s="51">
        <v>180</v>
      </c>
      <c r="B3310" s="51">
        <v>20</v>
      </c>
      <c r="C3310" s="51">
        <v>1.5290999999999999</v>
      </c>
      <c r="D3310" s="51">
        <v>1.99217</v>
      </c>
    </row>
    <row r="3311" spans="1:4" x14ac:dyDescent="0.15">
      <c r="A3311" s="51">
        <v>180</v>
      </c>
      <c r="B3311" s="51">
        <v>21</v>
      </c>
      <c r="C3311" s="51">
        <v>1.5163599999999999</v>
      </c>
      <c r="D3311" s="51">
        <v>2.0058699999999998</v>
      </c>
    </row>
    <row r="3312" spans="1:4" x14ac:dyDescent="0.15">
      <c r="A3312" s="51">
        <v>181</v>
      </c>
      <c r="B3312" s="51">
        <v>2</v>
      </c>
      <c r="C3312" s="51">
        <v>1.7456499999999999</v>
      </c>
      <c r="D3312" s="51">
        <v>1.7678700000000001</v>
      </c>
    </row>
    <row r="3313" spans="1:4" x14ac:dyDescent="0.15">
      <c r="A3313" s="51">
        <v>181</v>
      </c>
      <c r="B3313" s="51">
        <v>3</v>
      </c>
      <c r="C3313" s="51">
        <v>1.73448</v>
      </c>
      <c r="D3313" s="51">
        <v>1.7791300000000001</v>
      </c>
    </row>
    <row r="3314" spans="1:4" x14ac:dyDescent="0.15">
      <c r="A3314" s="51">
        <v>181</v>
      </c>
      <c r="B3314" s="51">
        <v>4</v>
      </c>
      <c r="C3314" s="51">
        <v>1.7232099999999999</v>
      </c>
      <c r="D3314" s="51">
        <v>1.7905500000000001</v>
      </c>
    </row>
    <row r="3315" spans="1:4" x14ac:dyDescent="0.15">
      <c r="A3315" s="51">
        <v>181</v>
      </c>
      <c r="B3315" s="51">
        <v>5</v>
      </c>
      <c r="C3315" s="51">
        <v>1.71184</v>
      </c>
      <c r="D3315" s="51">
        <v>1.8021</v>
      </c>
    </row>
    <row r="3316" spans="1:4" x14ac:dyDescent="0.15">
      <c r="A3316" s="51">
        <v>181</v>
      </c>
      <c r="B3316" s="51">
        <v>6</v>
      </c>
      <c r="C3316" s="51">
        <v>1.7003900000000001</v>
      </c>
      <c r="D3316" s="51">
        <v>1.8138000000000001</v>
      </c>
    </row>
    <row r="3317" spans="1:4" x14ac:dyDescent="0.15">
      <c r="A3317" s="51">
        <v>181</v>
      </c>
      <c r="B3317" s="51">
        <v>7</v>
      </c>
      <c r="C3317" s="51">
        <v>1.6888300000000001</v>
      </c>
      <c r="D3317" s="51">
        <v>1.8256399999999999</v>
      </c>
    </row>
    <row r="3318" spans="1:4" x14ac:dyDescent="0.15">
      <c r="A3318" s="51">
        <v>181</v>
      </c>
      <c r="B3318" s="51">
        <v>8</v>
      </c>
      <c r="C3318" s="51">
        <v>1.6772</v>
      </c>
      <c r="D3318" s="51">
        <v>1.8375999999999999</v>
      </c>
    </row>
    <row r="3319" spans="1:4" x14ac:dyDescent="0.15">
      <c r="A3319" s="51">
        <v>181</v>
      </c>
      <c r="B3319" s="51">
        <v>9</v>
      </c>
      <c r="C3319" s="51">
        <v>1.66547</v>
      </c>
      <c r="D3319" s="51">
        <v>1.84971</v>
      </c>
    </row>
    <row r="3320" spans="1:4" x14ac:dyDescent="0.15">
      <c r="A3320" s="51">
        <v>181</v>
      </c>
      <c r="B3320" s="51">
        <v>10</v>
      </c>
      <c r="C3320" s="51">
        <v>1.6536599999999999</v>
      </c>
      <c r="D3320" s="51">
        <v>1.8619399999999999</v>
      </c>
    </row>
    <row r="3321" spans="1:4" x14ac:dyDescent="0.15">
      <c r="A3321" s="51">
        <v>181</v>
      </c>
      <c r="B3321" s="51">
        <v>11</v>
      </c>
      <c r="C3321" s="51">
        <v>1.64175</v>
      </c>
      <c r="D3321" s="51">
        <v>1.8743099999999999</v>
      </c>
    </row>
    <row r="3322" spans="1:4" x14ac:dyDescent="0.15">
      <c r="A3322" s="51">
        <v>181</v>
      </c>
      <c r="B3322" s="51">
        <v>12</v>
      </c>
      <c r="C3322" s="51">
        <v>1.6297699999999999</v>
      </c>
      <c r="D3322" s="51">
        <v>1.8868199999999999</v>
      </c>
    </row>
    <row r="3323" spans="1:4" x14ac:dyDescent="0.15">
      <c r="A3323" s="51">
        <v>181</v>
      </c>
      <c r="B3323" s="51">
        <v>13</v>
      </c>
      <c r="C3323" s="51">
        <v>1.6176999999999999</v>
      </c>
      <c r="D3323" s="51">
        <v>1.8994500000000001</v>
      </c>
    </row>
    <row r="3324" spans="1:4" x14ac:dyDescent="0.15">
      <c r="A3324" s="51">
        <v>181</v>
      </c>
      <c r="B3324" s="51">
        <v>14</v>
      </c>
      <c r="C3324" s="51">
        <v>1.60555</v>
      </c>
      <c r="D3324" s="51">
        <v>1.91221</v>
      </c>
    </row>
    <row r="3325" spans="1:4" x14ac:dyDescent="0.15">
      <c r="A3325" s="51">
        <v>181</v>
      </c>
      <c r="B3325" s="51">
        <v>15</v>
      </c>
      <c r="C3325" s="51">
        <v>1.5933299999999999</v>
      </c>
      <c r="D3325" s="51">
        <v>1.9251</v>
      </c>
    </row>
    <row r="3326" spans="1:4" x14ac:dyDescent="0.15">
      <c r="A3326" s="51">
        <v>181</v>
      </c>
      <c r="B3326" s="51">
        <v>16</v>
      </c>
      <c r="C3326" s="51">
        <v>1.5810200000000001</v>
      </c>
      <c r="D3326" s="51">
        <v>1.9381200000000001</v>
      </c>
    </row>
    <row r="3327" spans="1:4" x14ac:dyDescent="0.15">
      <c r="A3327" s="51">
        <v>181</v>
      </c>
      <c r="B3327" s="51">
        <v>17</v>
      </c>
      <c r="C3327" s="51">
        <v>1.5686500000000001</v>
      </c>
      <c r="D3327" s="51">
        <v>1.9512499999999999</v>
      </c>
    </row>
    <row r="3328" spans="1:4" x14ac:dyDescent="0.15">
      <c r="A3328" s="51">
        <v>181</v>
      </c>
      <c r="B3328" s="51">
        <v>18</v>
      </c>
      <c r="C3328" s="51">
        <v>1.5562</v>
      </c>
      <c r="D3328" s="51">
        <v>1.96451</v>
      </c>
    </row>
    <row r="3329" spans="1:4" x14ac:dyDescent="0.15">
      <c r="A3329" s="51">
        <v>181</v>
      </c>
      <c r="B3329" s="51">
        <v>19</v>
      </c>
      <c r="C3329" s="51">
        <v>1.5436700000000001</v>
      </c>
      <c r="D3329" s="51">
        <v>1.9778899999999999</v>
      </c>
    </row>
    <row r="3330" spans="1:4" x14ac:dyDescent="0.15">
      <c r="A3330" s="51">
        <v>181</v>
      </c>
      <c r="B3330" s="51">
        <v>20</v>
      </c>
      <c r="C3330" s="51">
        <v>1.53108</v>
      </c>
      <c r="D3330" s="51">
        <v>1.99139</v>
      </c>
    </row>
    <row r="3331" spans="1:4" x14ac:dyDescent="0.15">
      <c r="A3331" s="51">
        <v>181</v>
      </c>
      <c r="B3331" s="51">
        <v>21</v>
      </c>
      <c r="C3331" s="51">
        <v>1.5184200000000001</v>
      </c>
      <c r="D3331" s="51">
        <v>2.0049999999999999</v>
      </c>
    </row>
    <row r="3332" spans="1:4" x14ac:dyDescent="0.15">
      <c r="A3332" s="51">
        <v>182</v>
      </c>
      <c r="B3332" s="51">
        <v>2</v>
      </c>
      <c r="C3332" s="51">
        <v>1.74638</v>
      </c>
      <c r="D3332" s="51">
        <v>1.7684599999999999</v>
      </c>
    </row>
    <row r="3333" spans="1:4" x14ac:dyDescent="0.15">
      <c r="A3333" s="51">
        <v>182</v>
      </c>
      <c r="B3333" s="51">
        <v>3</v>
      </c>
      <c r="C3333" s="51">
        <v>1.7352700000000001</v>
      </c>
      <c r="D3333" s="51">
        <v>1.7796700000000001</v>
      </c>
    </row>
    <row r="3334" spans="1:4" x14ac:dyDescent="0.15">
      <c r="A3334" s="51">
        <v>182</v>
      </c>
      <c r="B3334" s="51">
        <v>4</v>
      </c>
      <c r="C3334" s="51">
        <v>1.7240599999999999</v>
      </c>
      <c r="D3334" s="51">
        <v>1.7910200000000001</v>
      </c>
    </row>
    <row r="3335" spans="1:4" x14ac:dyDescent="0.15">
      <c r="A3335" s="51">
        <v>182</v>
      </c>
      <c r="B3335" s="51">
        <v>5</v>
      </c>
      <c r="C3335" s="51">
        <v>1.7127600000000001</v>
      </c>
      <c r="D3335" s="51">
        <v>1.8025100000000001</v>
      </c>
    </row>
    <row r="3336" spans="1:4" x14ac:dyDescent="0.15">
      <c r="A3336" s="51">
        <v>182</v>
      </c>
      <c r="B3336" s="51">
        <v>6</v>
      </c>
      <c r="C3336" s="51">
        <v>1.70137</v>
      </c>
      <c r="D3336" s="51">
        <v>1.81413</v>
      </c>
    </row>
    <row r="3337" spans="1:4" x14ac:dyDescent="0.15">
      <c r="A3337" s="51">
        <v>182</v>
      </c>
      <c r="B3337" s="51">
        <v>7</v>
      </c>
      <c r="C3337" s="51">
        <v>1.68988</v>
      </c>
      <c r="D3337" s="51">
        <v>1.8259000000000001</v>
      </c>
    </row>
    <row r="3338" spans="1:4" x14ac:dyDescent="0.15">
      <c r="A3338" s="51">
        <v>182</v>
      </c>
      <c r="B3338" s="51">
        <v>8</v>
      </c>
      <c r="C3338" s="51">
        <v>1.67831</v>
      </c>
      <c r="D3338" s="51">
        <v>1.83779</v>
      </c>
    </row>
    <row r="3339" spans="1:4" x14ac:dyDescent="0.15">
      <c r="A3339" s="51">
        <v>182</v>
      </c>
      <c r="B3339" s="51">
        <v>9</v>
      </c>
      <c r="C3339" s="51">
        <v>1.66665</v>
      </c>
      <c r="D3339" s="51">
        <v>1.8498300000000001</v>
      </c>
    </row>
    <row r="3340" spans="1:4" x14ac:dyDescent="0.15">
      <c r="A3340" s="51">
        <v>182</v>
      </c>
      <c r="B3340" s="51">
        <v>10</v>
      </c>
      <c r="C3340" s="51">
        <v>1.6549</v>
      </c>
      <c r="D3340" s="51">
        <v>1.86199</v>
      </c>
    </row>
    <row r="3341" spans="1:4" x14ac:dyDescent="0.15">
      <c r="A3341" s="51">
        <v>182</v>
      </c>
      <c r="B3341" s="51">
        <v>11</v>
      </c>
      <c r="C3341" s="51">
        <v>1.64306</v>
      </c>
      <c r="D3341" s="51">
        <v>1.8743000000000001</v>
      </c>
    </row>
    <row r="3342" spans="1:4" x14ac:dyDescent="0.15">
      <c r="A3342" s="51">
        <v>182</v>
      </c>
      <c r="B3342" s="51">
        <v>12</v>
      </c>
      <c r="C3342" s="51">
        <v>1.6311500000000001</v>
      </c>
      <c r="D3342" s="51">
        <v>1.88672</v>
      </c>
    </row>
    <row r="3343" spans="1:4" x14ac:dyDescent="0.15">
      <c r="A3343" s="51">
        <v>182</v>
      </c>
      <c r="B3343" s="51">
        <v>13</v>
      </c>
      <c r="C3343" s="51">
        <v>1.6191500000000001</v>
      </c>
      <c r="D3343" s="51">
        <v>1.89927</v>
      </c>
    </row>
    <row r="3344" spans="1:4" x14ac:dyDescent="0.15">
      <c r="A3344" s="51">
        <v>182</v>
      </c>
      <c r="B3344" s="51">
        <v>14</v>
      </c>
      <c r="C3344" s="51">
        <v>1.6070800000000001</v>
      </c>
      <c r="D3344" s="51">
        <v>1.9119600000000001</v>
      </c>
    </row>
    <row r="3345" spans="1:4" x14ac:dyDescent="0.15">
      <c r="A3345" s="51">
        <v>182</v>
      </c>
      <c r="B3345" s="51">
        <v>15</v>
      </c>
      <c r="C3345" s="51">
        <v>1.5949199999999999</v>
      </c>
      <c r="D3345" s="51">
        <v>1.92476</v>
      </c>
    </row>
    <row r="3346" spans="1:4" x14ac:dyDescent="0.15">
      <c r="A3346" s="51">
        <v>182</v>
      </c>
      <c r="B3346" s="51">
        <v>16</v>
      </c>
      <c r="C3346" s="51">
        <v>1.5826899999999999</v>
      </c>
      <c r="D3346" s="51">
        <v>1.9376899999999999</v>
      </c>
    </row>
    <row r="3347" spans="1:4" x14ac:dyDescent="0.15">
      <c r="A3347" s="51">
        <v>182</v>
      </c>
      <c r="B3347" s="51">
        <v>17</v>
      </c>
      <c r="C3347" s="51">
        <v>1.57039</v>
      </c>
      <c r="D3347" s="51">
        <v>1.9507399999999999</v>
      </c>
    </row>
    <row r="3348" spans="1:4" x14ac:dyDescent="0.15">
      <c r="A3348" s="51">
        <v>182</v>
      </c>
      <c r="B3348" s="51">
        <v>18</v>
      </c>
      <c r="C3348" s="51">
        <v>1.5580099999999999</v>
      </c>
      <c r="D3348" s="51">
        <v>1.9639200000000001</v>
      </c>
    </row>
    <row r="3349" spans="1:4" x14ac:dyDescent="0.15">
      <c r="A3349" s="51">
        <v>182</v>
      </c>
      <c r="B3349" s="51">
        <v>19</v>
      </c>
      <c r="C3349" s="51">
        <v>1.54556</v>
      </c>
      <c r="D3349" s="51">
        <v>1.97722</v>
      </c>
    </row>
    <row r="3350" spans="1:4" x14ac:dyDescent="0.15">
      <c r="A3350" s="51">
        <v>182</v>
      </c>
      <c r="B3350" s="51">
        <v>20</v>
      </c>
      <c r="C3350" s="51">
        <v>1.53304</v>
      </c>
      <c r="D3350" s="51">
        <v>1.9906200000000001</v>
      </c>
    </row>
    <row r="3351" spans="1:4" x14ac:dyDescent="0.15">
      <c r="A3351" s="51">
        <v>182</v>
      </c>
      <c r="B3351" s="51">
        <v>21</v>
      </c>
      <c r="C3351" s="51">
        <v>1.5204599999999999</v>
      </c>
      <c r="D3351" s="51">
        <v>2.0041500000000001</v>
      </c>
    </row>
    <row r="3352" spans="1:4" x14ac:dyDescent="0.15">
      <c r="A3352" s="51">
        <v>183</v>
      </c>
      <c r="B3352" s="51">
        <v>2</v>
      </c>
      <c r="C3352" s="51">
        <v>1.7471000000000001</v>
      </c>
      <c r="D3352" s="51">
        <v>1.7690600000000001</v>
      </c>
    </row>
    <row r="3353" spans="1:4" x14ac:dyDescent="0.15">
      <c r="A3353" s="51">
        <v>183</v>
      </c>
      <c r="B3353" s="51">
        <v>3</v>
      </c>
      <c r="C3353" s="51">
        <v>1.73604</v>
      </c>
      <c r="D3353" s="51">
        <v>1.7802100000000001</v>
      </c>
    </row>
    <row r="3354" spans="1:4" x14ac:dyDescent="0.15">
      <c r="A3354" s="51">
        <v>183</v>
      </c>
      <c r="B3354" s="51">
        <v>4</v>
      </c>
      <c r="C3354" s="51">
        <v>1.7249000000000001</v>
      </c>
      <c r="D3354" s="51">
        <v>1.7915000000000001</v>
      </c>
    </row>
    <row r="3355" spans="1:4" x14ac:dyDescent="0.15">
      <c r="A3355" s="51">
        <v>183</v>
      </c>
      <c r="B3355" s="51">
        <v>5</v>
      </c>
      <c r="C3355" s="51">
        <v>1.71367</v>
      </c>
      <c r="D3355" s="51">
        <v>1.80291</v>
      </c>
    </row>
    <row r="3356" spans="1:4" x14ac:dyDescent="0.15">
      <c r="A3356" s="51">
        <v>183</v>
      </c>
      <c r="B3356" s="51">
        <v>6</v>
      </c>
      <c r="C3356" s="51">
        <v>1.70234</v>
      </c>
      <c r="D3356" s="51">
        <v>1.81447</v>
      </c>
    </row>
    <row r="3357" spans="1:4" x14ac:dyDescent="0.15">
      <c r="A3357" s="51">
        <v>183</v>
      </c>
      <c r="B3357" s="51">
        <v>7</v>
      </c>
      <c r="C3357" s="51">
        <v>1.6909099999999999</v>
      </c>
      <c r="D3357" s="51">
        <v>1.8261700000000001</v>
      </c>
    </row>
    <row r="3358" spans="1:4" x14ac:dyDescent="0.15">
      <c r="A3358" s="51">
        <v>183</v>
      </c>
      <c r="B3358" s="51">
        <v>8</v>
      </c>
      <c r="C3358" s="51">
        <v>1.6794</v>
      </c>
      <c r="D3358" s="51">
        <v>1.83799</v>
      </c>
    </row>
    <row r="3359" spans="1:4" x14ac:dyDescent="0.15">
      <c r="A3359" s="51">
        <v>183</v>
      </c>
      <c r="B3359" s="51">
        <v>9</v>
      </c>
      <c r="C3359" s="51">
        <v>1.66781</v>
      </c>
      <c r="D3359" s="51">
        <v>1.84995</v>
      </c>
    </row>
    <row r="3360" spans="1:4" x14ac:dyDescent="0.15">
      <c r="A3360" s="51">
        <v>183</v>
      </c>
      <c r="B3360" s="51">
        <v>10</v>
      </c>
      <c r="C3360" s="51">
        <v>1.6561300000000001</v>
      </c>
      <c r="D3360" s="51">
        <v>1.86205</v>
      </c>
    </row>
    <row r="3361" spans="1:4" x14ac:dyDescent="0.15">
      <c r="A3361" s="51">
        <v>183</v>
      </c>
      <c r="B3361" s="51">
        <v>11</v>
      </c>
      <c r="C3361" s="51">
        <v>1.6443700000000001</v>
      </c>
      <c r="D3361" s="51">
        <v>1.8742700000000001</v>
      </c>
    </row>
    <row r="3362" spans="1:4" x14ac:dyDescent="0.15">
      <c r="A3362" s="51">
        <v>183</v>
      </c>
      <c r="B3362" s="51">
        <v>12</v>
      </c>
      <c r="C3362" s="51">
        <v>1.63252</v>
      </c>
      <c r="D3362" s="51">
        <v>1.88662</v>
      </c>
    </row>
    <row r="3363" spans="1:4" x14ac:dyDescent="0.15">
      <c r="A3363" s="51">
        <v>183</v>
      </c>
      <c r="B3363" s="51">
        <v>13</v>
      </c>
      <c r="C3363" s="51">
        <v>1.62059</v>
      </c>
      <c r="D3363" s="51">
        <v>1.8991</v>
      </c>
    </row>
    <row r="3364" spans="1:4" x14ac:dyDescent="0.15">
      <c r="A3364" s="51">
        <v>183</v>
      </c>
      <c r="B3364" s="51">
        <v>14</v>
      </c>
      <c r="C3364" s="51">
        <v>1.6085799999999999</v>
      </c>
      <c r="D3364" s="51">
        <v>1.9117</v>
      </c>
    </row>
    <row r="3365" spans="1:4" x14ac:dyDescent="0.15">
      <c r="A3365" s="51">
        <v>183</v>
      </c>
      <c r="B3365" s="51">
        <v>15</v>
      </c>
      <c r="C3365" s="51">
        <v>1.5965</v>
      </c>
      <c r="D3365" s="51">
        <v>1.92442</v>
      </c>
    </row>
    <row r="3366" spans="1:4" x14ac:dyDescent="0.15">
      <c r="A3366" s="51">
        <v>183</v>
      </c>
      <c r="B3366" s="51">
        <v>16</v>
      </c>
      <c r="C3366" s="51">
        <v>1.5843499999999999</v>
      </c>
      <c r="D3366" s="51">
        <v>1.93727</v>
      </c>
    </row>
    <row r="3367" spans="1:4" x14ac:dyDescent="0.15">
      <c r="A3367" s="51">
        <v>183</v>
      </c>
      <c r="B3367" s="51">
        <v>17</v>
      </c>
      <c r="C3367" s="51">
        <v>1.5721099999999999</v>
      </c>
      <c r="D3367" s="51">
        <v>1.95025</v>
      </c>
    </row>
    <row r="3368" spans="1:4" x14ac:dyDescent="0.15">
      <c r="A3368" s="51">
        <v>183</v>
      </c>
      <c r="B3368" s="51">
        <v>18</v>
      </c>
      <c r="C3368" s="51">
        <v>1.5598000000000001</v>
      </c>
      <c r="D3368" s="51">
        <v>1.96333</v>
      </c>
    </row>
    <row r="3369" spans="1:4" x14ac:dyDescent="0.15">
      <c r="A3369" s="51">
        <v>183</v>
      </c>
      <c r="B3369" s="51">
        <v>19</v>
      </c>
      <c r="C3369" s="51">
        <v>1.5474300000000001</v>
      </c>
      <c r="D3369" s="51">
        <v>1.97655</v>
      </c>
    </row>
    <row r="3370" spans="1:4" x14ac:dyDescent="0.15">
      <c r="A3370" s="51">
        <v>183</v>
      </c>
      <c r="B3370" s="51">
        <v>20</v>
      </c>
      <c r="C3370" s="51">
        <v>1.5349900000000001</v>
      </c>
      <c r="D3370" s="51">
        <v>1.98987</v>
      </c>
    </row>
    <row r="3371" spans="1:4" x14ac:dyDescent="0.15">
      <c r="A3371" s="51">
        <v>183</v>
      </c>
      <c r="B3371" s="51">
        <v>21</v>
      </c>
      <c r="C3371" s="51">
        <v>1.5224800000000001</v>
      </c>
      <c r="D3371" s="51">
        <v>2.0033099999999999</v>
      </c>
    </row>
    <row r="3372" spans="1:4" x14ac:dyDescent="0.15">
      <c r="A3372" s="51">
        <v>184</v>
      </c>
      <c r="B3372" s="51">
        <v>2</v>
      </c>
      <c r="C3372" s="51">
        <v>1.7478100000000001</v>
      </c>
      <c r="D3372" s="51">
        <v>1.7696499999999999</v>
      </c>
    </row>
    <row r="3373" spans="1:4" x14ac:dyDescent="0.15">
      <c r="A3373" s="51">
        <v>184</v>
      </c>
      <c r="B3373" s="51">
        <v>3</v>
      </c>
      <c r="C3373" s="51">
        <v>1.73681</v>
      </c>
      <c r="D3373" s="51">
        <v>1.78074</v>
      </c>
    </row>
    <row r="3374" spans="1:4" x14ac:dyDescent="0.15">
      <c r="A3374" s="51">
        <v>184</v>
      </c>
      <c r="B3374" s="51">
        <v>4</v>
      </c>
      <c r="C3374" s="51">
        <v>1.7257400000000001</v>
      </c>
      <c r="D3374" s="51">
        <v>1.7919499999999999</v>
      </c>
    </row>
    <row r="3375" spans="1:4" x14ac:dyDescent="0.15">
      <c r="A3375" s="51">
        <v>184</v>
      </c>
      <c r="B3375" s="51">
        <v>5</v>
      </c>
      <c r="C3375" s="51">
        <v>1.7145600000000001</v>
      </c>
      <c r="D3375" s="51">
        <v>1.80332</v>
      </c>
    </row>
    <row r="3376" spans="1:4" x14ac:dyDescent="0.15">
      <c r="A3376" s="51">
        <v>184</v>
      </c>
      <c r="B3376" s="51">
        <v>6</v>
      </c>
      <c r="C3376" s="51">
        <v>1.70329</v>
      </c>
      <c r="D3376" s="51">
        <v>1.81481</v>
      </c>
    </row>
    <row r="3377" spans="1:4" x14ac:dyDescent="0.15">
      <c r="A3377" s="51">
        <v>184</v>
      </c>
      <c r="B3377" s="51">
        <v>7</v>
      </c>
      <c r="C3377" s="51">
        <v>1.69194</v>
      </c>
      <c r="D3377" s="51">
        <v>1.82643</v>
      </c>
    </row>
    <row r="3378" spans="1:4" x14ac:dyDescent="0.15">
      <c r="A3378" s="51">
        <v>184</v>
      </c>
      <c r="B3378" s="51">
        <v>8</v>
      </c>
      <c r="C3378" s="51">
        <v>1.6805000000000001</v>
      </c>
      <c r="D3378" s="51">
        <v>1.83819</v>
      </c>
    </row>
    <row r="3379" spans="1:4" x14ac:dyDescent="0.15">
      <c r="A3379" s="51">
        <v>184</v>
      </c>
      <c r="B3379" s="51">
        <v>9</v>
      </c>
      <c r="C3379" s="51">
        <v>1.66896</v>
      </c>
      <c r="D3379" s="51">
        <v>1.8500799999999999</v>
      </c>
    </row>
    <row r="3380" spans="1:4" x14ac:dyDescent="0.15">
      <c r="A3380" s="51">
        <v>184</v>
      </c>
      <c r="B3380" s="51">
        <v>10</v>
      </c>
      <c r="C3380" s="51">
        <v>1.6573500000000001</v>
      </c>
      <c r="D3380" s="51">
        <v>1.8621000000000001</v>
      </c>
    </row>
    <row r="3381" spans="1:4" x14ac:dyDescent="0.15">
      <c r="A3381" s="51">
        <v>184</v>
      </c>
      <c r="B3381" s="51">
        <v>11</v>
      </c>
      <c r="C3381" s="51">
        <v>1.6456500000000001</v>
      </c>
      <c r="D3381" s="51">
        <v>1.87425</v>
      </c>
    </row>
    <row r="3382" spans="1:4" x14ac:dyDescent="0.15">
      <c r="A3382" s="51">
        <v>184</v>
      </c>
      <c r="B3382" s="51">
        <v>12</v>
      </c>
      <c r="C3382" s="51">
        <v>1.6338699999999999</v>
      </c>
      <c r="D3382" s="51">
        <v>1.88652</v>
      </c>
    </row>
    <row r="3383" spans="1:4" x14ac:dyDescent="0.15">
      <c r="A3383" s="51">
        <v>184</v>
      </c>
      <c r="B3383" s="51">
        <v>13</v>
      </c>
      <c r="C3383" s="51">
        <v>1.62201</v>
      </c>
      <c r="D3383" s="51">
        <v>1.8989199999999999</v>
      </c>
    </row>
    <row r="3384" spans="1:4" x14ac:dyDescent="0.15">
      <c r="A3384" s="51">
        <v>184</v>
      </c>
      <c r="B3384" s="51">
        <v>14</v>
      </c>
      <c r="C3384" s="51">
        <v>1.61008</v>
      </c>
      <c r="D3384" s="51">
        <v>1.9114500000000001</v>
      </c>
    </row>
    <row r="3385" spans="1:4" x14ac:dyDescent="0.15">
      <c r="A3385" s="51">
        <v>184</v>
      </c>
      <c r="B3385" s="51">
        <v>15</v>
      </c>
      <c r="C3385" s="51">
        <v>1.5980700000000001</v>
      </c>
      <c r="D3385" s="51">
        <v>1.9240999999999999</v>
      </c>
    </row>
    <row r="3386" spans="1:4" x14ac:dyDescent="0.15">
      <c r="A3386" s="51">
        <v>184</v>
      </c>
      <c r="B3386" s="51">
        <v>16</v>
      </c>
      <c r="C3386" s="51">
        <v>1.5859799999999999</v>
      </c>
      <c r="D3386" s="51">
        <v>1.9368700000000001</v>
      </c>
    </row>
    <row r="3387" spans="1:4" x14ac:dyDescent="0.15">
      <c r="A3387" s="51">
        <v>184</v>
      </c>
      <c r="B3387" s="51">
        <v>17</v>
      </c>
      <c r="C3387" s="51">
        <v>1.57382</v>
      </c>
      <c r="D3387" s="51">
        <v>1.9497599999999999</v>
      </c>
    </row>
    <row r="3388" spans="1:4" x14ac:dyDescent="0.15">
      <c r="A3388" s="51">
        <v>184</v>
      </c>
      <c r="B3388" s="51">
        <v>18</v>
      </c>
      <c r="C3388" s="51">
        <v>1.56159</v>
      </c>
      <c r="D3388" s="51">
        <v>1.9627600000000001</v>
      </c>
    </row>
    <row r="3389" spans="1:4" x14ac:dyDescent="0.15">
      <c r="A3389" s="51">
        <v>184</v>
      </c>
      <c r="B3389" s="51">
        <v>19</v>
      </c>
      <c r="C3389" s="51">
        <v>1.5492900000000001</v>
      </c>
      <c r="D3389" s="51">
        <v>1.9758800000000001</v>
      </c>
    </row>
    <row r="3390" spans="1:4" x14ac:dyDescent="0.15">
      <c r="A3390" s="51">
        <v>184</v>
      </c>
      <c r="B3390" s="51">
        <v>20</v>
      </c>
      <c r="C3390" s="51">
        <v>1.53691</v>
      </c>
      <c r="D3390" s="51">
        <v>1.98912</v>
      </c>
    </row>
    <row r="3391" spans="1:4" x14ac:dyDescent="0.15">
      <c r="A3391" s="51">
        <v>184</v>
      </c>
      <c r="B3391" s="51">
        <v>21</v>
      </c>
      <c r="C3391" s="51">
        <v>1.5244800000000001</v>
      </c>
      <c r="D3391" s="51">
        <v>2.0024799999999998</v>
      </c>
    </row>
    <row r="3392" spans="1:4" x14ac:dyDescent="0.15">
      <c r="A3392" s="51">
        <v>185</v>
      </c>
      <c r="B3392" s="51">
        <v>2</v>
      </c>
      <c r="C3392" s="51">
        <v>1.74851</v>
      </c>
      <c r="D3392" s="51">
        <v>1.77024</v>
      </c>
    </row>
    <row r="3393" spans="1:4" x14ac:dyDescent="0.15">
      <c r="A3393" s="51">
        <v>185</v>
      </c>
      <c r="B3393" s="51">
        <v>3</v>
      </c>
      <c r="C3393" s="51">
        <v>1.73759</v>
      </c>
      <c r="D3393" s="51">
        <v>1.7812699999999999</v>
      </c>
    </row>
    <row r="3394" spans="1:4" x14ac:dyDescent="0.15">
      <c r="A3394" s="51">
        <v>185</v>
      </c>
      <c r="B3394" s="51">
        <v>4</v>
      </c>
      <c r="C3394" s="51">
        <v>1.7265600000000001</v>
      </c>
      <c r="D3394" s="51">
        <v>1.7924199999999999</v>
      </c>
    </row>
    <row r="3395" spans="1:4" x14ac:dyDescent="0.15">
      <c r="A3395" s="51">
        <v>185</v>
      </c>
      <c r="B3395" s="51">
        <v>5</v>
      </c>
      <c r="C3395" s="51">
        <v>1.7154499999999999</v>
      </c>
      <c r="D3395" s="51">
        <v>1.8037099999999999</v>
      </c>
    </row>
    <row r="3396" spans="1:4" x14ac:dyDescent="0.15">
      <c r="A3396" s="51">
        <v>185</v>
      </c>
      <c r="B3396" s="51">
        <v>6</v>
      </c>
      <c r="C3396" s="51">
        <v>1.70424</v>
      </c>
      <c r="D3396" s="51">
        <v>1.81514</v>
      </c>
    </row>
    <row r="3397" spans="1:4" x14ac:dyDescent="0.15">
      <c r="A3397" s="51">
        <v>185</v>
      </c>
      <c r="B3397" s="51">
        <v>7</v>
      </c>
      <c r="C3397" s="51">
        <v>1.69295</v>
      </c>
      <c r="D3397" s="51">
        <v>1.8267</v>
      </c>
    </row>
    <row r="3398" spans="1:4" x14ac:dyDescent="0.15">
      <c r="A3398" s="51">
        <v>185</v>
      </c>
      <c r="B3398" s="51">
        <v>8</v>
      </c>
      <c r="C3398" s="51">
        <v>1.68157</v>
      </c>
      <c r="D3398" s="51">
        <v>1.8383799999999999</v>
      </c>
    </row>
    <row r="3399" spans="1:4" x14ac:dyDescent="0.15">
      <c r="A3399" s="51">
        <v>185</v>
      </c>
      <c r="B3399" s="51">
        <v>9</v>
      </c>
      <c r="C3399" s="51">
        <v>1.6700999999999999</v>
      </c>
      <c r="D3399" s="51">
        <v>1.8502099999999999</v>
      </c>
    </row>
    <row r="3400" spans="1:4" x14ac:dyDescent="0.15">
      <c r="A3400" s="51">
        <v>185</v>
      </c>
      <c r="B3400" s="51">
        <v>10</v>
      </c>
      <c r="C3400" s="51">
        <v>1.65856</v>
      </c>
      <c r="D3400" s="51">
        <v>1.86215</v>
      </c>
    </row>
    <row r="3401" spans="1:4" x14ac:dyDescent="0.15">
      <c r="A3401" s="51">
        <v>185</v>
      </c>
      <c r="B3401" s="51">
        <v>11</v>
      </c>
      <c r="C3401" s="51">
        <v>1.64693</v>
      </c>
      <c r="D3401" s="51">
        <v>1.8742399999999999</v>
      </c>
    </row>
    <row r="3402" spans="1:4" x14ac:dyDescent="0.15">
      <c r="A3402" s="51">
        <v>185</v>
      </c>
      <c r="B3402" s="51">
        <v>12</v>
      </c>
      <c r="C3402" s="51">
        <v>1.6352199999999999</v>
      </c>
      <c r="D3402" s="51">
        <v>1.8864399999999999</v>
      </c>
    </row>
    <row r="3403" spans="1:4" x14ac:dyDescent="0.15">
      <c r="A3403" s="51">
        <v>185</v>
      </c>
      <c r="B3403" s="51">
        <v>13</v>
      </c>
      <c r="C3403" s="51">
        <v>1.6234299999999999</v>
      </c>
      <c r="D3403" s="51">
        <v>1.89876</v>
      </c>
    </row>
    <row r="3404" spans="1:4" x14ac:dyDescent="0.15">
      <c r="A3404" s="51">
        <v>185</v>
      </c>
      <c r="B3404" s="51">
        <v>14</v>
      </c>
      <c r="C3404" s="51">
        <v>1.6115600000000001</v>
      </c>
      <c r="D3404" s="51">
        <v>1.9112100000000001</v>
      </c>
    </row>
    <row r="3405" spans="1:4" x14ac:dyDescent="0.15">
      <c r="A3405" s="51">
        <v>185</v>
      </c>
      <c r="B3405" s="51">
        <v>15</v>
      </c>
      <c r="C3405" s="51">
        <v>1.59962</v>
      </c>
      <c r="D3405" s="51">
        <v>1.92377</v>
      </c>
    </row>
    <row r="3406" spans="1:4" x14ac:dyDescent="0.15">
      <c r="A3406" s="51">
        <v>185</v>
      </c>
      <c r="B3406" s="51">
        <v>16</v>
      </c>
      <c r="C3406" s="51">
        <v>1.5875999999999999</v>
      </c>
      <c r="D3406" s="51">
        <v>1.9364600000000001</v>
      </c>
    </row>
    <row r="3407" spans="1:4" x14ac:dyDescent="0.15">
      <c r="A3407" s="51">
        <v>185</v>
      </c>
      <c r="B3407" s="51">
        <v>17</v>
      </c>
      <c r="C3407" s="51">
        <v>1.57551</v>
      </c>
      <c r="D3407" s="51">
        <v>1.9492799999999999</v>
      </c>
    </row>
    <row r="3408" spans="1:4" x14ac:dyDescent="0.15">
      <c r="A3408" s="51">
        <v>185</v>
      </c>
      <c r="B3408" s="51">
        <v>18</v>
      </c>
      <c r="C3408" s="51">
        <v>1.56335</v>
      </c>
      <c r="D3408" s="51">
        <v>1.9621999999999999</v>
      </c>
    </row>
    <row r="3409" spans="1:4" x14ac:dyDescent="0.15">
      <c r="A3409" s="51">
        <v>185</v>
      </c>
      <c r="B3409" s="51">
        <v>19</v>
      </c>
      <c r="C3409" s="51">
        <v>1.5511200000000001</v>
      </c>
      <c r="D3409" s="51">
        <v>1.97525</v>
      </c>
    </row>
    <row r="3410" spans="1:4" x14ac:dyDescent="0.15">
      <c r="A3410" s="51">
        <v>185</v>
      </c>
      <c r="B3410" s="51">
        <v>20</v>
      </c>
      <c r="C3410" s="51">
        <v>1.5388200000000001</v>
      </c>
      <c r="D3410" s="51">
        <v>1.9883900000000001</v>
      </c>
    </row>
    <row r="3411" spans="1:4" x14ac:dyDescent="0.15">
      <c r="A3411" s="51">
        <v>185</v>
      </c>
      <c r="B3411" s="51">
        <v>21</v>
      </c>
      <c r="C3411" s="51">
        <v>1.5264599999999999</v>
      </c>
      <c r="D3411" s="51">
        <v>2.0016600000000002</v>
      </c>
    </row>
    <row r="3412" spans="1:4" x14ac:dyDescent="0.15">
      <c r="A3412" s="51">
        <v>186</v>
      </c>
      <c r="B3412" s="51">
        <v>2</v>
      </c>
      <c r="C3412" s="51">
        <v>1.7492099999999999</v>
      </c>
      <c r="D3412" s="51">
        <v>1.7708200000000001</v>
      </c>
    </row>
    <row r="3413" spans="1:4" x14ac:dyDescent="0.15">
      <c r="A3413" s="51">
        <v>186</v>
      </c>
      <c r="B3413" s="51">
        <v>3</v>
      </c>
      <c r="C3413" s="51">
        <v>1.7383500000000001</v>
      </c>
      <c r="D3413" s="51">
        <v>1.7817799999999999</v>
      </c>
    </row>
    <row r="3414" spans="1:4" x14ac:dyDescent="0.15">
      <c r="A3414" s="51">
        <v>186</v>
      </c>
      <c r="B3414" s="51">
        <v>4</v>
      </c>
      <c r="C3414" s="51">
        <v>1.7273799999999999</v>
      </c>
      <c r="D3414" s="51">
        <v>1.79288</v>
      </c>
    </row>
    <row r="3415" spans="1:4" x14ac:dyDescent="0.15">
      <c r="A3415" s="51">
        <v>186</v>
      </c>
      <c r="B3415" s="51">
        <v>5</v>
      </c>
      <c r="C3415" s="51">
        <v>1.7163299999999999</v>
      </c>
      <c r="D3415" s="51">
        <v>1.8041100000000001</v>
      </c>
    </row>
    <row r="3416" spans="1:4" x14ac:dyDescent="0.15">
      <c r="A3416" s="51">
        <v>186</v>
      </c>
      <c r="B3416" s="51">
        <v>6</v>
      </c>
      <c r="C3416" s="51">
        <v>1.70519</v>
      </c>
      <c r="D3416" s="51">
        <v>1.8154699999999999</v>
      </c>
    </row>
    <row r="3417" spans="1:4" x14ac:dyDescent="0.15">
      <c r="A3417" s="51">
        <v>186</v>
      </c>
      <c r="B3417" s="51">
        <v>7</v>
      </c>
      <c r="C3417" s="51">
        <v>1.6939599999999999</v>
      </c>
      <c r="D3417" s="51">
        <v>1.8269599999999999</v>
      </c>
    </row>
    <row r="3418" spans="1:4" x14ac:dyDescent="0.15">
      <c r="A3418" s="51">
        <v>186</v>
      </c>
      <c r="B3418" s="51">
        <v>8</v>
      </c>
      <c r="C3418" s="51">
        <v>1.6826399999999999</v>
      </c>
      <c r="D3418" s="51">
        <v>1.8385800000000001</v>
      </c>
    </row>
    <row r="3419" spans="1:4" x14ac:dyDescent="0.15">
      <c r="A3419" s="51">
        <v>186</v>
      </c>
      <c r="B3419" s="51">
        <v>9</v>
      </c>
      <c r="C3419" s="51">
        <v>1.6712400000000001</v>
      </c>
      <c r="D3419" s="51">
        <v>1.8503400000000001</v>
      </c>
    </row>
    <row r="3420" spans="1:4" x14ac:dyDescent="0.15">
      <c r="A3420" s="51">
        <v>186</v>
      </c>
      <c r="B3420" s="51">
        <v>10</v>
      </c>
      <c r="C3420" s="51">
        <v>1.6597599999999999</v>
      </c>
      <c r="D3420" s="51">
        <v>1.86222</v>
      </c>
    </row>
    <row r="3421" spans="1:4" x14ac:dyDescent="0.15">
      <c r="A3421" s="51">
        <v>186</v>
      </c>
      <c r="B3421" s="51">
        <v>11</v>
      </c>
      <c r="C3421" s="51">
        <v>1.64819</v>
      </c>
      <c r="D3421" s="51">
        <v>1.87422</v>
      </c>
    </row>
    <row r="3422" spans="1:4" x14ac:dyDescent="0.15">
      <c r="A3422" s="51">
        <v>186</v>
      </c>
      <c r="B3422" s="51">
        <v>12</v>
      </c>
      <c r="C3422" s="51">
        <v>1.6365499999999999</v>
      </c>
      <c r="D3422" s="51">
        <v>1.88635</v>
      </c>
    </row>
    <row r="3423" spans="1:4" x14ac:dyDescent="0.15">
      <c r="A3423" s="51">
        <v>186</v>
      </c>
      <c r="B3423" s="51">
        <v>13</v>
      </c>
      <c r="C3423" s="51">
        <v>1.6248199999999999</v>
      </c>
      <c r="D3423" s="51">
        <v>1.8986000000000001</v>
      </c>
    </row>
    <row r="3424" spans="1:4" x14ac:dyDescent="0.15">
      <c r="A3424" s="51">
        <v>186</v>
      </c>
      <c r="B3424" s="51">
        <v>14</v>
      </c>
      <c r="C3424" s="51">
        <v>1.61303</v>
      </c>
      <c r="D3424" s="51">
        <v>1.9109700000000001</v>
      </c>
    </row>
    <row r="3425" spans="1:4" x14ac:dyDescent="0.15">
      <c r="A3425" s="51">
        <v>186</v>
      </c>
      <c r="B3425" s="51">
        <v>15</v>
      </c>
      <c r="C3425" s="51">
        <v>1.6011500000000001</v>
      </c>
      <c r="D3425" s="51">
        <v>1.9234599999999999</v>
      </c>
    </row>
    <row r="3426" spans="1:4" x14ac:dyDescent="0.15">
      <c r="A3426" s="51">
        <v>186</v>
      </c>
      <c r="B3426" s="51">
        <v>16</v>
      </c>
      <c r="C3426" s="51">
        <v>1.5891999999999999</v>
      </c>
      <c r="D3426" s="51">
        <v>1.93607</v>
      </c>
    </row>
    <row r="3427" spans="1:4" x14ac:dyDescent="0.15">
      <c r="A3427" s="51">
        <v>186</v>
      </c>
      <c r="B3427" s="51">
        <v>17</v>
      </c>
      <c r="C3427" s="51">
        <v>1.57718</v>
      </c>
      <c r="D3427" s="51">
        <v>1.9488099999999999</v>
      </c>
    </row>
    <row r="3428" spans="1:4" x14ac:dyDescent="0.15">
      <c r="A3428" s="51">
        <v>186</v>
      </c>
      <c r="B3428" s="51">
        <v>18</v>
      </c>
      <c r="C3428" s="51">
        <v>1.5650900000000001</v>
      </c>
      <c r="D3428" s="51">
        <v>1.9616499999999999</v>
      </c>
    </row>
    <row r="3429" spans="1:4" x14ac:dyDescent="0.15">
      <c r="A3429" s="51">
        <v>186</v>
      </c>
      <c r="B3429" s="51">
        <v>19</v>
      </c>
      <c r="C3429" s="51">
        <v>1.5529299999999999</v>
      </c>
      <c r="D3429" s="51">
        <v>1.97461</v>
      </c>
    </row>
    <row r="3430" spans="1:4" x14ac:dyDescent="0.15">
      <c r="A3430" s="51">
        <v>186</v>
      </c>
      <c r="B3430" s="51">
        <v>20</v>
      </c>
      <c r="C3430" s="51">
        <v>1.54071</v>
      </c>
      <c r="D3430" s="51">
        <v>1.9876799999999999</v>
      </c>
    </row>
    <row r="3431" spans="1:4" x14ac:dyDescent="0.15">
      <c r="A3431" s="51">
        <v>186</v>
      </c>
      <c r="B3431" s="51">
        <v>21</v>
      </c>
      <c r="C3431" s="51">
        <v>1.52841</v>
      </c>
      <c r="D3431" s="51">
        <v>2.0008599999999999</v>
      </c>
    </row>
    <row r="3432" spans="1:4" x14ac:dyDescent="0.15">
      <c r="A3432" s="51">
        <v>187</v>
      </c>
      <c r="B3432" s="51">
        <v>2</v>
      </c>
      <c r="C3432" s="51">
        <v>1.7499100000000001</v>
      </c>
      <c r="D3432" s="51">
        <v>1.7714000000000001</v>
      </c>
    </row>
    <row r="3433" spans="1:4" x14ac:dyDescent="0.15">
      <c r="A3433" s="51">
        <v>187</v>
      </c>
      <c r="B3433" s="51">
        <v>3</v>
      </c>
      <c r="C3433" s="51">
        <v>1.7391000000000001</v>
      </c>
      <c r="D3433" s="51">
        <v>1.7823</v>
      </c>
    </row>
    <row r="3434" spans="1:4" x14ac:dyDescent="0.15">
      <c r="A3434" s="51">
        <v>187</v>
      </c>
      <c r="B3434" s="51">
        <v>4</v>
      </c>
      <c r="C3434" s="51">
        <v>1.7281899999999999</v>
      </c>
      <c r="D3434" s="51">
        <v>1.7933399999999999</v>
      </c>
    </row>
    <row r="3435" spans="1:4" x14ac:dyDescent="0.15">
      <c r="A3435" s="51">
        <v>187</v>
      </c>
      <c r="B3435" s="51">
        <v>5</v>
      </c>
      <c r="C3435" s="51">
        <v>1.7172000000000001</v>
      </c>
      <c r="D3435" s="51">
        <v>1.8045</v>
      </c>
    </row>
    <row r="3436" spans="1:4" x14ac:dyDescent="0.15">
      <c r="A3436" s="51">
        <v>187</v>
      </c>
      <c r="B3436" s="51">
        <v>6</v>
      </c>
      <c r="C3436" s="51">
        <v>1.7061200000000001</v>
      </c>
      <c r="D3436" s="51">
        <v>1.8158000000000001</v>
      </c>
    </row>
    <row r="3437" spans="1:4" x14ac:dyDescent="0.15">
      <c r="A3437" s="51">
        <v>187</v>
      </c>
      <c r="B3437" s="51">
        <v>7</v>
      </c>
      <c r="C3437" s="51">
        <v>1.69495</v>
      </c>
      <c r="D3437" s="51">
        <v>1.8272299999999999</v>
      </c>
    </row>
    <row r="3438" spans="1:4" x14ac:dyDescent="0.15">
      <c r="A3438" s="51">
        <v>187</v>
      </c>
      <c r="B3438" s="51">
        <v>8</v>
      </c>
      <c r="C3438" s="51">
        <v>1.6837</v>
      </c>
      <c r="D3438" s="51">
        <v>1.8387800000000001</v>
      </c>
    </row>
    <row r="3439" spans="1:4" x14ac:dyDescent="0.15">
      <c r="A3439" s="51">
        <v>187</v>
      </c>
      <c r="B3439" s="51">
        <v>9</v>
      </c>
      <c r="C3439" s="51">
        <v>1.6723600000000001</v>
      </c>
      <c r="D3439" s="51">
        <v>1.85046</v>
      </c>
    </row>
    <row r="3440" spans="1:4" x14ac:dyDescent="0.15">
      <c r="A3440" s="51">
        <v>187</v>
      </c>
      <c r="B3440" s="51">
        <v>10</v>
      </c>
      <c r="C3440" s="51">
        <v>1.6609499999999999</v>
      </c>
      <c r="D3440" s="51">
        <v>1.8622700000000001</v>
      </c>
    </row>
    <row r="3441" spans="1:4" x14ac:dyDescent="0.15">
      <c r="A3441" s="51">
        <v>187</v>
      </c>
      <c r="B3441" s="51">
        <v>11</v>
      </c>
      <c r="C3441" s="51">
        <v>1.6494500000000001</v>
      </c>
      <c r="D3441" s="51">
        <v>1.8742000000000001</v>
      </c>
    </row>
    <row r="3442" spans="1:4" x14ac:dyDescent="0.15">
      <c r="A3442" s="51">
        <v>187</v>
      </c>
      <c r="B3442" s="51">
        <v>12</v>
      </c>
      <c r="C3442" s="51">
        <v>1.6378600000000001</v>
      </c>
      <c r="D3442" s="51">
        <v>1.88626</v>
      </c>
    </row>
    <row r="3443" spans="1:4" x14ac:dyDescent="0.15">
      <c r="A3443" s="51">
        <v>187</v>
      </c>
      <c r="B3443" s="51">
        <v>13</v>
      </c>
      <c r="C3443" s="51">
        <v>1.6262099999999999</v>
      </c>
      <c r="D3443" s="51">
        <v>1.8984300000000001</v>
      </c>
    </row>
    <row r="3444" spans="1:4" x14ac:dyDescent="0.15">
      <c r="A3444" s="51">
        <v>187</v>
      </c>
      <c r="B3444" s="51">
        <v>14</v>
      </c>
      <c r="C3444" s="51">
        <v>1.6144799999999999</v>
      </c>
      <c r="D3444" s="51">
        <v>1.9107400000000001</v>
      </c>
    </row>
    <row r="3445" spans="1:4" x14ac:dyDescent="0.15">
      <c r="A3445" s="51">
        <v>187</v>
      </c>
      <c r="B3445" s="51">
        <v>15</v>
      </c>
      <c r="C3445" s="51">
        <v>1.60267</v>
      </c>
      <c r="D3445" s="51">
        <v>1.9231499999999999</v>
      </c>
    </row>
    <row r="3446" spans="1:4" x14ac:dyDescent="0.15">
      <c r="A3446" s="51">
        <v>187</v>
      </c>
      <c r="B3446" s="51">
        <v>16</v>
      </c>
      <c r="C3446" s="51">
        <v>1.5907899999999999</v>
      </c>
      <c r="D3446" s="51">
        <v>1.9356800000000001</v>
      </c>
    </row>
    <row r="3447" spans="1:4" x14ac:dyDescent="0.15">
      <c r="A3447" s="51">
        <v>187</v>
      </c>
      <c r="B3447" s="51">
        <v>17</v>
      </c>
      <c r="C3447" s="51">
        <v>1.57884</v>
      </c>
      <c r="D3447" s="51">
        <v>1.94834</v>
      </c>
    </row>
    <row r="3448" spans="1:4" x14ac:dyDescent="0.15">
      <c r="A3448" s="51">
        <v>187</v>
      </c>
      <c r="B3448" s="51">
        <v>18</v>
      </c>
      <c r="C3448" s="51">
        <v>1.5668200000000001</v>
      </c>
      <c r="D3448" s="51">
        <v>1.9611000000000001</v>
      </c>
    </row>
    <row r="3449" spans="1:4" x14ac:dyDescent="0.15">
      <c r="A3449" s="51">
        <v>187</v>
      </c>
      <c r="B3449" s="51">
        <v>19</v>
      </c>
      <c r="C3449" s="51">
        <v>1.5547299999999999</v>
      </c>
      <c r="D3449" s="51">
        <v>1.97397</v>
      </c>
    </row>
    <row r="3450" spans="1:4" x14ac:dyDescent="0.15">
      <c r="A3450" s="51">
        <v>187</v>
      </c>
      <c r="B3450" s="51">
        <v>20</v>
      </c>
      <c r="C3450" s="51">
        <v>1.5425800000000001</v>
      </c>
      <c r="D3450" s="51">
        <v>1.9869699999999999</v>
      </c>
    </row>
    <row r="3451" spans="1:4" x14ac:dyDescent="0.15">
      <c r="A3451" s="51">
        <v>187</v>
      </c>
      <c r="B3451" s="51">
        <v>21</v>
      </c>
      <c r="C3451" s="51">
        <v>1.5303500000000001</v>
      </c>
      <c r="D3451" s="51">
        <v>2.00007</v>
      </c>
    </row>
    <row r="3452" spans="1:4" x14ac:dyDescent="0.15">
      <c r="A3452" s="51">
        <v>188</v>
      </c>
      <c r="B3452" s="51">
        <v>2</v>
      </c>
      <c r="C3452" s="51">
        <v>1.7505900000000001</v>
      </c>
      <c r="D3452" s="51">
        <v>1.77197</v>
      </c>
    </row>
    <row r="3453" spans="1:4" x14ac:dyDescent="0.15">
      <c r="A3453" s="51">
        <v>188</v>
      </c>
      <c r="B3453" s="51">
        <v>3</v>
      </c>
      <c r="C3453" s="51">
        <v>1.7398400000000001</v>
      </c>
      <c r="D3453" s="51">
        <v>1.7828200000000001</v>
      </c>
    </row>
    <row r="3454" spans="1:4" x14ac:dyDescent="0.15">
      <c r="A3454" s="51">
        <v>188</v>
      </c>
      <c r="B3454" s="51">
        <v>4</v>
      </c>
      <c r="C3454" s="51">
        <v>1.7290000000000001</v>
      </c>
      <c r="D3454" s="51">
        <v>1.79379</v>
      </c>
    </row>
    <row r="3455" spans="1:4" x14ac:dyDescent="0.15">
      <c r="A3455" s="51">
        <v>188</v>
      </c>
      <c r="B3455" s="51">
        <v>5</v>
      </c>
      <c r="C3455" s="51">
        <v>1.7180599999999999</v>
      </c>
      <c r="D3455" s="51">
        <v>1.8048900000000001</v>
      </c>
    </row>
    <row r="3456" spans="1:4" x14ac:dyDescent="0.15">
      <c r="A3456" s="51">
        <v>188</v>
      </c>
      <c r="B3456" s="51">
        <v>6</v>
      </c>
      <c r="C3456" s="51">
        <v>1.7070399999999999</v>
      </c>
      <c r="D3456" s="51">
        <v>1.81613</v>
      </c>
    </row>
    <row r="3457" spans="1:4" x14ac:dyDescent="0.15">
      <c r="A3457" s="51">
        <v>188</v>
      </c>
      <c r="B3457" s="51">
        <v>7</v>
      </c>
      <c r="C3457" s="51">
        <v>1.69594</v>
      </c>
      <c r="D3457" s="51">
        <v>1.8274900000000001</v>
      </c>
    </row>
    <row r="3458" spans="1:4" x14ac:dyDescent="0.15">
      <c r="A3458" s="51">
        <v>188</v>
      </c>
      <c r="B3458" s="51">
        <v>8</v>
      </c>
      <c r="C3458" s="51">
        <v>1.68475</v>
      </c>
      <c r="D3458" s="51">
        <v>1.83897</v>
      </c>
    </row>
    <row r="3459" spans="1:4" x14ac:dyDescent="0.15">
      <c r="A3459" s="51">
        <v>188</v>
      </c>
      <c r="B3459" s="51">
        <v>9</v>
      </c>
      <c r="C3459" s="51">
        <v>1.6734800000000001</v>
      </c>
      <c r="D3459" s="51">
        <v>1.85059</v>
      </c>
    </row>
    <row r="3460" spans="1:4" x14ac:dyDescent="0.15">
      <c r="A3460" s="51">
        <v>188</v>
      </c>
      <c r="B3460" s="51">
        <v>10</v>
      </c>
      <c r="C3460" s="51">
        <v>1.66212</v>
      </c>
      <c r="D3460" s="51">
        <v>1.86233</v>
      </c>
    </row>
    <row r="3461" spans="1:4" x14ac:dyDescent="0.15">
      <c r="A3461" s="51">
        <v>188</v>
      </c>
      <c r="B3461" s="51">
        <v>11</v>
      </c>
      <c r="C3461" s="51">
        <v>1.65069</v>
      </c>
      <c r="D3461" s="51">
        <v>1.8742000000000001</v>
      </c>
    </row>
    <row r="3462" spans="1:4" x14ac:dyDescent="0.15">
      <c r="A3462" s="51">
        <v>188</v>
      </c>
      <c r="B3462" s="51">
        <v>12</v>
      </c>
      <c r="C3462" s="51">
        <v>1.6391800000000001</v>
      </c>
      <c r="D3462" s="51">
        <v>1.8861699999999999</v>
      </c>
    </row>
    <row r="3463" spans="1:4" x14ac:dyDescent="0.15">
      <c r="A3463" s="51">
        <v>188</v>
      </c>
      <c r="B3463" s="51">
        <v>13</v>
      </c>
      <c r="C3463" s="51">
        <v>1.62758</v>
      </c>
      <c r="D3463" s="51">
        <v>1.89829</v>
      </c>
    </row>
    <row r="3464" spans="1:4" x14ac:dyDescent="0.15">
      <c r="A3464" s="51">
        <v>188</v>
      </c>
      <c r="B3464" s="51">
        <v>14</v>
      </c>
      <c r="C3464" s="51">
        <v>1.61592</v>
      </c>
      <c r="D3464" s="51">
        <v>1.9105099999999999</v>
      </c>
    </row>
    <row r="3465" spans="1:4" x14ac:dyDescent="0.15">
      <c r="A3465" s="51">
        <v>188</v>
      </c>
      <c r="B3465" s="51">
        <v>15</v>
      </c>
      <c r="C3465" s="51">
        <v>1.6041799999999999</v>
      </c>
      <c r="D3465" s="51">
        <v>1.9228400000000001</v>
      </c>
    </row>
    <row r="3466" spans="1:4" x14ac:dyDescent="0.15">
      <c r="A3466" s="51">
        <v>188</v>
      </c>
      <c r="B3466" s="51">
        <v>16</v>
      </c>
      <c r="C3466" s="51">
        <v>1.59236</v>
      </c>
      <c r="D3466" s="51">
        <v>1.9353100000000001</v>
      </c>
    </row>
    <row r="3467" spans="1:4" x14ac:dyDescent="0.15">
      <c r="A3467" s="51">
        <v>188</v>
      </c>
      <c r="B3467" s="51">
        <v>17</v>
      </c>
      <c r="C3467" s="51">
        <v>1.5804800000000001</v>
      </c>
      <c r="D3467" s="51">
        <v>1.9478800000000001</v>
      </c>
    </row>
    <row r="3468" spans="1:4" x14ac:dyDescent="0.15">
      <c r="A3468" s="51">
        <v>188</v>
      </c>
      <c r="B3468" s="51">
        <v>18</v>
      </c>
      <c r="C3468" s="51">
        <v>1.56853</v>
      </c>
      <c r="D3468" s="51">
        <v>1.9605699999999999</v>
      </c>
    </row>
    <row r="3469" spans="1:4" x14ac:dyDescent="0.15">
      <c r="A3469" s="51">
        <v>188</v>
      </c>
      <c r="B3469" s="51">
        <v>19</v>
      </c>
      <c r="C3469" s="51">
        <v>1.5565100000000001</v>
      </c>
      <c r="D3469" s="51">
        <v>1.97336</v>
      </c>
    </row>
    <row r="3470" spans="1:4" x14ac:dyDescent="0.15">
      <c r="A3470" s="51">
        <v>188</v>
      </c>
      <c r="B3470" s="51">
        <v>20</v>
      </c>
      <c r="C3470" s="51">
        <v>1.54443</v>
      </c>
      <c r="D3470" s="51">
        <v>1.98627</v>
      </c>
    </row>
    <row r="3471" spans="1:4" x14ac:dyDescent="0.15">
      <c r="A3471" s="51">
        <v>188</v>
      </c>
      <c r="B3471" s="51">
        <v>21</v>
      </c>
      <c r="C3471" s="51">
        <v>1.5322800000000001</v>
      </c>
      <c r="D3471" s="51">
        <v>1.99929</v>
      </c>
    </row>
    <row r="3472" spans="1:4" x14ac:dyDescent="0.15">
      <c r="A3472" s="51">
        <v>189</v>
      </c>
      <c r="B3472" s="51">
        <v>2</v>
      </c>
      <c r="C3472" s="51">
        <v>1.7512799999999999</v>
      </c>
      <c r="D3472" s="51">
        <v>1.77254</v>
      </c>
    </row>
    <row r="3473" spans="1:4" x14ac:dyDescent="0.15">
      <c r="A3473" s="51">
        <v>189</v>
      </c>
      <c r="B3473" s="51">
        <v>3</v>
      </c>
      <c r="C3473" s="51">
        <v>1.74058</v>
      </c>
      <c r="D3473" s="51">
        <v>1.78332</v>
      </c>
    </row>
    <row r="3474" spans="1:4" x14ac:dyDescent="0.15">
      <c r="A3474" s="51">
        <v>189</v>
      </c>
      <c r="B3474" s="51">
        <v>4</v>
      </c>
      <c r="C3474" s="51">
        <v>1.7298</v>
      </c>
      <c r="D3474" s="51">
        <v>1.7942400000000001</v>
      </c>
    </row>
    <row r="3475" spans="1:4" x14ac:dyDescent="0.15">
      <c r="A3475" s="51">
        <v>189</v>
      </c>
      <c r="B3475" s="51">
        <v>5</v>
      </c>
      <c r="C3475" s="51">
        <v>1.71892</v>
      </c>
      <c r="D3475" s="51">
        <v>1.80528</v>
      </c>
    </row>
    <row r="3476" spans="1:4" x14ac:dyDescent="0.15">
      <c r="A3476" s="51">
        <v>189</v>
      </c>
      <c r="B3476" s="51">
        <v>6</v>
      </c>
      <c r="C3476" s="51">
        <v>1.7079599999999999</v>
      </c>
      <c r="D3476" s="51">
        <v>1.8164499999999999</v>
      </c>
    </row>
    <row r="3477" spans="1:4" x14ac:dyDescent="0.15">
      <c r="A3477" s="51">
        <v>189</v>
      </c>
      <c r="B3477" s="51">
        <v>7</v>
      </c>
      <c r="C3477" s="51">
        <v>1.6969099999999999</v>
      </c>
      <c r="D3477" s="51">
        <v>1.82775</v>
      </c>
    </row>
    <row r="3478" spans="1:4" x14ac:dyDescent="0.15">
      <c r="A3478" s="51">
        <v>189</v>
      </c>
      <c r="B3478" s="51">
        <v>8</v>
      </c>
      <c r="C3478" s="51">
        <v>1.6857899999999999</v>
      </c>
      <c r="D3478" s="51">
        <v>1.83917</v>
      </c>
    </row>
    <row r="3479" spans="1:4" x14ac:dyDescent="0.15">
      <c r="A3479" s="51">
        <v>189</v>
      </c>
      <c r="B3479" s="51">
        <v>9</v>
      </c>
      <c r="C3479" s="51">
        <v>1.67458</v>
      </c>
      <c r="D3479" s="51">
        <v>1.8507199999999999</v>
      </c>
    </row>
    <row r="3480" spans="1:4" x14ac:dyDescent="0.15">
      <c r="A3480" s="51">
        <v>189</v>
      </c>
      <c r="B3480" s="51">
        <v>10</v>
      </c>
      <c r="C3480" s="51">
        <v>1.6632800000000001</v>
      </c>
      <c r="D3480" s="51">
        <v>1.86239</v>
      </c>
    </row>
    <row r="3481" spans="1:4" x14ac:dyDescent="0.15">
      <c r="A3481" s="51">
        <v>189</v>
      </c>
      <c r="B3481" s="51">
        <v>11</v>
      </c>
      <c r="C3481" s="51">
        <v>1.6519200000000001</v>
      </c>
      <c r="D3481" s="51">
        <v>1.87419</v>
      </c>
    </row>
    <row r="3482" spans="1:4" x14ac:dyDescent="0.15">
      <c r="A3482" s="51">
        <v>189</v>
      </c>
      <c r="B3482" s="51">
        <v>12</v>
      </c>
      <c r="C3482" s="51">
        <v>1.6404700000000001</v>
      </c>
      <c r="D3482" s="51">
        <v>1.8861000000000001</v>
      </c>
    </row>
    <row r="3483" spans="1:4" x14ac:dyDescent="0.15">
      <c r="A3483" s="51">
        <v>189</v>
      </c>
      <c r="B3483" s="51">
        <v>13</v>
      </c>
      <c r="C3483" s="51">
        <v>1.6289400000000001</v>
      </c>
      <c r="D3483" s="51">
        <v>1.8981300000000001</v>
      </c>
    </row>
    <row r="3484" spans="1:4" x14ac:dyDescent="0.15">
      <c r="A3484" s="51">
        <v>189</v>
      </c>
      <c r="B3484" s="51">
        <v>14</v>
      </c>
      <c r="C3484" s="51">
        <v>1.61734</v>
      </c>
      <c r="D3484" s="51">
        <v>1.91028</v>
      </c>
    </row>
    <row r="3485" spans="1:4" x14ac:dyDescent="0.15">
      <c r="A3485" s="51">
        <v>189</v>
      </c>
      <c r="B3485" s="51">
        <v>15</v>
      </c>
      <c r="C3485" s="51">
        <v>1.6056699999999999</v>
      </c>
      <c r="D3485" s="51">
        <v>1.92255</v>
      </c>
    </row>
    <row r="3486" spans="1:4" x14ac:dyDescent="0.15">
      <c r="A3486" s="51">
        <v>189</v>
      </c>
      <c r="B3486" s="51">
        <v>16</v>
      </c>
      <c r="C3486" s="51">
        <v>1.5939300000000001</v>
      </c>
      <c r="D3486" s="51">
        <v>1.93493</v>
      </c>
    </row>
    <row r="3487" spans="1:4" x14ac:dyDescent="0.15">
      <c r="A3487" s="51">
        <v>189</v>
      </c>
      <c r="B3487" s="51">
        <v>17</v>
      </c>
      <c r="C3487" s="51">
        <v>1.5821099999999999</v>
      </c>
      <c r="D3487" s="51">
        <v>1.94743</v>
      </c>
    </row>
    <row r="3488" spans="1:4" x14ac:dyDescent="0.15">
      <c r="A3488" s="51">
        <v>189</v>
      </c>
      <c r="B3488" s="51">
        <v>18</v>
      </c>
      <c r="C3488" s="51">
        <v>1.5702199999999999</v>
      </c>
      <c r="D3488" s="51">
        <v>1.9600299999999999</v>
      </c>
    </row>
    <row r="3489" spans="1:4" x14ac:dyDescent="0.15">
      <c r="A3489" s="51">
        <v>189</v>
      </c>
      <c r="B3489" s="51">
        <v>19</v>
      </c>
      <c r="C3489" s="51">
        <v>1.5582800000000001</v>
      </c>
      <c r="D3489" s="51">
        <v>1.97275</v>
      </c>
    </row>
    <row r="3490" spans="1:4" x14ac:dyDescent="0.15">
      <c r="A3490" s="51">
        <v>189</v>
      </c>
      <c r="B3490" s="51">
        <v>20</v>
      </c>
      <c r="C3490" s="51">
        <v>1.5462499999999999</v>
      </c>
      <c r="D3490" s="51">
        <v>1.9855799999999999</v>
      </c>
    </row>
    <row r="3491" spans="1:4" x14ac:dyDescent="0.15">
      <c r="A3491" s="51">
        <v>189</v>
      </c>
      <c r="B3491" s="51">
        <v>21</v>
      </c>
      <c r="C3491" s="51">
        <v>1.53417</v>
      </c>
      <c r="D3491" s="51">
        <v>1.9985200000000001</v>
      </c>
    </row>
    <row r="3492" spans="1:4" x14ac:dyDescent="0.15">
      <c r="A3492" s="51">
        <v>190</v>
      </c>
      <c r="B3492" s="51">
        <v>2</v>
      </c>
      <c r="C3492" s="51">
        <v>1.75196</v>
      </c>
      <c r="D3492" s="51">
        <v>1.77311</v>
      </c>
    </row>
    <row r="3493" spans="1:4" x14ac:dyDescent="0.15">
      <c r="A3493" s="51">
        <v>190</v>
      </c>
      <c r="B3493" s="51">
        <v>3</v>
      </c>
      <c r="C3493" s="51">
        <v>1.74132</v>
      </c>
      <c r="D3493" s="51">
        <v>1.78383</v>
      </c>
    </row>
    <row r="3494" spans="1:4" x14ac:dyDescent="0.15">
      <c r="A3494" s="51">
        <v>190</v>
      </c>
      <c r="B3494" s="51">
        <v>4</v>
      </c>
      <c r="C3494" s="51">
        <v>1.7305900000000001</v>
      </c>
      <c r="D3494" s="51">
        <v>1.7946800000000001</v>
      </c>
    </row>
    <row r="3495" spans="1:4" x14ac:dyDescent="0.15">
      <c r="A3495" s="51">
        <v>190</v>
      </c>
      <c r="B3495" s="51">
        <v>5</v>
      </c>
      <c r="C3495" s="51">
        <v>1.71977</v>
      </c>
      <c r="D3495" s="51">
        <v>1.8056700000000001</v>
      </c>
    </row>
    <row r="3496" spans="1:4" x14ac:dyDescent="0.15">
      <c r="A3496" s="51">
        <v>190</v>
      </c>
      <c r="B3496" s="51">
        <v>6</v>
      </c>
      <c r="C3496" s="51">
        <v>1.7088699999999999</v>
      </c>
      <c r="D3496" s="51">
        <v>1.8167800000000001</v>
      </c>
    </row>
    <row r="3497" spans="1:4" x14ac:dyDescent="0.15">
      <c r="A3497" s="51">
        <v>190</v>
      </c>
      <c r="B3497" s="51">
        <v>7</v>
      </c>
      <c r="C3497" s="51">
        <v>1.6978899999999999</v>
      </c>
      <c r="D3497" s="51">
        <v>1.8280099999999999</v>
      </c>
    </row>
    <row r="3498" spans="1:4" x14ac:dyDescent="0.15">
      <c r="A3498" s="51">
        <v>190</v>
      </c>
      <c r="B3498" s="51">
        <v>8</v>
      </c>
      <c r="C3498" s="51">
        <v>1.68682</v>
      </c>
      <c r="D3498" s="51">
        <v>1.8393699999999999</v>
      </c>
    </row>
    <row r="3499" spans="1:4" x14ac:dyDescent="0.15">
      <c r="A3499" s="51">
        <v>190</v>
      </c>
      <c r="B3499" s="51">
        <v>9</v>
      </c>
      <c r="C3499" s="51">
        <v>1.67567</v>
      </c>
      <c r="D3499" s="51">
        <v>1.8508599999999999</v>
      </c>
    </row>
    <row r="3500" spans="1:4" x14ac:dyDescent="0.15">
      <c r="A3500" s="51">
        <v>190</v>
      </c>
      <c r="B3500" s="51">
        <v>10</v>
      </c>
      <c r="C3500" s="51">
        <v>1.6644399999999999</v>
      </c>
      <c r="D3500" s="51">
        <v>1.86246</v>
      </c>
    </row>
    <row r="3501" spans="1:4" x14ac:dyDescent="0.15">
      <c r="A3501" s="51">
        <v>190</v>
      </c>
      <c r="B3501" s="51">
        <v>11</v>
      </c>
      <c r="C3501" s="51">
        <v>1.65313</v>
      </c>
      <c r="D3501" s="51">
        <v>1.87418</v>
      </c>
    </row>
    <row r="3502" spans="1:4" x14ac:dyDescent="0.15">
      <c r="A3502" s="51">
        <v>190</v>
      </c>
      <c r="B3502" s="51">
        <v>12</v>
      </c>
      <c r="C3502" s="51">
        <v>1.64175</v>
      </c>
      <c r="D3502" s="51">
        <v>1.88602</v>
      </c>
    </row>
    <row r="3503" spans="1:4" x14ac:dyDescent="0.15">
      <c r="A3503" s="51">
        <v>190</v>
      </c>
      <c r="B3503" s="51">
        <v>13</v>
      </c>
      <c r="C3503" s="51">
        <v>1.63028</v>
      </c>
      <c r="D3503" s="51">
        <v>1.89798</v>
      </c>
    </row>
    <row r="3504" spans="1:4" x14ac:dyDescent="0.15">
      <c r="A3504" s="51">
        <v>190</v>
      </c>
      <c r="B3504" s="51">
        <v>14</v>
      </c>
      <c r="C3504" s="51">
        <v>1.6187499999999999</v>
      </c>
      <c r="D3504" s="51">
        <v>1.9100699999999999</v>
      </c>
    </row>
    <row r="3505" spans="1:4" x14ac:dyDescent="0.15">
      <c r="A3505" s="51">
        <v>190</v>
      </c>
      <c r="B3505" s="51">
        <v>15</v>
      </c>
      <c r="C3505" s="51">
        <v>1.60714</v>
      </c>
      <c r="D3505" s="51">
        <v>1.9222600000000001</v>
      </c>
    </row>
    <row r="3506" spans="1:4" x14ac:dyDescent="0.15">
      <c r="A3506" s="51">
        <v>190</v>
      </c>
      <c r="B3506" s="51">
        <v>16</v>
      </c>
      <c r="C3506" s="51">
        <v>1.5954699999999999</v>
      </c>
      <c r="D3506" s="51">
        <v>1.9345600000000001</v>
      </c>
    </row>
    <row r="3507" spans="1:4" x14ac:dyDescent="0.15">
      <c r="A3507" s="51">
        <v>190</v>
      </c>
      <c r="B3507" s="51">
        <v>17</v>
      </c>
      <c r="C3507" s="51">
        <v>1.58372</v>
      </c>
      <c r="D3507" s="51">
        <v>1.94699</v>
      </c>
    </row>
    <row r="3508" spans="1:4" x14ac:dyDescent="0.15">
      <c r="A3508" s="51">
        <v>190</v>
      </c>
      <c r="B3508" s="51">
        <v>18</v>
      </c>
      <c r="C3508" s="51">
        <v>1.5719000000000001</v>
      </c>
      <c r="D3508" s="51">
        <v>1.9595199999999999</v>
      </c>
    </row>
    <row r="3509" spans="1:4" x14ac:dyDescent="0.15">
      <c r="A3509" s="51">
        <v>190</v>
      </c>
      <c r="B3509" s="51">
        <v>19</v>
      </c>
      <c r="C3509" s="51">
        <v>1.5600099999999999</v>
      </c>
      <c r="D3509" s="51">
        <v>1.9721599999999999</v>
      </c>
    </row>
    <row r="3510" spans="1:4" x14ac:dyDescent="0.15">
      <c r="A3510" s="51">
        <v>190</v>
      </c>
      <c r="B3510" s="51">
        <v>20</v>
      </c>
      <c r="C3510" s="51">
        <v>1.5480700000000001</v>
      </c>
      <c r="D3510" s="51">
        <v>1.9849000000000001</v>
      </c>
    </row>
    <row r="3511" spans="1:4" x14ac:dyDescent="0.15">
      <c r="A3511" s="51">
        <v>190</v>
      </c>
      <c r="B3511" s="51">
        <v>21</v>
      </c>
      <c r="C3511" s="51">
        <v>1.5360499999999999</v>
      </c>
      <c r="D3511" s="51">
        <v>1.99776</v>
      </c>
    </row>
    <row r="3512" spans="1:4" x14ac:dyDescent="0.15">
      <c r="A3512" s="51">
        <v>191</v>
      </c>
      <c r="B3512" s="51">
        <v>2</v>
      </c>
      <c r="C3512" s="51">
        <v>1.7526200000000001</v>
      </c>
      <c r="D3512" s="51">
        <v>1.77366</v>
      </c>
    </row>
    <row r="3513" spans="1:4" x14ac:dyDescent="0.15">
      <c r="A3513" s="51">
        <v>191</v>
      </c>
      <c r="B3513" s="51">
        <v>3</v>
      </c>
      <c r="C3513" s="51">
        <v>1.74204</v>
      </c>
      <c r="D3513" s="51">
        <v>1.78433</v>
      </c>
    </row>
    <row r="3514" spans="1:4" x14ac:dyDescent="0.15">
      <c r="A3514" s="51">
        <v>191</v>
      </c>
      <c r="B3514" s="51">
        <v>4</v>
      </c>
      <c r="C3514" s="51">
        <v>1.7313799999999999</v>
      </c>
      <c r="D3514" s="51">
        <v>1.7951299999999999</v>
      </c>
    </row>
    <row r="3515" spans="1:4" x14ac:dyDescent="0.15">
      <c r="A3515" s="51">
        <v>191</v>
      </c>
      <c r="B3515" s="51">
        <v>5</v>
      </c>
      <c r="C3515" s="51">
        <v>1.72061</v>
      </c>
      <c r="D3515" s="51">
        <v>1.8060499999999999</v>
      </c>
    </row>
    <row r="3516" spans="1:4" x14ac:dyDescent="0.15">
      <c r="A3516" s="51">
        <v>191</v>
      </c>
      <c r="B3516" s="51">
        <v>6</v>
      </c>
      <c r="C3516" s="51">
        <v>1.7097800000000001</v>
      </c>
      <c r="D3516" s="51">
        <v>1.81711</v>
      </c>
    </row>
    <row r="3517" spans="1:4" x14ac:dyDescent="0.15">
      <c r="A3517" s="51">
        <v>191</v>
      </c>
      <c r="B3517" s="51">
        <v>7</v>
      </c>
      <c r="C3517" s="51">
        <v>1.6988399999999999</v>
      </c>
      <c r="D3517" s="51">
        <v>1.8282700000000001</v>
      </c>
    </row>
    <row r="3518" spans="1:4" x14ac:dyDescent="0.15">
      <c r="A3518" s="51">
        <v>191</v>
      </c>
      <c r="B3518" s="51">
        <v>8</v>
      </c>
      <c r="C3518" s="51">
        <v>1.68784</v>
      </c>
      <c r="D3518" s="51">
        <v>1.8395699999999999</v>
      </c>
    </row>
    <row r="3519" spans="1:4" x14ac:dyDescent="0.15">
      <c r="A3519" s="51">
        <v>191</v>
      </c>
      <c r="B3519" s="51">
        <v>9</v>
      </c>
      <c r="C3519" s="51">
        <v>1.67675</v>
      </c>
      <c r="D3519" s="51">
        <v>1.8509800000000001</v>
      </c>
    </row>
    <row r="3520" spans="1:4" x14ac:dyDescent="0.15">
      <c r="A3520" s="51">
        <v>191</v>
      </c>
      <c r="B3520" s="51">
        <v>10</v>
      </c>
      <c r="C3520" s="51">
        <v>1.6655800000000001</v>
      </c>
      <c r="D3520" s="51">
        <v>1.86252</v>
      </c>
    </row>
    <row r="3521" spans="1:4" x14ac:dyDescent="0.15">
      <c r="A3521" s="51">
        <v>191</v>
      </c>
      <c r="B3521" s="51">
        <v>11</v>
      </c>
      <c r="C3521" s="51">
        <v>1.6543399999999999</v>
      </c>
      <c r="D3521" s="51">
        <v>1.87418</v>
      </c>
    </row>
    <row r="3522" spans="1:4" x14ac:dyDescent="0.15">
      <c r="A3522" s="51">
        <v>191</v>
      </c>
      <c r="B3522" s="51">
        <v>12</v>
      </c>
      <c r="C3522" s="51">
        <v>1.6430100000000001</v>
      </c>
      <c r="D3522" s="51">
        <v>1.88595</v>
      </c>
    </row>
    <row r="3523" spans="1:4" x14ac:dyDescent="0.15">
      <c r="A3523" s="51">
        <v>191</v>
      </c>
      <c r="B3523" s="51">
        <v>13</v>
      </c>
      <c r="C3523" s="51">
        <v>1.6316200000000001</v>
      </c>
      <c r="D3523" s="51">
        <v>1.89784</v>
      </c>
    </row>
    <row r="3524" spans="1:4" x14ac:dyDescent="0.15">
      <c r="A3524" s="51">
        <v>191</v>
      </c>
      <c r="B3524" s="51">
        <v>14</v>
      </c>
      <c r="C3524" s="51">
        <v>1.62015</v>
      </c>
      <c r="D3524" s="51">
        <v>1.90985</v>
      </c>
    </row>
    <row r="3525" spans="1:4" x14ac:dyDescent="0.15">
      <c r="A3525" s="51">
        <v>191</v>
      </c>
      <c r="B3525" s="51">
        <v>15</v>
      </c>
      <c r="C3525" s="51">
        <v>1.6086100000000001</v>
      </c>
      <c r="D3525" s="51">
        <v>1.92197</v>
      </c>
    </row>
    <row r="3526" spans="1:4" x14ac:dyDescent="0.15">
      <c r="A3526" s="51">
        <v>191</v>
      </c>
      <c r="B3526" s="51">
        <v>16</v>
      </c>
      <c r="C3526" s="51">
        <v>1.5969899999999999</v>
      </c>
      <c r="D3526" s="51">
        <v>1.93421</v>
      </c>
    </row>
    <row r="3527" spans="1:4" x14ac:dyDescent="0.15">
      <c r="A3527" s="51">
        <v>191</v>
      </c>
      <c r="B3527" s="51">
        <v>17</v>
      </c>
      <c r="C3527" s="51">
        <v>1.58531</v>
      </c>
      <c r="D3527" s="51">
        <v>1.9465399999999999</v>
      </c>
    </row>
    <row r="3528" spans="1:4" x14ac:dyDescent="0.15">
      <c r="A3528" s="51">
        <v>191</v>
      </c>
      <c r="B3528" s="51">
        <v>18</v>
      </c>
      <c r="C3528" s="51">
        <v>1.5735600000000001</v>
      </c>
      <c r="D3528" s="51">
        <v>1.9590000000000001</v>
      </c>
    </row>
    <row r="3529" spans="1:4" x14ac:dyDescent="0.15">
      <c r="A3529" s="51">
        <v>191</v>
      </c>
      <c r="B3529" s="51">
        <v>19</v>
      </c>
      <c r="C3529" s="51">
        <v>1.56175</v>
      </c>
      <c r="D3529" s="51">
        <v>1.97157</v>
      </c>
    </row>
    <row r="3530" spans="1:4" x14ac:dyDescent="0.15">
      <c r="A3530" s="51">
        <v>191</v>
      </c>
      <c r="B3530" s="51">
        <v>20</v>
      </c>
      <c r="C3530" s="51">
        <v>1.5498700000000001</v>
      </c>
      <c r="D3530" s="51">
        <v>1.98424</v>
      </c>
    </row>
    <row r="3531" spans="1:4" x14ac:dyDescent="0.15">
      <c r="A3531" s="51">
        <v>191</v>
      </c>
      <c r="B3531" s="51">
        <v>21</v>
      </c>
      <c r="C3531" s="51">
        <v>1.53792</v>
      </c>
      <c r="D3531" s="51">
        <v>1.99702</v>
      </c>
    </row>
    <row r="3532" spans="1:4" x14ac:dyDescent="0.15">
      <c r="A3532" s="51">
        <v>192</v>
      </c>
      <c r="B3532" s="51">
        <v>2</v>
      </c>
      <c r="C3532" s="51">
        <v>1.75329</v>
      </c>
      <c r="D3532" s="51">
        <v>1.7742199999999999</v>
      </c>
    </row>
    <row r="3533" spans="1:4" x14ac:dyDescent="0.15">
      <c r="A3533" s="51">
        <v>192</v>
      </c>
      <c r="B3533" s="51">
        <v>3</v>
      </c>
      <c r="C3533" s="51">
        <v>1.7427699999999999</v>
      </c>
      <c r="D3533" s="51">
        <v>1.7848299999999999</v>
      </c>
    </row>
    <row r="3534" spans="1:4" x14ac:dyDescent="0.15">
      <c r="A3534" s="51">
        <v>192</v>
      </c>
      <c r="B3534" s="51">
        <v>4</v>
      </c>
      <c r="C3534" s="51">
        <v>1.7321500000000001</v>
      </c>
      <c r="D3534" s="51">
        <v>1.7955700000000001</v>
      </c>
    </row>
    <row r="3535" spans="1:4" x14ac:dyDescent="0.15">
      <c r="A3535" s="51">
        <v>192</v>
      </c>
      <c r="B3535" s="51">
        <v>5</v>
      </c>
      <c r="C3535" s="51">
        <v>1.7214499999999999</v>
      </c>
      <c r="D3535" s="51">
        <v>1.80644</v>
      </c>
    </row>
    <row r="3536" spans="1:4" x14ac:dyDescent="0.15">
      <c r="A3536" s="51">
        <v>192</v>
      </c>
      <c r="B3536" s="51">
        <v>6</v>
      </c>
      <c r="C3536" s="51">
        <v>1.7106600000000001</v>
      </c>
      <c r="D3536" s="51">
        <v>1.8174300000000001</v>
      </c>
    </row>
    <row r="3537" spans="1:4" x14ac:dyDescent="0.15">
      <c r="A3537" s="51">
        <v>192</v>
      </c>
      <c r="B3537" s="51">
        <v>7</v>
      </c>
      <c r="C3537" s="51">
        <v>1.6998</v>
      </c>
      <c r="D3537" s="51">
        <v>1.8285400000000001</v>
      </c>
    </row>
    <row r="3538" spans="1:4" x14ac:dyDescent="0.15">
      <c r="A3538" s="51">
        <v>192</v>
      </c>
      <c r="B3538" s="51">
        <v>8</v>
      </c>
      <c r="C3538" s="51">
        <v>1.68885</v>
      </c>
      <c r="D3538" s="51">
        <v>1.8397699999999999</v>
      </c>
    </row>
    <row r="3539" spans="1:4" x14ac:dyDescent="0.15">
      <c r="A3539" s="51">
        <v>192</v>
      </c>
      <c r="B3539" s="51">
        <v>9</v>
      </c>
      <c r="C3539" s="51">
        <v>1.6778299999999999</v>
      </c>
      <c r="D3539" s="51">
        <v>1.85111</v>
      </c>
    </row>
    <row r="3540" spans="1:4" x14ac:dyDescent="0.15">
      <c r="A3540" s="51">
        <v>192</v>
      </c>
      <c r="B3540" s="51">
        <v>10</v>
      </c>
      <c r="C3540" s="51">
        <v>1.6667099999999999</v>
      </c>
      <c r="D3540" s="51">
        <v>1.86259</v>
      </c>
    </row>
    <row r="3541" spans="1:4" x14ac:dyDescent="0.15">
      <c r="A3541" s="51">
        <v>192</v>
      </c>
      <c r="B3541" s="51">
        <v>11</v>
      </c>
      <c r="C3541" s="51">
        <v>1.6555299999999999</v>
      </c>
      <c r="D3541" s="51">
        <v>1.87418</v>
      </c>
    </row>
    <row r="3542" spans="1:4" x14ac:dyDescent="0.15">
      <c r="A3542" s="51">
        <v>192</v>
      </c>
      <c r="B3542" s="51">
        <v>12</v>
      </c>
      <c r="C3542" s="51">
        <v>1.6442699999999999</v>
      </c>
      <c r="D3542" s="51">
        <v>1.88588</v>
      </c>
    </row>
    <row r="3543" spans="1:4" x14ac:dyDescent="0.15">
      <c r="A3543" s="51">
        <v>192</v>
      </c>
      <c r="B3543" s="51">
        <v>13</v>
      </c>
      <c r="C3543" s="51">
        <v>1.6329400000000001</v>
      </c>
      <c r="D3543" s="51">
        <v>1.8976999999999999</v>
      </c>
    </row>
    <row r="3544" spans="1:4" x14ac:dyDescent="0.15">
      <c r="A3544" s="51">
        <v>192</v>
      </c>
      <c r="B3544" s="51">
        <v>14</v>
      </c>
      <c r="C3544" s="51">
        <v>1.6215299999999999</v>
      </c>
      <c r="D3544" s="51">
        <v>1.90964</v>
      </c>
    </row>
    <row r="3545" spans="1:4" x14ac:dyDescent="0.15">
      <c r="A3545" s="51">
        <v>192</v>
      </c>
      <c r="B3545" s="51">
        <v>15</v>
      </c>
      <c r="C3545" s="51">
        <v>1.61006</v>
      </c>
      <c r="D3545" s="51">
        <v>1.9216800000000001</v>
      </c>
    </row>
    <row r="3546" spans="1:4" x14ac:dyDescent="0.15">
      <c r="A3546" s="51">
        <v>192</v>
      </c>
      <c r="B3546" s="51">
        <v>16</v>
      </c>
      <c r="C3546" s="51">
        <v>1.5985100000000001</v>
      </c>
      <c r="D3546" s="51">
        <v>1.9338500000000001</v>
      </c>
    </row>
    <row r="3547" spans="1:4" x14ac:dyDescent="0.15">
      <c r="A3547" s="51">
        <v>192</v>
      </c>
      <c r="B3547" s="51">
        <v>17</v>
      </c>
      <c r="C3547" s="51">
        <v>1.5868899999999999</v>
      </c>
      <c r="D3547" s="51">
        <v>1.9461200000000001</v>
      </c>
    </row>
    <row r="3548" spans="1:4" x14ac:dyDescent="0.15">
      <c r="A3548" s="51">
        <v>192</v>
      </c>
      <c r="B3548" s="51">
        <v>18</v>
      </c>
      <c r="C3548" s="51">
        <v>1.5751999999999999</v>
      </c>
      <c r="D3548" s="51">
        <v>1.9584999999999999</v>
      </c>
    </row>
    <row r="3549" spans="1:4" x14ac:dyDescent="0.15">
      <c r="A3549" s="51">
        <v>192</v>
      </c>
      <c r="B3549" s="51">
        <v>19</v>
      </c>
      <c r="C3549" s="51">
        <v>1.56345</v>
      </c>
      <c r="D3549" s="51">
        <v>1.97099</v>
      </c>
    </row>
    <row r="3550" spans="1:4" x14ac:dyDescent="0.15">
      <c r="A3550" s="51">
        <v>192</v>
      </c>
      <c r="B3550" s="51">
        <v>20</v>
      </c>
      <c r="C3550" s="51">
        <v>1.55165</v>
      </c>
      <c r="D3550" s="51">
        <v>1.9835799999999999</v>
      </c>
    </row>
    <row r="3551" spans="1:4" x14ac:dyDescent="0.15">
      <c r="A3551" s="51">
        <v>192</v>
      </c>
      <c r="B3551" s="51">
        <v>21</v>
      </c>
      <c r="C3551" s="51">
        <v>1.5397700000000001</v>
      </c>
      <c r="D3551" s="51">
        <v>1.9962800000000001</v>
      </c>
    </row>
    <row r="3552" spans="1:4" x14ac:dyDescent="0.15">
      <c r="A3552" s="51">
        <v>193</v>
      </c>
      <c r="B3552" s="51">
        <v>2</v>
      </c>
      <c r="C3552" s="51">
        <v>1.75396</v>
      </c>
      <c r="D3552" s="51">
        <v>1.77477</v>
      </c>
    </row>
    <row r="3553" spans="1:4" x14ac:dyDescent="0.15">
      <c r="A3553" s="51">
        <v>193</v>
      </c>
      <c r="B3553" s="51">
        <v>3</v>
      </c>
      <c r="C3553" s="51">
        <v>1.7434799999999999</v>
      </c>
      <c r="D3553" s="51">
        <v>1.7853300000000001</v>
      </c>
    </row>
    <row r="3554" spans="1:4" x14ac:dyDescent="0.15">
      <c r="A3554" s="51">
        <v>193</v>
      </c>
      <c r="B3554" s="51">
        <v>4</v>
      </c>
      <c r="C3554" s="51">
        <v>1.7329300000000001</v>
      </c>
      <c r="D3554" s="51">
        <v>1.7960100000000001</v>
      </c>
    </row>
    <row r="3555" spans="1:4" x14ac:dyDescent="0.15">
      <c r="A3555" s="51">
        <v>193</v>
      </c>
      <c r="B3555" s="51">
        <v>5</v>
      </c>
      <c r="C3555" s="51">
        <v>1.72228</v>
      </c>
      <c r="D3555" s="51">
        <v>1.8068200000000001</v>
      </c>
    </row>
    <row r="3556" spans="1:4" x14ac:dyDescent="0.15">
      <c r="A3556" s="51">
        <v>193</v>
      </c>
      <c r="B3556" s="51">
        <v>6</v>
      </c>
      <c r="C3556" s="51">
        <v>1.7115499999999999</v>
      </c>
      <c r="D3556" s="51">
        <v>1.81775</v>
      </c>
    </row>
    <row r="3557" spans="1:4" x14ac:dyDescent="0.15">
      <c r="A3557" s="51">
        <v>193</v>
      </c>
      <c r="B3557" s="51">
        <v>7</v>
      </c>
      <c r="C3557" s="51">
        <v>1.7007399999999999</v>
      </c>
      <c r="D3557" s="51">
        <v>1.8287899999999999</v>
      </c>
    </row>
    <row r="3558" spans="1:4" x14ac:dyDescent="0.15">
      <c r="A3558" s="51">
        <v>193</v>
      </c>
      <c r="B3558" s="51">
        <v>8</v>
      </c>
      <c r="C3558" s="51">
        <v>1.6898599999999999</v>
      </c>
      <c r="D3558" s="51">
        <v>1.83996</v>
      </c>
    </row>
    <row r="3559" spans="1:4" x14ac:dyDescent="0.15">
      <c r="A3559" s="51">
        <v>193</v>
      </c>
      <c r="B3559" s="51">
        <v>9</v>
      </c>
      <c r="C3559" s="51">
        <v>1.67889</v>
      </c>
      <c r="D3559" s="51">
        <v>1.8512500000000001</v>
      </c>
    </row>
    <row r="3560" spans="1:4" x14ac:dyDescent="0.15">
      <c r="A3560" s="51">
        <v>193</v>
      </c>
      <c r="B3560" s="51">
        <v>10</v>
      </c>
      <c r="C3560" s="51">
        <v>1.66784</v>
      </c>
      <c r="D3560" s="51">
        <v>1.86266</v>
      </c>
    </row>
    <row r="3561" spans="1:4" x14ac:dyDescent="0.15">
      <c r="A3561" s="51">
        <v>193</v>
      </c>
      <c r="B3561" s="51">
        <v>11</v>
      </c>
      <c r="C3561" s="51">
        <v>1.65672</v>
      </c>
      <c r="D3561" s="51">
        <v>1.8741699999999999</v>
      </c>
    </row>
    <row r="3562" spans="1:4" x14ac:dyDescent="0.15">
      <c r="A3562" s="51">
        <v>193</v>
      </c>
      <c r="B3562" s="51">
        <v>12</v>
      </c>
      <c r="C3562" s="51">
        <v>1.6455299999999999</v>
      </c>
      <c r="D3562" s="51">
        <v>1.88581</v>
      </c>
    </row>
    <row r="3563" spans="1:4" x14ac:dyDescent="0.15">
      <c r="A3563" s="51">
        <v>193</v>
      </c>
      <c r="B3563" s="51">
        <v>13</v>
      </c>
      <c r="C3563" s="51">
        <v>1.63425</v>
      </c>
      <c r="D3563" s="51">
        <v>1.8975599999999999</v>
      </c>
    </row>
    <row r="3564" spans="1:4" x14ac:dyDescent="0.15">
      <c r="A3564" s="51">
        <v>193</v>
      </c>
      <c r="B3564" s="51">
        <v>14</v>
      </c>
      <c r="C3564" s="51">
        <v>1.6229</v>
      </c>
      <c r="D3564" s="51">
        <v>1.90943</v>
      </c>
    </row>
    <row r="3565" spans="1:4" x14ac:dyDescent="0.15">
      <c r="A3565" s="51">
        <v>193</v>
      </c>
      <c r="B3565" s="51">
        <v>15</v>
      </c>
      <c r="C3565" s="51">
        <v>1.6114900000000001</v>
      </c>
      <c r="D3565" s="51">
        <v>1.9214100000000001</v>
      </c>
    </row>
    <row r="3566" spans="1:4" x14ac:dyDescent="0.15">
      <c r="A3566" s="51">
        <v>193</v>
      </c>
      <c r="B3566" s="51">
        <v>16</v>
      </c>
      <c r="C3566" s="51">
        <v>1.6</v>
      </c>
      <c r="D3566" s="51">
        <v>1.9334899999999999</v>
      </c>
    </row>
    <row r="3567" spans="1:4" x14ac:dyDescent="0.15">
      <c r="A3567" s="51">
        <v>193</v>
      </c>
      <c r="B3567" s="51">
        <v>17</v>
      </c>
      <c r="C3567" s="51">
        <v>1.5884499999999999</v>
      </c>
      <c r="D3567" s="51">
        <v>1.9456899999999999</v>
      </c>
    </row>
    <row r="3568" spans="1:4" x14ac:dyDescent="0.15">
      <c r="A3568" s="51">
        <v>193</v>
      </c>
      <c r="B3568" s="51">
        <v>18</v>
      </c>
      <c r="C3568" s="51">
        <v>1.57683</v>
      </c>
      <c r="D3568" s="51">
        <v>1.958</v>
      </c>
    </row>
    <row r="3569" spans="1:4" x14ac:dyDescent="0.15">
      <c r="A3569" s="51">
        <v>193</v>
      </c>
      <c r="B3569" s="51">
        <v>19</v>
      </c>
      <c r="C3569" s="51">
        <v>1.56515</v>
      </c>
      <c r="D3569" s="51">
        <v>1.97041</v>
      </c>
    </row>
    <row r="3570" spans="1:4" x14ac:dyDescent="0.15">
      <c r="A3570" s="51">
        <v>193</v>
      </c>
      <c r="B3570" s="51">
        <v>20</v>
      </c>
      <c r="C3570" s="51">
        <v>1.55341</v>
      </c>
      <c r="D3570" s="51">
        <v>1.9829300000000001</v>
      </c>
    </row>
    <row r="3571" spans="1:4" x14ac:dyDescent="0.15">
      <c r="A3571" s="51">
        <v>193</v>
      </c>
      <c r="B3571" s="51">
        <v>21</v>
      </c>
      <c r="C3571" s="51">
        <v>1.54159</v>
      </c>
      <c r="D3571" s="51">
        <v>1.9955499999999999</v>
      </c>
    </row>
    <row r="3572" spans="1:4" x14ac:dyDescent="0.15">
      <c r="A3572" s="51">
        <v>194</v>
      </c>
      <c r="B3572" s="51">
        <v>2</v>
      </c>
      <c r="C3572" s="51">
        <v>1.75461</v>
      </c>
      <c r="D3572" s="51">
        <v>1.7753300000000001</v>
      </c>
    </row>
    <row r="3573" spans="1:4" x14ac:dyDescent="0.15">
      <c r="A3573" s="51">
        <v>194</v>
      </c>
      <c r="B3573" s="51">
        <v>3</v>
      </c>
      <c r="C3573" s="51">
        <v>1.7441899999999999</v>
      </c>
      <c r="D3573" s="51">
        <v>1.78583</v>
      </c>
    </row>
    <row r="3574" spans="1:4" x14ac:dyDescent="0.15">
      <c r="A3574" s="51">
        <v>194</v>
      </c>
      <c r="B3574" s="51">
        <v>4</v>
      </c>
      <c r="C3574" s="51">
        <v>1.73369</v>
      </c>
      <c r="D3574" s="51">
        <v>1.7964500000000001</v>
      </c>
    </row>
    <row r="3575" spans="1:4" x14ac:dyDescent="0.15">
      <c r="A3575" s="51">
        <v>194</v>
      </c>
      <c r="B3575" s="51">
        <v>5</v>
      </c>
      <c r="C3575" s="51">
        <v>1.7231000000000001</v>
      </c>
      <c r="D3575" s="51">
        <v>1.8071900000000001</v>
      </c>
    </row>
    <row r="3576" spans="1:4" x14ac:dyDescent="0.15">
      <c r="A3576" s="51">
        <v>194</v>
      </c>
      <c r="B3576" s="51">
        <v>6</v>
      </c>
      <c r="C3576" s="51">
        <v>1.7124299999999999</v>
      </c>
      <c r="D3576" s="51">
        <v>1.81806</v>
      </c>
    </row>
    <row r="3577" spans="1:4" x14ac:dyDescent="0.15">
      <c r="A3577" s="51">
        <v>194</v>
      </c>
      <c r="B3577" s="51">
        <v>7</v>
      </c>
      <c r="C3577" s="51">
        <v>1.7016800000000001</v>
      </c>
      <c r="D3577" s="51">
        <v>1.8290500000000001</v>
      </c>
    </row>
    <row r="3578" spans="1:4" x14ac:dyDescent="0.15">
      <c r="A3578" s="51">
        <v>194</v>
      </c>
      <c r="B3578" s="51">
        <v>8</v>
      </c>
      <c r="C3578" s="51">
        <v>1.69085</v>
      </c>
      <c r="D3578" s="51">
        <v>1.84016</v>
      </c>
    </row>
    <row r="3579" spans="1:4" x14ac:dyDescent="0.15">
      <c r="A3579" s="51">
        <v>194</v>
      </c>
      <c r="B3579" s="51">
        <v>9</v>
      </c>
      <c r="C3579" s="51">
        <v>1.67994</v>
      </c>
      <c r="D3579" s="51">
        <v>1.85138</v>
      </c>
    </row>
    <row r="3580" spans="1:4" x14ac:dyDescent="0.15">
      <c r="A3580" s="51">
        <v>194</v>
      </c>
      <c r="B3580" s="51">
        <v>10</v>
      </c>
      <c r="C3580" s="51">
        <v>1.6689499999999999</v>
      </c>
      <c r="D3580" s="51">
        <v>1.8627199999999999</v>
      </c>
    </row>
    <row r="3581" spans="1:4" x14ac:dyDescent="0.15">
      <c r="A3581" s="51">
        <v>194</v>
      </c>
      <c r="B3581" s="51">
        <v>11</v>
      </c>
      <c r="C3581" s="51">
        <v>1.6578900000000001</v>
      </c>
      <c r="D3581" s="51">
        <v>1.87418</v>
      </c>
    </row>
    <row r="3582" spans="1:4" x14ac:dyDescent="0.15">
      <c r="A3582" s="51">
        <v>194</v>
      </c>
      <c r="B3582" s="51">
        <v>12</v>
      </c>
      <c r="C3582" s="51">
        <v>1.64676</v>
      </c>
      <c r="D3582" s="51">
        <v>1.88575</v>
      </c>
    </row>
    <row r="3583" spans="1:4" x14ac:dyDescent="0.15">
      <c r="A3583" s="51">
        <v>194</v>
      </c>
      <c r="B3583" s="51">
        <v>13</v>
      </c>
      <c r="C3583" s="51">
        <v>1.63554</v>
      </c>
      <c r="D3583" s="51">
        <v>1.8974299999999999</v>
      </c>
    </row>
    <row r="3584" spans="1:4" x14ac:dyDescent="0.15">
      <c r="A3584" s="51">
        <v>194</v>
      </c>
      <c r="B3584" s="51">
        <v>14</v>
      </c>
      <c r="C3584" s="51">
        <v>1.6242700000000001</v>
      </c>
      <c r="D3584" s="51">
        <v>1.90923</v>
      </c>
    </row>
    <row r="3585" spans="1:4" x14ac:dyDescent="0.15">
      <c r="A3585" s="51">
        <v>194</v>
      </c>
      <c r="B3585" s="51">
        <v>15</v>
      </c>
      <c r="C3585" s="51">
        <v>1.6129100000000001</v>
      </c>
      <c r="D3585" s="51">
        <v>1.9211400000000001</v>
      </c>
    </row>
    <row r="3586" spans="1:4" x14ac:dyDescent="0.15">
      <c r="A3586" s="51">
        <v>194</v>
      </c>
      <c r="B3586" s="51">
        <v>16</v>
      </c>
      <c r="C3586" s="51">
        <v>1.6014900000000001</v>
      </c>
      <c r="D3586" s="51">
        <v>1.9331499999999999</v>
      </c>
    </row>
    <row r="3587" spans="1:4" x14ac:dyDescent="0.15">
      <c r="A3587" s="51">
        <v>194</v>
      </c>
      <c r="B3587" s="51">
        <v>17</v>
      </c>
      <c r="C3587" s="51">
        <v>1.5900099999999999</v>
      </c>
      <c r="D3587" s="51">
        <v>1.94529</v>
      </c>
    </row>
    <row r="3588" spans="1:4" x14ac:dyDescent="0.15">
      <c r="A3588" s="51">
        <v>194</v>
      </c>
      <c r="B3588" s="51">
        <v>18</v>
      </c>
      <c r="C3588" s="51">
        <v>1.5784499999999999</v>
      </c>
      <c r="D3588" s="51">
        <v>1.9575199999999999</v>
      </c>
    </row>
    <row r="3589" spans="1:4" x14ac:dyDescent="0.15">
      <c r="A3589" s="51">
        <v>194</v>
      </c>
      <c r="B3589" s="51">
        <v>19</v>
      </c>
      <c r="C3589" s="51">
        <v>1.5668299999999999</v>
      </c>
      <c r="D3589" s="51">
        <v>1.9698500000000001</v>
      </c>
    </row>
    <row r="3590" spans="1:4" x14ac:dyDescent="0.15">
      <c r="A3590" s="51">
        <v>194</v>
      </c>
      <c r="B3590" s="51">
        <v>20</v>
      </c>
      <c r="C3590" s="51">
        <v>1.55514</v>
      </c>
      <c r="D3590" s="51">
        <v>1.9823</v>
      </c>
    </row>
    <row r="3591" spans="1:4" x14ac:dyDescent="0.15">
      <c r="A3591" s="51">
        <v>194</v>
      </c>
      <c r="B3591" s="51">
        <v>21</v>
      </c>
      <c r="C3591" s="51">
        <v>1.5434099999999999</v>
      </c>
      <c r="D3591" s="51">
        <v>1.9948399999999999</v>
      </c>
    </row>
    <row r="3592" spans="1:4" x14ac:dyDescent="0.15">
      <c r="A3592" s="51">
        <v>195</v>
      </c>
      <c r="B3592" s="51">
        <v>2</v>
      </c>
      <c r="C3592" s="51">
        <v>1.75526</v>
      </c>
      <c r="D3592" s="51">
        <v>1.77586</v>
      </c>
    </row>
    <row r="3593" spans="1:4" x14ac:dyDescent="0.15">
      <c r="A3593" s="51">
        <v>195</v>
      </c>
      <c r="B3593" s="51">
        <v>3</v>
      </c>
      <c r="C3593" s="51">
        <v>1.7448999999999999</v>
      </c>
      <c r="D3593" s="51">
        <v>1.7863199999999999</v>
      </c>
    </row>
    <row r="3594" spans="1:4" x14ac:dyDescent="0.15">
      <c r="A3594" s="51">
        <v>195</v>
      </c>
      <c r="B3594" s="51">
        <v>4</v>
      </c>
      <c r="C3594" s="51">
        <v>1.73445</v>
      </c>
      <c r="D3594" s="51">
        <v>1.79688</v>
      </c>
    </row>
    <row r="3595" spans="1:4" x14ac:dyDescent="0.15">
      <c r="A3595" s="51">
        <v>195</v>
      </c>
      <c r="B3595" s="51">
        <v>5</v>
      </c>
      <c r="C3595" s="51">
        <v>1.7239199999999999</v>
      </c>
      <c r="D3595" s="51">
        <v>1.8075699999999999</v>
      </c>
    </row>
    <row r="3596" spans="1:4" x14ac:dyDescent="0.15">
      <c r="A3596" s="51">
        <v>195</v>
      </c>
      <c r="B3596" s="51">
        <v>6</v>
      </c>
      <c r="C3596" s="51">
        <v>1.7133</v>
      </c>
      <c r="D3596" s="51">
        <v>1.8183800000000001</v>
      </c>
    </row>
    <row r="3597" spans="1:4" x14ac:dyDescent="0.15">
      <c r="A3597" s="51">
        <v>195</v>
      </c>
      <c r="B3597" s="51">
        <v>7</v>
      </c>
      <c r="C3597" s="51">
        <v>1.70261</v>
      </c>
      <c r="D3597" s="51">
        <v>1.8292999999999999</v>
      </c>
    </row>
    <row r="3598" spans="1:4" x14ac:dyDescent="0.15">
      <c r="A3598" s="51">
        <v>195</v>
      </c>
      <c r="B3598" s="51">
        <v>8</v>
      </c>
      <c r="C3598" s="51">
        <v>1.6918299999999999</v>
      </c>
      <c r="D3598" s="51">
        <v>1.8403499999999999</v>
      </c>
    </row>
    <row r="3599" spans="1:4" x14ac:dyDescent="0.15">
      <c r="A3599" s="51">
        <v>195</v>
      </c>
      <c r="B3599" s="51">
        <v>9</v>
      </c>
      <c r="C3599" s="51">
        <v>1.68099</v>
      </c>
      <c r="D3599" s="51">
        <v>1.85151</v>
      </c>
    </row>
    <row r="3600" spans="1:4" x14ac:dyDescent="0.15">
      <c r="A3600" s="51">
        <v>195</v>
      </c>
      <c r="B3600" s="51">
        <v>10</v>
      </c>
      <c r="C3600" s="51">
        <v>1.67005</v>
      </c>
      <c r="D3600" s="51">
        <v>1.8627899999999999</v>
      </c>
    </row>
    <row r="3601" spans="1:4" x14ac:dyDescent="0.15">
      <c r="A3601" s="51">
        <v>195</v>
      </c>
      <c r="B3601" s="51">
        <v>11</v>
      </c>
      <c r="C3601" s="51">
        <v>1.6590499999999999</v>
      </c>
      <c r="D3601" s="51">
        <v>1.87418</v>
      </c>
    </row>
    <row r="3602" spans="1:4" x14ac:dyDescent="0.15">
      <c r="A3602" s="51">
        <v>195</v>
      </c>
      <c r="B3602" s="51">
        <v>12</v>
      </c>
      <c r="C3602" s="51">
        <v>1.64798</v>
      </c>
      <c r="D3602" s="51">
        <v>1.8856900000000001</v>
      </c>
    </row>
    <row r="3603" spans="1:4" x14ac:dyDescent="0.15">
      <c r="A3603" s="51">
        <v>195</v>
      </c>
      <c r="B3603" s="51">
        <v>13</v>
      </c>
      <c r="C3603" s="51">
        <v>1.63683</v>
      </c>
      <c r="D3603" s="51">
        <v>1.8973100000000001</v>
      </c>
    </row>
    <row r="3604" spans="1:4" x14ac:dyDescent="0.15">
      <c r="A3604" s="51">
        <v>195</v>
      </c>
      <c r="B3604" s="51">
        <v>14</v>
      </c>
      <c r="C3604" s="51">
        <v>1.62561</v>
      </c>
      <c r="D3604" s="51">
        <v>1.90903</v>
      </c>
    </row>
    <row r="3605" spans="1:4" x14ac:dyDescent="0.15">
      <c r="A3605" s="51">
        <v>195</v>
      </c>
      <c r="B3605" s="51">
        <v>15</v>
      </c>
      <c r="C3605" s="51">
        <v>1.61432</v>
      </c>
      <c r="D3605" s="51">
        <v>1.9208700000000001</v>
      </c>
    </row>
    <row r="3606" spans="1:4" x14ac:dyDescent="0.15">
      <c r="A3606" s="51">
        <v>195</v>
      </c>
      <c r="B3606" s="51">
        <v>16</v>
      </c>
      <c r="C3606" s="51">
        <v>1.6029599999999999</v>
      </c>
      <c r="D3606" s="51">
        <v>1.93282</v>
      </c>
    </row>
    <row r="3607" spans="1:4" x14ac:dyDescent="0.15">
      <c r="A3607" s="51">
        <v>195</v>
      </c>
      <c r="B3607" s="51">
        <v>17</v>
      </c>
      <c r="C3607" s="51">
        <v>1.59154</v>
      </c>
      <c r="D3607" s="51">
        <v>1.9448700000000001</v>
      </c>
    </row>
    <row r="3608" spans="1:4" x14ac:dyDescent="0.15">
      <c r="A3608" s="51">
        <v>195</v>
      </c>
      <c r="B3608" s="51">
        <v>18</v>
      </c>
      <c r="C3608" s="51">
        <v>1.58005</v>
      </c>
      <c r="D3608" s="51">
        <v>1.9570399999999999</v>
      </c>
    </row>
    <row r="3609" spans="1:4" x14ac:dyDescent="0.15">
      <c r="A3609" s="51">
        <v>195</v>
      </c>
      <c r="B3609" s="51">
        <v>19</v>
      </c>
      <c r="C3609" s="51">
        <v>1.5684899999999999</v>
      </c>
      <c r="D3609" s="51">
        <v>1.9693000000000001</v>
      </c>
    </row>
    <row r="3610" spans="1:4" x14ac:dyDescent="0.15">
      <c r="A3610" s="51">
        <v>195</v>
      </c>
      <c r="B3610" s="51">
        <v>20</v>
      </c>
      <c r="C3610" s="51">
        <v>1.55687</v>
      </c>
      <c r="D3610" s="51">
        <v>1.98166</v>
      </c>
    </row>
    <row r="3611" spans="1:4" x14ac:dyDescent="0.15">
      <c r="A3611" s="51">
        <v>195</v>
      </c>
      <c r="B3611" s="51">
        <v>21</v>
      </c>
      <c r="C3611" s="51">
        <v>1.5451999999999999</v>
      </c>
      <c r="D3611" s="51">
        <v>1.99413</v>
      </c>
    </row>
    <row r="3612" spans="1:4" x14ac:dyDescent="0.15">
      <c r="A3612" s="51">
        <v>196</v>
      </c>
      <c r="B3612" s="51">
        <v>2</v>
      </c>
      <c r="C3612" s="51">
        <v>1.7559100000000001</v>
      </c>
      <c r="D3612" s="51">
        <v>1.7764</v>
      </c>
    </row>
    <row r="3613" spans="1:4" x14ac:dyDescent="0.15">
      <c r="A3613" s="51">
        <v>196</v>
      </c>
      <c r="B3613" s="51">
        <v>3</v>
      </c>
      <c r="C3613" s="51">
        <v>1.74559</v>
      </c>
      <c r="D3613" s="51">
        <v>1.7867999999999999</v>
      </c>
    </row>
    <row r="3614" spans="1:4" x14ac:dyDescent="0.15">
      <c r="A3614" s="51">
        <v>196</v>
      </c>
      <c r="B3614" s="51">
        <v>4</v>
      </c>
      <c r="C3614" s="51">
        <v>1.7352000000000001</v>
      </c>
      <c r="D3614" s="51">
        <v>1.79731</v>
      </c>
    </row>
    <row r="3615" spans="1:4" x14ac:dyDescent="0.15">
      <c r="A3615" s="51">
        <v>196</v>
      </c>
      <c r="B3615" s="51">
        <v>5</v>
      </c>
      <c r="C3615" s="51">
        <v>1.7247300000000001</v>
      </c>
      <c r="D3615" s="51">
        <v>1.8079400000000001</v>
      </c>
    </row>
    <row r="3616" spans="1:4" x14ac:dyDescent="0.15">
      <c r="A3616" s="51">
        <v>196</v>
      </c>
      <c r="B3616" s="51">
        <v>6</v>
      </c>
      <c r="C3616" s="51">
        <v>1.7141599999999999</v>
      </c>
      <c r="D3616" s="51">
        <v>1.8186899999999999</v>
      </c>
    </row>
    <row r="3617" spans="1:4" x14ac:dyDescent="0.15">
      <c r="A3617" s="51">
        <v>196</v>
      </c>
      <c r="B3617" s="51">
        <v>7</v>
      </c>
      <c r="C3617" s="51">
        <v>1.7035199999999999</v>
      </c>
      <c r="D3617" s="51">
        <v>1.8295600000000001</v>
      </c>
    </row>
    <row r="3618" spans="1:4" x14ac:dyDescent="0.15">
      <c r="A3618" s="51">
        <v>196</v>
      </c>
      <c r="B3618" s="51">
        <v>8</v>
      </c>
      <c r="C3618" s="51">
        <v>1.69282</v>
      </c>
      <c r="D3618" s="51">
        <v>1.8405499999999999</v>
      </c>
    </row>
    <row r="3619" spans="1:4" x14ac:dyDescent="0.15">
      <c r="A3619" s="51">
        <v>196</v>
      </c>
      <c r="B3619" s="51">
        <v>9</v>
      </c>
      <c r="C3619" s="51">
        <v>1.6820200000000001</v>
      </c>
      <c r="D3619" s="51">
        <v>1.85164</v>
      </c>
    </row>
    <row r="3620" spans="1:4" x14ac:dyDescent="0.15">
      <c r="A3620" s="51">
        <v>196</v>
      </c>
      <c r="B3620" s="51">
        <v>10</v>
      </c>
      <c r="C3620" s="51">
        <v>1.6711499999999999</v>
      </c>
      <c r="D3620" s="51">
        <v>1.86286</v>
      </c>
    </row>
    <row r="3621" spans="1:4" x14ac:dyDescent="0.15">
      <c r="A3621" s="51">
        <v>196</v>
      </c>
      <c r="B3621" s="51">
        <v>11</v>
      </c>
      <c r="C3621" s="51">
        <v>1.6601999999999999</v>
      </c>
      <c r="D3621" s="51">
        <v>1.87419</v>
      </c>
    </row>
    <row r="3622" spans="1:4" x14ac:dyDescent="0.15">
      <c r="A3622" s="51">
        <v>196</v>
      </c>
      <c r="B3622" s="51">
        <v>12</v>
      </c>
      <c r="C3622" s="51">
        <v>1.6491899999999999</v>
      </c>
      <c r="D3622" s="51">
        <v>1.8856299999999999</v>
      </c>
    </row>
    <row r="3623" spans="1:4" x14ac:dyDescent="0.15">
      <c r="A3623" s="51">
        <v>196</v>
      </c>
      <c r="B3623" s="51">
        <v>13</v>
      </c>
      <c r="C3623" s="51">
        <v>1.6380999999999999</v>
      </c>
      <c r="D3623" s="51">
        <v>1.8971800000000001</v>
      </c>
    </row>
    <row r="3624" spans="1:4" x14ac:dyDescent="0.15">
      <c r="A3624" s="51">
        <v>196</v>
      </c>
      <c r="B3624" s="51">
        <v>14</v>
      </c>
      <c r="C3624" s="51">
        <v>1.6269499999999999</v>
      </c>
      <c r="D3624" s="51">
        <v>1.9088400000000001</v>
      </c>
    </row>
    <row r="3625" spans="1:4" x14ac:dyDescent="0.15">
      <c r="A3625" s="51">
        <v>196</v>
      </c>
      <c r="B3625" s="51">
        <v>15</v>
      </c>
      <c r="C3625" s="51">
        <v>1.61571</v>
      </c>
      <c r="D3625" s="51">
        <v>1.9206099999999999</v>
      </c>
    </row>
    <row r="3626" spans="1:4" x14ac:dyDescent="0.15">
      <c r="A3626" s="51">
        <v>196</v>
      </c>
      <c r="B3626" s="51">
        <v>16</v>
      </c>
      <c r="C3626" s="51">
        <v>1.60442</v>
      </c>
      <c r="D3626" s="51">
        <v>1.93249</v>
      </c>
    </row>
    <row r="3627" spans="1:4" x14ac:dyDescent="0.15">
      <c r="A3627" s="51">
        <v>196</v>
      </c>
      <c r="B3627" s="51">
        <v>17</v>
      </c>
      <c r="C3627" s="51">
        <v>1.5930599999999999</v>
      </c>
      <c r="D3627" s="51">
        <v>1.9444699999999999</v>
      </c>
    </row>
    <row r="3628" spans="1:4" x14ac:dyDescent="0.15">
      <c r="A3628" s="51">
        <v>196</v>
      </c>
      <c r="B3628" s="51">
        <v>18</v>
      </c>
      <c r="C3628" s="51">
        <v>1.5816399999999999</v>
      </c>
      <c r="D3628" s="51">
        <v>1.9565600000000001</v>
      </c>
    </row>
    <row r="3629" spans="1:4" x14ac:dyDescent="0.15">
      <c r="A3629" s="51">
        <v>196</v>
      </c>
      <c r="B3629" s="51">
        <v>19</v>
      </c>
      <c r="C3629" s="51">
        <v>1.5701400000000001</v>
      </c>
      <c r="D3629" s="51">
        <v>1.96875</v>
      </c>
    </row>
    <row r="3630" spans="1:4" x14ac:dyDescent="0.15">
      <c r="A3630" s="51">
        <v>196</v>
      </c>
      <c r="B3630" s="51">
        <v>20</v>
      </c>
      <c r="C3630" s="51">
        <v>1.5585899999999999</v>
      </c>
      <c r="D3630" s="51">
        <v>1.9810399999999999</v>
      </c>
    </row>
    <row r="3631" spans="1:4" x14ac:dyDescent="0.15">
      <c r="A3631" s="51">
        <v>196</v>
      </c>
      <c r="B3631" s="51">
        <v>21</v>
      </c>
      <c r="C3631" s="51">
        <v>1.54697</v>
      </c>
      <c r="D3631" s="51">
        <v>1.9934400000000001</v>
      </c>
    </row>
    <row r="3632" spans="1:4" x14ac:dyDescent="0.15">
      <c r="A3632" s="51">
        <v>197</v>
      </c>
      <c r="B3632" s="51">
        <v>2</v>
      </c>
      <c r="C3632" s="51">
        <v>1.7565500000000001</v>
      </c>
      <c r="D3632" s="51">
        <v>1.77694</v>
      </c>
    </row>
    <row r="3633" spans="1:4" x14ac:dyDescent="0.15">
      <c r="A3633" s="51">
        <v>197</v>
      </c>
      <c r="B3633" s="51">
        <v>3</v>
      </c>
      <c r="C3633" s="51">
        <v>1.7462899999999999</v>
      </c>
      <c r="D3633" s="51">
        <v>1.78728</v>
      </c>
    </row>
    <row r="3634" spans="1:4" x14ac:dyDescent="0.15">
      <c r="A3634" s="51">
        <v>197</v>
      </c>
      <c r="B3634" s="51">
        <v>4</v>
      </c>
      <c r="C3634" s="51">
        <v>1.7359500000000001</v>
      </c>
      <c r="D3634" s="51">
        <v>1.7977399999999999</v>
      </c>
    </row>
    <row r="3635" spans="1:4" x14ac:dyDescent="0.15">
      <c r="A3635" s="51">
        <v>197</v>
      </c>
      <c r="B3635" s="51">
        <v>5</v>
      </c>
      <c r="C3635" s="51">
        <v>1.72553</v>
      </c>
      <c r="D3635" s="51">
        <v>1.8083100000000001</v>
      </c>
    </row>
    <row r="3636" spans="1:4" x14ac:dyDescent="0.15">
      <c r="A3636" s="51">
        <v>197</v>
      </c>
      <c r="B3636" s="51">
        <v>6</v>
      </c>
      <c r="C3636" s="51">
        <v>1.71502</v>
      </c>
      <c r="D3636" s="51">
        <v>1.819</v>
      </c>
    </row>
    <row r="3637" spans="1:4" x14ac:dyDescent="0.15">
      <c r="A3637" s="51">
        <v>197</v>
      </c>
      <c r="B3637" s="51">
        <v>7</v>
      </c>
      <c r="C3637" s="51">
        <v>1.70444</v>
      </c>
      <c r="D3637" s="51">
        <v>1.82982</v>
      </c>
    </row>
    <row r="3638" spans="1:4" x14ac:dyDescent="0.15">
      <c r="A3638" s="51">
        <v>197</v>
      </c>
      <c r="B3638" s="51">
        <v>8</v>
      </c>
      <c r="C3638" s="51">
        <v>1.6937800000000001</v>
      </c>
      <c r="D3638" s="51">
        <v>1.84074</v>
      </c>
    </row>
    <row r="3639" spans="1:4" x14ac:dyDescent="0.15">
      <c r="A3639" s="51">
        <v>197</v>
      </c>
      <c r="B3639" s="51">
        <v>9</v>
      </c>
      <c r="C3639" s="51">
        <v>1.6830499999999999</v>
      </c>
      <c r="D3639" s="51">
        <v>1.85178</v>
      </c>
    </row>
    <row r="3640" spans="1:4" x14ac:dyDescent="0.15">
      <c r="A3640" s="51">
        <v>197</v>
      </c>
      <c r="B3640" s="51">
        <v>10</v>
      </c>
      <c r="C3640" s="51">
        <v>1.6722300000000001</v>
      </c>
      <c r="D3640" s="51">
        <v>1.86293</v>
      </c>
    </row>
    <row r="3641" spans="1:4" x14ac:dyDescent="0.15">
      <c r="A3641" s="51">
        <v>197</v>
      </c>
      <c r="B3641" s="51">
        <v>11</v>
      </c>
      <c r="C3641" s="51">
        <v>1.6613500000000001</v>
      </c>
      <c r="D3641" s="51">
        <v>1.87419</v>
      </c>
    </row>
    <row r="3642" spans="1:4" x14ac:dyDescent="0.15">
      <c r="A3642" s="51">
        <v>197</v>
      </c>
      <c r="B3642" s="51">
        <v>12</v>
      </c>
      <c r="C3642" s="51">
        <v>1.65039</v>
      </c>
      <c r="D3642" s="51">
        <v>1.88558</v>
      </c>
    </row>
    <row r="3643" spans="1:4" x14ac:dyDescent="0.15">
      <c r="A3643" s="51">
        <v>197</v>
      </c>
      <c r="B3643" s="51">
        <v>13</v>
      </c>
      <c r="C3643" s="51">
        <v>1.6393599999999999</v>
      </c>
      <c r="D3643" s="51">
        <v>1.8970499999999999</v>
      </c>
    </row>
    <row r="3644" spans="1:4" x14ac:dyDescent="0.15">
      <c r="A3644" s="51">
        <v>197</v>
      </c>
      <c r="B3644" s="51">
        <v>14</v>
      </c>
      <c r="C3644" s="51">
        <v>1.6282700000000001</v>
      </c>
      <c r="D3644" s="51">
        <v>1.90865</v>
      </c>
    </row>
    <row r="3645" spans="1:4" x14ac:dyDescent="0.15">
      <c r="A3645" s="51">
        <v>197</v>
      </c>
      <c r="B3645" s="51">
        <v>15</v>
      </c>
      <c r="C3645" s="51">
        <v>1.6171</v>
      </c>
      <c r="D3645" s="51">
        <v>1.9203600000000001</v>
      </c>
    </row>
    <row r="3646" spans="1:4" x14ac:dyDescent="0.15">
      <c r="A3646" s="51">
        <v>197</v>
      </c>
      <c r="B3646" s="51">
        <v>16</v>
      </c>
      <c r="C3646" s="51">
        <v>1.6058600000000001</v>
      </c>
      <c r="D3646" s="51">
        <v>1.9321600000000001</v>
      </c>
    </row>
    <row r="3647" spans="1:4" x14ac:dyDescent="0.15">
      <c r="A3647" s="51">
        <v>197</v>
      </c>
      <c r="B3647" s="51">
        <v>17</v>
      </c>
      <c r="C3647" s="51">
        <v>1.59456</v>
      </c>
      <c r="D3647" s="51">
        <v>1.94408</v>
      </c>
    </row>
    <row r="3648" spans="1:4" x14ac:dyDescent="0.15">
      <c r="A3648" s="51">
        <v>197</v>
      </c>
      <c r="B3648" s="51">
        <v>18</v>
      </c>
      <c r="C3648" s="51">
        <v>1.5831999999999999</v>
      </c>
      <c r="D3648" s="51">
        <v>1.9560900000000001</v>
      </c>
    </row>
    <row r="3649" spans="1:4" x14ac:dyDescent="0.15">
      <c r="A3649" s="51">
        <v>197</v>
      </c>
      <c r="B3649" s="51">
        <v>19</v>
      </c>
      <c r="C3649" s="51">
        <v>1.5717699999999999</v>
      </c>
      <c r="D3649" s="51">
        <v>1.96821</v>
      </c>
    </row>
    <row r="3650" spans="1:4" x14ac:dyDescent="0.15">
      <c r="A3650" s="51">
        <v>197</v>
      </c>
      <c r="B3650" s="51">
        <v>20</v>
      </c>
      <c r="C3650" s="51">
        <v>1.5602799999999999</v>
      </c>
      <c r="D3650" s="51">
        <v>1.9804299999999999</v>
      </c>
    </row>
    <row r="3651" spans="1:4" x14ac:dyDescent="0.15">
      <c r="A3651" s="51">
        <v>197</v>
      </c>
      <c r="B3651" s="51">
        <v>21</v>
      </c>
      <c r="C3651" s="51">
        <v>1.5487299999999999</v>
      </c>
      <c r="D3651" s="51">
        <v>1.99275</v>
      </c>
    </row>
    <row r="3652" spans="1:4" x14ac:dyDescent="0.15">
      <c r="A3652" s="51">
        <v>198</v>
      </c>
      <c r="B3652" s="51">
        <v>2</v>
      </c>
      <c r="C3652" s="51">
        <v>1.75719</v>
      </c>
      <c r="D3652" s="51">
        <v>1.7774700000000001</v>
      </c>
    </row>
    <row r="3653" spans="1:4" x14ac:dyDescent="0.15">
      <c r="A3653" s="51">
        <v>198</v>
      </c>
      <c r="B3653" s="51">
        <v>3</v>
      </c>
      <c r="C3653" s="51">
        <v>1.74698</v>
      </c>
      <c r="D3653" s="51">
        <v>1.78776</v>
      </c>
    </row>
    <row r="3654" spans="1:4" x14ac:dyDescent="0.15">
      <c r="A3654" s="51">
        <v>198</v>
      </c>
      <c r="B3654" s="51">
        <v>4</v>
      </c>
      <c r="C3654" s="51">
        <v>1.7366900000000001</v>
      </c>
      <c r="D3654" s="51">
        <v>1.79817</v>
      </c>
    </row>
    <row r="3655" spans="1:4" x14ac:dyDescent="0.15">
      <c r="A3655" s="51">
        <v>198</v>
      </c>
      <c r="B3655" s="51">
        <v>5</v>
      </c>
      <c r="C3655" s="51">
        <v>1.7263200000000001</v>
      </c>
      <c r="D3655" s="51">
        <v>1.8086800000000001</v>
      </c>
    </row>
    <row r="3656" spans="1:4" x14ac:dyDescent="0.15">
      <c r="A3656" s="51">
        <v>198</v>
      </c>
      <c r="B3656" s="51">
        <v>6</v>
      </c>
      <c r="C3656" s="51">
        <v>1.7158800000000001</v>
      </c>
      <c r="D3656" s="51">
        <v>1.81932</v>
      </c>
    </row>
    <row r="3657" spans="1:4" x14ac:dyDescent="0.15">
      <c r="A3657" s="51">
        <v>198</v>
      </c>
      <c r="B3657" s="51">
        <v>7</v>
      </c>
      <c r="C3657" s="51">
        <v>1.7053400000000001</v>
      </c>
      <c r="D3657" s="51">
        <v>1.8300700000000001</v>
      </c>
    </row>
    <row r="3658" spans="1:4" x14ac:dyDescent="0.15">
      <c r="A3658" s="51">
        <v>198</v>
      </c>
      <c r="B3658" s="51">
        <v>8</v>
      </c>
      <c r="C3658" s="51">
        <v>1.6947399999999999</v>
      </c>
      <c r="D3658" s="51">
        <v>1.84094</v>
      </c>
    </row>
    <row r="3659" spans="1:4" x14ac:dyDescent="0.15">
      <c r="A3659" s="51">
        <v>198</v>
      </c>
      <c r="B3659" s="51">
        <v>9</v>
      </c>
      <c r="C3659" s="51">
        <v>1.6840599999999999</v>
      </c>
      <c r="D3659" s="51">
        <v>1.85192</v>
      </c>
    </row>
    <row r="3660" spans="1:4" x14ac:dyDescent="0.15">
      <c r="A3660" s="51">
        <v>198</v>
      </c>
      <c r="B3660" s="51">
        <v>10</v>
      </c>
      <c r="C3660" s="51">
        <v>1.6733</v>
      </c>
      <c r="D3660" s="51">
        <v>1.8630100000000001</v>
      </c>
    </row>
    <row r="3661" spans="1:4" x14ac:dyDescent="0.15">
      <c r="A3661" s="51">
        <v>198</v>
      </c>
      <c r="B3661" s="51">
        <v>11</v>
      </c>
      <c r="C3661" s="51">
        <v>1.66248</v>
      </c>
      <c r="D3661" s="51">
        <v>1.8742000000000001</v>
      </c>
    </row>
    <row r="3662" spans="1:4" x14ac:dyDescent="0.15">
      <c r="A3662" s="51">
        <v>198</v>
      </c>
      <c r="B3662" s="51">
        <v>12</v>
      </c>
      <c r="C3662" s="51">
        <v>1.6515899999999999</v>
      </c>
      <c r="D3662" s="51">
        <v>1.8855200000000001</v>
      </c>
    </row>
    <row r="3663" spans="1:4" x14ac:dyDescent="0.15">
      <c r="A3663" s="51">
        <v>198</v>
      </c>
      <c r="B3663" s="51">
        <v>13</v>
      </c>
      <c r="C3663" s="51">
        <v>1.6406099999999999</v>
      </c>
      <c r="D3663" s="51">
        <v>1.8969400000000001</v>
      </c>
    </row>
    <row r="3664" spans="1:4" x14ac:dyDescent="0.15">
      <c r="A3664" s="51">
        <v>198</v>
      </c>
      <c r="B3664" s="51">
        <v>14</v>
      </c>
      <c r="C3664" s="51">
        <v>1.62957</v>
      </c>
      <c r="D3664" s="51">
        <v>1.90846</v>
      </c>
    </row>
    <row r="3665" spans="1:4" x14ac:dyDescent="0.15">
      <c r="A3665" s="51">
        <v>198</v>
      </c>
      <c r="B3665" s="51">
        <v>15</v>
      </c>
      <c r="C3665" s="51">
        <v>1.61846</v>
      </c>
      <c r="D3665" s="51">
        <v>1.9200999999999999</v>
      </c>
    </row>
    <row r="3666" spans="1:4" x14ac:dyDescent="0.15">
      <c r="A3666" s="51">
        <v>198</v>
      </c>
      <c r="B3666" s="51">
        <v>16</v>
      </c>
      <c r="C3666" s="51">
        <v>1.6073</v>
      </c>
      <c r="D3666" s="51">
        <v>1.93184</v>
      </c>
    </row>
    <row r="3667" spans="1:4" x14ac:dyDescent="0.15">
      <c r="A3667" s="51">
        <v>198</v>
      </c>
      <c r="B3667" s="51">
        <v>17</v>
      </c>
      <c r="C3667" s="51">
        <v>1.59605</v>
      </c>
      <c r="D3667" s="51">
        <v>1.9436800000000001</v>
      </c>
    </row>
    <row r="3668" spans="1:4" x14ac:dyDescent="0.15">
      <c r="A3668" s="51">
        <v>198</v>
      </c>
      <c r="B3668" s="51">
        <v>18</v>
      </c>
      <c r="C3668" s="51">
        <v>1.5847599999999999</v>
      </c>
      <c r="D3668" s="51">
        <v>1.95563</v>
      </c>
    </row>
    <row r="3669" spans="1:4" x14ac:dyDescent="0.15">
      <c r="A3669" s="51">
        <v>198</v>
      </c>
      <c r="B3669" s="51">
        <v>19</v>
      </c>
      <c r="C3669" s="51">
        <v>1.57338</v>
      </c>
      <c r="D3669" s="51">
        <v>1.9676899999999999</v>
      </c>
    </row>
    <row r="3670" spans="1:4" x14ac:dyDescent="0.15">
      <c r="A3670" s="51">
        <v>198</v>
      </c>
      <c r="B3670" s="51">
        <v>20</v>
      </c>
      <c r="C3670" s="51">
        <v>1.56196</v>
      </c>
      <c r="D3670" s="51">
        <v>1.97983</v>
      </c>
    </row>
    <row r="3671" spans="1:4" x14ac:dyDescent="0.15">
      <c r="A3671" s="51">
        <v>198</v>
      </c>
      <c r="B3671" s="51">
        <v>21</v>
      </c>
      <c r="C3671" s="51">
        <v>1.55047</v>
      </c>
      <c r="D3671" s="51">
        <v>1.9920800000000001</v>
      </c>
    </row>
    <row r="3672" spans="1:4" x14ac:dyDescent="0.15">
      <c r="A3672" s="51">
        <v>199</v>
      </c>
      <c r="B3672" s="51">
        <v>2</v>
      </c>
      <c r="C3672" s="51">
        <v>1.7578100000000001</v>
      </c>
      <c r="D3672" s="51">
        <v>1.778</v>
      </c>
    </row>
    <row r="3673" spans="1:4" x14ac:dyDescent="0.15">
      <c r="A3673" s="51">
        <v>199</v>
      </c>
      <c r="B3673" s="51">
        <v>3</v>
      </c>
      <c r="C3673" s="51">
        <v>1.74766</v>
      </c>
      <c r="D3673" s="51">
        <v>1.7882400000000001</v>
      </c>
    </row>
    <row r="3674" spans="1:4" x14ac:dyDescent="0.15">
      <c r="A3674" s="51">
        <v>199</v>
      </c>
      <c r="B3674" s="51">
        <v>4</v>
      </c>
      <c r="C3674" s="51">
        <v>1.73743</v>
      </c>
      <c r="D3674" s="51">
        <v>1.7985800000000001</v>
      </c>
    </row>
    <row r="3675" spans="1:4" x14ac:dyDescent="0.15">
      <c r="A3675" s="51">
        <v>199</v>
      </c>
      <c r="B3675" s="51">
        <v>5</v>
      </c>
      <c r="C3675" s="51">
        <v>1.7271099999999999</v>
      </c>
      <c r="D3675" s="51">
        <v>1.80905</v>
      </c>
    </row>
    <row r="3676" spans="1:4" x14ac:dyDescent="0.15">
      <c r="A3676" s="51">
        <v>199</v>
      </c>
      <c r="B3676" s="51">
        <v>6</v>
      </c>
      <c r="C3676" s="51">
        <v>1.71671</v>
      </c>
      <c r="D3676" s="51">
        <v>1.8196300000000001</v>
      </c>
    </row>
    <row r="3677" spans="1:4" x14ac:dyDescent="0.15">
      <c r="A3677" s="51">
        <v>199</v>
      </c>
      <c r="B3677" s="51">
        <v>7</v>
      </c>
      <c r="C3677" s="51">
        <v>1.70624</v>
      </c>
      <c r="D3677" s="51">
        <v>1.8303199999999999</v>
      </c>
    </row>
    <row r="3678" spans="1:4" x14ac:dyDescent="0.15">
      <c r="A3678" s="51">
        <v>199</v>
      </c>
      <c r="B3678" s="51">
        <v>8</v>
      </c>
      <c r="C3678" s="51">
        <v>1.6956899999999999</v>
      </c>
      <c r="D3678" s="51">
        <v>1.8411299999999999</v>
      </c>
    </row>
    <row r="3679" spans="1:4" x14ac:dyDescent="0.15">
      <c r="A3679" s="51">
        <v>199</v>
      </c>
      <c r="B3679" s="51">
        <v>9</v>
      </c>
      <c r="C3679" s="51">
        <v>1.6850700000000001</v>
      </c>
      <c r="D3679" s="51">
        <v>1.85205</v>
      </c>
    </row>
    <row r="3680" spans="1:4" x14ac:dyDescent="0.15">
      <c r="A3680" s="51">
        <v>199</v>
      </c>
      <c r="B3680" s="51">
        <v>10</v>
      </c>
      <c r="C3680" s="51">
        <v>1.6743699999999999</v>
      </c>
      <c r="D3680" s="51">
        <v>1.8630800000000001</v>
      </c>
    </row>
    <row r="3681" spans="1:4" x14ac:dyDescent="0.15">
      <c r="A3681" s="51">
        <v>199</v>
      </c>
      <c r="B3681" s="51">
        <v>11</v>
      </c>
      <c r="C3681" s="51">
        <v>1.6636</v>
      </c>
      <c r="D3681" s="51">
        <v>1.87422</v>
      </c>
    </row>
    <row r="3682" spans="1:4" x14ac:dyDescent="0.15">
      <c r="A3682" s="51">
        <v>199</v>
      </c>
      <c r="B3682" s="51">
        <v>12</v>
      </c>
      <c r="C3682" s="51">
        <v>1.6527700000000001</v>
      </c>
      <c r="D3682" s="51">
        <v>1.88547</v>
      </c>
    </row>
    <row r="3683" spans="1:4" x14ac:dyDescent="0.15">
      <c r="A3683" s="51">
        <v>199</v>
      </c>
      <c r="B3683" s="51">
        <v>13</v>
      </c>
      <c r="C3683" s="51">
        <v>1.64185</v>
      </c>
      <c r="D3683" s="51">
        <v>1.89683</v>
      </c>
    </row>
    <row r="3684" spans="1:4" x14ac:dyDescent="0.15">
      <c r="A3684" s="51">
        <v>199</v>
      </c>
      <c r="B3684" s="51">
        <v>14</v>
      </c>
      <c r="C3684" s="51">
        <v>1.6308800000000001</v>
      </c>
      <c r="D3684" s="51">
        <v>1.90828</v>
      </c>
    </row>
    <row r="3685" spans="1:4" x14ac:dyDescent="0.15">
      <c r="A3685" s="51">
        <v>199</v>
      </c>
      <c r="B3685" s="51">
        <v>15</v>
      </c>
      <c r="C3685" s="51">
        <v>1.6198300000000001</v>
      </c>
      <c r="D3685" s="51">
        <v>1.9198500000000001</v>
      </c>
    </row>
    <row r="3686" spans="1:4" x14ac:dyDescent="0.15">
      <c r="A3686" s="51">
        <v>199</v>
      </c>
      <c r="B3686" s="51">
        <v>16</v>
      </c>
      <c r="C3686" s="51">
        <v>1.6087199999999999</v>
      </c>
      <c r="D3686" s="51">
        <v>1.9315199999999999</v>
      </c>
    </row>
    <row r="3687" spans="1:4" x14ac:dyDescent="0.15">
      <c r="A3687" s="51">
        <v>199</v>
      </c>
      <c r="B3687" s="51">
        <v>17</v>
      </c>
      <c r="C3687" s="51">
        <v>1.59754</v>
      </c>
      <c r="D3687" s="51">
        <v>1.9433</v>
      </c>
    </row>
    <row r="3688" spans="1:4" x14ac:dyDescent="0.15">
      <c r="A3688" s="51">
        <v>199</v>
      </c>
      <c r="B3688" s="51">
        <v>18</v>
      </c>
      <c r="C3688" s="51">
        <v>1.58629</v>
      </c>
      <c r="D3688" s="51">
        <v>1.9551799999999999</v>
      </c>
    </row>
    <row r="3689" spans="1:4" x14ac:dyDescent="0.15">
      <c r="A3689" s="51">
        <v>199</v>
      </c>
      <c r="B3689" s="51">
        <v>19</v>
      </c>
      <c r="C3689" s="51">
        <v>1.5749899999999999</v>
      </c>
      <c r="D3689" s="51">
        <v>1.96716</v>
      </c>
    </row>
    <row r="3690" spans="1:4" x14ac:dyDescent="0.15">
      <c r="A3690" s="51">
        <v>199</v>
      </c>
      <c r="B3690" s="51">
        <v>20</v>
      </c>
      <c r="C3690" s="51">
        <v>1.56362</v>
      </c>
      <c r="D3690" s="51">
        <v>1.97923</v>
      </c>
    </row>
    <row r="3691" spans="1:4" x14ac:dyDescent="0.15">
      <c r="A3691" s="51">
        <v>199</v>
      </c>
      <c r="B3691" s="51">
        <v>21</v>
      </c>
      <c r="C3691" s="51">
        <v>1.5522</v>
      </c>
      <c r="D3691" s="51">
        <v>1.9914099999999999</v>
      </c>
    </row>
    <row r="3692" spans="1:4" x14ac:dyDescent="0.15">
      <c r="A3692" s="51">
        <v>200</v>
      </c>
      <c r="B3692" s="51">
        <v>2</v>
      </c>
      <c r="C3692" s="51">
        <v>1.75844</v>
      </c>
      <c r="D3692" s="51">
        <v>1.7785200000000001</v>
      </c>
    </row>
    <row r="3693" spans="1:4" x14ac:dyDescent="0.15">
      <c r="A3693" s="51">
        <v>200</v>
      </c>
      <c r="B3693" s="51">
        <v>3</v>
      </c>
      <c r="C3693" s="51">
        <v>1.7483299999999999</v>
      </c>
      <c r="D3693" s="51">
        <v>1.78871</v>
      </c>
    </row>
    <row r="3694" spans="1:4" x14ac:dyDescent="0.15">
      <c r="A3694" s="51">
        <v>200</v>
      </c>
      <c r="B3694" s="51">
        <v>4</v>
      </c>
      <c r="C3694" s="51">
        <v>1.7381500000000001</v>
      </c>
      <c r="D3694" s="51">
        <v>1.79901</v>
      </c>
    </row>
    <row r="3695" spans="1:4" x14ac:dyDescent="0.15">
      <c r="A3695" s="51">
        <v>200</v>
      </c>
      <c r="B3695" s="51">
        <v>5</v>
      </c>
      <c r="C3695" s="51">
        <v>1.7278899999999999</v>
      </c>
      <c r="D3695" s="51">
        <v>1.80942</v>
      </c>
    </row>
    <row r="3696" spans="1:4" x14ac:dyDescent="0.15">
      <c r="A3696" s="51">
        <v>200</v>
      </c>
      <c r="B3696" s="51">
        <v>6</v>
      </c>
      <c r="C3696" s="51">
        <v>1.7175499999999999</v>
      </c>
      <c r="D3696" s="51">
        <v>1.8199399999999999</v>
      </c>
    </row>
    <row r="3697" spans="1:4" x14ac:dyDescent="0.15">
      <c r="A3697" s="51">
        <v>200</v>
      </c>
      <c r="B3697" s="51">
        <v>7</v>
      </c>
      <c r="C3697" s="51">
        <v>1.70713</v>
      </c>
      <c r="D3697" s="51">
        <v>1.83057</v>
      </c>
    </row>
    <row r="3698" spans="1:4" x14ac:dyDescent="0.15">
      <c r="A3698" s="51">
        <v>200</v>
      </c>
      <c r="B3698" s="51">
        <v>8</v>
      </c>
      <c r="C3698" s="51">
        <v>1.6966300000000001</v>
      </c>
      <c r="D3698" s="51">
        <v>1.8413299999999999</v>
      </c>
    </row>
    <row r="3699" spans="1:4" x14ac:dyDescent="0.15">
      <c r="A3699" s="51">
        <v>200</v>
      </c>
      <c r="B3699" s="51">
        <v>9</v>
      </c>
      <c r="C3699" s="51">
        <v>1.68607</v>
      </c>
      <c r="D3699" s="51">
        <v>1.85219</v>
      </c>
    </row>
    <row r="3700" spans="1:4" x14ac:dyDescent="0.15">
      <c r="A3700" s="51">
        <v>200</v>
      </c>
      <c r="B3700" s="51">
        <v>10</v>
      </c>
      <c r="C3700" s="51">
        <v>1.67543</v>
      </c>
      <c r="D3700" s="51">
        <v>1.8631599999999999</v>
      </c>
    </row>
    <row r="3701" spans="1:4" x14ac:dyDescent="0.15">
      <c r="A3701" s="51">
        <v>200</v>
      </c>
      <c r="B3701" s="51">
        <v>11</v>
      </c>
      <c r="C3701" s="51">
        <v>1.6647099999999999</v>
      </c>
      <c r="D3701" s="51">
        <v>1.8742300000000001</v>
      </c>
    </row>
    <row r="3702" spans="1:4" x14ac:dyDescent="0.15">
      <c r="A3702" s="51">
        <v>200</v>
      </c>
      <c r="B3702" s="51">
        <v>12</v>
      </c>
      <c r="C3702" s="51">
        <v>1.65394</v>
      </c>
      <c r="D3702" s="51">
        <v>1.88541</v>
      </c>
    </row>
    <row r="3703" spans="1:4" x14ac:dyDescent="0.15">
      <c r="A3703" s="51">
        <v>200</v>
      </c>
      <c r="B3703" s="51">
        <v>13</v>
      </c>
      <c r="C3703" s="51">
        <v>1.6430800000000001</v>
      </c>
      <c r="D3703" s="51">
        <v>1.8967099999999999</v>
      </c>
    </row>
    <row r="3704" spans="1:4" x14ac:dyDescent="0.15">
      <c r="A3704" s="51">
        <v>200</v>
      </c>
      <c r="B3704" s="51">
        <v>14</v>
      </c>
      <c r="C3704" s="51">
        <v>1.6321600000000001</v>
      </c>
      <c r="D3704" s="51">
        <v>1.9080999999999999</v>
      </c>
    </row>
    <row r="3705" spans="1:4" x14ac:dyDescent="0.15">
      <c r="A3705" s="51">
        <v>200</v>
      </c>
      <c r="B3705" s="51">
        <v>15</v>
      </c>
      <c r="C3705" s="51">
        <v>1.62117</v>
      </c>
      <c r="D3705" s="51">
        <v>1.91961</v>
      </c>
    </row>
    <row r="3706" spans="1:4" x14ac:dyDescent="0.15">
      <c r="A3706" s="51">
        <v>200</v>
      </c>
      <c r="B3706" s="51">
        <v>16</v>
      </c>
      <c r="C3706" s="51">
        <v>1.6101099999999999</v>
      </c>
      <c r="D3706" s="51">
        <v>1.9312199999999999</v>
      </c>
    </row>
    <row r="3707" spans="1:4" x14ac:dyDescent="0.15">
      <c r="A3707" s="51">
        <v>200</v>
      </c>
      <c r="B3707" s="51">
        <v>17</v>
      </c>
      <c r="C3707" s="51">
        <v>1.599</v>
      </c>
      <c r="D3707" s="51">
        <v>1.94292</v>
      </c>
    </row>
    <row r="3708" spans="1:4" x14ac:dyDescent="0.15">
      <c r="A3708" s="51">
        <v>200</v>
      </c>
      <c r="B3708" s="51">
        <v>18</v>
      </c>
      <c r="C3708" s="51">
        <v>1.5878099999999999</v>
      </c>
      <c r="D3708" s="51">
        <v>1.9547300000000001</v>
      </c>
    </row>
    <row r="3709" spans="1:4" x14ac:dyDescent="0.15">
      <c r="A3709" s="51">
        <v>200</v>
      </c>
      <c r="B3709" s="51">
        <v>19</v>
      </c>
      <c r="C3709" s="51">
        <v>1.57657</v>
      </c>
      <c r="D3709" s="51">
        <v>1.96665</v>
      </c>
    </row>
    <row r="3710" spans="1:4" x14ac:dyDescent="0.15">
      <c r="A3710" s="51">
        <v>200</v>
      </c>
      <c r="B3710" s="51">
        <v>20</v>
      </c>
      <c r="C3710" s="51">
        <v>1.5652699999999999</v>
      </c>
      <c r="D3710" s="51">
        <v>1.97865</v>
      </c>
    </row>
    <row r="3711" spans="1:4" x14ac:dyDescent="0.15">
      <c r="A3711" s="51">
        <v>200</v>
      </c>
      <c r="B3711" s="51">
        <v>21</v>
      </c>
      <c r="C3711" s="51">
        <v>1.5539000000000001</v>
      </c>
      <c r="D3711" s="51">
        <v>1.99075</v>
      </c>
    </row>
    <row r="3712" spans="1:4" x14ac:dyDescent="0.15">
      <c r="A3712" s="51">
        <v>210</v>
      </c>
      <c r="B3712" s="51">
        <v>2</v>
      </c>
      <c r="C3712" s="51">
        <v>1.7644500000000001</v>
      </c>
      <c r="D3712" s="51">
        <v>1.7835799999999999</v>
      </c>
    </row>
    <row r="3713" spans="1:4" x14ac:dyDescent="0.15">
      <c r="A3713" s="51">
        <v>210</v>
      </c>
      <c r="B3713" s="51">
        <v>3</v>
      </c>
      <c r="C3713" s="51">
        <v>1.7548299999999999</v>
      </c>
      <c r="D3713" s="51">
        <v>1.7932600000000001</v>
      </c>
    </row>
    <row r="3714" spans="1:4" x14ac:dyDescent="0.15">
      <c r="A3714" s="51">
        <v>210</v>
      </c>
      <c r="B3714" s="51">
        <v>4</v>
      </c>
      <c r="C3714" s="51">
        <v>1.7451300000000001</v>
      </c>
      <c r="D3714" s="51">
        <v>1.80305</v>
      </c>
    </row>
    <row r="3715" spans="1:4" x14ac:dyDescent="0.15">
      <c r="A3715" s="51">
        <v>210</v>
      </c>
      <c r="B3715" s="51">
        <v>5</v>
      </c>
      <c r="C3715" s="51">
        <v>1.7353700000000001</v>
      </c>
      <c r="D3715" s="51">
        <v>1.8129500000000001</v>
      </c>
    </row>
    <row r="3716" spans="1:4" x14ac:dyDescent="0.15">
      <c r="A3716" s="51">
        <v>210</v>
      </c>
      <c r="B3716" s="51">
        <v>6</v>
      </c>
      <c r="C3716" s="51">
        <v>1.7255400000000001</v>
      </c>
      <c r="D3716" s="51">
        <v>1.82294</v>
      </c>
    </row>
    <row r="3717" spans="1:4" x14ac:dyDescent="0.15">
      <c r="A3717" s="51">
        <v>210</v>
      </c>
      <c r="B3717" s="51">
        <v>7</v>
      </c>
      <c r="C3717" s="51">
        <v>1.71563</v>
      </c>
      <c r="D3717" s="51">
        <v>1.8330500000000001</v>
      </c>
    </row>
    <row r="3718" spans="1:4" x14ac:dyDescent="0.15">
      <c r="A3718" s="51">
        <v>210</v>
      </c>
      <c r="B3718" s="51">
        <v>8</v>
      </c>
      <c r="C3718" s="51">
        <v>1.70566</v>
      </c>
      <c r="D3718" s="51">
        <v>1.8432500000000001</v>
      </c>
    </row>
    <row r="3719" spans="1:4" x14ac:dyDescent="0.15">
      <c r="A3719" s="51">
        <v>210</v>
      </c>
      <c r="B3719" s="51">
        <v>9</v>
      </c>
      <c r="C3719" s="51">
        <v>1.6956100000000001</v>
      </c>
      <c r="D3719" s="51">
        <v>1.85355</v>
      </c>
    </row>
    <row r="3720" spans="1:4" x14ac:dyDescent="0.15">
      <c r="A3720" s="51">
        <v>210</v>
      </c>
      <c r="B3720" s="51">
        <v>10</v>
      </c>
      <c r="C3720" s="51">
        <v>1.6855</v>
      </c>
      <c r="D3720" s="51">
        <v>1.8639399999999999</v>
      </c>
    </row>
    <row r="3721" spans="1:4" x14ac:dyDescent="0.15">
      <c r="A3721" s="51">
        <v>210</v>
      </c>
      <c r="B3721" s="51">
        <v>11</v>
      </c>
      <c r="C3721" s="51">
        <v>1.6753199999999999</v>
      </c>
      <c r="D3721" s="51">
        <v>1.8744499999999999</v>
      </c>
    </row>
    <row r="3722" spans="1:4" x14ac:dyDescent="0.15">
      <c r="A3722" s="51">
        <v>210</v>
      </c>
      <c r="B3722" s="51">
        <v>12</v>
      </c>
      <c r="C3722" s="51">
        <v>1.6650799999999999</v>
      </c>
      <c r="D3722" s="51">
        <v>1.8850499999999999</v>
      </c>
    </row>
    <row r="3723" spans="1:4" x14ac:dyDescent="0.15">
      <c r="A3723" s="51">
        <v>210</v>
      </c>
      <c r="B3723" s="51">
        <v>13</v>
      </c>
      <c r="C3723" s="51">
        <v>1.6547799999999999</v>
      </c>
      <c r="D3723" s="51">
        <v>1.89574</v>
      </c>
    </row>
    <row r="3724" spans="1:4" x14ac:dyDescent="0.15">
      <c r="A3724" s="51">
        <v>210</v>
      </c>
      <c r="B3724" s="51">
        <v>14</v>
      </c>
      <c r="C3724" s="51">
        <v>1.6444099999999999</v>
      </c>
      <c r="D3724" s="51">
        <v>1.9065300000000001</v>
      </c>
    </row>
    <row r="3725" spans="1:4" x14ac:dyDescent="0.15">
      <c r="A3725" s="51">
        <v>210</v>
      </c>
      <c r="B3725" s="51">
        <v>15</v>
      </c>
      <c r="C3725" s="51">
        <v>1.63398</v>
      </c>
      <c r="D3725" s="51">
        <v>1.9174199999999999</v>
      </c>
    </row>
    <row r="3726" spans="1:4" x14ac:dyDescent="0.15">
      <c r="A3726" s="51">
        <v>210</v>
      </c>
      <c r="B3726" s="51">
        <v>16</v>
      </c>
      <c r="C3726" s="51">
        <v>1.62348</v>
      </c>
      <c r="D3726" s="51">
        <v>1.92839</v>
      </c>
    </row>
    <row r="3727" spans="1:4" x14ac:dyDescent="0.15">
      <c r="A3727" s="51">
        <v>210</v>
      </c>
      <c r="B3727" s="51">
        <v>17</v>
      </c>
      <c r="C3727" s="51">
        <v>1.61293</v>
      </c>
      <c r="D3727" s="51">
        <v>1.93947</v>
      </c>
    </row>
    <row r="3728" spans="1:4" x14ac:dyDescent="0.15">
      <c r="A3728" s="51">
        <v>210</v>
      </c>
      <c r="B3728" s="51">
        <v>18</v>
      </c>
      <c r="C3728" s="51">
        <v>1.60232</v>
      </c>
      <c r="D3728" s="51">
        <v>1.9506300000000001</v>
      </c>
    </row>
    <row r="3729" spans="1:4" x14ac:dyDescent="0.15">
      <c r="A3729" s="51">
        <v>210</v>
      </c>
      <c r="B3729" s="51">
        <v>19</v>
      </c>
      <c r="C3729" s="51">
        <v>1.59165</v>
      </c>
      <c r="D3729" s="51">
        <v>1.9618800000000001</v>
      </c>
    </row>
    <row r="3730" spans="1:4" x14ac:dyDescent="0.15">
      <c r="A3730" s="51">
        <v>210</v>
      </c>
      <c r="B3730" s="51">
        <v>20</v>
      </c>
      <c r="C3730" s="51">
        <v>1.58094</v>
      </c>
      <c r="D3730" s="51">
        <v>1.97323</v>
      </c>
    </row>
    <row r="3731" spans="1:4" x14ac:dyDescent="0.15">
      <c r="A3731" s="51">
        <v>210</v>
      </c>
      <c r="B3731" s="51">
        <v>21</v>
      </c>
      <c r="C3731" s="51">
        <v>1.5701499999999999</v>
      </c>
      <c r="D3731" s="51">
        <v>1.9846699999999999</v>
      </c>
    </row>
    <row r="3732" spans="1:4" x14ac:dyDescent="0.15">
      <c r="A3732" s="51">
        <v>220</v>
      </c>
      <c r="B3732" s="51">
        <v>2</v>
      </c>
      <c r="C3732" s="51">
        <v>1.77003</v>
      </c>
      <c r="D3732" s="51">
        <v>1.7882899999999999</v>
      </c>
    </row>
    <row r="3733" spans="1:4" x14ac:dyDescent="0.15">
      <c r="A3733" s="51">
        <v>220</v>
      </c>
      <c r="B3733" s="51">
        <v>3</v>
      </c>
      <c r="C3733" s="51">
        <v>1.7608600000000001</v>
      </c>
      <c r="D3733" s="51">
        <v>1.7975300000000001</v>
      </c>
    </row>
    <row r="3734" spans="1:4" x14ac:dyDescent="0.15">
      <c r="A3734" s="51">
        <v>220</v>
      </c>
      <c r="B3734" s="51">
        <v>4</v>
      </c>
      <c r="C3734" s="51">
        <v>1.7516099999999999</v>
      </c>
      <c r="D3734" s="51">
        <v>1.8068599999999999</v>
      </c>
    </row>
    <row r="3735" spans="1:4" x14ac:dyDescent="0.15">
      <c r="A3735" s="51">
        <v>220</v>
      </c>
      <c r="B3735" s="51">
        <v>5</v>
      </c>
      <c r="C3735" s="51">
        <v>1.7422899999999999</v>
      </c>
      <c r="D3735" s="51">
        <v>1.8162799999999999</v>
      </c>
    </row>
    <row r="3736" spans="1:4" x14ac:dyDescent="0.15">
      <c r="A3736" s="51">
        <v>220</v>
      </c>
      <c r="B3736" s="51">
        <v>6</v>
      </c>
      <c r="C3736" s="51">
        <v>1.73292</v>
      </c>
      <c r="D3736" s="51">
        <v>1.8258099999999999</v>
      </c>
    </row>
    <row r="3737" spans="1:4" x14ac:dyDescent="0.15">
      <c r="A3737" s="51">
        <v>220</v>
      </c>
      <c r="B3737" s="51">
        <v>7</v>
      </c>
      <c r="C3737" s="51">
        <v>1.7234799999999999</v>
      </c>
      <c r="D3737" s="51">
        <v>1.8354299999999999</v>
      </c>
    </row>
    <row r="3738" spans="1:4" x14ac:dyDescent="0.15">
      <c r="A3738" s="51">
        <v>220</v>
      </c>
      <c r="B3738" s="51">
        <v>8</v>
      </c>
      <c r="C3738" s="51">
        <v>1.7139800000000001</v>
      </c>
      <c r="D3738" s="51">
        <v>1.8451299999999999</v>
      </c>
    </row>
    <row r="3739" spans="1:4" x14ac:dyDescent="0.15">
      <c r="A3739" s="51">
        <v>220</v>
      </c>
      <c r="B3739" s="51">
        <v>9</v>
      </c>
      <c r="C3739" s="51">
        <v>1.70441</v>
      </c>
      <c r="D3739" s="51">
        <v>1.8549199999999999</v>
      </c>
    </row>
    <row r="3740" spans="1:4" x14ac:dyDescent="0.15">
      <c r="A3740" s="51">
        <v>220</v>
      </c>
      <c r="B3740" s="51">
        <v>10</v>
      </c>
      <c r="C3740" s="51">
        <v>1.6947700000000001</v>
      </c>
      <c r="D3740" s="51">
        <v>1.8648199999999999</v>
      </c>
    </row>
    <row r="3741" spans="1:4" x14ac:dyDescent="0.15">
      <c r="A3741" s="51">
        <v>220</v>
      </c>
      <c r="B3741" s="51">
        <v>11</v>
      </c>
      <c r="C3741" s="51">
        <v>1.68509</v>
      </c>
      <c r="D3741" s="51">
        <v>1.87479</v>
      </c>
    </row>
    <row r="3742" spans="1:4" x14ac:dyDescent="0.15">
      <c r="A3742" s="51">
        <v>220</v>
      </c>
      <c r="B3742" s="51">
        <v>12</v>
      </c>
      <c r="C3742" s="51">
        <v>1.67533</v>
      </c>
      <c r="D3742" s="51">
        <v>1.88486</v>
      </c>
    </row>
    <row r="3743" spans="1:4" x14ac:dyDescent="0.15">
      <c r="A3743" s="51">
        <v>220</v>
      </c>
      <c r="B3743" s="51">
        <v>13</v>
      </c>
      <c r="C3743" s="51">
        <v>1.6655199999999999</v>
      </c>
      <c r="D3743" s="51">
        <v>1.8950199999999999</v>
      </c>
    </row>
    <row r="3744" spans="1:4" x14ac:dyDescent="0.15">
      <c r="A3744" s="51">
        <v>220</v>
      </c>
      <c r="B3744" s="51">
        <v>14</v>
      </c>
      <c r="C3744" s="51">
        <v>1.6556599999999999</v>
      </c>
      <c r="D3744" s="51">
        <v>1.90526</v>
      </c>
    </row>
    <row r="3745" spans="1:4" x14ac:dyDescent="0.15">
      <c r="A3745" s="51">
        <v>220</v>
      </c>
      <c r="B3745" s="51">
        <v>15</v>
      </c>
      <c r="C3745" s="51">
        <v>1.6457299999999999</v>
      </c>
      <c r="D3745" s="51">
        <v>1.9155899999999999</v>
      </c>
    </row>
    <row r="3746" spans="1:4" x14ac:dyDescent="0.15">
      <c r="A3746" s="51">
        <v>220</v>
      </c>
      <c r="B3746" s="51">
        <v>16</v>
      </c>
      <c r="C3746" s="51">
        <v>1.63575</v>
      </c>
      <c r="D3746" s="51">
        <v>1.92601</v>
      </c>
    </row>
    <row r="3747" spans="1:4" x14ac:dyDescent="0.15">
      <c r="A3747" s="51">
        <v>220</v>
      </c>
      <c r="B3747" s="51">
        <v>17</v>
      </c>
      <c r="C3747" s="51">
        <v>1.62571</v>
      </c>
      <c r="D3747" s="51">
        <v>1.93651</v>
      </c>
    </row>
    <row r="3748" spans="1:4" x14ac:dyDescent="0.15">
      <c r="A3748" s="51">
        <v>220</v>
      </c>
      <c r="B3748" s="51">
        <v>18</v>
      </c>
      <c r="C3748" s="51">
        <v>1.6156200000000001</v>
      </c>
      <c r="D3748" s="51">
        <v>1.9471000000000001</v>
      </c>
    </row>
    <row r="3749" spans="1:4" x14ac:dyDescent="0.15">
      <c r="A3749" s="51">
        <v>220</v>
      </c>
      <c r="B3749" s="51">
        <v>19</v>
      </c>
      <c r="C3749" s="51">
        <v>1.60547</v>
      </c>
      <c r="D3749" s="51">
        <v>1.9577599999999999</v>
      </c>
    </row>
    <row r="3750" spans="1:4" x14ac:dyDescent="0.15">
      <c r="A3750" s="51">
        <v>220</v>
      </c>
      <c r="B3750" s="51">
        <v>20</v>
      </c>
      <c r="C3750" s="51">
        <v>1.59527</v>
      </c>
      <c r="D3750" s="51">
        <v>1.96852</v>
      </c>
    </row>
    <row r="3751" spans="1:4" x14ac:dyDescent="0.15">
      <c r="A3751" s="51">
        <v>220</v>
      </c>
      <c r="B3751" s="51">
        <v>21</v>
      </c>
      <c r="C3751" s="51">
        <v>1.5850299999999999</v>
      </c>
      <c r="D3751" s="51">
        <v>1.9793499999999999</v>
      </c>
    </row>
    <row r="3752" spans="1:4" x14ac:dyDescent="0.15">
      <c r="A3752" s="51">
        <v>230</v>
      </c>
      <c r="B3752" s="51">
        <v>2</v>
      </c>
      <c r="C3752" s="51">
        <v>1.77525</v>
      </c>
      <c r="D3752" s="51">
        <v>1.7927</v>
      </c>
    </row>
    <row r="3753" spans="1:4" x14ac:dyDescent="0.15">
      <c r="A3753" s="51">
        <v>230</v>
      </c>
      <c r="B3753" s="51">
        <v>3</v>
      </c>
      <c r="C3753" s="51">
        <v>1.76647</v>
      </c>
      <c r="D3753" s="51">
        <v>1.8015399999999999</v>
      </c>
    </row>
    <row r="3754" spans="1:4" x14ac:dyDescent="0.15">
      <c r="A3754" s="51">
        <v>230</v>
      </c>
      <c r="B3754" s="51">
        <v>4</v>
      </c>
      <c r="C3754" s="51">
        <v>1.75763</v>
      </c>
      <c r="D3754" s="51">
        <v>1.8104499999999999</v>
      </c>
    </row>
    <row r="3755" spans="1:4" x14ac:dyDescent="0.15">
      <c r="A3755" s="51">
        <v>230</v>
      </c>
      <c r="B3755" s="51">
        <v>5</v>
      </c>
      <c r="C3755" s="51">
        <v>1.7487299999999999</v>
      </c>
      <c r="D3755" s="51">
        <v>1.81945</v>
      </c>
    </row>
    <row r="3756" spans="1:4" x14ac:dyDescent="0.15">
      <c r="A3756" s="51">
        <v>230</v>
      </c>
      <c r="B3756" s="51">
        <v>6</v>
      </c>
      <c r="C3756" s="51">
        <v>1.73977</v>
      </c>
      <c r="D3756" s="51">
        <v>1.8285400000000001</v>
      </c>
    </row>
    <row r="3757" spans="1:4" x14ac:dyDescent="0.15">
      <c r="A3757" s="51">
        <v>230</v>
      </c>
      <c r="B3757" s="51">
        <v>7</v>
      </c>
      <c r="C3757" s="51">
        <v>1.73075</v>
      </c>
      <c r="D3757" s="51">
        <v>1.83771</v>
      </c>
    </row>
    <row r="3758" spans="1:4" x14ac:dyDescent="0.15">
      <c r="A3758" s="51">
        <v>230</v>
      </c>
      <c r="B3758" s="51">
        <v>8</v>
      </c>
      <c r="C3758" s="51">
        <v>1.7216800000000001</v>
      </c>
      <c r="D3758" s="51">
        <v>1.84697</v>
      </c>
    </row>
    <row r="3759" spans="1:4" x14ac:dyDescent="0.15">
      <c r="A3759" s="51">
        <v>230</v>
      </c>
      <c r="B3759" s="51">
        <v>9</v>
      </c>
      <c r="C3759" s="51">
        <v>1.71254</v>
      </c>
      <c r="D3759" s="51">
        <v>1.85632</v>
      </c>
    </row>
    <row r="3760" spans="1:4" x14ac:dyDescent="0.15">
      <c r="A3760" s="51">
        <v>230</v>
      </c>
      <c r="B3760" s="51">
        <v>10</v>
      </c>
      <c r="C3760" s="51">
        <v>1.7033499999999999</v>
      </c>
      <c r="D3760" s="51">
        <v>1.86574</v>
      </c>
    </row>
    <row r="3761" spans="1:4" x14ac:dyDescent="0.15">
      <c r="A3761" s="51">
        <v>230</v>
      </c>
      <c r="B3761" s="51">
        <v>11</v>
      </c>
      <c r="C3761" s="51">
        <v>1.6940999999999999</v>
      </c>
      <c r="D3761" s="51">
        <v>1.87524</v>
      </c>
    </row>
    <row r="3762" spans="1:4" x14ac:dyDescent="0.15">
      <c r="A3762" s="51">
        <v>230</v>
      </c>
      <c r="B3762" s="51">
        <v>12</v>
      </c>
      <c r="C3762" s="51">
        <v>1.68479</v>
      </c>
      <c r="D3762" s="51">
        <v>1.88483</v>
      </c>
    </row>
    <row r="3763" spans="1:4" x14ac:dyDescent="0.15">
      <c r="A3763" s="51">
        <v>230</v>
      </c>
      <c r="B3763" s="51">
        <v>13</v>
      </c>
      <c r="C3763" s="51">
        <v>1.67544</v>
      </c>
      <c r="D3763" s="51">
        <v>1.8945000000000001</v>
      </c>
    </row>
    <row r="3764" spans="1:4" x14ac:dyDescent="0.15">
      <c r="A3764" s="51">
        <v>230</v>
      </c>
      <c r="B3764" s="51">
        <v>14</v>
      </c>
      <c r="C3764" s="51">
        <v>1.6660200000000001</v>
      </c>
      <c r="D3764" s="51">
        <v>1.9042399999999999</v>
      </c>
    </row>
    <row r="3765" spans="1:4" x14ac:dyDescent="0.15">
      <c r="A3765" s="51">
        <v>230</v>
      </c>
      <c r="B3765" s="51">
        <v>15</v>
      </c>
      <c r="C3765" s="51">
        <v>1.65655</v>
      </c>
      <c r="D3765" s="51">
        <v>1.9140699999999999</v>
      </c>
    </row>
    <row r="3766" spans="1:4" x14ac:dyDescent="0.15">
      <c r="A3766" s="51">
        <v>230</v>
      </c>
      <c r="B3766" s="51">
        <v>16</v>
      </c>
      <c r="C3766" s="51">
        <v>1.64703</v>
      </c>
      <c r="D3766" s="51">
        <v>1.92398</v>
      </c>
    </row>
    <row r="3767" spans="1:4" x14ac:dyDescent="0.15">
      <c r="A3767" s="51">
        <v>230</v>
      </c>
      <c r="B3767" s="51">
        <v>17</v>
      </c>
      <c r="C3767" s="51">
        <v>1.6374599999999999</v>
      </c>
      <c r="D3767" s="51">
        <v>1.93397</v>
      </c>
    </row>
    <row r="3768" spans="1:4" x14ac:dyDescent="0.15">
      <c r="A3768" s="51">
        <v>230</v>
      </c>
      <c r="B3768" s="51">
        <v>18</v>
      </c>
      <c r="C3768" s="51">
        <v>1.62784</v>
      </c>
      <c r="D3768" s="51">
        <v>1.9440299999999999</v>
      </c>
    </row>
    <row r="3769" spans="1:4" x14ac:dyDescent="0.15">
      <c r="A3769" s="51">
        <v>230</v>
      </c>
      <c r="B3769" s="51">
        <v>19</v>
      </c>
      <c r="C3769" s="51">
        <v>1.61816</v>
      </c>
      <c r="D3769" s="51">
        <v>1.95417</v>
      </c>
    </row>
    <row r="3770" spans="1:4" x14ac:dyDescent="0.15">
      <c r="A3770" s="51">
        <v>230</v>
      </c>
      <c r="B3770" s="51">
        <v>20</v>
      </c>
      <c r="C3770" s="51">
        <v>1.6084400000000001</v>
      </c>
      <c r="D3770" s="51">
        <v>1.9643900000000001</v>
      </c>
    </row>
    <row r="3771" spans="1:4" x14ac:dyDescent="0.15">
      <c r="A3771" s="51">
        <v>230</v>
      </c>
      <c r="B3771" s="51">
        <v>21</v>
      </c>
      <c r="C3771" s="51">
        <v>1.5986800000000001</v>
      </c>
      <c r="D3771" s="51">
        <v>1.9746699999999999</v>
      </c>
    </row>
    <row r="3772" spans="1:4" x14ac:dyDescent="0.15">
      <c r="A3772" s="51">
        <v>240</v>
      </c>
      <c r="B3772" s="51">
        <v>2</v>
      </c>
      <c r="C3772" s="51">
        <v>1.7801199999999999</v>
      </c>
      <c r="D3772" s="51">
        <v>1.7968500000000001</v>
      </c>
    </row>
    <row r="3773" spans="1:4" x14ac:dyDescent="0.15">
      <c r="A3773" s="51">
        <v>240</v>
      </c>
      <c r="B3773" s="51">
        <v>3</v>
      </c>
      <c r="C3773" s="51">
        <v>1.7717099999999999</v>
      </c>
      <c r="D3773" s="51">
        <v>1.8052999999999999</v>
      </c>
    </row>
    <row r="3774" spans="1:4" x14ac:dyDescent="0.15">
      <c r="A3774" s="51">
        <v>240</v>
      </c>
      <c r="B3774" s="51">
        <v>4</v>
      </c>
      <c r="C3774" s="51">
        <v>1.76325</v>
      </c>
      <c r="D3774" s="51">
        <v>1.8138399999999999</v>
      </c>
    </row>
    <row r="3775" spans="1:4" x14ac:dyDescent="0.15">
      <c r="A3775" s="51">
        <v>240</v>
      </c>
      <c r="B3775" s="51">
        <v>5</v>
      </c>
      <c r="C3775" s="51">
        <v>1.7547299999999999</v>
      </c>
      <c r="D3775" s="51">
        <v>1.82246</v>
      </c>
    </row>
    <row r="3776" spans="1:4" x14ac:dyDescent="0.15">
      <c r="A3776" s="51">
        <v>240</v>
      </c>
      <c r="B3776" s="51">
        <v>6</v>
      </c>
      <c r="C3776" s="51">
        <v>1.7461599999999999</v>
      </c>
      <c r="D3776" s="51">
        <v>1.8311500000000001</v>
      </c>
    </row>
    <row r="3777" spans="1:4" x14ac:dyDescent="0.15">
      <c r="A3777" s="51">
        <v>240</v>
      </c>
      <c r="B3777" s="51">
        <v>7</v>
      </c>
      <c r="C3777" s="51">
        <v>1.73752</v>
      </c>
      <c r="D3777" s="51">
        <v>1.83992</v>
      </c>
    </row>
    <row r="3778" spans="1:4" x14ac:dyDescent="0.15">
      <c r="A3778" s="51">
        <v>240</v>
      </c>
      <c r="B3778" s="51">
        <v>8</v>
      </c>
      <c r="C3778" s="51">
        <v>1.7288300000000001</v>
      </c>
      <c r="D3778" s="51">
        <v>1.84876</v>
      </c>
    </row>
    <row r="3779" spans="1:4" x14ac:dyDescent="0.15">
      <c r="A3779" s="51">
        <v>240</v>
      </c>
      <c r="B3779" s="51">
        <v>9</v>
      </c>
      <c r="C3779" s="51">
        <v>1.7200899999999999</v>
      </c>
      <c r="D3779" s="51">
        <v>1.8576900000000001</v>
      </c>
    </row>
    <row r="3780" spans="1:4" x14ac:dyDescent="0.15">
      <c r="A3780" s="51">
        <v>240</v>
      </c>
      <c r="B3780" s="51">
        <v>10</v>
      </c>
      <c r="C3780" s="51">
        <v>1.71129</v>
      </c>
      <c r="D3780" s="51">
        <v>1.86669</v>
      </c>
    </row>
    <row r="3781" spans="1:4" x14ac:dyDescent="0.15">
      <c r="A3781" s="51">
        <v>240</v>
      </c>
      <c r="B3781" s="51">
        <v>11</v>
      </c>
      <c r="C3781" s="51">
        <v>1.70245</v>
      </c>
      <c r="D3781" s="51">
        <v>1.8757600000000001</v>
      </c>
    </row>
    <row r="3782" spans="1:4" x14ac:dyDescent="0.15">
      <c r="A3782" s="51">
        <v>240</v>
      </c>
      <c r="B3782" s="51">
        <v>12</v>
      </c>
      <c r="C3782" s="51">
        <v>1.69356</v>
      </c>
      <c r="D3782" s="51">
        <v>1.8849199999999999</v>
      </c>
    </row>
    <row r="3783" spans="1:4" x14ac:dyDescent="0.15">
      <c r="A3783" s="51">
        <v>240</v>
      </c>
      <c r="B3783" s="51">
        <v>13</v>
      </c>
      <c r="C3783" s="51">
        <v>1.6846000000000001</v>
      </c>
      <c r="D3783" s="51">
        <v>1.89415</v>
      </c>
    </row>
    <row r="3784" spans="1:4" x14ac:dyDescent="0.15">
      <c r="A3784" s="51">
        <v>240</v>
      </c>
      <c r="B3784" s="51">
        <v>14</v>
      </c>
      <c r="C3784" s="51">
        <v>1.67561</v>
      </c>
      <c r="D3784" s="51">
        <v>1.9034500000000001</v>
      </c>
    </row>
    <row r="3785" spans="1:4" x14ac:dyDescent="0.15">
      <c r="A3785" s="51">
        <v>240</v>
      </c>
      <c r="B3785" s="51">
        <v>15</v>
      </c>
      <c r="C3785" s="51">
        <v>1.66656</v>
      </c>
      <c r="D3785" s="51">
        <v>1.91282</v>
      </c>
    </row>
    <row r="3786" spans="1:4" x14ac:dyDescent="0.15">
      <c r="A3786" s="51">
        <v>240</v>
      </c>
      <c r="B3786" s="51">
        <v>16</v>
      </c>
      <c r="C3786" s="51">
        <v>1.6574599999999999</v>
      </c>
      <c r="D3786" s="51">
        <v>1.9222600000000001</v>
      </c>
    </row>
    <row r="3787" spans="1:4" x14ac:dyDescent="0.15">
      <c r="A3787" s="51">
        <v>240</v>
      </c>
      <c r="B3787" s="51">
        <v>17</v>
      </c>
      <c r="C3787" s="51">
        <v>1.64832</v>
      </c>
      <c r="D3787" s="51">
        <v>1.9317800000000001</v>
      </c>
    </row>
    <row r="3788" spans="1:4" x14ac:dyDescent="0.15">
      <c r="A3788" s="51">
        <v>240</v>
      </c>
      <c r="B3788" s="51">
        <v>18</v>
      </c>
      <c r="C3788" s="51">
        <v>1.63913</v>
      </c>
      <c r="D3788" s="51">
        <v>1.94137</v>
      </c>
    </row>
    <row r="3789" spans="1:4" x14ac:dyDescent="0.15">
      <c r="A3789" s="51">
        <v>240</v>
      </c>
      <c r="B3789" s="51">
        <v>19</v>
      </c>
      <c r="C3789" s="51">
        <v>1.62988</v>
      </c>
      <c r="D3789" s="51">
        <v>1.95102</v>
      </c>
    </row>
    <row r="3790" spans="1:4" x14ac:dyDescent="0.15">
      <c r="A3790" s="51">
        <v>240</v>
      </c>
      <c r="B3790" s="51">
        <v>20</v>
      </c>
      <c r="C3790" s="51">
        <v>1.6206</v>
      </c>
      <c r="D3790" s="51">
        <v>1.96075</v>
      </c>
    </row>
    <row r="3791" spans="1:4" x14ac:dyDescent="0.15">
      <c r="A3791" s="51">
        <v>240</v>
      </c>
      <c r="B3791" s="51">
        <v>21</v>
      </c>
      <c r="C3791" s="51">
        <v>1.61128</v>
      </c>
      <c r="D3791" s="51">
        <v>1.97055</v>
      </c>
    </row>
    <row r="3792" spans="1:4" x14ac:dyDescent="0.15">
      <c r="A3792" s="51">
        <v>250</v>
      </c>
      <c r="B3792" s="51">
        <v>2</v>
      </c>
      <c r="C3792" s="51">
        <v>1.7846900000000001</v>
      </c>
      <c r="D3792" s="51">
        <v>1.8007500000000001</v>
      </c>
    </row>
    <row r="3793" spans="1:4" x14ac:dyDescent="0.15">
      <c r="A3793" s="51">
        <v>250</v>
      </c>
      <c r="B3793" s="51">
        <v>3</v>
      </c>
      <c r="C3793" s="51">
        <v>1.7766200000000001</v>
      </c>
      <c r="D3793" s="51">
        <v>1.80887</v>
      </c>
    </row>
    <row r="3794" spans="1:4" x14ac:dyDescent="0.15">
      <c r="A3794" s="51">
        <v>250</v>
      </c>
      <c r="B3794" s="51">
        <v>4</v>
      </c>
      <c r="C3794" s="51">
        <v>1.76851</v>
      </c>
      <c r="D3794" s="51">
        <v>1.8170599999999999</v>
      </c>
    </row>
    <row r="3795" spans="1:4" x14ac:dyDescent="0.15">
      <c r="A3795" s="51">
        <v>250</v>
      </c>
      <c r="B3795" s="51">
        <v>5</v>
      </c>
      <c r="C3795" s="51">
        <v>1.76033</v>
      </c>
      <c r="D3795" s="51">
        <v>1.82531</v>
      </c>
    </row>
    <row r="3796" spans="1:4" x14ac:dyDescent="0.15">
      <c r="A3796" s="51">
        <v>250</v>
      </c>
      <c r="B3796" s="51">
        <v>6</v>
      </c>
      <c r="C3796" s="51">
        <v>1.7521100000000001</v>
      </c>
      <c r="D3796" s="51">
        <v>1.8336399999999999</v>
      </c>
    </row>
    <row r="3797" spans="1:4" x14ac:dyDescent="0.15">
      <c r="A3797" s="51">
        <v>250</v>
      </c>
      <c r="B3797" s="51">
        <v>7</v>
      </c>
      <c r="C3797" s="51">
        <v>1.74383</v>
      </c>
      <c r="D3797" s="51">
        <v>1.8420399999999999</v>
      </c>
    </row>
    <row r="3798" spans="1:4" x14ac:dyDescent="0.15">
      <c r="A3798" s="51">
        <v>250</v>
      </c>
      <c r="B3798" s="51">
        <v>8</v>
      </c>
      <c r="C3798" s="51">
        <v>1.7355</v>
      </c>
      <c r="D3798" s="51">
        <v>1.8505100000000001</v>
      </c>
    </row>
    <row r="3799" spans="1:4" x14ac:dyDescent="0.15">
      <c r="A3799" s="51">
        <v>250</v>
      </c>
      <c r="B3799" s="51">
        <v>9</v>
      </c>
      <c r="C3799" s="51">
        <v>1.7271300000000001</v>
      </c>
      <c r="D3799" s="51">
        <v>1.8590599999999999</v>
      </c>
    </row>
    <row r="3800" spans="1:4" x14ac:dyDescent="0.15">
      <c r="A3800" s="51">
        <v>250</v>
      </c>
      <c r="B3800" s="51">
        <v>10</v>
      </c>
      <c r="C3800" s="51">
        <v>1.7186999999999999</v>
      </c>
      <c r="D3800" s="51">
        <v>1.86768</v>
      </c>
    </row>
    <row r="3801" spans="1:4" x14ac:dyDescent="0.15">
      <c r="A3801" s="51">
        <v>250</v>
      </c>
      <c r="B3801" s="51">
        <v>11</v>
      </c>
      <c r="C3801" s="51">
        <v>1.7102200000000001</v>
      </c>
      <c r="D3801" s="51">
        <v>1.87636</v>
      </c>
    </row>
    <row r="3802" spans="1:4" x14ac:dyDescent="0.15">
      <c r="A3802" s="51">
        <v>250</v>
      </c>
      <c r="B3802" s="51">
        <v>12</v>
      </c>
      <c r="C3802" s="51">
        <v>1.7017</v>
      </c>
      <c r="D3802" s="51">
        <v>1.8851100000000001</v>
      </c>
    </row>
    <row r="3803" spans="1:4" x14ac:dyDescent="0.15">
      <c r="A3803" s="51">
        <v>250</v>
      </c>
      <c r="B3803" s="51">
        <v>13</v>
      </c>
      <c r="C3803" s="51">
        <v>1.69312</v>
      </c>
      <c r="D3803" s="51">
        <v>1.8939299999999999</v>
      </c>
    </row>
    <row r="3804" spans="1:4" x14ac:dyDescent="0.15">
      <c r="A3804" s="51">
        <v>250</v>
      </c>
      <c r="B3804" s="51">
        <v>14</v>
      </c>
      <c r="C3804" s="51">
        <v>1.68451</v>
      </c>
      <c r="D3804" s="51">
        <v>1.90282</v>
      </c>
    </row>
    <row r="3805" spans="1:4" x14ac:dyDescent="0.15">
      <c r="A3805" s="51">
        <v>250</v>
      </c>
      <c r="B3805" s="51">
        <v>15</v>
      </c>
      <c r="C3805" s="51">
        <v>1.67584</v>
      </c>
      <c r="D3805" s="51">
        <v>1.91178</v>
      </c>
    </row>
    <row r="3806" spans="1:4" x14ac:dyDescent="0.15">
      <c r="A3806" s="51">
        <v>250</v>
      </c>
      <c r="B3806" s="51">
        <v>16</v>
      </c>
      <c r="C3806" s="51">
        <v>1.6671400000000001</v>
      </c>
      <c r="D3806" s="51">
        <v>1.9208000000000001</v>
      </c>
    </row>
    <row r="3807" spans="1:4" x14ac:dyDescent="0.15">
      <c r="A3807" s="51">
        <v>250</v>
      </c>
      <c r="B3807" s="51">
        <v>17</v>
      </c>
      <c r="C3807" s="51">
        <v>1.65838</v>
      </c>
      <c r="D3807" s="51">
        <v>1.9298900000000001</v>
      </c>
    </row>
    <row r="3808" spans="1:4" x14ac:dyDescent="0.15">
      <c r="A3808" s="51">
        <v>250</v>
      </c>
      <c r="B3808" s="51">
        <v>18</v>
      </c>
      <c r="C3808" s="51">
        <v>1.6495899999999999</v>
      </c>
      <c r="D3808" s="51">
        <v>1.9390400000000001</v>
      </c>
    </row>
    <row r="3809" spans="1:4" x14ac:dyDescent="0.15">
      <c r="A3809" s="51">
        <v>250</v>
      </c>
      <c r="B3809" s="51">
        <v>19</v>
      </c>
      <c r="C3809" s="51">
        <v>1.6407400000000001</v>
      </c>
      <c r="D3809" s="51">
        <v>1.9482699999999999</v>
      </c>
    </row>
    <row r="3810" spans="1:4" x14ac:dyDescent="0.15">
      <c r="A3810" s="51">
        <v>250</v>
      </c>
      <c r="B3810" s="51">
        <v>20</v>
      </c>
      <c r="C3810" s="51">
        <v>1.6318600000000001</v>
      </c>
      <c r="D3810" s="51">
        <v>1.9575499999999999</v>
      </c>
    </row>
    <row r="3811" spans="1:4" x14ac:dyDescent="0.15">
      <c r="A3811" s="51">
        <v>250</v>
      </c>
      <c r="B3811" s="51">
        <v>21</v>
      </c>
      <c r="C3811" s="51">
        <v>1.62293</v>
      </c>
      <c r="D3811" s="51">
        <v>1.9669000000000001</v>
      </c>
    </row>
    <row r="3812" spans="1:4" x14ac:dyDescent="0.15">
      <c r="A3812" s="51">
        <v>260</v>
      </c>
      <c r="B3812" s="51">
        <v>2</v>
      </c>
      <c r="C3812" s="51">
        <v>1.7889999999999999</v>
      </c>
      <c r="D3812" s="51">
        <v>1.80444</v>
      </c>
    </row>
    <row r="3813" spans="1:4" x14ac:dyDescent="0.15">
      <c r="A3813" s="51">
        <v>260</v>
      </c>
      <c r="B3813" s="51">
        <v>3</v>
      </c>
      <c r="C3813" s="51">
        <v>1.78125</v>
      </c>
      <c r="D3813" s="51">
        <v>1.81223</v>
      </c>
    </row>
    <row r="3814" spans="1:4" x14ac:dyDescent="0.15">
      <c r="A3814" s="51">
        <v>260</v>
      </c>
      <c r="B3814" s="51">
        <v>4</v>
      </c>
      <c r="C3814" s="51">
        <v>1.7734399999999999</v>
      </c>
      <c r="D3814" s="51">
        <v>1.8201000000000001</v>
      </c>
    </row>
    <row r="3815" spans="1:4" x14ac:dyDescent="0.15">
      <c r="A3815" s="51">
        <v>260</v>
      </c>
      <c r="B3815" s="51">
        <v>5</v>
      </c>
      <c r="C3815" s="51">
        <v>1.7655799999999999</v>
      </c>
      <c r="D3815" s="51">
        <v>1.82803</v>
      </c>
    </row>
    <row r="3816" spans="1:4" x14ac:dyDescent="0.15">
      <c r="A3816" s="51">
        <v>260</v>
      </c>
      <c r="B3816" s="51">
        <v>6</v>
      </c>
      <c r="C3816" s="51">
        <v>1.7576799999999999</v>
      </c>
      <c r="D3816" s="51">
        <v>1.8360300000000001</v>
      </c>
    </row>
    <row r="3817" spans="1:4" x14ac:dyDescent="0.15">
      <c r="A3817" s="51">
        <v>260</v>
      </c>
      <c r="B3817" s="51">
        <v>7</v>
      </c>
      <c r="C3817" s="51">
        <v>1.74973</v>
      </c>
      <c r="D3817" s="51">
        <v>1.84409</v>
      </c>
    </row>
    <row r="3818" spans="1:4" x14ac:dyDescent="0.15">
      <c r="A3818" s="51">
        <v>260</v>
      </c>
      <c r="B3818" s="51">
        <v>8</v>
      </c>
      <c r="C3818" s="51">
        <v>1.74173</v>
      </c>
      <c r="D3818" s="51">
        <v>1.85222</v>
      </c>
    </row>
    <row r="3819" spans="1:4" x14ac:dyDescent="0.15">
      <c r="A3819" s="51">
        <v>260</v>
      </c>
      <c r="B3819" s="51">
        <v>9</v>
      </c>
      <c r="C3819" s="51">
        <v>1.73369</v>
      </c>
      <c r="D3819" s="51">
        <v>1.8604099999999999</v>
      </c>
    </row>
    <row r="3820" spans="1:4" x14ac:dyDescent="0.15">
      <c r="A3820" s="51">
        <v>260</v>
      </c>
      <c r="B3820" s="51">
        <v>10</v>
      </c>
      <c r="C3820" s="51">
        <v>1.7256100000000001</v>
      </c>
      <c r="D3820" s="51">
        <v>1.8686700000000001</v>
      </c>
    </row>
    <row r="3821" spans="1:4" x14ac:dyDescent="0.15">
      <c r="A3821" s="51">
        <v>260</v>
      </c>
      <c r="B3821" s="51">
        <v>11</v>
      </c>
      <c r="C3821" s="51">
        <v>1.7174700000000001</v>
      </c>
      <c r="D3821" s="51">
        <v>1.8769899999999999</v>
      </c>
    </row>
    <row r="3822" spans="1:4" x14ac:dyDescent="0.15">
      <c r="A3822" s="51">
        <v>260</v>
      </c>
      <c r="B3822" s="51">
        <v>12</v>
      </c>
      <c r="C3822" s="51">
        <v>1.7092799999999999</v>
      </c>
      <c r="D3822" s="51">
        <v>1.8853800000000001</v>
      </c>
    </row>
    <row r="3823" spans="1:4" x14ac:dyDescent="0.15">
      <c r="A3823" s="51">
        <v>260</v>
      </c>
      <c r="B3823" s="51">
        <v>13</v>
      </c>
      <c r="C3823" s="51">
        <v>1.7010700000000001</v>
      </c>
      <c r="D3823" s="51">
        <v>1.8938299999999999</v>
      </c>
    </row>
    <row r="3824" spans="1:4" x14ac:dyDescent="0.15">
      <c r="A3824" s="51">
        <v>260</v>
      </c>
      <c r="B3824" s="51">
        <v>14</v>
      </c>
      <c r="C3824" s="51">
        <v>1.6928000000000001</v>
      </c>
      <c r="D3824" s="51">
        <v>1.9023399999999999</v>
      </c>
    </row>
    <row r="3825" spans="1:4" x14ac:dyDescent="0.15">
      <c r="A3825" s="51">
        <v>260</v>
      </c>
      <c r="B3825" s="51">
        <v>15</v>
      </c>
      <c r="C3825" s="51">
        <v>1.68449</v>
      </c>
      <c r="D3825" s="51">
        <v>1.91092</v>
      </c>
    </row>
    <row r="3826" spans="1:4" x14ac:dyDescent="0.15">
      <c r="A3826" s="51">
        <v>260</v>
      </c>
      <c r="B3826" s="51">
        <v>16</v>
      </c>
      <c r="C3826" s="51">
        <v>1.6761299999999999</v>
      </c>
      <c r="D3826" s="51">
        <v>1.9195599999999999</v>
      </c>
    </row>
    <row r="3827" spans="1:4" x14ac:dyDescent="0.15">
      <c r="A3827" s="51">
        <v>260</v>
      </c>
      <c r="B3827" s="51">
        <v>17</v>
      </c>
      <c r="C3827" s="51">
        <v>1.66774</v>
      </c>
      <c r="D3827" s="51">
        <v>1.9282600000000001</v>
      </c>
    </row>
    <row r="3828" spans="1:4" x14ac:dyDescent="0.15">
      <c r="A3828" s="51">
        <v>260</v>
      </c>
      <c r="B3828" s="51">
        <v>18</v>
      </c>
      <c r="C3828" s="51">
        <v>1.6593</v>
      </c>
      <c r="D3828" s="51">
        <v>1.93702</v>
      </c>
    </row>
    <row r="3829" spans="1:4" x14ac:dyDescent="0.15">
      <c r="A3829" s="51">
        <v>260</v>
      </c>
      <c r="B3829" s="51">
        <v>19</v>
      </c>
      <c r="C3829" s="51">
        <v>1.65082</v>
      </c>
      <c r="D3829" s="51">
        <v>1.9458299999999999</v>
      </c>
    </row>
    <row r="3830" spans="1:4" x14ac:dyDescent="0.15">
      <c r="A3830" s="51">
        <v>260</v>
      </c>
      <c r="B3830" s="51">
        <v>20</v>
      </c>
      <c r="C3830" s="51">
        <v>1.6423099999999999</v>
      </c>
      <c r="D3830" s="51">
        <v>1.9547099999999999</v>
      </c>
    </row>
    <row r="3831" spans="1:4" x14ac:dyDescent="0.15">
      <c r="A3831" s="51">
        <v>260</v>
      </c>
      <c r="B3831" s="51">
        <v>21</v>
      </c>
      <c r="C3831" s="51">
        <v>1.63375</v>
      </c>
      <c r="D3831" s="51">
        <v>1.96366</v>
      </c>
    </row>
    <row r="3832" spans="1:4" x14ac:dyDescent="0.15">
      <c r="A3832" s="51">
        <v>270</v>
      </c>
      <c r="B3832" s="51">
        <v>2</v>
      </c>
      <c r="C3832" s="51">
        <v>1.7930600000000001</v>
      </c>
      <c r="D3832" s="51">
        <v>1.80792</v>
      </c>
    </row>
    <row r="3833" spans="1:4" x14ac:dyDescent="0.15">
      <c r="A3833" s="51">
        <v>270</v>
      </c>
      <c r="B3833" s="51">
        <v>3</v>
      </c>
      <c r="C3833" s="51">
        <v>1.7856000000000001</v>
      </c>
      <c r="D3833" s="51">
        <v>1.8154300000000001</v>
      </c>
    </row>
    <row r="3834" spans="1:4" x14ac:dyDescent="0.15">
      <c r="A3834" s="51">
        <v>270</v>
      </c>
      <c r="B3834" s="51">
        <v>4</v>
      </c>
      <c r="C3834" s="51">
        <v>1.7780800000000001</v>
      </c>
      <c r="D3834" s="51">
        <v>1.823</v>
      </c>
    </row>
    <row r="3835" spans="1:4" x14ac:dyDescent="0.15">
      <c r="A3835" s="51">
        <v>270</v>
      </c>
      <c r="B3835" s="51">
        <v>5</v>
      </c>
      <c r="C3835" s="51">
        <v>1.7705200000000001</v>
      </c>
      <c r="D3835" s="51">
        <v>1.8306199999999999</v>
      </c>
    </row>
    <row r="3836" spans="1:4" x14ac:dyDescent="0.15">
      <c r="A3836" s="51">
        <v>270</v>
      </c>
      <c r="B3836" s="51">
        <v>6</v>
      </c>
      <c r="C3836" s="51">
        <v>1.76292</v>
      </c>
      <c r="D3836" s="51">
        <v>1.8383100000000001</v>
      </c>
    </row>
    <row r="3837" spans="1:4" x14ac:dyDescent="0.15">
      <c r="A3837" s="51">
        <v>270</v>
      </c>
      <c r="B3837" s="51">
        <v>7</v>
      </c>
      <c r="C3837" s="51">
        <v>1.75528</v>
      </c>
      <c r="D3837" s="51">
        <v>1.84606</v>
      </c>
    </row>
    <row r="3838" spans="1:4" x14ac:dyDescent="0.15">
      <c r="A3838" s="51">
        <v>270</v>
      </c>
      <c r="B3838" s="51">
        <v>8</v>
      </c>
      <c r="C3838" s="51">
        <v>1.7475799999999999</v>
      </c>
      <c r="D3838" s="51">
        <v>1.8538699999999999</v>
      </c>
    </row>
    <row r="3839" spans="1:4" x14ac:dyDescent="0.15">
      <c r="A3839" s="51">
        <v>270</v>
      </c>
      <c r="B3839" s="51">
        <v>9</v>
      </c>
      <c r="C3839" s="51">
        <v>1.7398400000000001</v>
      </c>
      <c r="D3839" s="51">
        <v>1.86174</v>
      </c>
    </row>
    <row r="3840" spans="1:4" x14ac:dyDescent="0.15">
      <c r="A3840" s="51">
        <v>270</v>
      </c>
      <c r="B3840" s="51">
        <v>10</v>
      </c>
      <c r="C3840" s="51">
        <v>1.73207</v>
      </c>
      <c r="D3840" s="51">
        <v>1.8696699999999999</v>
      </c>
    </row>
    <row r="3841" spans="1:4" x14ac:dyDescent="0.15">
      <c r="A3841" s="51">
        <v>270</v>
      </c>
      <c r="B3841" s="51">
        <v>11</v>
      </c>
      <c r="C3841" s="51">
        <v>1.7242500000000001</v>
      </c>
      <c r="D3841" s="51">
        <v>1.87767</v>
      </c>
    </row>
    <row r="3842" spans="1:4" x14ac:dyDescent="0.15">
      <c r="A3842" s="51">
        <v>270</v>
      </c>
      <c r="B3842" s="51">
        <v>12</v>
      </c>
      <c r="C3842" s="51">
        <v>1.71638</v>
      </c>
      <c r="D3842" s="51">
        <v>1.8857200000000001</v>
      </c>
    </row>
    <row r="3843" spans="1:4" x14ac:dyDescent="0.15">
      <c r="A3843" s="51">
        <v>270</v>
      </c>
      <c r="B3843" s="51">
        <v>13</v>
      </c>
      <c r="C3843" s="51">
        <v>1.7084900000000001</v>
      </c>
      <c r="D3843" s="51">
        <v>1.8938200000000001</v>
      </c>
    </row>
    <row r="3844" spans="1:4" x14ac:dyDescent="0.15">
      <c r="A3844" s="51">
        <v>270</v>
      </c>
      <c r="B3844" s="51">
        <v>14</v>
      </c>
      <c r="C3844" s="51">
        <v>1.7005399999999999</v>
      </c>
      <c r="D3844" s="51">
        <v>1.9019999999999999</v>
      </c>
    </row>
    <row r="3845" spans="1:4" x14ac:dyDescent="0.15">
      <c r="A3845" s="51">
        <v>270</v>
      </c>
      <c r="B3845" s="51">
        <v>15</v>
      </c>
      <c r="C3845" s="51">
        <v>1.6925600000000001</v>
      </c>
      <c r="D3845" s="51">
        <v>1.9102300000000001</v>
      </c>
    </row>
    <row r="3846" spans="1:4" x14ac:dyDescent="0.15">
      <c r="A3846" s="51">
        <v>270</v>
      </c>
      <c r="B3846" s="51">
        <v>16</v>
      </c>
      <c r="C3846" s="51">
        <v>1.6845300000000001</v>
      </c>
      <c r="D3846" s="51">
        <v>1.9185099999999999</v>
      </c>
    </row>
    <row r="3847" spans="1:4" x14ac:dyDescent="0.15">
      <c r="A3847" s="51">
        <v>270</v>
      </c>
      <c r="B3847" s="51">
        <v>17</v>
      </c>
      <c r="C3847" s="51">
        <v>1.6764699999999999</v>
      </c>
      <c r="D3847" s="51">
        <v>1.9268400000000001</v>
      </c>
    </row>
    <row r="3848" spans="1:4" x14ac:dyDescent="0.15">
      <c r="A3848" s="51">
        <v>270</v>
      </c>
      <c r="B3848" s="51">
        <v>18</v>
      </c>
      <c r="C3848" s="51">
        <v>1.6683600000000001</v>
      </c>
      <c r="D3848" s="51">
        <v>1.9352400000000001</v>
      </c>
    </row>
    <row r="3849" spans="1:4" x14ac:dyDescent="0.15">
      <c r="A3849" s="51">
        <v>270</v>
      </c>
      <c r="B3849" s="51">
        <v>19</v>
      </c>
      <c r="C3849" s="51">
        <v>1.66022</v>
      </c>
      <c r="D3849" s="51">
        <v>1.9436899999999999</v>
      </c>
    </row>
    <row r="3850" spans="1:4" x14ac:dyDescent="0.15">
      <c r="A3850" s="51">
        <v>270</v>
      </c>
      <c r="B3850" s="51">
        <v>20</v>
      </c>
      <c r="C3850" s="51">
        <v>1.65204</v>
      </c>
      <c r="D3850" s="51">
        <v>1.9521999999999999</v>
      </c>
    </row>
    <row r="3851" spans="1:4" x14ac:dyDescent="0.15">
      <c r="A3851" s="51">
        <v>270</v>
      </c>
      <c r="B3851" s="51">
        <v>21</v>
      </c>
      <c r="C3851" s="51">
        <v>1.6438200000000001</v>
      </c>
      <c r="D3851" s="51">
        <v>1.9607699999999999</v>
      </c>
    </row>
    <row r="3852" spans="1:4" x14ac:dyDescent="0.15">
      <c r="A3852" s="51">
        <v>280</v>
      </c>
      <c r="B3852" s="51">
        <v>2</v>
      </c>
      <c r="C3852" s="51">
        <v>1.7968999999999999</v>
      </c>
      <c r="D3852" s="51">
        <v>1.8112299999999999</v>
      </c>
    </row>
    <row r="3853" spans="1:4" x14ac:dyDescent="0.15">
      <c r="A3853" s="51">
        <v>280</v>
      </c>
      <c r="B3853" s="51">
        <v>3</v>
      </c>
      <c r="C3853" s="51">
        <v>1.7897000000000001</v>
      </c>
      <c r="D3853" s="51">
        <v>1.81846</v>
      </c>
    </row>
    <row r="3854" spans="1:4" x14ac:dyDescent="0.15">
      <c r="A3854" s="51">
        <v>280</v>
      </c>
      <c r="B3854" s="51">
        <v>4</v>
      </c>
      <c r="C3854" s="51">
        <v>1.7824500000000001</v>
      </c>
      <c r="D3854" s="51">
        <v>1.82575</v>
      </c>
    </row>
    <row r="3855" spans="1:4" x14ac:dyDescent="0.15">
      <c r="A3855" s="51">
        <v>280</v>
      </c>
      <c r="B3855" s="51">
        <v>5</v>
      </c>
      <c r="C3855" s="51">
        <v>1.7751699999999999</v>
      </c>
      <c r="D3855" s="51">
        <v>1.8330900000000001</v>
      </c>
    </row>
    <row r="3856" spans="1:4" x14ac:dyDescent="0.15">
      <c r="A3856" s="51">
        <v>280</v>
      </c>
      <c r="B3856" s="51">
        <v>6</v>
      </c>
      <c r="C3856" s="51">
        <v>1.7678400000000001</v>
      </c>
      <c r="D3856" s="51">
        <v>1.8405100000000001</v>
      </c>
    </row>
    <row r="3857" spans="1:4" x14ac:dyDescent="0.15">
      <c r="A3857" s="51">
        <v>280</v>
      </c>
      <c r="B3857" s="51">
        <v>7</v>
      </c>
      <c r="C3857" s="51">
        <v>1.76048</v>
      </c>
      <c r="D3857" s="51">
        <v>1.8479699999999999</v>
      </c>
    </row>
    <row r="3858" spans="1:4" x14ac:dyDescent="0.15">
      <c r="A3858" s="51">
        <v>280</v>
      </c>
      <c r="B3858" s="51">
        <v>8</v>
      </c>
      <c r="C3858" s="51">
        <v>1.7530699999999999</v>
      </c>
      <c r="D3858" s="51">
        <v>1.8554900000000001</v>
      </c>
    </row>
    <row r="3859" spans="1:4" x14ac:dyDescent="0.15">
      <c r="A3859" s="51">
        <v>280</v>
      </c>
      <c r="B3859" s="51">
        <v>9</v>
      </c>
      <c r="C3859" s="51">
        <v>1.74563</v>
      </c>
      <c r="D3859" s="51">
        <v>1.8630500000000001</v>
      </c>
    </row>
    <row r="3860" spans="1:4" x14ac:dyDescent="0.15">
      <c r="A3860" s="51">
        <v>280</v>
      </c>
      <c r="B3860" s="51">
        <v>10</v>
      </c>
      <c r="C3860" s="51">
        <v>1.73814</v>
      </c>
      <c r="D3860" s="51">
        <v>1.8706799999999999</v>
      </c>
    </row>
    <row r="3861" spans="1:4" x14ac:dyDescent="0.15">
      <c r="A3861" s="51">
        <v>280</v>
      </c>
      <c r="B3861" s="51">
        <v>11</v>
      </c>
      <c r="C3861" s="51">
        <v>1.73061</v>
      </c>
      <c r="D3861" s="51">
        <v>1.8783700000000001</v>
      </c>
    </row>
    <row r="3862" spans="1:4" x14ac:dyDescent="0.15">
      <c r="A3862" s="51">
        <v>280</v>
      </c>
      <c r="B3862" s="51">
        <v>12</v>
      </c>
      <c r="C3862" s="51">
        <v>1.7230399999999999</v>
      </c>
      <c r="D3862" s="51">
        <v>1.88611</v>
      </c>
    </row>
    <row r="3863" spans="1:4" x14ac:dyDescent="0.15">
      <c r="A3863" s="51">
        <v>280</v>
      </c>
      <c r="B3863" s="51">
        <v>13</v>
      </c>
      <c r="C3863" s="51">
        <v>1.71543</v>
      </c>
      <c r="D3863" s="51">
        <v>1.8938999999999999</v>
      </c>
    </row>
    <row r="3864" spans="1:4" x14ac:dyDescent="0.15">
      <c r="A3864" s="51">
        <v>280</v>
      </c>
      <c r="B3864" s="51">
        <v>14</v>
      </c>
      <c r="C3864" s="51">
        <v>1.7077800000000001</v>
      </c>
      <c r="D3864" s="51">
        <v>1.9017500000000001</v>
      </c>
    </row>
    <row r="3865" spans="1:4" x14ac:dyDescent="0.15">
      <c r="A3865" s="51">
        <v>280</v>
      </c>
      <c r="B3865" s="51">
        <v>15</v>
      </c>
      <c r="C3865" s="51">
        <v>1.70011</v>
      </c>
      <c r="D3865" s="51">
        <v>1.9096500000000001</v>
      </c>
    </row>
    <row r="3866" spans="1:4" x14ac:dyDescent="0.15">
      <c r="A3866" s="51">
        <v>280</v>
      </c>
      <c r="B3866" s="51">
        <v>16</v>
      </c>
      <c r="C3866" s="51">
        <v>1.69238</v>
      </c>
      <c r="D3866" s="51">
        <v>1.91761</v>
      </c>
    </row>
    <row r="3867" spans="1:4" x14ac:dyDescent="0.15">
      <c r="A3867" s="51">
        <v>280</v>
      </c>
      <c r="B3867" s="51">
        <v>17</v>
      </c>
      <c r="C3867" s="51">
        <v>1.6846300000000001</v>
      </c>
      <c r="D3867" s="51">
        <v>1.9256200000000001</v>
      </c>
    </row>
    <row r="3868" spans="1:4" x14ac:dyDescent="0.15">
      <c r="A3868" s="51">
        <v>280</v>
      </c>
      <c r="B3868" s="51">
        <v>18</v>
      </c>
      <c r="C3868" s="51">
        <v>1.67682</v>
      </c>
      <c r="D3868" s="51">
        <v>1.9336800000000001</v>
      </c>
    </row>
    <row r="3869" spans="1:4" x14ac:dyDescent="0.15">
      <c r="A3869" s="51">
        <v>280</v>
      </c>
      <c r="B3869" s="51">
        <v>19</v>
      </c>
      <c r="C3869" s="51">
        <v>1.669</v>
      </c>
      <c r="D3869" s="51">
        <v>1.9418</v>
      </c>
    </row>
    <row r="3870" spans="1:4" x14ac:dyDescent="0.15">
      <c r="A3870" s="51">
        <v>280</v>
      </c>
      <c r="B3870" s="51">
        <v>20</v>
      </c>
      <c r="C3870" s="51">
        <v>1.66113</v>
      </c>
      <c r="D3870" s="51">
        <v>1.9499599999999999</v>
      </c>
    </row>
    <row r="3871" spans="1:4" x14ac:dyDescent="0.15">
      <c r="A3871" s="51">
        <v>280</v>
      </c>
      <c r="B3871" s="51">
        <v>21</v>
      </c>
      <c r="C3871" s="51">
        <v>1.65323</v>
      </c>
      <c r="D3871" s="51">
        <v>1.9581900000000001</v>
      </c>
    </row>
    <row r="3872" spans="1:4" x14ac:dyDescent="0.15">
      <c r="A3872" s="51">
        <v>290</v>
      </c>
      <c r="B3872" s="51">
        <v>2</v>
      </c>
      <c r="C3872" s="51">
        <v>1.80053</v>
      </c>
      <c r="D3872" s="51">
        <v>1.81436</v>
      </c>
    </row>
    <row r="3873" spans="1:4" x14ac:dyDescent="0.15">
      <c r="A3873" s="51">
        <v>290</v>
      </c>
      <c r="B3873" s="51">
        <v>3</v>
      </c>
      <c r="C3873" s="51">
        <v>1.79358</v>
      </c>
      <c r="D3873" s="51">
        <v>1.82134</v>
      </c>
    </row>
    <row r="3874" spans="1:4" x14ac:dyDescent="0.15">
      <c r="A3874" s="51">
        <v>290</v>
      </c>
      <c r="B3874" s="51">
        <v>4</v>
      </c>
      <c r="C3874" s="51">
        <v>1.7866</v>
      </c>
      <c r="D3874" s="51">
        <v>1.8283799999999999</v>
      </c>
    </row>
    <row r="3875" spans="1:4" x14ac:dyDescent="0.15">
      <c r="A3875" s="51">
        <v>290</v>
      </c>
      <c r="B3875" s="51">
        <v>5</v>
      </c>
      <c r="C3875" s="51">
        <v>1.77956</v>
      </c>
      <c r="D3875" s="51">
        <v>1.8354600000000001</v>
      </c>
    </row>
    <row r="3876" spans="1:4" x14ac:dyDescent="0.15">
      <c r="A3876" s="51">
        <v>290</v>
      </c>
      <c r="B3876" s="51">
        <v>6</v>
      </c>
      <c r="C3876" s="51">
        <v>1.7725</v>
      </c>
      <c r="D3876" s="51">
        <v>1.8426100000000001</v>
      </c>
    </row>
    <row r="3877" spans="1:4" x14ac:dyDescent="0.15">
      <c r="A3877" s="51">
        <v>290</v>
      </c>
      <c r="B3877" s="51">
        <v>7</v>
      </c>
      <c r="C3877" s="51">
        <v>1.76539</v>
      </c>
      <c r="D3877" s="51">
        <v>1.8498000000000001</v>
      </c>
    </row>
    <row r="3878" spans="1:4" x14ac:dyDescent="0.15">
      <c r="A3878" s="51">
        <v>290</v>
      </c>
      <c r="B3878" s="51">
        <v>8</v>
      </c>
      <c r="C3878" s="51">
        <v>1.7582500000000001</v>
      </c>
      <c r="D3878" s="51">
        <v>1.85704</v>
      </c>
    </row>
    <row r="3879" spans="1:4" x14ac:dyDescent="0.15">
      <c r="A3879" s="51">
        <v>290</v>
      </c>
      <c r="B3879" s="51">
        <v>9</v>
      </c>
      <c r="C3879" s="51">
        <v>1.7510600000000001</v>
      </c>
      <c r="D3879" s="51">
        <v>1.8643400000000001</v>
      </c>
    </row>
    <row r="3880" spans="1:4" x14ac:dyDescent="0.15">
      <c r="A3880" s="51">
        <v>290</v>
      </c>
      <c r="B3880" s="51">
        <v>10</v>
      </c>
      <c r="C3880" s="51">
        <v>1.7438400000000001</v>
      </c>
      <c r="D3880" s="51">
        <v>1.8716900000000001</v>
      </c>
    </row>
    <row r="3881" spans="1:4" x14ac:dyDescent="0.15">
      <c r="A3881" s="51">
        <v>290</v>
      </c>
      <c r="B3881" s="51">
        <v>11</v>
      </c>
      <c r="C3881" s="51">
        <v>1.7365900000000001</v>
      </c>
      <c r="D3881" s="51">
        <v>1.8790899999999999</v>
      </c>
    </row>
    <row r="3882" spans="1:4" x14ac:dyDescent="0.15">
      <c r="A3882" s="51">
        <v>290</v>
      </c>
      <c r="B3882" s="51">
        <v>12</v>
      </c>
      <c r="C3882" s="51">
        <v>1.72929</v>
      </c>
      <c r="D3882" s="51">
        <v>1.8865499999999999</v>
      </c>
    </row>
    <row r="3883" spans="1:4" x14ac:dyDescent="0.15">
      <c r="A3883" s="51">
        <v>290</v>
      </c>
      <c r="B3883" s="51">
        <v>13</v>
      </c>
      <c r="C3883" s="51">
        <v>1.7219599999999999</v>
      </c>
      <c r="D3883" s="51">
        <v>1.89405</v>
      </c>
    </row>
    <row r="3884" spans="1:4" x14ac:dyDescent="0.15">
      <c r="A3884" s="51">
        <v>290</v>
      </c>
      <c r="B3884" s="51">
        <v>14</v>
      </c>
      <c r="C3884" s="51">
        <v>1.7145900000000001</v>
      </c>
      <c r="D3884" s="51">
        <v>1.90161</v>
      </c>
    </row>
    <row r="3885" spans="1:4" x14ac:dyDescent="0.15">
      <c r="A3885" s="51">
        <v>290</v>
      </c>
      <c r="B3885" s="51">
        <v>15</v>
      </c>
      <c r="C3885" s="51">
        <v>1.7071799999999999</v>
      </c>
      <c r="D3885" s="51">
        <v>1.9092100000000001</v>
      </c>
    </row>
    <row r="3886" spans="1:4" x14ac:dyDescent="0.15">
      <c r="A3886" s="51">
        <v>290</v>
      </c>
      <c r="B3886" s="51">
        <v>16</v>
      </c>
      <c r="C3886" s="51">
        <v>1.6997500000000001</v>
      </c>
      <c r="D3886" s="51">
        <v>1.91686</v>
      </c>
    </row>
    <row r="3887" spans="1:4" x14ac:dyDescent="0.15">
      <c r="A3887" s="51">
        <v>290</v>
      </c>
      <c r="B3887" s="51">
        <v>17</v>
      </c>
      <c r="C3887" s="51">
        <v>1.6922699999999999</v>
      </c>
      <c r="D3887" s="51">
        <v>1.92456</v>
      </c>
    </row>
    <row r="3888" spans="1:4" x14ac:dyDescent="0.15">
      <c r="A3888" s="51">
        <v>290</v>
      </c>
      <c r="B3888" s="51">
        <v>18</v>
      </c>
      <c r="C3888" s="51">
        <v>1.6847700000000001</v>
      </c>
      <c r="D3888" s="51">
        <v>1.93232</v>
      </c>
    </row>
    <row r="3889" spans="1:4" x14ac:dyDescent="0.15">
      <c r="A3889" s="51">
        <v>290</v>
      </c>
      <c r="B3889" s="51">
        <v>19</v>
      </c>
      <c r="C3889" s="51">
        <v>1.6772199999999999</v>
      </c>
      <c r="D3889" s="51">
        <v>1.9401200000000001</v>
      </c>
    </row>
    <row r="3890" spans="1:4" x14ac:dyDescent="0.15">
      <c r="A3890" s="51">
        <v>290</v>
      </c>
      <c r="B3890" s="51">
        <v>20</v>
      </c>
      <c r="C3890" s="51">
        <v>1.66964</v>
      </c>
      <c r="D3890" s="51">
        <v>1.94798</v>
      </c>
    </row>
    <row r="3891" spans="1:4" x14ac:dyDescent="0.15">
      <c r="A3891" s="51">
        <v>290</v>
      </c>
      <c r="B3891" s="51">
        <v>21</v>
      </c>
      <c r="C3891" s="51">
        <v>1.66204</v>
      </c>
      <c r="D3891" s="51">
        <v>1.95587</v>
      </c>
    </row>
    <row r="3892" spans="1:4" x14ac:dyDescent="0.15">
      <c r="A3892" s="51">
        <v>300</v>
      </c>
      <c r="B3892" s="51">
        <v>2</v>
      </c>
      <c r="C3892" s="51">
        <v>1.8039799999999999</v>
      </c>
      <c r="D3892" s="51">
        <v>1.81735</v>
      </c>
    </row>
    <row r="3893" spans="1:4" x14ac:dyDescent="0.15">
      <c r="A3893" s="51">
        <v>300</v>
      </c>
      <c r="B3893" s="51">
        <v>3</v>
      </c>
      <c r="C3893" s="51">
        <v>1.7972600000000001</v>
      </c>
      <c r="D3893" s="51">
        <v>1.8241000000000001</v>
      </c>
    </row>
    <row r="3894" spans="1:4" x14ac:dyDescent="0.15">
      <c r="A3894" s="51">
        <v>300</v>
      </c>
      <c r="B3894" s="51">
        <v>4</v>
      </c>
      <c r="C3894" s="51">
        <v>1.79051</v>
      </c>
      <c r="D3894" s="51">
        <v>1.8308800000000001</v>
      </c>
    </row>
    <row r="3895" spans="1:4" x14ac:dyDescent="0.15">
      <c r="A3895" s="51">
        <v>300</v>
      </c>
      <c r="B3895" s="51">
        <v>5</v>
      </c>
      <c r="C3895" s="51">
        <v>1.7837099999999999</v>
      </c>
      <c r="D3895" s="51">
        <v>1.8377300000000001</v>
      </c>
    </row>
    <row r="3896" spans="1:4" x14ac:dyDescent="0.15">
      <c r="A3896" s="51">
        <v>300</v>
      </c>
      <c r="B3896" s="51">
        <v>6</v>
      </c>
      <c r="C3896" s="51">
        <v>1.7768900000000001</v>
      </c>
      <c r="D3896" s="51">
        <v>1.84463</v>
      </c>
    </row>
    <row r="3897" spans="1:4" x14ac:dyDescent="0.15">
      <c r="A3897" s="51">
        <v>300</v>
      </c>
      <c r="B3897" s="51">
        <v>7</v>
      </c>
      <c r="C3897" s="51">
        <v>1.77003</v>
      </c>
      <c r="D3897" s="51">
        <v>1.8515699999999999</v>
      </c>
    </row>
    <row r="3898" spans="1:4" x14ac:dyDescent="0.15">
      <c r="A3898" s="51">
        <v>300</v>
      </c>
      <c r="B3898" s="51">
        <v>8</v>
      </c>
      <c r="C3898" s="51">
        <v>1.7631300000000001</v>
      </c>
      <c r="D3898" s="51">
        <v>1.85856</v>
      </c>
    </row>
    <row r="3899" spans="1:4" x14ac:dyDescent="0.15">
      <c r="A3899" s="51">
        <v>300</v>
      </c>
      <c r="B3899" s="51">
        <v>9</v>
      </c>
      <c r="C3899" s="51">
        <v>1.7561899999999999</v>
      </c>
      <c r="D3899" s="51">
        <v>1.8655999999999999</v>
      </c>
    </row>
    <row r="3900" spans="1:4" x14ac:dyDescent="0.15">
      <c r="A3900" s="51">
        <v>300</v>
      </c>
      <c r="B3900" s="51">
        <v>10</v>
      </c>
      <c r="C3900" s="51">
        <v>1.7492099999999999</v>
      </c>
      <c r="D3900" s="51">
        <v>1.87269</v>
      </c>
    </row>
    <row r="3901" spans="1:4" x14ac:dyDescent="0.15">
      <c r="A3901" s="51">
        <v>300</v>
      </c>
      <c r="B3901" s="51">
        <v>11</v>
      </c>
      <c r="C3901" s="51">
        <v>1.7422200000000001</v>
      </c>
      <c r="D3901" s="51">
        <v>1.8798299999999999</v>
      </c>
    </row>
    <row r="3902" spans="1:4" x14ac:dyDescent="0.15">
      <c r="A3902" s="51">
        <v>300</v>
      </c>
      <c r="B3902" s="51">
        <v>12</v>
      </c>
      <c r="C3902" s="51">
        <v>1.7351799999999999</v>
      </c>
      <c r="D3902" s="51">
        <v>1.8870199999999999</v>
      </c>
    </row>
    <row r="3903" spans="1:4" x14ac:dyDescent="0.15">
      <c r="A3903" s="51">
        <v>300</v>
      </c>
      <c r="B3903" s="51">
        <v>13</v>
      </c>
      <c r="C3903" s="51">
        <v>1.7281</v>
      </c>
      <c r="D3903" s="51">
        <v>1.89425</v>
      </c>
    </row>
    <row r="3904" spans="1:4" x14ac:dyDescent="0.15">
      <c r="A3904" s="51">
        <v>300</v>
      </c>
      <c r="B3904" s="51">
        <v>14</v>
      </c>
      <c r="C3904" s="51">
        <v>1.72099</v>
      </c>
      <c r="D3904" s="51">
        <v>1.9015200000000001</v>
      </c>
    </row>
    <row r="3905" spans="1:4" x14ac:dyDescent="0.15">
      <c r="A3905" s="51">
        <v>300</v>
      </c>
      <c r="B3905" s="51">
        <v>15</v>
      </c>
      <c r="C3905" s="51">
        <v>1.7138500000000001</v>
      </c>
      <c r="D3905" s="51">
        <v>1.9088499999999999</v>
      </c>
    </row>
    <row r="3906" spans="1:4" x14ac:dyDescent="0.15">
      <c r="A3906" s="51">
        <v>300</v>
      </c>
      <c r="B3906" s="51">
        <v>16</v>
      </c>
      <c r="C3906" s="51">
        <v>1.7066699999999999</v>
      </c>
      <c r="D3906" s="51">
        <v>1.9162300000000001</v>
      </c>
    </row>
    <row r="3907" spans="1:4" x14ac:dyDescent="0.15">
      <c r="A3907" s="51">
        <v>300</v>
      </c>
      <c r="B3907" s="51">
        <v>17</v>
      </c>
      <c r="C3907" s="51">
        <v>1.69946</v>
      </c>
      <c r="D3907" s="51">
        <v>1.9236500000000001</v>
      </c>
    </row>
    <row r="3908" spans="1:4" x14ac:dyDescent="0.15">
      <c r="A3908" s="51">
        <v>300</v>
      </c>
      <c r="B3908" s="51">
        <v>18</v>
      </c>
      <c r="C3908" s="51">
        <v>1.69221</v>
      </c>
      <c r="D3908" s="51">
        <v>1.9311100000000001</v>
      </c>
    </row>
    <row r="3909" spans="1:4" x14ac:dyDescent="0.15">
      <c r="A3909" s="51">
        <v>300</v>
      </c>
      <c r="B3909" s="51">
        <v>19</v>
      </c>
      <c r="C3909" s="51">
        <v>1.6849400000000001</v>
      </c>
      <c r="D3909" s="51">
        <v>1.9386300000000001</v>
      </c>
    </row>
    <row r="3910" spans="1:4" x14ac:dyDescent="0.15">
      <c r="A3910" s="51">
        <v>300</v>
      </c>
      <c r="B3910" s="51">
        <v>20</v>
      </c>
      <c r="C3910" s="51">
        <v>1.67764</v>
      </c>
      <c r="D3910" s="51">
        <v>1.9461900000000001</v>
      </c>
    </row>
    <row r="3911" spans="1:4" x14ac:dyDescent="0.15">
      <c r="A3911" s="51">
        <v>300</v>
      </c>
      <c r="B3911" s="51">
        <v>21</v>
      </c>
      <c r="C3911" s="51">
        <v>1.6702999999999999</v>
      </c>
      <c r="D3911" s="51">
        <v>1.9537899999999999</v>
      </c>
    </row>
    <row r="3912" spans="1:4" x14ac:dyDescent="0.15">
      <c r="A3912" s="51">
        <v>310</v>
      </c>
      <c r="B3912" s="51">
        <v>2</v>
      </c>
      <c r="C3912" s="51">
        <v>1.80725</v>
      </c>
      <c r="D3912" s="51">
        <v>1.82019</v>
      </c>
    </row>
    <row r="3913" spans="1:4" x14ac:dyDescent="0.15">
      <c r="A3913" s="51">
        <v>310</v>
      </c>
      <c r="B3913" s="51">
        <v>3</v>
      </c>
      <c r="C3913" s="51">
        <v>1.8007599999999999</v>
      </c>
      <c r="D3913" s="51">
        <v>1.8267199999999999</v>
      </c>
    </row>
    <row r="3914" spans="1:4" x14ac:dyDescent="0.15">
      <c r="A3914" s="51">
        <v>310</v>
      </c>
      <c r="B3914" s="51">
        <v>4</v>
      </c>
      <c r="C3914" s="51">
        <v>1.7942199999999999</v>
      </c>
      <c r="D3914" s="51">
        <v>1.8332900000000001</v>
      </c>
    </row>
    <row r="3915" spans="1:4" x14ac:dyDescent="0.15">
      <c r="A3915" s="51">
        <v>310</v>
      </c>
      <c r="B3915" s="51">
        <v>5</v>
      </c>
      <c r="C3915" s="51">
        <v>1.78766</v>
      </c>
      <c r="D3915" s="51">
        <v>1.8399099999999999</v>
      </c>
    </row>
    <row r="3916" spans="1:4" x14ac:dyDescent="0.15">
      <c r="A3916" s="51">
        <v>310</v>
      </c>
      <c r="B3916" s="51">
        <v>6</v>
      </c>
      <c r="C3916" s="51">
        <v>1.78105</v>
      </c>
      <c r="D3916" s="51">
        <v>1.84657</v>
      </c>
    </row>
    <row r="3917" spans="1:4" x14ac:dyDescent="0.15">
      <c r="A3917" s="51">
        <v>310</v>
      </c>
      <c r="B3917" s="51">
        <v>7</v>
      </c>
      <c r="C3917" s="51">
        <v>1.77441</v>
      </c>
      <c r="D3917" s="51">
        <v>1.85328</v>
      </c>
    </row>
    <row r="3918" spans="1:4" x14ac:dyDescent="0.15">
      <c r="A3918" s="51">
        <v>310</v>
      </c>
      <c r="B3918" s="51">
        <v>8</v>
      </c>
      <c r="C3918" s="51">
        <v>1.7677400000000001</v>
      </c>
      <c r="D3918" s="51">
        <v>1.8600300000000001</v>
      </c>
    </row>
    <row r="3919" spans="1:4" x14ac:dyDescent="0.15">
      <c r="A3919" s="51">
        <v>310</v>
      </c>
      <c r="B3919" s="51">
        <v>9</v>
      </c>
      <c r="C3919" s="51">
        <v>1.7610399999999999</v>
      </c>
      <c r="D3919" s="51">
        <v>1.86683</v>
      </c>
    </row>
    <row r="3920" spans="1:4" x14ac:dyDescent="0.15">
      <c r="A3920" s="51">
        <v>310</v>
      </c>
      <c r="B3920" s="51">
        <v>10</v>
      </c>
      <c r="C3920" s="51">
        <v>1.7543</v>
      </c>
      <c r="D3920" s="51">
        <v>1.87368</v>
      </c>
    </row>
    <row r="3921" spans="1:4" x14ac:dyDescent="0.15">
      <c r="A3921" s="51">
        <v>310</v>
      </c>
      <c r="B3921" s="51">
        <v>11</v>
      </c>
      <c r="C3921" s="51">
        <v>1.74753</v>
      </c>
      <c r="D3921" s="51">
        <v>1.8805799999999999</v>
      </c>
    </row>
    <row r="3922" spans="1:4" x14ac:dyDescent="0.15">
      <c r="A3922" s="51">
        <v>310</v>
      </c>
      <c r="B3922" s="51">
        <v>12</v>
      </c>
      <c r="C3922" s="51">
        <v>1.74072</v>
      </c>
      <c r="D3922" s="51">
        <v>1.88751</v>
      </c>
    </row>
    <row r="3923" spans="1:4" x14ac:dyDescent="0.15">
      <c r="A3923" s="51">
        <v>310</v>
      </c>
      <c r="B3923" s="51">
        <v>13</v>
      </c>
      <c r="C3923" s="51">
        <v>1.7338899999999999</v>
      </c>
      <c r="D3923" s="51">
        <v>1.89449</v>
      </c>
    </row>
    <row r="3924" spans="1:4" x14ac:dyDescent="0.15">
      <c r="A3924" s="51">
        <v>310</v>
      </c>
      <c r="B3924" s="51">
        <v>14</v>
      </c>
      <c r="C3924" s="51">
        <v>1.7270300000000001</v>
      </c>
      <c r="D3924" s="51">
        <v>1.9015200000000001</v>
      </c>
    </row>
    <row r="3925" spans="1:4" x14ac:dyDescent="0.15">
      <c r="A3925" s="51">
        <v>310</v>
      </c>
      <c r="B3925" s="51">
        <v>15</v>
      </c>
      <c r="C3925" s="51">
        <v>1.7201200000000001</v>
      </c>
      <c r="D3925" s="51">
        <v>1.90859</v>
      </c>
    </row>
    <row r="3926" spans="1:4" x14ac:dyDescent="0.15">
      <c r="A3926" s="51">
        <v>310</v>
      </c>
      <c r="B3926" s="51">
        <v>16</v>
      </c>
      <c r="C3926" s="51">
        <v>1.71319</v>
      </c>
      <c r="D3926" s="51">
        <v>1.91571</v>
      </c>
    </row>
    <row r="3927" spans="1:4" x14ac:dyDescent="0.15">
      <c r="A3927" s="51">
        <v>310</v>
      </c>
      <c r="B3927" s="51">
        <v>17</v>
      </c>
      <c r="C3927" s="51">
        <v>1.7062200000000001</v>
      </c>
      <c r="D3927" s="51">
        <v>1.92286</v>
      </c>
    </row>
    <row r="3928" spans="1:4" x14ac:dyDescent="0.15">
      <c r="A3928" s="51">
        <v>310</v>
      </c>
      <c r="B3928" s="51">
        <v>18</v>
      </c>
      <c r="C3928" s="51">
        <v>1.69923</v>
      </c>
      <c r="D3928" s="51">
        <v>1.9300600000000001</v>
      </c>
    </row>
    <row r="3929" spans="1:4" x14ac:dyDescent="0.15">
      <c r="A3929" s="51">
        <v>310</v>
      </c>
      <c r="B3929" s="51">
        <v>19</v>
      </c>
      <c r="C3929" s="51">
        <v>1.69221</v>
      </c>
      <c r="D3929" s="51">
        <v>1.9373100000000001</v>
      </c>
    </row>
    <row r="3930" spans="1:4" x14ac:dyDescent="0.15">
      <c r="A3930" s="51">
        <v>310</v>
      </c>
      <c r="B3930" s="51">
        <v>20</v>
      </c>
      <c r="C3930" s="51">
        <v>1.68516</v>
      </c>
      <c r="D3930" s="51">
        <v>1.94459</v>
      </c>
    </row>
    <row r="3931" spans="1:4" x14ac:dyDescent="0.15">
      <c r="A3931" s="51">
        <v>310</v>
      </c>
      <c r="B3931" s="51">
        <v>21</v>
      </c>
      <c r="C3931" s="51">
        <v>1.67807</v>
      </c>
      <c r="D3931" s="51">
        <v>1.9519200000000001</v>
      </c>
    </row>
    <row r="3932" spans="1:4" x14ac:dyDescent="0.15">
      <c r="A3932" s="51">
        <v>320</v>
      </c>
      <c r="B3932" s="51">
        <v>2</v>
      </c>
      <c r="C3932" s="51">
        <v>1.81037</v>
      </c>
      <c r="D3932" s="51">
        <v>1.82291</v>
      </c>
    </row>
    <row r="3933" spans="1:4" x14ac:dyDescent="0.15">
      <c r="A3933" s="51">
        <v>320</v>
      </c>
      <c r="B3933" s="51">
        <v>3</v>
      </c>
      <c r="C3933" s="51">
        <v>1.8040799999999999</v>
      </c>
      <c r="D3933" s="51">
        <v>1.8292200000000001</v>
      </c>
    </row>
    <row r="3934" spans="1:4" x14ac:dyDescent="0.15">
      <c r="A3934" s="51">
        <v>320</v>
      </c>
      <c r="B3934" s="51">
        <v>4</v>
      </c>
      <c r="C3934" s="51">
        <v>1.79775</v>
      </c>
      <c r="D3934" s="51">
        <v>1.8355900000000001</v>
      </c>
    </row>
    <row r="3935" spans="1:4" x14ac:dyDescent="0.15">
      <c r="A3935" s="51">
        <v>320</v>
      </c>
      <c r="B3935" s="51">
        <v>5</v>
      </c>
      <c r="C3935" s="51">
        <v>1.79139</v>
      </c>
      <c r="D3935" s="51">
        <v>1.84199</v>
      </c>
    </row>
    <row r="3936" spans="1:4" x14ac:dyDescent="0.15">
      <c r="A3936" s="51">
        <v>320</v>
      </c>
      <c r="B3936" s="51">
        <v>6</v>
      </c>
      <c r="C3936" s="51">
        <v>1.7849999999999999</v>
      </c>
      <c r="D3936" s="51">
        <v>1.8484400000000001</v>
      </c>
    </row>
    <row r="3937" spans="1:4" x14ac:dyDescent="0.15">
      <c r="A3937" s="51">
        <v>320</v>
      </c>
      <c r="B3937" s="51">
        <v>7</v>
      </c>
      <c r="C3937" s="51">
        <v>1.77857</v>
      </c>
      <c r="D3937" s="51">
        <v>1.85494</v>
      </c>
    </row>
    <row r="3938" spans="1:4" x14ac:dyDescent="0.15">
      <c r="A3938" s="51">
        <v>320</v>
      </c>
      <c r="B3938" s="51">
        <v>8</v>
      </c>
      <c r="C3938" s="51">
        <v>1.7721100000000001</v>
      </c>
      <c r="D3938" s="51">
        <v>1.86147</v>
      </c>
    </row>
    <row r="3939" spans="1:4" x14ac:dyDescent="0.15">
      <c r="A3939" s="51">
        <v>320</v>
      </c>
      <c r="B3939" s="51">
        <v>9</v>
      </c>
      <c r="C3939" s="51">
        <v>1.76563</v>
      </c>
      <c r="D3939" s="51">
        <v>1.8680399999999999</v>
      </c>
    </row>
    <row r="3940" spans="1:4" x14ac:dyDescent="0.15">
      <c r="A3940" s="51">
        <v>320</v>
      </c>
      <c r="B3940" s="51">
        <v>10</v>
      </c>
      <c r="C3940" s="51">
        <v>1.75911</v>
      </c>
      <c r="D3940" s="51">
        <v>1.87466</v>
      </c>
    </row>
    <row r="3941" spans="1:4" x14ac:dyDescent="0.15">
      <c r="A3941" s="51">
        <v>320</v>
      </c>
      <c r="B3941" s="51">
        <v>11</v>
      </c>
      <c r="C3941" s="51">
        <v>1.7525599999999999</v>
      </c>
      <c r="D3941" s="51">
        <v>1.8813299999999999</v>
      </c>
    </row>
    <row r="3942" spans="1:4" x14ac:dyDescent="0.15">
      <c r="A3942" s="51">
        <v>320</v>
      </c>
      <c r="B3942" s="51">
        <v>12</v>
      </c>
      <c r="C3942" s="51">
        <v>1.7459800000000001</v>
      </c>
      <c r="D3942" s="51">
        <v>1.8880399999999999</v>
      </c>
    </row>
    <row r="3943" spans="1:4" x14ac:dyDescent="0.15">
      <c r="A3943" s="51">
        <v>320</v>
      </c>
      <c r="B3943" s="51">
        <v>13</v>
      </c>
      <c r="C3943" s="51">
        <v>1.7393700000000001</v>
      </c>
      <c r="D3943" s="51">
        <v>1.8947799999999999</v>
      </c>
    </row>
    <row r="3944" spans="1:4" x14ac:dyDescent="0.15">
      <c r="A3944" s="51">
        <v>320</v>
      </c>
      <c r="B3944" s="51">
        <v>14</v>
      </c>
      <c r="C3944" s="51">
        <v>1.73272</v>
      </c>
      <c r="D3944" s="51">
        <v>1.9015599999999999</v>
      </c>
    </row>
    <row r="3945" spans="1:4" x14ac:dyDescent="0.15">
      <c r="A3945" s="51">
        <v>320</v>
      </c>
      <c r="B3945" s="51">
        <v>15</v>
      </c>
      <c r="C3945" s="51">
        <v>1.7260500000000001</v>
      </c>
      <c r="D3945" s="51">
        <v>1.9084000000000001</v>
      </c>
    </row>
    <row r="3946" spans="1:4" x14ac:dyDescent="0.15">
      <c r="A3946" s="51">
        <v>320</v>
      </c>
      <c r="B3946" s="51">
        <v>16</v>
      </c>
      <c r="C3946" s="51">
        <v>1.7193499999999999</v>
      </c>
      <c r="D3946" s="51">
        <v>1.91527</v>
      </c>
    </row>
    <row r="3947" spans="1:4" x14ac:dyDescent="0.15">
      <c r="A3947" s="51">
        <v>320</v>
      </c>
      <c r="B3947" s="51">
        <v>17</v>
      </c>
      <c r="C3947" s="51">
        <v>1.71262</v>
      </c>
      <c r="D3947" s="51">
        <v>1.92218</v>
      </c>
    </row>
    <row r="3948" spans="1:4" x14ac:dyDescent="0.15">
      <c r="A3948" s="51">
        <v>320</v>
      </c>
      <c r="B3948" s="51">
        <v>18</v>
      </c>
      <c r="C3948" s="51">
        <v>1.7058500000000001</v>
      </c>
      <c r="D3948" s="51">
        <v>1.92913</v>
      </c>
    </row>
    <row r="3949" spans="1:4" x14ac:dyDescent="0.15">
      <c r="A3949" s="51">
        <v>320</v>
      </c>
      <c r="B3949" s="51">
        <v>19</v>
      </c>
      <c r="C3949" s="51">
        <v>1.69906</v>
      </c>
      <c r="D3949" s="51">
        <v>1.9361299999999999</v>
      </c>
    </row>
    <row r="3950" spans="1:4" x14ac:dyDescent="0.15">
      <c r="A3950" s="51">
        <v>320</v>
      </c>
      <c r="B3950" s="51">
        <v>20</v>
      </c>
      <c r="C3950" s="51">
        <v>1.69225</v>
      </c>
      <c r="D3950" s="51">
        <v>1.94316</v>
      </c>
    </row>
    <row r="3951" spans="1:4" x14ac:dyDescent="0.15">
      <c r="A3951" s="51">
        <v>320</v>
      </c>
      <c r="B3951" s="51">
        <v>21</v>
      </c>
      <c r="C3951" s="51">
        <v>1.6854</v>
      </c>
      <c r="D3951" s="51">
        <v>1.95024</v>
      </c>
    </row>
    <row r="3952" spans="1:4" x14ac:dyDescent="0.15">
      <c r="A3952" s="51">
        <v>330</v>
      </c>
      <c r="B3952" s="51">
        <v>2</v>
      </c>
      <c r="C3952" s="51">
        <v>1.81335</v>
      </c>
      <c r="D3952" s="51">
        <v>1.8254999999999999</v>
      </c>
    </row>
    <row r="3953" spans="1:4" x14ac:dyDescent="0.15">
      <c r="A3953" s="51">
        <v>330</v>
      </c>
      <c r="B3953" s="51">
        <v>3</v>
      </c>
      <c r="C3953" s="51">
        <v>1.80724</v>
      </c>
      <c r="D3953" s="51">
        <v>1.83162</v>
      </c>
    </row>
    <row r="3954" spans="1:4" x14ac:dyDescent="0.15">
      <c r="A3954" s="51">
        <v>330</v>
      </c>
      <c r="B3954" s="51">
        <v>4</v>
      </c>
      <c r="C3954" s="51">
        <v>1.80111</v>
      </c>
      <c r="D3954" s="51">
        <v>1.83779</v>
      </c>
    </row>
    <row r="3955" spans="1:4" x14ac:dyDescent="0.15">
      <c r="A3955" s="51">
        <v>330</v>
      </c>
      <c r="B3955" s="51">
        <v>5</v>
      </c>
      <c r="C3955" s="51">
        <v>1.79495</v>
      </c>
      <c r="D3955" s="51">
        <v>1.8440000000000001</v>
      </c>
    </row>
    <row r="3956" spans="1:4" x14ac:dyDescent="0.15">
      <c r="A3956" s="51">
        <v>330</v>
      </c>
      <c r="B3956" s="51">
        <v>6</v>
      </c>
      <c r="C3956" s="51">
        <v>1.7887599999999999</v>
      </c>
      <c r="D3956" s="51">
        <v>1.8502400000000001</v>
      </c>
    </row>
    <row r="3957" spans="1:4" x14ac:dyDescent="0.15">
      <c r="A3957" s="51">
        <v>330</v>
      </c>
      <c r="B3957" s="51">
        <v>7</v>
      </c>
      <c r="C3957" s="51">
        <v>1.7825200000000001</v>
      </c>
      <c r="D3957" s="51">
        <v>1.85653</v>
      </c>
    </row>
    <row r="3958" spans="1:4" x14ac:dyDescent="0.15">
      <c r="A3958" s="51">
        <v>330</v>
      </c>
      <c r="B3958" s="51">
        <v>8</v>
      </c>
      <c r="C3958" s="51">
        <v>1.77627</v>
      </c>
      <c r="D3958" s="51">
        <v>1.86286</v>
      </c>
    </row>
    <row r="3959" spans="1:4" x14ac:dyDescent="0.15">
      <c r="A3959" s="51">
        <v>330</v>
      </c>
      <c r="B3959" s="51">
        <v>9</v>
      </c>
      <c r="C3959" s="51">
        <v>1.76999</v>
      </c>
      <c r="D3959" s="51">
        <v>1.8692299999999999</v>
      </c>
    </row>
    <row r="3960" spans="1:4" x14ac:dyDescent="0.15">
      <c r="A3960" s="51">
        <v>330</v>
      </c>
      <c r="B3960" s="51">
        <v>10</v>
      </c>
      <c r="C3960" s="51">
        <v>1.7636700000000001</v>
      </c>
      <c r="D3960" s="51">
        <v>1.8756299999999999</v>
      </c>
    </row>
    <row r="3961" spans="1:4" x14ac:dyDescent="0.15">
      <c r="A3961" s="51">
        <v>330</v>
      </c>
      <c r="B3961" s="51">
        <v>11</v>
      </c>
      <c r="C3961" s="51">
        <v>1.7573300000000001</v>
      </c>
      <c r="D3961" s="51">
        <v>1.88209</v>
      </c>
    </row>
    <row r="3962" spans="1:4" x14ac:dyDescent="0.15">
      <c r="A3962" s="51">
        <v>330</v>
      </c>
      <c r="B3962" s="51">
        <v>12</v>
      </c>
      <c r="C3962" s="51">
        <v>1.75095</v>
      </c>
      <c r="D3962" s="51">
        <v>1.8885700000000001</v>
      </c>
    </row>
    <row r="3963" spans="1:4" x14ac:dyDescent="0.15">
      <c r="A3963" s="51">
        <v>330</v>
      </c>
      <c r="B3963" s="51">
        <v>13</v>
      </c>
      <c r="C3963" s="51">
        <v>1.74455</v>
      </c>
      <c r="D3963" s="51">
        <v>1.8951</v>
      </c>
    </row>
    <row r="3964" spans="1:4" x14ac:dyDescent="0.15">
      <c r="A3964" s="51">
        <v>330</v>
      </c>
      <c r="B3964" s="51">
        <v>14</v>
      </c>
      <c r="C3964" s="51">
        <v>1.7381200000000001</v>
      </c>
      <c r="D3964" s="51">
        <v>1.90167</v>
      </c>
    </row>
    <row r="3965" spans="1:4" x14ac:dyDescent="0.15">
      <c r="A3965" s="51">
        <v>330</v>
      </c>
      <c r="B3965" s="51">
        <v>15</v>
      </c>
      <c r="C3965" s="51">
        <v>1.7316499999999999</v>
      </c>
      <c r="D3965" s="51">
        <v>1.9082699999999999</v>
      </c>
    </row>
    <row r="3966" spans="1:4" x14ac:dyDescent="0.15">
      <c r="A3966" s="51">
        <v>330</v>
      </c>
      <c r="B3966" s="51">
        <v>16</v>
      </c>
      <c r="C3966" s="51">
        <v>1.7251700000000001</v>
      </c>
      <c r="D3966" s="51">
        <v>1.91492</v>
      </c>
    </row>
    <row r="3967" spans="1:4" x14ac:dyDescent="0.15">
      <c r="A3967" s="51">
        <v>330</v>
      </c>
      <c r="B3967" s="51">
        <v>17</v>
      </c>
      <c r="C3967" s="51">
        <v>1.71865</v>
      </c>
      <c r="D3967" s="51">
        <v>1.9215899999999999</v>
      </c>
    </row>
    <row r="3968" spans="1:4" x14ac:dyDescent="0.15">
      <c r="A3968" s="51">
        <v>330</v>
      </c>
      <c r="B3968" s="51">
        <v>18</v>
      </c>
      <c r="C3968" s="51">
        <v>1.7121</v>
      </c>
      <c r="D3968" s="51">
        <v>1.92832</v>
      </c>
    </row>
    <row r="3969" spans="1:4" x14ac:dyDescent="0.15">
      <c r="A3969" s="51">
        <v>330</v>
      </c>
      <c r="B3969" s="51">
        <v>19</v>
      </c>
      <c r="C3969" s="51">
        <v>1.7055400000000001</v>
      </c>
      <c r="D3969" s="51">
        <v>1.9350700000000001</v>
      </c>
    </row>
    <row r="3970" spans="1:4" x14ac:dyDescent="0.15">
      <c r="A3970" s="51">
        <v>330</v>
      </c>
      <c r="B3970" s="51">
        <v>20</v>
      </c>
      <c r="C3970" s="51">
        <v>1.6989300000000001</v>
      </c>
      <c r="D3970" s="51">
        <v>1.94187</v>
      </c>
    </row>
    <row r="3971" spans="1:4" x14ac:dyDescent="0.15">
      <c r="A3971" s="51">
        <v>330</v>
      </c>
      <c r="B3971" s="51">
        <v>21</v>
      </c>
      <c r="C3971" s="51">
        <v>1.69231</v>
      </c>
      <c r="D3971" s="51">
        <v>1.9487000000000001</v>
      </c>
    </row>
    <row r="3972" spans="1:4" x14ac:dyDescent="0.15">
      <c r="A3972" s="51">
        <v>340</v>
      </c>
      <c r="B3972" s="51">
        <v>2</v>
      </c>
      <c r="C3972" s="51">
        <v>1.8161799999999999</v>
      </c>
      <c r="D3972" s="51">
        <v>1.82799</v>
      </c>
    </row>
    <row r="3973" spans="1:4" x14ac:dyDescent="0.15">
      <c r="A3973" s="51">
        <v>340</v>
      </c>
      <c r="B3973" s="51">
        <v>3</v>
      </c>
      <c r="C3973" s="51">
        <v>1.81026</v>
      </c>
      <c r="D3973" s="51">
        <v>1.83392</v>
      </c>
    </row>
    <row r="3974" spans="1:4" x14ac:dyDescent="0.15">
      <c r="A3974" s="51">
        <v>340</v>
      </c>
      <c r="B3974" s="51">
        <v>4</v>
      </c>
      <c r="C3974" s="51">
        <v>1.8043199999999999</v>
      </c>
      <c r="D3974" s="51">
        <v>1.8399000000000001</v>
      </c>
    </row>
    <row r="3975" spans="1:4" x14ac:dyDescent="0.15">
      <c r="A3975" s="51">
        <v>340</v>
      </c>
      <c r="B3975" s="51">
        <v>5</v>
      </c>
      <c r="C3975" s="51">
        <v>1.79834</v>
      </c>
      <c r="D3975" s="51">
        <v>1.84592</v>
      </c>
    </row>
    <row r="3976" spans="1:4" x14ac:dyDescent="0.15">
      <c r="A3976" s="51">
        <v>340</v>
      </c>
      <c r="B3976" s="51">
        <v>6</v>
      </c>
      <c r="C3976" s="51">
        <v>1.79233</v>
      </c>
      <c r="D3976" s="51">
        <v>1.85198</v>
      </c>
    </row>
    <row r="3977" spans="1:4" x14ac:dyDescent="0.15">
      <c r="A3977" s="51">
        <v>340</v>
      </c>
      <c r="B3977" s="51">
        <v>7</v>
      </c>
      <c r="C3977" s="51">
        <v>1.7862899999999999</v>
      </c>
      <c r="D3977" s="51">
        <v>1.85808</v>
      </c>
    </row>
    <row r="3978" spans="1:4" x14ac:dyDescent="0.15">
      <c r="A3978" s="51">
        <v>340</v>
      </c>
      <c r="B3978" s="51">
        <v>8</v>
      </c>
      <c r="C3978" s="51">
        <v>1.7802199999999999</v>
      </c>
      <c r="D3978" s="51">
        <v>1.8642000000000001</v>
      </c>
    </row>
    <row r="3979" spans="1:4" x14ac:dyDescent="0.15">
      <c r="A3979" s="51">
        <v>340</v>
      </c>
      <c r="B3979" s="51">
        <v>9</v>
      </c>
      <c r="C3979" s="51">
        <v>1.77413</v>
      </c>
      <c r="D3979" s="51">
        <v>1.8703799999999999</v>
      </c>
    </row>
    <row r="3980" spans="1:4" x14ac:dyDescent="0.15">
      <c r="A3980" s="51">
        <v>340</v>
      </c>
      <c r="B3980" s="51">
        <v>10</v>
      </c>
      <c r="C3980" s="51">
        <v>1.768</v>
      </c>
      <c r="D3980" s="51">
        <v>1.87659</v>
      </c>
    </row>
    <row r="3981" spans="1:4" x14ac:dyDescent="0.15">
      <c r="A3981" s="51">
        <v>340</v>
      </c>
      <c r="B3981" s="51">
        <v>11</v>
      </c>
      <c r="C3981" s="51">
        <v>1.7618499999999999</v>
      </c>
      <c r="D3981" s="51">
        <v>1.8828400000000001</v>
      </c>
    </row>
    <row r="3982" spans="1:4" x14ac:dyDescent="0.15">
      <c r="A3982" s="51">
        <v>340</v>
      </c>
      <c r="B3982" s="51">
        <v>12</v>
      </c>
      <c r="C3982" s="51">
        <v>1.7556700000000001</v>
      </c>
      <c r="D3982" s="51">
        <v>1.88913</v>
      </c>
    </row>
    <row r="3983" spans="1:4" x14ac:dyDescent="0.15">
      <c r="A3983" s="51">
        <v>340</v>
      </c>
      <c r="B3983" s="51">
        <v>13</v>
      </c>
      <c r="C3983" s="51">
        <v>1.7494700000000001</v>
      </c>
      <c r="D3983" s="51">
        <v>1.8954500000000001</v>
      </c>
    </row>
    <row r="3984" spans="1:4" x14ac:dyDescent="0.15">
      <c r="A3984" s="51">
        <v>340</v>
      </c>
      <c r="B3984" s="51">
        <v>14</v>
      </c>
      <c r="C3984" s="51">
        <v>1.7432300000000001</v>
      </c>
      <c r="D3984" s="51">
        <v>1.9017999999999999</v>
      </c>
    </row>
    <row r="3985" spans="1:4" x14ac:dyDescent="0.15">
      <c r="A3985" s="51">
        <v>340</v>
      </c>
      <c r="B3985" s="51">
        <v>15</v>
      </c>
      <c r="C3985" s="51">
        <v>1.7369699999999999</v>
      </c>
      <c r="D3985" s="51">
        <v>1.9081900000000001</v>
      </c>
    </row>
    <row r="3986" spans="1:4" x14ac:dyDescent="0.15">
      <c r="A3986" s="51">
        <v>340</v>
      </c>
      <c r="B3986" s="51">
        <v>16</v>
      </c>
      <c r="C3986" s="51">
        <v>1.73068</v>
      </c>
      <c r="D3986" s="51">
        <v>1.9146300000000001</v>
      </c>
    </row>
    <row r="3987" spans="1:4" x14ac:dyDescent="0.15">
      <c r="A3987" s="51">
        <v>340</v>
      </c>
      <c r="B3987" s="51">
        <v>17</v>
      </c>
      <c r="C3987" s="51">
        <v>1.72437</v>
      </c>
      <c r="D3987" s="51">
        <v>1.92109</v>
      </c>
    </row>
    <row r="3988" spans="1:4" x14ac:dyDescent="0.15">
      <c r="A3988" s="51">
        <v>340</v>
      </c>
      <c r="B3988" s="51">
        <v>18</v>
      </c>
      <c r="C3988" s="51">
        <v>1.7180299999999999</v>
      </c>
      <c r="D3988" s="51">
        <v>1.9276</v>
      </c>
    </row>
    <row r="3989" spans="1:4" x14ac:dyDescent="0.15">
      <c r="A3989" s="51">
        <v>340</v>
      </c>
      <c r="B3989" s="51">
        <v>19</v>
      </c>
      <c r="C3989" s="51">
        <v>1.71166</v>
      </c>
      <c r="D3989" s="51">
        <v>1.93414</v>
      </c>
    </row>
    <row r="3990" spans="1:4" x14ac:dyDescent="0.15">
      <c r="A3990" s="51">
        <v>340</v>
      </c>
      <c r="B3990" s="51">
        <v>20</v>
      </c>
      <c r="C3990" s="51">
        <v>1.7052700000000001</v>
      </c>
      <c r="D3990" s="51">
        <v>1.94072</v>
      </c>
    </row>
    <row r="3991" spans="1:4" x14ac:dyDescent="0.15">
      <c r="A3991" s="51">
        <v>340</v>
      </c>
      <c r="B3991" s="51">
        <v>21</v>
      </c>
      <c r="C3991" s="51">
        <v>1.69885</v>
      </c>
      <c r="D3991" s="51">
        <v>1.9473199999999999</v>
      </c>
    </row>
    <row r="3992" spans="1:4" x14ac:dyDescent="0.15">
      <c r="A3992" s="51">
        <v>350</v>
      </c>
      <c r="B3992" s="51">
        <v>2</v>
      </c>
      <c r="C3992" s="51">
        <v>1.8189</v>
      </c>
      <c r="D3992" s="51">
        <v>1.83036</v>
      </c>
    </row>
    <row r="3993" spans="1:4" x14ac:dyDescent="0.15">
      <c r="A3993" s="51">
        <v>350</v>
      </c>
      <c r="B3993" s="51">
        <v>3</v>
      </c>
      <c r="C3993" s="51">
        <v>1.81315</v>
      </c>
      <c r="D3993" s="51">
        <v>1.83613</v>
      </c>
    </row>
    <row r="3994" spans="1:4" x14ac:dyDescent="0.15">
      <c r="A3994" s="51">
        <v>350</v>
      </c>
      <c r="B3994" s="51">
        <v>4</v>
      </c>
      <c r="C3994" s="51">
        <v>1.8073699999999999</v>
      </c>
      <c r="D3994" s="51">
        <v>1.8419300000000001</v>
      </c>
    </row>
    <row r="3995" spans="1:4" x14ac:dyDescent="0.15">
      <c r="A3995" s="51">
        <v>350</v>
      </c>
      <c r="B3995" s="51">
        <v>5</v>
      </c>
      <c r="C3995" s="51">
        <v>1.8015699999999999</v>
      </c>
      <c r="D3995" s="51">
        <v>1.84778</v>
      </c>
    </row>
    <row r="3996" spans="1:4" x14ac:dyDescent="0.15">
      <c r="A3996" s="51">
        <v>350</v>
      </c>
      <c r="B3996" s="51">
        <v>6</v>
      </c>
      <c r="C3996" s="51">
        <v>1.79573</v>
      </c>
      <c r="D3996" s="51">
        <v>1.8536600000000001</v>
      </c>
    </row>
    <row r="3997" spans="1:4" x14ac:dyDescent="0.15">
      <c r="A3997" s="51">
        <v>350</v>
      </c>
      <c r="B3997" s="51">
        <v>7</v>
      </c>
      <c r="C3997" s="51">
        <v>1.7898700000000001</v>
      </c>
      <c r="D3997" s="51">
        <v>1.8595699999999999</v>
      </c>
    </row>
    <row r="3998" spans="1:4" x14ac:dyDescent="0.15">
      <c r="A3998" s="51">
        <v>350</v>
      </c>
      <c r="B3998" s="51">
        <v>8</v>
      </c>
      <c r="C3998" s="51">
        <v>1.7839799999999999</v>
      </c>
      <c r="D3998" s="51">
        <v>1.8655299999999999</v>
      </c>
    </row>
    <row r="3999" spans="1:4" x14ac:dyDescent="0.15">
      <c r="A3999" s="51">
        <v>350</v>
      </c>
      <c r="B3999" s="51">
        <v>9</v>
      </c>
      <c r="C3999" s="51">
        <v>1.77806</v>
      </c>
      <c r="D3999" s="51">
        <v>1.87151</v>
      </c>
    </row>
    <row r="4000" spans="1:4" x14ac:dyDescent="0.15">
      <c r="A4000" s="51">
        <v>350</v>
      </c>
      <c r="B4000" s="51">
        <v>10</v>
      </c>
      <c r="C4000" s="51">
        <v>1.7721100000000001</v>
      </c>
      <c r="D4000" s="51">
        <v>1.8775299999999999</v>
      </c>
    </row>
    <row r="4001" spans="1:4" x14ac:dyDescent="0.15">
      <c r="A4001" s="51">
        <v>350</v>
      </c>
      <c r="B4001" s="51">
        <v>11</v>
      </c>
      <c r="C4001" s="51">
        <v>1.7661500000000001</v>
      </c>
      <c r="D4001" s="51">
        <v>1.8835900000000001</v>
      </c>
    </row>
    <row r="4002" spans="1:4" x14ac:dyDescent="0.15">
      <c r="A4002" s="51">
        <v>350</v>
      </c>
      <c r="B4002" s="51">
        <v>12</v>
      </c>
      <c r="C4002" s="51">
        <v>1.7601500000000001</v>
      </c>
      <c r="D4002" s="51">
        <v>1.8896900000000001</v>
      </c>
    </row>
    <row r="4003" spans="1:4" x14ac:dyDescent="0.15">
      <c r="A4003" s="51">
        <v>350</v>
      </c>
      <c r="B4003" s="51">
        <v>13</v>
      </c>
      <c r="C4003" s="51">
        <v>1.75414</v>
      </c>
      <c r="D4003" s="51">
        <v>1.89581</v>
      </c>
    </row>
    <row r="4004" spans="1:4" x14ac:dyDescent="0.15">
      <c r="A4004" s="51">
        <v>350</v>
      </c>
      <c r="B4004" s="51">
        <v>14</v>
      </c>
      <c r="C4004" s="51">
        <v>1.7480800000000001</v>
      </c>
      <c r="D4004" s="51">
        <v>1.90198</v>
      </c>
    </row>
    <row r="4005" spans="1:4" x14ac:dyDescent="0.15">
      <c r="A4005" s="51">
        <v>350</v>
      </c>
      <c r="B4005" s="51">
        <v>15</v>
      </c>
      <c r="C4005" s="51">
        <v>1.7420100000000001</v>
      </c>
      <c r="D4005" s="51">
        <v>1.90818</v>
      </c>
    </row>
    <row r="4006" spans="1:4" x14ac:dyDescent="0.15">
      <c r="A4006" s="51">
        <v>350</v>
      </c>
      <c r="B4006" s="51">
        <v>16</v>
      </c>
      <c r="C4006" s="51">
        <v>1.7359199999999999</v>
      </c>
      <c r="D4006" s="51">
        <v>1.9144099999999999</v>
      </c>
    </row>
    <row r="4007" spans="1:4" x14ac:dyDescent="0.15">
      <c r="A4007" s="51">
        <v>350</v>
      </c>
      <c r="B4007" s="51">
        <v>17</v>
      </c>
      <c r="C4007" s="51">
        <v>1.7297899999999999</v>
      </c>
      <c r="D4007" s="51">
        <v>1.9206799999999999</v>
      </c>
    </row>
    <row r="4008" spans="1:4" x14ac:dyDescent="0.15">
      <c r="A4008" s="51">
        <v>350</v>
      </c>
      <c r="B4008" s="51">
        <v>18</v>
      </c>
      <c r="C4008" s="51">
        <v>1.7236400000000001</v>
      </c>
      <c r="D4008" s="51">
        <v>1.9269799999999999</v>
      </c>
    </row>
    <row r="4009" spans="1:4" x14ac:dyDescent="0.15">
      <c r="A4009" s="51">
        <v>350</v>
      </c>
      <c r="B4009" s="51">
        <v>19</v>
      </c>
      <c r="C4009" s="51">
        <v>1.7174700000000001</v>
      </c>
      <c r="D4009" s="51">
        <v>1.9333100000000001</v>
      </c>
    </row>
    <row r="4010" spans="1:4" x14ac:dyDescent="0.15">
      <c r="A4010" s="51">
        <v>350</v>
      </c>
      <c r="B4010" s="51">
        <v>20</v>
      </c>
      <c r="C4010" s="51">
        <v>1.7112700000000001</v>
      </c>
      <c r="D4010" s="51">
        <v>1.93967</v>
      </c>
    </row>
    <row r="4011" spans="1:4" x14ac:dyDescent="0.15">
      <c r="A4011" s="51">
        <v>350</v>
      </c>
      <c r="B4011" s="51">
        <v>21</v>
      </c>
      <c r="C4011" s="51">
        <v>1.70505</v>
      </c>
      <c r="D4011" s="51">
        <v>1.94608</v>
      </c>
    </row>
    <row r="4012" spans="1:4" x14ac:dyDescent="0.15">
      <c r="A4012" s="51">
        <v>360</v>
      </c>
      <c r="B4012" s="51">
        <v>2</v>
      </c>
      <c r="C4012" s="51">
        <v>1.8214999999999999</v>
      </c>
      <c r="D4012" s="51">
        <v>1.83264</v>
      </c>
    </row>
    <row r="4013" spans="1:4" x14ac:dyDescent="0.15">
      <c r="A4013" s="51">
        <v>360</v>
      </c>
      <c r="B4013" s="51">
        <v>3</v>
      </c>
      <c r="C4013" s="51">
        <v>1.8159099999999999</v>
      </c>
      <c r="D4013" s="51">
        <v>1.8382499999999999</v>
      </c>
    </row>
    <row r="4014" spans="1:4" x14ac:dyDescent="0.15">
      <c r="A4014" s="51">
        <v>360</v>
      </c>
      <c r="B4014" s="51">
        <v>4</v>
      </c>
      <c r="C4014" s="51">
        <v>1.81029</v>
      </c>
      <c r="D4014" s="51">
        <v>1.84389</v>
      </c>
    </row>
    <row r="4015" spans="1:4" x14ac:dyDescent="0.15">
      <c r="A4015" s="51">
        <v>360</v>
      </c>
      <c r="B4015" s="51">
        <v>5</v>
      </c>
      <c r="C4015" s="51">
        <v>1.8046500000000001</v>
      </c>
      <c r="D4015" s="51">
        <v>1.8495699999999999</v>
      </c>
    </row>
    <row r="4016" spans="1:4" x14ac:dyDescent="0.15">
      <c r="A4016" s="51">
        <v>360</v>
      </c>
      <c r="B4016" s="51">
        <v>6</v>
      </c>
      <c r="C4016" s="51">
        <v>1.79898</v>
      </c>
      <c r="D4016" s="51">
        <v>1.85527</v>
      </c>
    </row>
    <row r="4017" spans="1:4" x14ac:dyDescent="0.15">
      <c r="A4017" s="51">
        <v>360</v>
      </c>
      <c r="B4017" s="51">
        <v>7</v>
      </c>
      <c r="C4017" s="51">
        <v>1.79328</v>
      </c>
      <c r="D4017" s="51">
        <v>1.8610199999999999</v>
      </c>
    </row>
    <row r="4018" spans="1:4" x14ac:dyDescent="0.15">
      <c r="A4018" s="51">
        <v>360</v>
      </c>
      <c r="B4018" s="51">
        <v>8</v>
      </c>
      <c r="C4018" s="51">
        <v>1.78756</v>
      </c>
      <c r="D4018" s="51">
        <v>1.8668100000000001</v>
      </c>
    </row>
    <row r="4019" spans="1:4" x14ac:dyDescent="0.15">
      <c r="A4019" s="51">
        <v>360</v>
      </c>
      <c r="B4019" s="51">
        <v>9</v>
      </c>
      <c r="C4019" s="51">
        <v>1.78182</v>
      </c>
      <c r="D4019" s="51">
        <v>1.8726100000000001</v>
      </c>
    </row>
    <row r="4020" spans="1:4" x14ac:dyDescent="0.15">
      <c r="A4020" s="51">
        <v>360</v>
      </c>
      <c r="B4020" s="51">
        <v>10</v>
      </c>
      <c r="C4020" s="51">
        <v>1.7760400000000001</v>
      </c>
      <c r="D4020" s="51">
        <v>1.87846</v>
      </c>
    </row>
    <row r="4021" spans="1:4" x14ac:dyDescent="0.15">
      <c r="A4021" s="51">
        <v>360</v>
      </c>
      <c r="B4021" s="51">
        <v>11</v>
      </c>
      <c r="C4021" s="51">
        <v>1.7702500000000001</v>
      </c>
      <c r="D4021" s="51">
        <v>1.8843399999999999</v>
      </c>
    </row>
    <row r="4022" spans="1:4" x14ac:dyDescent="0.15">
      <c r="A4022" s="51">
        <v>360</v>
      </c>
      <c r="B4022" s="51">
        <v>12</v>
      </c>
      <c r="C4022" s="51">
        <v>1.7644200000000001</v>
      </c>
      <c r="D4022" s="51">
        <v>1.8902600000000001</v>
      </c>
    </row>
    <row r="4023" spans="1:4" x14ac:dyDescent="0.15">
      <c r="A4023" s="51">
        <v>360</v>
      </c>
      <c r="B4023" s="51">
        <v>13</v>
      </c>
      <c r="C4023" s="51">
        <v>1.75858</v>
      </c>
      <c r="D4023" s="51">
        <v>1.8962000000000001</v>
      </c>
    </row>
    <row r="4024" spans="1:4" x14ac:dyDescent="0.15">
      <c r="A4024" s="51">
        <v>360</v>
      </c>
      <c r="B4024" s="51">
        <v>14</v>
      </c>
      <c r="C4024" s="51">
        <v>1.7526999999999999</v>
      </c>
      <c r="D4024" s="51">
        <v>1.90218</v>
      </c>
    </row>
    <row r="4025" spans="1:4" x14ac:dyDescent="0.15">
      <c r="A4025" s="51">
        <v>360</v>
      </c>
      <c r="B4025" s="51">
        <v>15</v>
      </c>
      <c r="C4025" s="51">
        <v>1.74681</v>
      </c>
      <c r="D4025" s="51">
        <v>1.9081900000000001</v>
      </c>
    </row>
    <row r="4026" spans="1:4" x14ac:dyDescent="0.15">
      <c r="A4026" s="51">
        <v>360</v>
      </c>
      <c r="B4026" s="51">
        <v>16</v>
      </c>
      <c r="C4026" s="51">
        <v>1.74089</v>
      </c>
      <c r="D4026" s="51">
        <v>1.9142399999999999</v>
      </c>
    </row>
    <row r="4027" spans="1:4" x14ac:dyDescent="0.15">
      <c r="A4027" s="51">
        <v>360</v>
      </c>
      <c r="B4027" s="51">
        <v>17</v>
      </c>
      <c r="C4027" s="51">
        <v>1.7349399999999999</v>
      </c>
      <c r="D4027" s="51">
        <v>1.92032</v>
      </c>
    </row>
    <row r="4028" spans="1:4" x14ac:dyDescent="0.15">
      <c r="A4028" s="51">
        <v>360</v>
      </c>
      <c r="B4028" s="51">
        <v>18</v>
      </c>
      <c r="C4028" s="51">
        <v>1.72898</v>
      </c>
      <c r="D4028" s="51">
        <v>1.9264300000000001</v>
      </c>
    </row>
    <row r="4029" spans="1:4" x14ac:dyDescent="0.15">
      <c r="A4029" s="51">
        <v>360</v>
      </c>
      <c r="B4029" s="51">
        <v>19</v>
      </c>
      <c r="C4029" s="51">
        <v>1.72299</v>
      </c>
      <c r="D4029" s="51">
        <v>1.9325699999999999</v>
      </c>
    </row>
    <row r="4030" spans="1:4" x14ac:dyDescent="0.15">
      <c r="A4030" s="51">
        <v>360</v>
      </c>
      <c r="B4030" s="51">
        <v>20</v>
      </c>
      <c r="C4030" s="51">
        <v>1.7169700000000001</v>
      </c>
      <c r="D4030" s="51">
        <v>1.9387399999999999</v>
      </c>
    </row>
    <row r="4031" spans="1:4" x14ac:dyDescent="0.15">
      <c r="A4031" s="51">
        <v>360</v>
      </c>
      <c r="B4031" s="51">
        <v>21</v>
      </c>
      <c r="C4031" s="51">
        <v>1.7109399999999999</v>
      </c>
      <c r="D4031" s="51">
        <v>1.9449399999999999</v>
      </c>
    </row>
    <row r="4032" spans="1:4" x14ac:dyDescent="0.15">
      <c r="A4032" s="51">
        <v>370</v>
      </c>
      <c r="B4032" s="51">
        <v>2</v>
      </c>
      <c r="C4032" s="51">
        <v>1.82399</v>
      </c>
      <c r="D4032" s="51">
        <v>1.83483</v>
      </c>
    </row>
    <row r="4033" spans="1:4" x14ac:dyDescent="0.15">
      <c r="A4033" s="51">
        <v>370</v>
      </c>
      <c r="B4033" s="51">
        <v>3</v>
      </c>
      <c r="C4033" s="51">
        <v>1.8185500000000001</v>
      </c>
      <c r="D4033" s="51">
        <v>1.84029</v>
      </c>
    </row>
    <row r="4034" spans="1:4" x14ac:dyDescent="0.15">
      <c r="A4034" s="51">
        <v>370</v>
      </c>
      <c r="B4034" s="51">
        <v>4</v>
      </c>
      <c r="C4034" s="51">
        <v>1.8130900000000001</v>
      </c>
      <c r="D4034" s="51">
        <v>1.8457699999999999</v>
      </c>
    </row>
    <row r="4035" spans="1:4" x14ac:dyDescent="0.15">
      <c r="A4035" s="51">
        <v>370</v>
      </c>
      <c r="B4035" s="51">
        <v>5</v>
      </c>
      <c r="C4035" s="51">
        <v>1.8076000000000001</v>
      </c>
      <c r="D4035" s="51">
        <v>1.8512900000000001</v>
      </c>
    </row>
    <row r="4036" spans="1:4" x14ac:dyDescent="0.15">
      <c r="A4036" s="51">
        <v>370</v>
      </c>
      <c r="B4036" s="51">
        <v>6</v>
      </c>
      <c r="C4036" s="51">
        <v>1.80209</v>
      </c>
      <c r="D4036" s="51">
        <v>1.8568499999999999</v>
      </c>
    </row>
    <row r="4037" spans="1:4" x14ac:dyDescent="0.15">
      <c r="A4037" s="51">
        <v>370</v>
      </c>
      <c r="B4037" s="51">
        <v>7</v>
      </c>
      <c r="C4037" s="51">
        <v>1.7965500000000001</v>
      </c>
      <c r="D4037" s="51">
        <v>1.86242</v>
      </c>
    </row>
    <row r="4038" spans="1:4" x14ac:dyDescent="0.15">
      <c r="A4038" s="51">
        <v>370</v>
      </c>
      <c r="B4038" s="51">
        <v>8</v>
      </c>
      <c r="C4038" s="51">
        <v>1.79098</v>
      </c>
      <c r="D4038" s="51">
        <v>1.86805</v>
      </c>
    </row>
    <row r="4039" spans="1:4" x14ac:dyDescent="0.15">
      <c r="A4039" s="51">
        <v>370</v>
      </c>
      <c r="B4039" s="51">
        <v>9</v>
      </c>
      <c r="C4039" s="51">
        <v>1.7854000000000001</v>
      </c>
      <c r="D4039" s="51">
        <v>1.8736900000000001</v>
      </c>
    </row>
    <row r="4040" spans="1:4" x14ac:dyDescent="0.15">
      <c r="A4040" s="51">
        <v>370</v>
      </c>
      <c r="B4040" s="51">
        <v>10</v>
      </c>
      <c r="C4040" s="51">
        <v>1.7797799999999999</v>
      </c>
      <c r="D4040" s="51">
        <v>1.8793800000000001</v>
      </c>
    </row>
    <row r="4041" spans="1:4" x14ac:dyDescent="0.15">
      <c r="A4041" s="51">
        <v>370</v>
      </c>
      <c r="B4041" s="51">
        <v>11</v>
      </c>
      <c r="C4041" s="51">
        <v>1.7741499999999999</v>
      </c>
      <c r="D4041" s="51">
        <v>1.8850899999999999</v>
      </c>
    </row>
    <row r="4042" spans="1:4" x14ac:dyDescent="0.15">
      <c r="A4042" s="51">
        <v>370</v>
      </c>
      <c r="B4042" s="51">
        <v>12</v>
      </c>
      <c r="C4042" s="51">
        <v>1.7684899999999999</v>
      </c>
      <c r="D4042" s="51">
        <v>1.89083</v>
      </c>
    </row>
    <row r="4043" spans="1:4" x14ac:dyDescent="0.15">
      <c r="A4043" s="51">
        <v>370</v>
      </c>
      <c r="B4043" s="51">
        <v>13</v>
      </c>
      <c r="C4043" s="51">
        <v>1.76281</v>
      </c>
      <c r="D4043" s="51">
        <v>1.8966000000000001</v>
      </c>
    </row>
    <row r="4044" spans="1:4" x14ac:dyDescent="0.15">
      <c r="A4044" s="51">
        <v>370</v>
      </c>
      <c r="B4044" s="51">
        <v>14</v>
      </c>
      <c r="C4044" s="51">
        <v>1.7571099999999999</v>
      </c>
      <c r="D4044" s="51">
        <v>1.9024099999999999</v>
      </c>
    </row>
    <row r="4045" spans="1:4" x14ac:dyDescent="0.15">
      <c r="A4045" s="51">
        <v>370</v>
      </c>
      <c r="B4045" s="51">
        <v>15</v>
      </c>
      <c r="C4045" s="51">
        <v>1.7513700000000001</v>
      </c>
      <c r="D4045" s="51">
        <v>1.90825</v>
      </c>
    </row>
    <row r="4046" spans="1:4" x14ac:dyDescent="0.15">
      <c r="A4046" s="51">
        <v>370</v>
      </c>
      <c r="B4046" s="51">
        <v>16</v>
      </c>
      <c r="C4046" s="51">
        <v>1.7456199999999999</v>
      </c>
      <c r="D4046" s="51">
        <v>1.91412</v>
      </c>
    </row>
    <row r="4047" spans="1:4" x14ac:dyDescent="0.15">
      <c r="A4047" s="51">
        <v>370</v>
      </c>
      <c r="B4047" s="51">
        <v>17</v>
      </c>
      <c r="C4047" s="51">
        <v>1.7398499999999999</v>
      </c>
      <c r="D4047" s="51">
        <v>1.9200200000000001</v>
      </c>
    </row>
    <row r="4048" spans="1:4" x14ac:dyDescent="0.15">
      <c r="A4048" s="51">
        <v>370</v>
      </c>
      <c r="B4048" s="51">
        <v>18</v>
      </c>
      <c r="C4048" s="51">
        <v>1.7340599999999999</v>
      </c>
      <c r="D4048" s="51">
        <v>1.9259500000000001</v>
      </c>
    </row>
    <row r="4049" spans="1:4" x14ac:dyDescent="0.15">
      <c r="A4049" s="51">
        <v>370</v>
      </c>
      <c r="B4049" s="51">
        <v>19</v>
      </c>
      <c r="C4049" s="51">
        <v>1.72824</v>
      </c>
      <c r="D4049" s="51">
        <v>1.93191</v>
      </c>
    </row>
    <row r="4050" spans="1:4" x14ac:dyDescent="0.15">
      <c r="A4050" s="51">
        <v>370</v>
      </c>
      <c r="B4050" s="51">
        <v>20</v>
      </c>
      <c r="C4050" s="51">
        <v>1.7223999999999999</v>
      </c>
      <c r="D4050" s="51">
        <v>1.9378899999999999</v>
      </c>
    </row>
    <row r="4051" spans="1:4" x14ac:dyDescent="0.15">
      <c r="A4051" s="51">
        <v>370</v>
      </c>
      <c r="B4051" s="51">
        <v>21</v>
      </c>
      <c r="C4051" s="51">
        <v>1.7165299999999999</v>
      </c>
      <c r="D4051" s="51">
        <v>1.9439200000000001</v>
      </c>
    </row>
    <row r="4052" spans="1:4" x14ac:dyDescent="0.15">
      <c r="A4052" s="51">
        <v>380</v>
      </c>
      <c r="B4052" s="51">
        <v>2</v>
      </c>
      <c r="C4052" s="51">
        <v>1.82639</v>
      </c>
      <c r="D4052" s="51">
        <v>1.83694</v>
      </c>
    </row>
    <row r="4053" spans="1:4" x14ac:dyDescent="0.15">
      <c r="A4053" s="51">
        <v>380</v>
      </c>
      <c r="B4053" s="51">
        <v>3</v>
      </c>
      <c r="C4053" s="51">
        <v>1.8210900000000001</v>
      </c>
      <c r="D4053" s="51">
        <v>1.8422499999999999</v>
      </c>
    </row>
    <row r="4054" spans="1:4" x14ac:dyDescent="0.15">
      <c r="A4054" s="51">
        <v>380</v>
      </c>
      <c r="B4054" s="51">
        <v>4</v>
      </c>
      <c r="C4054" s="51">
        <v>1.8157700000000001</v>
      </c>
      <c r="D4054" s="51">
        <v>1.84758</v>
      </c>
    </row>
    <row r="4055" spans="1:4" x14ac:dyDescent="0.15">
      <c r="A4055" s="51">
        <v>380</v>
      </c>
      <c r="B4055" s="51">
        <v>5</v>
      </c>
      <c r="C4055" s="51">
        <v>1.81043</v>
      </c>
      <c r="D4055" s="51">
        <v>1.8529599999999999</v>
      </c>
    </row>
    <row r="4056" spans="1:4" x14ac:dyDescent="0.15">
      <c r="A4056" s="51">
        <v>380</v>
      </c>
      <c r="B4056" s="51">
        <v>6</v>
      </c>
      <c r="C4056" s="51">
        <v>1.8050600000000001</v>
      </c>
      <c r="D4056" s="51">
        <v>1.85836</v>
      </c>
    </row>
    <row r="4057" spans="1:4" x14ac:dyDescent="0.15">
      <c r="A4057" s="51">
        <v>380</v>
      </c>
      <c r="B4057" s="51">
        <v>7</v>
      </c>
      <c r="C4057" s="51">
        <v>1.7996700000000001</v>
      </c>
      <c r="D4057" s="51">
        <v>1.8637900000000001</v>
      </c>
    </row>
    <row r="4058" spans="1:4" x14ac:dyDescent="0.15">
      <c r="A4058" s="51">
        <v>380</v>
      </c>
      <c r="B4058" s="51">
        <v>8</v>
      </c>
      <c r="C4058" s="51">
        <v>1.79426</v>
      </c>
      <c r="D4058" s="51">
        <v>1.8692500000000001</v>
      </c>
    </row>
    <row r="4059" spans="1:4" x14ac:dyDescent="0.15">
      <c r="A4059" s="51">
        <v>380</v>
      </c>
      <c r="B4059" s="51">
        <v>9</v>
      </c>
      <c r="C4059" s="51">
        <v>1.7888299999999999</v>
      </c>
      <c r="D4059" s="51">
        <v>1.8747499999999999</v>
      </c>
    </row>
    <row r="4060" spans="1:4" x14ac:dyDescent="0.15">
      <c r="A4060" s="51">
        <v>380</v>
      </c>
      <c r="B4060" s="51">
        <v>10</v>
      </c>
      <c r="C4060" s="51">
        <v>1.7833600000000001</v>
      </c>
      <c r="D4060" s="51">
        <v>1.8802700000000001</v>
      </c>
    </row>
    <row r="4061" spans="1:4" x14ac:dyDescent="0.15">
      <c r="A4061" s="51">
        <v>380</v>
      </c>
      <c r="B4061" s="51">
        <v>11</v>
      </c>
      <c r="C4061" s="51">
        <v>1.7778799999999999</v>
      </c>
      <c r="D4061" s="51">
        <v>1.8858200000000001</v>
      </c>
    </row>
    <row r="4062" spans="1:4" x14ac:dyDescent="0.15">
      <c r="A4062" s="51">
        <v>380</v>
      </c>
      <c r="B4062" s="51">
        <v>12</v>
      </c>
      <c r="C4062" s="51">
        <v>1.7723800000000001</v>
      </c>
      <c r="D4062" s="51">
        <v>1.89141</v>
      </c>
    </row>
    <row r="4063" spans="1:4" x14ac:dyDescent="0.15">
      <c r="A4063" s="51">
        <v>380</v>
      </c>
      <c r="B4063" s="51">
        <v>13</v>
      </c>
      <c r="C4063" s="51">
        <v>1.76685</v>
      </c>
      <c r="D4063" s="51">
        <v>1.8970199999999999</v>
      </c>
    </row>
    <row r="4064" spans="1:4" x14ac:dyDescent="0.15">
      <c r="A4064" s="51">
        <v>380</v>
      </c>
      <c r="B4064" s="51">
        <v>14</v>
      </c>
      <c r="C4064" s="51">
        <v>1.7613000000000001</v>
      </c>
      <c r="D4064" s="51">
        <v>1.90266</v>
      </c>
    </row>
    <row r="4065" spans="1:4" x14ac:dyDescent="0.15">
      <c r="A4065" s="51">
        <v>380</v>
      </c>
      <c r="B4065" s="51">
        <v>15</v>
      </c>
      <c r="C4065" s="51">
        <v>1.75573</v>
      </c>
      <c r="D4065" s="51">
        <v>1.9083399999999999</v>
      </c>
    </row>
    <row r="4066" spans="1:4" x14ac:dyDescent="0.15">
      <c r="A4066" s="51">
        <v>380</v>
      </c>
      <c r="B4066" s="51">
        <v>16</v>
      </c>
      <c r="C4066" s="51">
        <v>1.75014</v>
      </c>
      <c r="D4066" s="51">
        <v>1.91404</v>
      </c>
    </row>
    <row r="4067" spans="1:4" x14ac:dyDescent="0.15">
      <c r="A4067" s="51">
        <v>380</v>
      </c>
      <c r="B4067" s="51">
        <v>17</v>
      </c>
      <c r="C4067" s="51">
        <v>1.7445200000000001</v>
      </c>
      <c r="D4067" s="51">
        <v>1.91977</v>
      </c>
    </row>
    <row r="4068" spans="1:4" x14ac:dyDescent="0.15">
      <c r="A4068" s="51">
        <v>380</v>
      </c>
      <c r="B4068" s="51">
        <v>18</v>
      </c>
      <c r="C4068" s="51">
        <v>1.73889</v>
      </c>
      <c r="D4068" s="51">
        <v>1.92553</v>
      </c>
    </row>
    <row r="4069" spans="1:4" x14ac:dyDescent="0.15">
      <c r="A4069" s="51">
        <v>380</v>
      </c>
      <c r="B4069" s="51">
        <v>19</v>
      </c>
      <c r="C4069" s="51">
        <v>1.73323</v>
      </c>
      <c r="D4069" s="51">
        <v>1.9313199999999999</v>
      </c>
    </row>
    <row r="4070" spans="1:4" x14ac:dyDescent="0.15">
      <c r="A4070" s="51">
        <v>380</v>
      </c>
      <c r="B4070" s="51">
        <v>20</v>
      </c>
      <c r="C4070" s="51">
        <v>1.7275499999999999</v>
      </c>
      <c r="D4070" s="51">
        <v>1.9371400000000001</v>
      </c>
    </row>
    <row r="4071" spans="1:4" x14ac:dyDescent="0.15">
      <c r="A4071" s="51">
        <v>380</v>
      </c>
      <c r="B4071" s="51">
        <v>21</v>
      </c>
      <c r="C4071" s="51">
        <v>1.7218599999999999</v>
      </c>
      <c r="D4071" s="51">
        <v>1.9429799999999999</v>
      </c>
    </row>
    <row r="4072" spans="1:4" x14ac:dyDescent="0.15">
      <c r="A4072" s="51">
        <v>390</v>
      </c>
      <c r="B4072" s="51">
        <v>2</v>
      </c>
      <c r="C4072" s="51">
        <v>1.8286800000000001</v>
      </c>
      <c r="D4072" s="51">
        <v>1.8389599999999999</v>
      </c>
    </row>
    <row r="4073" spans="1:4" x14ac:dyDescent="0.15">
      <c r="A4073" s="51">
        <v>390</v>
      </c>
      <c r="B4073" s="51">
        <v>3</v>
      </c>
      <c r="C4073" s="51">
        <v>1.82352</v>
      </c>
      <c r="D4073" s="51">
        <v>1.84413</v>
      </c>
    </row>
    <row r="4074" spans="1:4" x14ac:dyDescent="0.15">
      <c r="A4074" s="51">
        <v>390</v>
      </c>
      <c r="B4074" s="51">
        <v>4</v>
      </c>
      <c r="C4074" s="51">
        <v>1.8183400000000001</v>
      </c>
      <c r="D4074" s="51">
        <v>1.8493299999999999</v>
      </c>
    </row>
    <row r="4075" spans="1:4" x14ac:dyDescent="0.15">
      <c r="A4075" s="51">
        <v>390</v>
      </c>
      <c r="B4075" s="51">
        <v>5</v>
      </c>
      <c r="C4075" s="51">
        <v>1.81314</v>
      </c>
      <c r="D4075" s="51">
        <v>1.8545700000000001</v>
      </c>
    </row>
    <row r="4076" spans="1:4" x14ac:dyDescent="0.15">
      <c r="A4076" s="51">
        <v>390</v>
      </c>
      <c r="B4076" s="51">
        <v>6</v>
      </c>
      <c r="C4076" s="51">
        <v>1.8079099999999999</v>
      </c>
      <c r="D4076" s="51">
        <v>1.85982</v>
      </c>
    </row>
    <row r="4077" spans="1:4" x14ac:dyDescent="0.15">
      <c r="A4077" s="51">
        <v>390</v>
      </c>
      <c r="B4077" s="51">
        <v>7</v>
      </c>
      <c r="C4077" s="51">
        <v>1.8026599999999999</v>
      </c>
      <c r="D4077" s="51">
        <v>1.8651199999999999</v>
      </c>
    </row>
    <row r="4078" spans="1:4" x14ac:dyDescent="0.15">
      <c r="A4078" s="51">
        <v>390</v>
      </c>
      <c r="B4078" s="51">
        <v>8</v>
      </c>
      <c r="C4078" s="51">
        <v>1.79739</v>
      </c>
      <c r="D4078" s="51">
        <v>1.87043</v>
      </c>
    </row>
    <row r="4079" spans="1:4" x14ac:dyDescent="0.15">
      <c r="A4079" s="51">
        <v>390</v>
      </c>
      <c r="B4079" s="51">
        <v>9</v>
      </c>
      <c r="C4079" s="51">
        <v>1.7921</v>
      </c>
      <c r="D4079" s="51">
        <v>1.87578</v>
      </c>
    </row>
    <row r="4080" spans="1:4" x14ac:dyDescent="0.15">
      <c r="A4080" s="51">
        <v>390</v>
      </c>
      <c r="B4080" s="51">
        <v>10</v>
      </c>
      <c r="C4080" s="51">
        <v>1.78678</v>
      </c>
      <c r="D4080" s="51">
        <v>1.8811500000000001</v>
      </c>
    </row>
    <row r="4081" spans="1:4" x14ac:dyDescent="0.15">
      <c r="A4081" s="51">
        <v>390</v>
      </c>
      <c r="B4081" s="51">
        <v>11</v>
      </c>
      <c r="C4081" s="51">
        <v>1.78145</v>
      </c>
      <c r="D4081" s="51">
        <v>1.88656</v>
      </c>
    </row>
    <row r="4082" spans="1:4" x14ac:dyDescent="0.15">
      <c r="A4082" s="51">
        <v>390</v>
      </c>
      <c r="B4082" s="51">
        <v>12</v>
      </c>
      <c r="C4082" s="51">
        <v>1.7760899999999999</v>
      </c>
      <c r="D4082" s="51">
        <v>1.8919999999999999</v>
      </c>
    </row>
    <row r="4083" spans="1:4" x14ac:dyDescent="0.15">
      <c r="A4083" s="51">
        <v>390</v>
      </c>
      <c r="B4083" s="51">
        <v>13</v>
      </c>
      <c r="C4083" s="51">
        <v>1.77071</v>
      </c>
      <c r="D4083" s="51">
        <v>1.8974599999999999</v>
      </c>
    </row>
    <row r="4084" spans="1:4" x14ac:dyDescent="0.15">
      <c r="A4084" s="51">
        <v>390</v>
      </c>
      <c r="B4084" s="51">
        <v>14</v>
      </c>
      <c r="C4084" s="51">
        <v>1.76532</v>
      </c>
      <c r="D4084" s="51">
        <v>1.9029400000000001</v>
      </c>
    </row>
    <row r="4085" spans="1:4" x14ac:dyDescent="0.15">
      <c r="A4085" s="51">
        <v>390</v>
      </c>
      <c r="B4085" s="51">
        <v>15</v>
      </c>
      <c r="C4085" s="51">
        <v>1.75989</v>
      </c>
      <c r="D4085" s="51">
        <v>1.90846</v>
      </c>
    </row>
    <row r="4086" spans="1:4" x14ac:dyDescent="0.15">
      <c r="A4086" s="51">
        <v>390</v>
      </c>
      <c r="B4086" s="51">
        <v>16</v>
      </c>
      <c r="C4086" s="51">
        <v>1.7544500000000001</v>
      </c>
      <c r="D4086" s="51">
        <v>1.91401</v>
      </c>
    </row>
    <row r="4087" spans="1:4" x14ac:dyDescent="0.15">
      <c r="A4087" s="51">
        <v>390</v>
      </c>
      <c r="B4087" s="51">
        <v>17</v>
      </c>
      <c r="C4087" s="51">
        <v>1.74898</v>
      </c>
      <c r="D4087" s="51">
        <v>1.91957</v>
      </c>
    </row>
    <row r="4088" spans="1:4" x14ac:dyDescent="0.15">
      <c r="A4088" s="51">
        <v>390</v>
      </c>
      <c r="B4088" s="51">
        <v>18</v>
      </c>
      <c r="C4088" s="51">
        <v>1.7435099999999999</v>
      </c>
      <c r="D4088" s="51">
        <v>1.92517</v>
      </c>
    </row>
    <row r="4089" spans="1:4" x14ac:dyDescent="0.15">
      <c r="A4089" s="51">
        <v>390</v>
      </c>
      <c r="B4089" s="51">
        <v>19</v>
      </c>
      <c r="C4089" s="51">
        <v>1.738</v>
      </c>
      <c r="D4089" s="51">
        <v>1.9308000000000001</v>
      </c>
    </row>
    <row r="4090" spans="1:4" x14ac:dyDescent="0.15">
      <c r="A4090" s="51">
        <v>390</v>
      </c>
      <c r="B4090" s="51">
        <v>20</v>
      </c>
      <c r="C4090" s="51">
        <v>1.73248</v>
      </c>
      <c r="D4090" s="51">
        <v>1.9364600000000001</v>
      </c>
    </row>
    <row r="4091" spans="1:4" x14ac:dyDescent="0.15">
      <c r="A4091" s="51">
        <v>390</v>
      </c>
      <c r="B4091" s="51">
        <v>21</v>
      </c>
      <c r="C4091" s="51">
        <v>1.7269300000000001</v>
      </c>
      <c r="D4091" s="51">
        <v>1.9421299999999999</v>
      </c>
    </row>
    <row r="4092" spans="1:4" x14ac:dyDescent="0.15">
      <c r="A4092" s="51">
        <v>400</v>
      </c>
      <c r="B4092" s="51">
        <v>2</v>
      </c>
      <c r="C4092" s="51">
        <v>1.8308899999999999</v>
      </c>
      <c r="D4092" s="51">
        <v>1.84091</v>
      </c>
    </row>
    <row r="4093" spans="1:4" x14ac:dyDescent="0.15">
      <c r="A4093" s="51">
        <v>400</v>
      </c>
      <c r="B4093" s="51">
        <v>3</v>
      </c>
      <c r="C4093" s="51">
        <v>1.82586</v>
      </c>
      <c r="D4093" s="51">
        <v>1.84596</v>
      </c>
    </row>
    <row r="4094" spans="1:4" x14ac:dyDescent="0.15">
      <c r="A4094" s="51">
        <v>400</v>
      </c>
      <c r="B4094" s="51">
        <v>4</v>
      </c>
      <c r="C4094" s="51">
        <v>1.82081</v>
      </c>
      <c r="D4094" s="51">
        <v>1.85103</v>
      </c>
    </row>
    <row r="4095" spans="1:4" x14ac:dyDescent="0.15">
      <c r="A4095" s="51">
        <v>400</v>
      </c>
      <c r="B4095" s="51">
        <v>5</v>
      </c>
      <c r="C4095" s="51">
        <v>1.8157399999999999</v>
      </c>
      <c r="D4095" s="51">
        <v>1.85612</v>
      </c>
    </row>
    <row r="4096" spans="1:4" x14ac:dyDescent="0.15">
      <c r="A4096" s="51">
        <v>400</v>
      </c>
      <c r="B4096" s="51">
        <v>6</v>
      </c>
      <c r="C4096" s="51">
        <v>1.81064</v>
      </c>
      <c r="D4096" s="51">
        <v>1.86124</v>
      </c>
    </row>
    <row r="4097" spans="1:4" x14ac:dyDescent="0.15">
      <c r="A4097" s="51">
        <v>400</v>
      </c>
      <c r="B4097" s="51">
        <v>7</v>
      </c>
      <c r="C4097" s="51">
        <v>1.8055300000000001</v>
      </c>
      <c r="D4097" s="51">
        <v>1.8664000000000001</v>
      </c>
    </row>
    <row r="4098" spans="1:4" x14ac:dyDescent="0.15">
      <c r="A4098" s="51">
        <v>400</v>
      </c>
      <c r="B4098" s="51">
        <v>8</v>
      </c>
      <c r="C4098" s="51">
        <v>1.8003899999999999</v>
      </c>
      <c r="D4098" s="51">
        <v>1.87158</v>
      </c>
    </row>
    <row r="4099" spans="1:4" x14ac:dyDescent="0.15">
      <c r="A4099" s="51">
        <v>400</v>
      </c>
      <c r="B4099" s="51">
        <v>9</v>
      </c>
      <c r="C4099" s="51">
        <v>1.7952399999999999</v>
      </c>
      <c r="D4099" s="51">
        <v>1.8767799999999999</v>
      </c>
    </row>
    <row r="4100" spans="1:4" x14ac:dyDescent="0.15">
      <c r="A4100" s="51">
        <v>400</v>
      </c>
      <c r="B4100" s="51">
        <v>10</v>
      </c>
      <c r="C4100" s="51">
        <v>1.79006</v>
      </c>
      <c r="D4100" s="51">
        <v>1.88202</v>
      </c>
    </row>
    <row r="4101" spans="1:4" x14ac:dyDescent="0.15">
      <c r="A4101" s="51">
        <v>400</v>
      </c>
      <c r="B4101" s="51">
        <v>11</v>
      </c>
      <c r="C4101" s="51">
        <v>1.7848599999999999</v>
      </c>
      <c r="D4101" s="51">
        <v>1.8872800000000001</v>
      </c>
    </row>
    <row r="4102" spans="1:4" x14ac:dyDescent="0.15">
      <c r="A4102" s="51">
        <v>400</v>
      </c>
      <c r="B4102" s="51">
        <v>12</v>
      </c>
      <c r="C4102" s="51">
        <v>1.7796400000000001</v>
      </c>
      <c r="D4102" s="51">
        <v>1.8925799999999999</v>
      </c>
    </row>
    <row r="4103" spans="1:4" x14ac:dyDescent="0.15">
      <c r="A4103" s="51">
        <v>400</v>
      </c>
      <c r="B4103" s="51">
        <v>13</v>
      </c>
      <c r="C4103" s="51">
        <v>1.7744</v>
      </c>
      <c r="D4103" s="51">
        <v>1.8978900000000001</v>
      </c>
    </row>
    <row r="4104" spans="1:4" x14ac:dyDescent="0.15">
      <c r="A4104" s="51">
        <v>400</v>
      </c>
      <c r="B4104" s="51">
        <v>14</v>
      </c>
      <c r="C4104" s="51">
        <v>1.76915</v>
      </c>
      <c r="D4104" s="51">
        <v>1.90323</v>
      </c>
    </row>
    <row r="4105" spans="1:4" x14ac:dyDescent="0.15">
      <c r="A4105" s="51">
        <v>400</v>
      </c>
      <c r="B4105" s="51">
        <v>15</v>
      </c>
      <c r="C4105" s="51">
        <v>1.76387</v>
      </c>
      <c r="D4105" s="51">
        <v>1.9086000000000001</v>
      </c>
    </row>
    <row r="4106" spans="1:4" x14ac:dyDescent="0.15">
      <c r="A4106" s="51">
        <v>400</v>
      </c>
      <c r="B4106" s="51">
        <v>16</v>
      </c>
      <c r="C4106" s="51">
        <v>1.7585599999999999</v>
      </c>
      <c r="D4106" s="51">
        <v>1.9139999999999999</v>
      </c>
    </row>
    <row r="4107" spans="1:4" x14ac:dyDescent="0.15">
      <c r="A4107" s="51">
        <v>400</v>
      </c>
      <c r="B4107" s="51">
        <v>17</v>
      </c>
      <c r="C4107" s="51">
        <v>1.7532399999999999</v>
      </c>
      <c r="D4107" s="51">
        <v>1.9194199999999999</v>
      </c>
    </row>
    <row r="4108" spans="1:4" x14ac:dyDescent="0.15">
      <c r="A4108" s="51">
        <v>400</v>
      </c>
      <c r="B4108" s="51">
        <v>18</v>
      </c>
      <c r="C4108" s="51">
        <v>1.7479100000000001</v>
      </c>
      <c r="D4108" s="51">
        <v>1.92486</v>
      </c>
    </row>
    <row r="4109" spans="1:4" x14ac:dyDescent="0.15">
      <c r="A4109" s="51">
        <v>400</v>
      </c>
      <c r="B4109" s="51">
        <v>19</v>
      </c>
      <c r="C4109" s="51">
        <v>1.74255</v>
      </c>
      <c r="D4109" s="51">
        <v>1.9303399999999999</v>
      </c>
    </row>
    <row r="4110" spans="1:4" x14ac:dyDescent="0.15">
      <c r="A4110" s="51">
        <v>400</v>
      </c>
      <c r="B4110" s="51">
        <v>20</v>
      </c>
      <c r="C4110" s="51">
        <v>1.7371700000000001</v>
      </c>
      <c r="D4110" s="51">
        <v>1.93584</v>
      </c>
    </row>
    <row r="4111" spans="1:4" x14ac:dyDescent="0.15">
      <c r="A4111" s="51">
        <v>400</v>
      </c>
      <c r="B4111" s="51">
        <v>21</v>
      </c>
      <c r="C4111" s="51">
        <v>1.73177</v>
      </c>
      <c r="D4111" s="51">
        <v>1.94136</v>
      </c>
    </row>
    <row r="4112" spans="1:4" x14ac:dyDescent="0.15">
      <c r="A4112" s="51">
        <v>410</v>
      </c>
      <c r="B4112" s="51">
        <v>2</v>
      </c>
      <c r="C4112" s="51">
        <v>1.83301</v>
      </c>
      <c r="D4112" s="51">
        <v>1.8427899999999999</v>
      </c>
    </row>
    <row r="4113" spans="1:4" x14ac:dyDescent="0.15">
      <c r="A4113" s="51">
        <v>410</v>
      </c>
      <c r="B4113" s="51">
        <v>3</v>
      </c>
      <c r="C4113" s="51">
        <v>1.8281099999999999</v>
      </c>
      <c r="D4113" s="51">
        <v>1.84771</v>
      </c>
    </row>
    <row r="4114" spans="1:4" x14ac:dyDescent="0.15">
      <c r="A4114" s="51">
        <v>410</v>
      </c>
      <c r="B4114" s="51">
        <v>4</v>
      </c>
      <c r="C4114" s="51">
        <v>1.82318</v>
      </c>
      <c r="D4114" s="51">
        <v>1.8526499999999999</v>
      </c>
    </row>
    <row r="4115" spans="1:4" x14ac:dyDescent="0.15">
      <c r="A4115" s="51">
        <v>410</v>
      </c>
      <c r="B4115" s="51">
        <v>5</v>
      </c>
      <c r="C4115" s="51">
        <v>1.8182400000000001</v>
      </c>
      <c r="D4115" s="51">
        <v>1.8576299999999999</v>
      </c>
    </row>
    <row r="4116" spans="1:4" x14ac:dyDescent="0.15">
      <c r="A4116" s="51">
        <v>410</v>
      </c>
      <c r="B4116" s="51">
        <v>6</v>
      </c>
      <c r="C4116" s="51">
        <v>1.8132699999999999</v>
      </c>
      <c r="D4116" s="51">
        <v>1.86263</v>
      </c>
    </row>
    <row r="4117" spans="1:4" x14ac:dyDescent="0.15">
      <c r="A4117" s="51">
        <v>410</v>
      </c>
      <c r="B4117" s="51">
        <v>7</v>
      </c>
      <c r="C4117" s="51">
        <v>1.8082800000000001</v>
      </c>
      <c r="D4117" s="51">
        <v>1.86765</v>
      </c>
    </row>
    <row r="4118" spans="1:4" x14ac:dyDescent="0.15">
      <c r="A4118" s="51">
        <v>410</v>
      </c>
      <c r="B4118" s="51">
        <v>8</v>
      </c>
      <c r="C4118" s="51">
        <v>1.8032699999999999</v>
      </c>
      <c r="D4118" s="51">
        <v>1.87269</v>
      </c>
    </row>
    <row r="4119" spans="1:4" x14ac:dyDescent="0.15">
      <c r="A4119" s="51">
        <v>410</v>
      </c>
      <c r="B4119" s="51">
        <v>9</v>
      </c>
      <c r="C4119" s="51">
        <v>1.7982499999999999</v>
      </c>
      <c r="D4119" s="51">
        <v>1.8777699999999999</v>
      </c>
    </row>
    <row r="4120" spans="1:4" x14ac:dyDescent="0.15">
      <c r="A4120" s="51">
        <v>410</v>
      </c>
      <c r="B4120" s="51">
        <v>10</v>
      </c>
      <c r="C4120" s="51">
        <v>1.7931999999999999</v>
      </c>
      <c r="D4120" s="51">
        <v>1.88287</v>
      </c>
    </row>
    <row r="4121" spans="1:4" x14ac:dyDescent="0.15">
      <c r="A4121" s="51">
        <v>410</v>
      </c>
      <c r="B4121" s="51">
        <v>11</v>
      </c>
      <c r="C4121" s="51">
        <v>1.7881400000000001</v>
      </c>
      <c r="D4121" s="51">
        <v>1.8879999999999999</v>
      </c>
    </row>
    <row r="4122" spans="1:4" x14ac:dyDescent="0.15">
      <c r="A4122" s="51">
        <v>410</v>
      </c>
      <c r="B4122" s="51">
        <v>12</v>
      </c>
      <c r="C4122" s="51">
        <v>1.78305</v>
      </c>
      <c r="D4122" s="51">
        <v>1.8931500000000001</v>
      </c>
    </row>
    <row r="4123" spans="1:4" x14ac:dyDescent="0.15">
      <c r="A4123" s="51">
        <v>410</v>
      </c>
      <c r="B4123" s="51">
        <v>13</v>
      </c>
      <c r="C4123" s="51">
        <v>1.7779400000000001</v>
      </c>
      <c r="D4123" s="51">
        <v>1.8983300000000001</v>
      </c>
    </row>
    <row r="4124" spans="1:4" x14ac:dyDescent="0.15">
      <c r="A4124" s="51">
        <v>410</v>
      </c>
      <c r="B4124" s="51">
        <v>14</v>
      </c>
      <c r="C4124" s="51">
        <v>1.77281</v>
      </c>
      <c r="D4124" s="51">
        <v>1.90354</v>
      </c>
    </row>
    <row r="4125" spans="1:4" x14ac:dyDescent="0.15">
      <c r="A4125" s="51">
        <v>410</v>
      </c>
      <c r="B4125" s="51">
        <v>15</v>
      </c>
      <c r="C4125" s="51">
        <v>1.7676700000000001</v>
      </c>
      <c r="D4125" s="51">
        <v>1.9087700000000001</v>
      </c>
    </row>
    <row r="4126" spans="1:4" x14ac:dyDescent="0.15">
      <c r="A4126" s="51">
        <v>410</v>
      </c>
      <c r="B4126" s="51">
        <v>16</v>
      </c>
      <c r="C4126" s="51">
        <v>1.7625</v>
      </c>
      <c r="D4126" s="51">
        <v>1.91401</v>
      </c>
    </row>
    <row r="4127" spans="1:4" x14ac:dyDescent="0.15">
      <c r="A4127" s="51">
        <v>410</v>
      </c>
      <c r="B4127" s="51">
        <v>17</v>
      </c>
      <c r="C4127" s="51">
        <v>1.75732</v>
      </c>
      <c r="D4127" s="51">
        <v>1.9193</v>
      </c>
    </row>
    <row r="4128" spans="1:4" x14ac:dyDescent="0.15">
      <c r="A4128" s="51">
        <v>410</v>
      </c>
      <c r="B4128" s="51">
        <v>18</v>
      </c>
      <c r="C4128" s="51">
        <v>1.7521199999999999</v>
      </c>
      <c r="D4128" s="51">
        <v>1.9246000000000001</v>
      </c>
    </row>
    <row r="4129" spans="1:4" x14ac:dyDescent="0.15">
      <c r="A4129" s="51">
        <v>410</v>
      </c>
      <c r="B4129" s="51">
        <v>19</v>
      </c>
      <c r="C4129" s="51">
        <v>1.7468999999999999</v>
      </c>
      <c r="D4129" s="51">
        <v>1.9299299999999999</v>
      </c>
    </row>
    <row r="4130" spans="1:4" x14ac:dyDescent="0.15">
      <c r="A4130" s="51">
        <v>410</v>
      </c>
      <c r="B4130" s="51">
        <v>20</v>
      </c>
      <c r="C4130" s="51">
        <v>1.74166</v>
      </c>
      <c r="D4130" s="51">
        <v>1.9352799999999999</v>
      </c>
    </row>
    <row r="4131" spans="1:4" x14ac:dyDescent="0.15">
      <c r="A4131" s="51">
        <v>410</v>
      </c>
      <c r="B4131" s="51">
        <v>21</v>
      </c>
      <c r="C4131" s="51">
        <v>1.7363999999999999</v>
      </c>
      <c r="D4131" s="51">
        <v>1.9406600000000001</v>
      </c>
    </row>
    <row r="4132" spans="1:4" x14ac:dyDescent="0.15">
      <c r="A4132" s="51">
        <v>420</v>
      </c>
      <c r="B4132" s="51">
        <v>2</v>
      </c>
      <c r="C4132" s="51">
        <v>1.83507</v>
      </c>
      <c r="D4132" s="51">
        <v>1.8446100000000001</v>
      </c>
    </row>
    <row r="4133" spans="1:4" x14ac:dyDescent="0.15">
      <c r="A4133" s="51">
        <v>420</v>
      </c>
      <c r="B4133" s="51">
        <v>3</v>
      </c>
      <c r="C4133" s="51">
        <v>1.8302799999999999</v>
      </c>
      <c r="D4133" s="51">
        <v>1.84941</v>
      </c>
    </row>
    <row r="4134" spans="1:4" x14ac:dyDescent="0.15">
      <c r="A4134" s="51">
        <v>420</v>
      </c>
      <c r="B4134" s="51">
        <v>4</v>
      </c>
      <c r="C4134" s="51">
        <v>1.8254600000000001</v>
      </c>
      <c r="D4134" s="51">
        <v>1.85423</v>
      </c>
    </row>
    <row r="4135" spans="1:4" x14ac:dyDescent="0.15">
      <c r="A4135" s="51">
        <v>420</v>
      </c>
      <c r="B4135" s="51">
        <v>5</v>
      </c>
      <c r="C4135" s="51">
        <v>1.82064</v>
      </c>
      <c r="D4135" s="51">
        <v>1.8590800000000001</v>
      </c>
    </row>
    <row r="4136" spans="1:4" x14ac:dyDescent="0.15">
      <c r="A4136" s="51">
        <v>420</v>
      </c>
      <c r="B4136" s="51">
        <v>6</v>
      </c>
      <c r="C4136" s="51">
        <v>1.81579</v>
      </c>
      <c r="D4136" s="51">
        <v>1.8639600000000001</v>
      </c>
    </row>
    <row r="4137" spans="1:4" x14ac:dyDescent="0.15">
      <c r="A4137" s="51">
        <v>420</v>
      </c>
      <c r="B4137" s="51">
        <v>7</v>
      </c>
      <c r="C4137" s="51">
        <v>1.8109299999999999</v>
      </c>
      <c r="D4137" s="51">
        <v>1.86886</v>
      </c>
    </row>
    <row r="4138" spans="1:4" x14ac:dyDescent="0.15">
      <c r="A4138" s="51">
        <v>420</v>
      </c>
      <c r="B4138" s="51">
        <v>8</v>
      </c>
      <c r="C4138" s="51">
        <v>1.8060400000000001</v>
      </c>
      <c r="D4138" s="51">
        <v>1.8737900000000001</v>
      </c>
    </row>
    <row r="4139" spans="1:4" x14ac:dyDescent="0.15">
      <c r="A4139" s="51">
        <v>420</v>
      </c>
      <c r="B4139" s="51">
        <v>9</v>
      </c>
      <c r="C4139" s="51">
        <v>1.80114</v>
      </c>
      <c r="D4139" s="51">
        <v>1.8787400000000001</v>
      </c>
    </row>
    <row r="4140" spans="1:4" x14ac:dyDescent="0.15">
      <c r="A4140" s="51">
        <v>420</v>
      </c>
      <c r="B4140" s="51">
        <v>10</v>
      </c>
      <c r="C4140" s="51">
        <v>1.7962100000000001</v>
      </c>
      <c r="D4140" s="51">
        <v>1.88371</v>
      </c>
    </row>
    <row r="4141" spans="1:4" x14ac:dyDescent="0.15">
      <c r="A4141" s="51">
        <v>420</v>
      </c>
      <c r="B4141" s="51">
        <v>11</v>
      </c>
      <c r="C4141" s="51">
        <v>1.7912699999999999</v>
      </c>
      <c r="D4141" s="51">
        <v>1.8887100000000001</v>
      </c>
    </row>
    <row r="4142" spans="1:4" x14ac:dyDescent="0.15">
      <c r="A4142" s="51">
        <v>420</v>
      </c>
      <c r="B4142" s="51">
        <v>12</v>
      </c>
      <c r="C4142" s="51">
        <v>1.7863100000000001</v>
      </c>
      <c r="D4142" s="51">
        <v>1.8937299999999999</v>
      </c>
    </row>
    <row r="4143" spans="1:4" x14ac:dyDescent="0.15">
      <c r="A4143" s="51">
        <v>420</v>
      </c>
      <c r="B4143" s="51">
        <v>13</v>
      </c>
      <c r="C4143" s="51">
        <v>1.7813300000000001</v>
      </c>
      <c r="D4143" s="51">
        <v>1.8987799999999999</v>
      </c>
    </row>
    <row r="4144" spans="1:4" x14ac:dyDescent="0.15">
      <c r="A4144" s="51">
        <v>420</v>
      </c>
      <c r="B4144" s="51">
        <v>14</v>
      </c>
      <c r="C4144" s="51">
        <v>1.77633</v>
      </c>
      <c r="D4144" s="51">
        <v>1.90385</v>
      </c>
    </row>
    <row r="4145" spans="1:4" x14ac:dyDescent="0.15">
      <c r="A4145" s="51">
        <v>420</v>
      </c>
      <c r="B4145" s="51">
        <v>15</v>
      </c>
      <c r="C4145" s="51">
        <v>1.77132</v>
      </c>
      <c r="D4145" s="51">
        <v>1.9089499999999999</v>
      </c>
    </row>
    <row r="4146" spans="1:4" x14ac:dyDescent="0.15">
      <c r="A4146" s="51">
        <v>420</v>
      </c>
      <c r="B4146" s="51">
        <v>16</v>
      </c>
      <c r="C4146" s="51">
        <v>1.7662800000000001</v>
      </c>
      <c r="D4146" s="51">
        <v>1.9140699999999999</v>
      </c>
    </row>
    <row r="4147" spans="1:4" x14ac:dyDescent="0.15">
      <c r="A4147" s="51">
        <v>420</v>
      </c>
      <c r="B4147" s="51">
        <v>17</v>
      </c>
      <c r="C4147" s="51">
        <v>1.76122</v>
      </c>
      <c r="D4147" s="51">
        <v>1.9192199999999999</v>
      </c>
    </row>
    <row r="4148" spans="1:4" x14ac:dyDescent="0.15">
      <c r="A4148" s="51">
        <v>420</v>
      </c>
      <c r="B4148" s="51">
        <v>18</v>
      </c>
      <c r="C4148" s="51">
        <v>1.7561500000000001</v>
      </c>
      <c r="D4148" s="51">
        <v>1.92438</v>
      </c>
    </row>
    <row r="4149" spans="1:4" x14ac:dyDescent="0.15">
      <c r="A4149" s="51">
        <v>420</v>
      </c>
      <c r="B4149" s="51">
        <v>19</v>
      </c>
      <c r="C4149" s="51">
        <v>1.7510699999999999</v>
      </c>
      <c r="D4149" s="51">
        <v>1.92957</v>
      </c>
    </row>
    <row r="4150" spans="1:4" x14ac:dyDescent="0.15">
      <c r="A4150" s="51">
        <v>420</v>
      </c>
      <c r="B4150" s="51">
        <v>20</v>
      </c>
      <c r="C4150" s="51">
        <v>1.74596</v>
      </c>
      <c r="D4150" s="51">
        <v>1.9347799999999999</v>
      </c>
    </row>
    <row r="4151" spans="1:4" x14ac:dyDescent="0.15">
      <c r="A4151" s="51">
        <v>420</v>
      </c>
      <c r="B4151" s="51">
        <v>21</v>
      </c>
      <c r="C4151" s="51">
        <v>1.7408300000000001</v>
      </c>
      <c r="D4151" s="51">
        <v>1.9400299999999999</v>
      </c>
    </row>
    <row r="4152" spans="1:4" x14ac:dyDescent="0.15">
      <c r="A4152" s="51">
        <v>430</v>
      </c>
      <c r="B4152" s="51">
        <v>2</v>
      </c>
      <c r="C4152" s="51">
        <v>1.83704</v>
      </c>
      <c r="D4152" s="51">
        <v>1.84636</v>
      </c>
    </row>
    <row r="4153" spans="1:4" x14ac:dyDescent="0.15">
      <c r="A4153" s="51">
        <v>430</v>
      </c>
      <c r="B4153" s="51">
        <v>3</v>
      </c>
      <c r="C4153" s="51">
        <v>1.83236</v>
      </c>
      <c r="D4153" s="51">
        <v>1.8510500000000001</v>
      </c>
    </row>
    <row r="4154" spans="1:4" x14ac:dyDescent="0.15">
      <c r="A4154" s="51">
        <v>430</v>
      </c>
      <c r="B4154" s="51">
        <v>4</v>
      </c>
      <c r="C4154" s="51">
        <v>1.8276699999999999</v>
      </c>
      <c r="D4154" s="51">
        <v>1.8557600000000001</v>
      </c>
    </row>
    <row r="4155" spans="1:4" x14ac:dyDescent="0.15">
      <c r="A4155" s="51">
        <v>430</v>
      </c>
      <c r="B4155" s="51">
        <v>5</v>
      </c>
      <c r="C4155" s="51">
        <v>1.8229599999999999</v>
      </c>
      <c r="D4155" s="51">
        <v>1.8605</v>
      </c>
    </row>
    <row r="4156" spans="1:4" x14ac:dyDescent="0.15">
      <c r="A4156" s="51">
        <v>430</v>
      </c>
      <c r="B4156" s="51">
        <v>6</v>
      </c>
      <c r="C4156" s="51">
        <v>1.81823</v>
      </c>
      <c r="D4156" s="51">
        <v>1.8652500000000001</v>
      </c>
    </row>
    <row r="4157" spans="1:4" x14ac:dyDescent="0.15">
      <c r="A4157" s="51">
        <v>430</v>
      </c>
      <c r="B4157" s="51">
        <v>7</v>
      </c>
      <c r="C4157" s="51">
        <v>1.81348</v>
      </c>
      <c r="D4157" s="51">
        <v>1.8700399999999999</v>
      </c>
    </row>
    <row r="4158" spans="1:4" x14ac:dyDescent="0.15">
      <c r="A4158" s="51">
        <v>430</v>
      </c>
      <c r="B4158" s="51">
        <v>8</v>
      </c>
      <c r="C4158" s="51">
        <v>1.80871</v>
      </c>
      <c r="D4158" s="51">
        <v>1.8748400000000001</v>
      </c>
    </row>
    <row r="4159" spans="1:4" x14ac:dyDescent="0.15">
      <c r="A4159" s="51">
        <v>430</v>
      </c>
      <c r="B4159" s="51">
        <v>9</v>
      </c>
      <c r="C4159" s="51">
        <v>1.80392</v>
      </c>
      <c r="D4159" s="51">
        <v>1.87967</v>
      </c>
    </row>
    <row r="4160" spans="1:4" x14ac:dyDescent="0.15">
      <c r="A4160" s="51">
        <v>430</v>
      </c>
      <c r="B4160" s="51">
        <v>10</v>
      </c>
      <c r="C4160" s="51">
        <v>1.79911</v>
      </c>
      <c r="D4160" s="51">
        <v>1.88453</v>
      </c>
    </row>
    <row r="4161" spans="1:4" x14ac:dyDescent="0.15">
      <c r="A4161" s="51">
        <v>430</v>
      </c>
      <c r="B4161" s="51">
        <v>11</v>
      </c>
      <c r="C4161" s="51">
        <v>1.7942899999999999</v>
      </c>
      <c r="D4161" s="51">
        <v>1.88941</v>
      </c>
    </row>
    <row r="4162" spans="1:4" x14ac:dyDescent="0.15">
      <c r="A4162" s="51">
        <v>430</v>
      </c>
      <c r="B4162" s="51">
        <v>12</v>
      </c>
      <c r="C4162" s="51">
        <v>1.7894399999999999</v>
      </c>
      <c r="D4162" s="51">
        <v>1.8943099999999999</v>
      </c>
    </row>
    <row r="4163" spans="1:4" x14ac:dyDescent="0.15">
      <c r="A4163" s="51">
        <v>430</v>
      </c>
      <c r="B4163" s="51">
        <v>13</v>
      </c>
      <c r="C4163" s="51">
        <v>1.7845800000000001</v>
      </c>
      <c r="D4163" s="51">
        <v>1.89923</v>
      </c>
    </row>
    <row r="4164" spans="1:4" x14ac:dyDescent="0.15">
      <c r="A4164" s="51">
        <v>430</v>
      </c>
      <c r="B4164" s="51">
        <v>14</v>
      </c>
      <c r="C4164" s="51">
        <v>1.7797099999999999</v>
      </c>
      <c r="D4164" s="51">
        <v>1.9041699999999999</v>
      </c>
    </row>
    <row r="4165" spans="1:4" x14ac:dyDescent="0.15">
      <c r="A4165" s="51">
        <v>430</v>
      </c>
      <c r="B4165" s="51">
        <v>15</v>
      </c>
      <c r="C4165" s="51">
        <v>1.77481</v>
      </c>
      <c r="D4165" s="51">
        <v>1.9091499999999999</v>
      </c>
    </row>
    <row r="4166" spans="1:4" x14ac:dyDescent="0.15">
      <c r="A4166" s="51">
        <v>430</v>
      </c>
      <c r="B4166" s="51">
        <v>16</v>
      </c>
      <c r="C4166" s="51">
        <v>1.7699</v>
      </c>
      <c r="D4166" s="51">
        <v>1.91414</v>
      </c>
    </row>
    <row r="4167" spans="1:4" x14ac:dyDescent="0.15">
      <c r="A4167" s="51">
        <v>430</v>
      </c>
      <c r="B4167" s="51">
        <v>17</v>
      </c>
      <c r="C4167" s="51">
        <v>1.7649699999999999</v>
      </c>
      <c r="D4167" s="51">
        <v>1.9191499999999999</v>
      </c>
    </row>
    <row r="4168" spans="1:4" x14ac:dyDescent="0.15">
      <c r="A4168" s="51">
        <v>430</v>
      </c>
      <c r="B4168" s="51">
        <v>18</v>
      </c>
      <c r="C4168" s="51">
        <v>1.7600199999999999</v>
      </c>
      <c r="D4168" s="51">
        <v>1.9241999999999999</v>
      </c>
    </row>
    <row r="4169" spans="1:4" x14ac:dyDescent="0.15">
      <c r="A4169" s="51">
        <v>430</v>
      </c>
      <c r="B4169" s="51">
        <v>19</v>
      </c>
      <c r="C4169" s="51">
        <v>1.7550600000000001</v>
      </c>
      <c r="D4169" s="51">
        <v>1.9292499999999999</v>
      </c>
    </row>
    <row r="4170" spans="1:4" x14ac:dyDescent="0.15">
      <c r="A4170" s="51">
        <v>430</v>
      </c>
      <c r="B4170" s="51">
        <v>20</v>
      </c>
      <c r="C4170" s="51">
        <v>1.75007</v>
      </c>
      <c r="D4170" s="51">
        <v>1.9343300000000001</v>
      </c>
    </row>
    <row r="4171" spans="1:4" x14ac:dyDescent="0.15">
      <c r="A4171" s="51">
        <v>430</v>
      </c>
      <c r="B4171" s="51">
        <v>21</v>
      </c>
      <c r="C4171" s="51">
        <v>1.74508</v>
      </c>
      <c r="D4171" s="51">
        <v>1.9394400000000001</v>
      </c>
    </row>
    <row r="4172" spans="1:4" x14ac:dyDescent="0.15">
      <c r="A4172" s="51">
        <v>440</v>
      </c>
      <c r="B4172" s="51">
        <v>2</v>
      </c>
      <c r="C4172" s="51">
        <v>1.8389500000000001</v>
      </c>
      <c r="D4172" s="51">
        <v>1.84805</v>
      </c>
    </row>
    <row r="4173" spans="1:4" x14ac:dyDescent="0.15">
      <c r="A4173" s="51">
        <v>440</v>
      </c>
      <c r="B4173" s="51">
        <v>3</v>
      </c>
      <c r="C4173" s="51">
        <v>1.8343799999999999</v>
      </c>
      <c r="D4173" s="51">
        <v>1.8526400000000001</v>
      </c>
    </row>
    <row r="4174" spans="1:4" x14ac:dyDescent="0.15">
      <c r="A4174" s="51">
        <v>440</v>
      </c>
      <c r="B4174" s="51">
        <v>4</v>
      </c>
      <c r="C4174" s="51">
        <v>1.82979</v>
      </c>
      <c r="D4174" s="51">
        <v>1.85724</v>
      </c>
    </row>
    <row r="4175" spans="1:4" x14ac:dyDescent="0.15">
      <c r="A4175" s="51">
        <v>440</v>
      </c>
      <c r="B4175" s="51">
        <v>5</v>
      </c>
      <c r="C4175" s="51">
        <v>1.82518</v>
      </c>
      <c r="D4175" s="51">
        <v>1.8618699999999999</v>
      </c>
    </row>
    <row r="4176" spans="1:4" x14ac:dyDescent="0.15">
      <c r="A4176" s="51">
        <v>440</v>
      </c>
      <c r="B4176" s="51">
        <v>6</v>
      </c>
      <c r="C4176" s="51">
        <v>1.82056</v>
      </c>
      <c r="D4176" s="51">
        <v>1.8665099999999999</v>
      </c>
    </row>
    <row r="4177" spans="1:4" x14ac:dyDescent="0.15">
      <c r="A4177" s="51">
        <v>440</v>
      </c>
      <c r="B4177" s="51">
        <v>7</v>
      </c>
      <c r="C4177" s="51">
        <v>1.81592</v>
      </c>
      <c r="D4177" s="51">
        <v>1.8711899999999999</v>
      </c>
    </row>
    <row r="4178" spans="1:4" x14ac:dyDescent="0.15">
      <c r="A4178" s="51">
        <v>440</v>
      </c>
      <c r="B4178" s="51">
        <v>8</v>
      </c>
      <c r="C4178" s="51">
        <v>1.8112600000000001</v>
      </c>
      <c r="D4178" s="51">
        <v>1.87588</v>
      </c>
    </row>
    <row r="4179" spans="1:4" x14ac:dyDescent="0.15">
      <c r="A4179" s="51">
        <v>440</v>
      </c>
      <c r="B4179" s="51">
        <v>9</v>
      </c>
      <c r="C4179" s="51">
        <v>1.8065899999999999</v>
      </c>
      <c r="D4179" s="51">
        <v>1.8806</v>
      </c>
    </row>
    <row r="4180" spans="1:4" x14ac:dyDescent="0.15">
      <c r="A4180" s="51">
        <v>440</v>
      </c>
      <c r="B4180" s="51">
        <v>10</v>
      </c>
      <c r="C4180" s="51">
        <v>1.80189</v>
      </c>
      <c r="D4180" s="51">
        <v>1.88533</v>
      </c>
    </row>
    <row r="4181" spans="1:4" x14ac:dyDescent="0.15">
      <c r="A4181" s="51">
        <v>440</v>
      </c>
      <c r="B4181" s="51">
        <v>11</v>
      </c>
      <c r="C4181" s="51">
        <v>1.79718</v>
      </c>
      <c r="D4181" s="51">
        <v>1.8900999999999999</v>
      </c>
    </row>
    <row r="4182" spans="1:4" x14ac:dyDescent="0.15">
      <c r="A4182" s="51">
        <v>440</v>
      </c>
      <c r="B4182" s="51">
        <v>12</v>
      </c>
      <c r="C4182" s="51">
        <v>1.7924500000000001</v>
      </c>
      <c r="D4182" s="51">
        <v>1.8948799999999999</v>
      </c>
    </row>
    <row r="4183" spans="1:4" x14ac:dyDescent="0.15">
      <c r="A4183" s="51">
        <v>440</v>
      </c>
      <c r="B4183" s="51">
        <v>13</v>
      </c>
      <c r="C4183" s="51">
        <v>1.7877000000000001</v>
      </c>
      <c r="D4183" s="51">
        <v>1.89968</v>
      </c>
    </row>
    <row r="4184" spans="1:4" x14ac:dyDescent="0.15">
      <c r="A4184" s="51">
        <v>440</v>
      </c>
      <c r="B4184" s="51">
        <v>14</v>
      </c>
      <c r="C4184" s="51">
        <v>1.78295</v>
      </c>
      <c r="D4184" s="51">
        <v>1.9045099999999999</v>
      </c>
    </row>
    <row r="4185" spans="1:4" x14ac:dyDescent="0.15">
      <c r="A4185" s="51">
        <v>440</v>
      </c>
      <c r="B4185" s="51">
        <v>15</v>
      </c>
      <c r="C4185" s="51">
        <v>1.77817</v>
      </c>
      <c r="D4185" s="51">
        <v>1.90937</v>
      </c>
    </row>
    <row r="4186" spans="1:4" x14ac:dyDescent="0.15">
      <c r="A4186" s="51">
        <v>440</v>
      </c>
      <c r="B4186" s="51">
        <v>16</v>
      </c>
      <c r="C4186" s="51">
        <v>1.7733699999999999</v>
      </c>
      <c r="D4186" s="51">
        <v>1.9142399999999999</v>
      </c>
    </row>
    <row r="4187" spans="1:4" x14ac:dyDescent="0.15">
      <c r="A4187" s="51">
        <v>440</v>
      </c>
      <c r="B4187" s="51">
        <v>17</v>
      </c>
      <c r="C4187" s="51">
        <v>1.7685599999999999</v>
      </c>
      <c r="D4187" s="51">
        <v>1.91913</v>
      </c>
    </row>
    <row r="4188" spans="1:4" x14ac:dyDescent="0.15">
      <c r="A4188" s="51">
        <v>440</v>
      </c>
      <c r="B4188" s="51">
        <v>18</v>
      </c>
      <c r="C4188" s="51">
        <v>1.76373</v>
      </c>
      <c r="D4188" s="51">
        <v>1.92404</v>
      </c>
    </row>
    <row r="4189" spans="1:4" x14ac:dyDescent="0.15">
      <c r="A4189" s="51">
        <v>440</v>
      </c>
      <c r="B4189" s="51">
        <v>19</v>
      </c>
      <c r="C4189" s="51">
        <v>1.75888</v>
      </c>
      <c r="D4189" s="51">
        <v>1.9289799999999999</v>
      </c>
    </row>
    <row r="4190" spans="1:4" x14ac:dyDescent="0.15">
      <c r="A4190" s="51">
        <v>440</v>
      </c>
      <c r="B4190" s="51">
        <v>20</v>
      </c>
      <c r="C4190" s="51">
        <v>1.75403</v>
      </c>
      <c r="D4190" s="51">
        <v>1.9339299999999999</v>
      </c>
    </row>
    <row r="4191" spans="1:4" x14ac:dyDescent="0.15">
      <c r="A4191" s="51">
        <v>440</v>
      </c>
      <c r="B4191" s="51">
        <v>21</v>
      </c>
      <c r="C4191" s="51">
        <v>1.7491399999999999</v>
      </c>
      <c r="D4191" s="51">
        <v>1.9389099999999999</v>
      </c>
    </row>
    <row r="4192" spans="1:4" x14ac:dyDescent="0.15">
      <c r="A4192" s="51">
        <v>450</v>
      </c>
      <c r="B4192" s="51">
        <v>2</v>
      </c>
      <c r="C4192" s="51">
        <v>1.8407899999999999</v>
      </c>
      <c r="D4192" s="51">
        <v>1.8496999999999999</v>
      </c>
    </row>
    <row r="4193" spans="1:4" x14ac:dyDescent="0.15">
      <c r="A4193" s="51">
        <v>450</v>
      </c>
      <c r="B4193" s="51">
        <v>3</v>
      </c>
      <c r="C4193" s="51">
        <v>1.83632</v>
      </c>
      <c r="D4193" s="51">
        <v>1.8541799999999999</v>
      </c>
    </row>
    <row r="4194" spans="1:4" x14ac:dyDescent="0.15">
      <c r="A4194" s="51">
        <v>450</v>
      </c>
      <c r="B4194" s="51">
        <v>4</v>
      </c>
      <c r="C4194" s="51">
        <v>1.8318399999999999</v>
      </c>
      <c r="D4194" s="51">
        <v>1.85867</v>
      </c>
    </row>
    <row r="4195" spans="1:4" x14ac:dyDescent="0.15">
      <c r="A4195" s="51">
        <v>450</v>
      </c>
      <c r="B4195" s="51">
        <v>5</v>
      </c>
      <c r="C4195" s="51">
        <v>1.82734</v>
      </c>
      <c r="D4195" s="51">
        <v>1.8632</v>
      </c>
    </row>
    <row r="4196" spans="1:4" x14ac:dyDescent="0.15">
      <c r="A4196" s="51">
        <v>450</v>
      </c>
      <c r="B4196" s="51">
        <v>6</v>
      </c>
      <c r="C4196" s="51">
        <v>1.8228200000000001</v>
      </c>
      <c r="D4196" s="51">
        <v>1.86774</v>
      </c>
    </row>
    <row r="4197" spans="1:4" x14ac:dyDescent="0.15">
      <c r="A4197" s="51">
        <v>450</v>
      </c>
      <c r="B4197" s="51">
        <v>7</v>
      </c>
      <c r="C4197" s="51">
        <v>1.8182799999999999</v>
      </c>
      <c r="D4197" s="51">
        <v>1.8723000000000001</v>
      </c>
    </row>
    <row r="4198" spans="1:4" x14ac:dyDescent="0.15">
      <c r="A4198" s="51">
        <v>450</v>
      </c>
      <c r="B4198" s="51">
        <v>8</v>
      </c>
      <c r="C4198" s="51">
        <v>1.8137300000000001</v>
      </c>
      <c r="D4198" s="51">
        <v>1.8768800000000001</v>
      </c>
    </row>
    <row r="4199" spans="1:4" x14ac:dyDescent="0.15">
      <c r="A4199" s="51">
        <v>450</v>
      </c>
      <c r="B4199" s="51">
        <v>9</v>
      </c>
      <c r="C4199" s="51">
        <v>1.8091600000000001</v>
      </c>
      <c r="D4199" s="51">
        <v>1.8815</v>
      </c>
    </row>
    <row r="4200" spans="1:4" x14ac:dyDescent="0.15">
      <c r="A4200" s="51">
        <v>450</v>
      </c>
      <c r="B4200" s="51">
        <v>10</v>
      </c>
      <c r="C4200" s="51">
        <v>1.80457</v>
      </c>
      <c r="D4200" s="51">
        <v>1.88612</v>
      </c>
    </row>
    <row r="4201" spans="1:4" x14ac:dyDescent="0.15">
      <c r="A4201" s="51">
        <v>450</v>
      </c>
      <c r="B4201" s="51">
        <v>11</v>
      </c>
      <c r="C4201" s="51">
        <v>1.7999700000000001</v>
      </c>
      <c r="D4201" s="51">
        <v>1.8907700000000001</v>
      </c>
    </row>
    <row r="4202" spans="1:4" x14ac:dyDescent="0.15">
      <c r="A4202" s="51">
        <v>450</v>
      </c>
      <c r="B4202" s="51">
        <v>12</v>
      </c>
      <c r="C4202" s="51">
        <v>1.79535</v>
      </c>
      <c r="D4202" s="51">
        <v>1.8954500000000001</v>
      </c>
    </row>
    <row r="4203" spans="1:4" x14ac:dyDescent="0.15">
      <c r="A4203" s="51">
        <v>450</v>
      </c>
      <c r="B4203" s="51">
        <v>13</v>
      </c>
      <c r="C4203" s="51">
        <v>1.79071</v>
      </c>
      <c r="D4203" s="51">
        <v>1.9001399999999999</v>
      </c>
    </row>
    <row r="4204" spans="1:4" x14ac:dyDescent="0.15">
      <c r="A4204" s="51">
        <v>450</v>
      </c>
      <c r="B4204" s="51">
        <v>14</v>
      </c>
      <c r="C4204" s="51">
        <v>1.78607</v>
      </c>
      <c r="D4204" s="51">
        <v>1.9048499999999999</v>
      </c>
    </row>
    <row r="4205" spans="1:4" x14ac:dyDescent="0.15">
      <c r="A4205" s="51">
        <v>450</v>
      </c>
      <c r="B4205" s="51">
        <v>15</v>
      </c>
      <c r="C4205" s="51">
        <v>1.78139</v>
      </c>
      <c r="D4205" s="51">
        <v>1.9095899999999999</v>
      </c>
    </row>
    <row r="4206" spans="1:4" x14ac:dyDescent="0.15">
      <c r="A4206" s="51">
        <v>450</v>
      </c>
      <c r="B4206" s="51">
        <v>16</v>
      </c>
      <c r="C4206" s="51">
        <v>1.77671</v>
      </c>
      <c r="D4206" s="51">
        <v>1.9143399999999999</v>
      </c>
    </row>
    <row r="4207" spans="1:4" x14ac:dyDescent="0.15">
      <c r="A4207" s="51">
        <v>450</v>
      </c>
      <c r="B4207" s="51">
        <v>17</v>
      </c>
      <c r="C4207" s="51">
        <v>1.7720100000000001</v>
      </c>
      <c r="D4207" s="51">
        <v>1.9191199999999999</v>
      </c>
    </row>
    <row r="4208" spans="1:4" x14ac:dyDescent="0.15">
      <c r="A4208" s="51">
        <v>450</v>
      </c>
      <c r="B4208" s="51">
        <v>18</v>
      </c>
      <c r="C4208" s="51">
        <v>1.7673000000000001</v>
      </c>
      <c r="D4208" s="51">
        <v>1.9239200000000001</v>
      </c>
    </row>
    <row r="4209" spans="1:4" x14ac:dyDescent="0.15">
      <c r="A4209" s="51">
        <v>450</v>
      </c>
      <c r="B4209" s="51">
        <v>19</v>
      </c>
      <c r="C4209" s="51">
        <v>1.7625599999999999</v>
      </c>
      <c r="D4209" s="51">
        <v>1.9287399999999999</v>
      </c>
    </row>
    <row r="4210" spans="1:4" x14ac:dyDescent="0.15">
      <c r="A4210" s="51">
        <v>450</v>
      </c>
      <c r="B4210" s="51">
        <v>20</v>
      </c>
      <c r="C4210" s="51">
        <v>1.7578100000000001</v>
      </c>
      <c r="D4210" s="51">
        <v>1.9335800000000001</v>
      </c>
    </row>
    <row r="4211" spans="1:4" x14ac:dyDescent="0.15">
      <c r="A4211" s="51">
        <v>450</v>
      </c>
      <c r="B4211" s="51">
        <v>21</v>
      </c>
      <c r="C4211" s="51">
        <v>1.75305</v>
      </c>
      <c r="D4211" s="51">
        <v>1.9384399999999999</v>
      </c>
    </row>
    <row r="4212" spans="1:4" x14ac:dyDescent="0.15">
      <c r="A4212" s="51">
        <v>460</v>
      </c>
      <c r="B4212" s="51">
        <v>2</v>
      </c>
      <c r="C4212" s="51">
        <v>1.84257</v>
      </c>
      <c r="D4212" s="51">
        <v>1.85128</v>
      </c>
    </row>
    <row r="4213" spans="1:4" x14ac:dyDescent="0.15">
      <c r="A4213" s="51">
        <v>460</v>
      </c>
      <c r="B4213" s="51">
        <v>3</v>
      </c>
      <c r="C4213" s="51">
        <v>1.8382000000000001</v>
      </c>
      <c r="D4213" s="51">
        <v>1.8556699999999999</v>
      </c>
    </row>
    <row r="4214" spans="1:4" x14ac:dyDescent="0.15">
      <c r="A4214" s="51">
        <v>460</v>
      </c>
      <c r="B4214" s="51">
        <v>4</v>
      </c>
      <c r="C4214" s="51">
        <v>1.8338099999999999</v>
      </c>
      <c r="D4214" s="51">
        <v>1.8600699999999999</v>
      </c>
    </row>
    <row r="4215" spans="1:4" x14ac:dyDescent="0.15">
      <c r="A4215" s="51">
        <v>460</v>
      </c>
      <c r="B4215" s="51">
        <v>5</v>
      </c>
      <c r="C4215" s="51">
        <v>1.82941</v>
      </c>
      <c r="D4215" s="51">
        <v>1.86449</v>
      </c>
    </row>
    <row r="4216" spans="1:4" x14ac:dyDescent="0.15">
      <c r="A4216" s="51">
        <v>460</v>
      </c>
      <c r="B4216" s="51">
        <v>6</v>
      </c>
      <c r="C4216" s="51">
        <v>1.8249899999999999</v>
      </c>
      <c r="D4216" s="51">
        <v>1.86893</v>
      </c>
    </row>
    <row r="4217" spans="1:4" x14ac:dyDescent="0.15">
      <c r="A4217" s="51">
        <v>460</v>
      </c>
      <c r="B4217" s="51">
        <v>7</v>
      </c>
      <c r="C4217" s="51">
        <v>1.82056</v>
      </c>
      <c r="D4217" s="51">
        <v>1.8733900000000001</v>
      </c>
    </row>
    <row r="4218" spans="1:4" x14ac:dyDescent="0.15">
      <c r="A4218" s="51">
        <v>460</v>
      </c>
      <c r="B4218" s="51">
        <v>8</v>
      </c>
      <c r="C4218" s="51">
        <v>1.8161099999999999</v>
      </c>
      <c r="D4218" s="51">
        <v>1.8778699999999999</v>
      </c>
    </row>
    <row r="4219" spans="1:4" x14ac:dyDescent="0.15">
      <c r="A4219" s="51">
        <v>460</v>
      </c>
      <c r="B4219" s="51">
        <v>9</v>
      </c>
      <c r="C4219" s="51">
        <v>1.8116300000000001</v>
      </c>
      <c r="D4219" s="51">
        <v>1.8823799999999999</v>
      </c>
    </row>
    <row r="4220" spans="1:4" x14ac:dyDescent="0.15">
      <c r="A4220" s="51">
        <v>460</v>
      </c>
      <c r="B4220" s="51">
        <v>10</v>
      </c>
      <c r="C4220" s="51">
        <v>1.8071600000000001</v>
      </c>
      <c r="D4220" s="51">
        <v>1.8869</v>
      </c>
    </row>
    <row r="4221" spans="1:4" x14ac:dyDescent="0.15">
      <c r="A4221" s="51">
        <v>460</v>
      </c>
      <c r="B4221" s="51">
        <v>11</v>
      </c>
      <c r="C4221" s="51">
        <v>1.8026500000000001</v>
      </c>
      <c r="D4221" s="51">
        <v>1.89144</v>
      </c>
    </row>
    <row r="4222" spans="1:4" x14ac:dyDescent="0.15">
      <c r="A4222" s="51">
        <v>460</v>
      </c>
      <c r="B4222" s="51">
        <v>12</v>
      </c>
      <c r="C4222" s="51">
        <v>1.79813</v>
      </c>
      <c r="D4222" s="51">
        <v>1.89601</v>
      </c>
    </row>
    <row r="4223" spans="1:4" x14ac:dyDescent="0.15">
      <c r="A4223" s="51">
        <v>460</v>
      </c>
      <c r="B4223" s="51">
        <v>13</v>
      </c>
      <c r="C4223" s="51">
        <v>1.7936099999999999</v>
      </c>
      <c r="D4223" s="51">
        <v>1.9006000000000001</v>
      </c>
    </row>
    <row r="4224" spans="1:4" x14ac:dyDescent="0.15">
      <c r="A4224" s="51">
        <v>460</v>
      </c>
      <c r="B4224" s="51">
        <v>14</v>
      </c>
      <c r="C4224" s="51">
        <v>1.7890600000000001</v>
      </c>
      <c r="D4224" s="51">
        <v>1.9052</v>
      </c>
    </row>
    <row r="4225" spans="1:4" x14ac:dyDescent="0.15">
      <c r="A4225" s="51">
        <v>460</v>
      </c>
      <c r="B4225" s="51">
        <v>15</v>
      </c>
      <c r="C4225" s="51">
        <v>1.7845</v>
      </c>
      <c r="D4225" s="51">
        <v>1.9098299999999999</v>
      </c>
    </row>
    <row r="4226" spans="1:4" x14ac:dyDescent="0.15">
      <c r="A4226" s="51">
        <v>460</v>
      </c>
      <c r="B4226" s="51">
        <v>16</v>
      </c>
      <c r="C4226" s="51">
        <v>1.7799199999999999</v>
      </c>
      <c r="D4226" s="51">
        <v>1.9144699999999999</v>
      </c>
    </row>
    <row r="4227" spans="1:4" x14ac:dyDescent="0.15">
      <c r="A4227" s="51">
        <v>460</v>
      </c>
      <c r="B4227" s="51">
        <v>17</v>
      </c>
      <c r="C4227" s="51">
        <v>1.77532</v>
      </c>
      <c r="D4227" s="51">
        <v>1.9191400000000001</v>
      </c>
    </row>
    <row r="4228" spans="1:4" x14ac:dyDescent="0.15">
      <c r="A4228" s="51">
        <v>460</v>
      </c>
      <c r="B4228" s="51">
        <v>18</v>
      </c>
      <c r="C4228" s="51">
        <v>1.7707200000000001</v>
      </c>
      <c r="D4228" s="51">
        <v>1.9238200000000001</v>
      </c>
    </row>
    <row r="4229" spans="1:4" x14ac:dyDescent="0.15">
      <c r="A4229" s="51">
        <v>460</v>
      </c>
      <c r="B4229" s="51">
        <v>19</v>
      </c>
      <c r="C4229" s="51">
        <v>1.7661</v>
      </c>
      <c r="D4229" s="51">
        <v>1.9285300000000001</v>
      </c>
    </row>
    <row r="4230" spans="1:4" x14ac:dyDescent="0.15">
      <c r="A4230" s="51">
        <v>460</v>
      </c>
      <c r="B4230" s="51">
        <v>20</v>
      </c>
      <c r="C4230" s="51">
        <v>1.76145</v>
      </c>
      <c r="D4230" s="51">
        <v>1.9332499999999999</v>
      </c>
    </row>
    <row r="4231" spans="1:4" x14ac:dyDescent="0.15">
      <c r="A4231" s="51">
        <v>460</v>
      </c>
      <c r="B4231" s="51">
        <v>21</v>
      </c>
      <c r="C4231" s="51">
        <v>1.7567999999999999</v>
      </c>
      <c r="D4231" s="51">
        <v>1.9379999999999999</v>
      </c>
    </row>
    <row r="4232" spans="1:4" x14ac:dyDescent="0.15">
      <c r="A4232" s="51">
        <v>470</v>
      </c>
      <c r="B4232" s="51">
        <v>2</v>
      </c>
      <c r="C4232" s="51">
        <v>1.84429</v>
      </c>
      <c r="D4232" s="51">
        <v>1.8528199999999999</v>
      </c>
    </row>
    <row r="4233" spans="1:4" x14ac:dyDescent="0.15">
      <c r="A4233" s="51">
        <v>470</v>
      </c>
      <c r="B4233" s="51">
        <v>3</v>
      </c>
      <c r="C4233" s="51">
        <v>1.84002</v>
      </c>
      <c r="D4233" s="51">
        <v>1.85711</v>
      </c>
    </row>
    <row r="4234" spans="1:4" x14ac:dyDescent="0.15">
      <c r="A4234" s="51">
        <v>470</v>
      </c>
      <c r="B4234" s="51">
        <v>4</v>
      </c>
      <c r="C4234" s="51">
        <v>1.83572</v>
      </c>
      <c r="D4234" s="51">
        <v>1.86141</v>
      </c>
    </row>
    <row r="4235" spans="1:4" x14ac:dyDescent="0.15">
      <c r="A4235" s="51">
        <v>470</v>
      </c>
      <c r="B4235" s="51">
        <v>5</v>
      </c>
      <c r="C4235" s="51">
        <v>1.83142</v>
      </c>
      <c r="D4235" s="51">
        <v>1.86574</v>
      </c>
    </row>
    <row r="4236" spans="1:4" x14ac:dyDescent="0.15">
      <c r="A4236" s="51">
        <v>470</v>
      </c>
      <c r="B4236" s="51">
        <v>6</v>
      </c>
      <c r="C4236" s="51">
        <v>1.8270900000000001</v>
      </c>
      <c r="D4236" s="51">
        <v>1.87009</v>
      </c>
    </row>
    <row r="4237" spans="1:4" x14ac:dyDescent="0.15">
      <c r="A4237" s="51">
        <v>470</v>
      </c>
      <c r="B4237" s="51">
        <v>7</v>
      </c>
      <c r="C4237" s="51">
        <v>1.8227500000000001</v>
      </c>
      <c r="D4237" s="51">
        <v>1.8744499999999999</v>
      </c>
    </row>
    <row r="4238" spans="1:4" x14ac:dyDescent="0.15">
      <c r="A4238" s="51">
        <v>470</v>
      </c>
      <c r="B4238" s="51">
        <v>8</v>
      </c>
      <c r="C4238" s="51">
        <v>1.8184</v>
      </c>
      <c r="D4238" s="51">
        <v>1.87883</v>
      </c>
    </row>
    <row r="4239" spans="1:4" x14ac:dyDescent="0.15">
      <c r="A4239" s="51">
        <v>470</v>
      </c>
      <c r="B4239" s="51">
        <v>9</v>
      </c>
      <c r="C4239" s="51">
        <v>1.81403</v>
      </c>
      <c r="D4239" s="51">
        <v>1.88324</v>
      </c>
    </row>
    <row r="4240" spans="1:4" x14ac:dyDescent="0.15">
      <c r="A4240" s="51">
        <v>470</v>
      </c>
      <c r="B4240" s="51">
        <v>10</v>
      </c>
      <c r="C4240" s="51">
        <v>1.8096399999999999</v>
      </c>
      <c r="D4240" s="51">
        <v>1.88767</v>
      </c>
    </row>
    <row r="4241" spans="1:4" x14ac:dyDescent="0.15">
      <c r="A4241" s="51">
        <v>470</v>
      </c>
      <c r="B4241" s="51">
        <v>11</v>
      </c>
      <c r="C4241" s="51">
        <v>1.80524</v>
      </c>
      <c r="D4241" s="51">
        <v>1.89211</v>
      </c>
    </row>
    <row r="4242" spans="1:4" x14ac:dyDescent="0.15">
      <c r="A4242" s="51">
        <v>470</v>
      </c>
      <c r="B4242" s="51">
        <v>12</v>
      </c>
      <c r="C4242" s="51">
        <v>1.8008299999999999</v>
      </c>
      <c r="D4242" s="51">
        <v>1.8965700000000001</v>
      </c>
    </row>
    <row r="4243" spans="1:4" x14ac:dyDescent="0.15">
      <c r="A4243" s="51">
        <v>470</v>
      </c>
      <c r="B4243" s="51">
        <v>13</v>
      </c>
      <c r="C4243" s="51">
        <v>1.7964</v>
      </c>
      <c r="D4243" s="51">
        <v>1.9010499999999999</v>
      </c>
    </row>
    <row r="4244" spans="1:4" x14ac:dyDescent="0.15">
      <c r="A4244" s="51">
        <v>470</v>
      </c>
      <c r="B4244" s="51">
        <v>14</v>
      </c>
      <c r="C4244" s="51">
        <v>1.7919499999999999</v>
      </c>
      <c r="D4244" s="51">
        <v>1.9055599999999999</v>
      </c>
    </row>
    <row r="4245" spans="1:4" x14ac:dyDescent="0.15">
      <c r="A4245" s="51">
        <v>470</v>
      </c>
      <c r="B4245" s="51">
        <v>15</v>
      </c>
      <c r="C4245" s="51">
        <v>1.78749</v>
      </c>
      <c r="D4245" s="51">
        <v>1.91008</v>
      </c>
    </row>
    <row r="4246" spans="1:4" x14ac:dyDescent="0.15">
      <c r="A4246" s="51">
        <v>470</v>
      </c>
      <c r="B4246" s="51">
        <v>16</v>
      </c>
      <c r="C4246" s="51">
        <v>1.78301</v>
      </c>
      <c r="D4246" s="51">
        <v>1.9146099999999999</v>
      </c>
    </row>
    <row r="4247" spans="1:4" x14ac:dyDescent="0.15">
      <c r="A4247" s="51">
        <v>470</v>
      </c>
      <c r="B4247" s="51">
        <v>17</v>
      </c>
      <c r="C4247" s="51">
        <v>1.7785200000000001</v>
      </c>
      <c r="D4247" s="51">
        <v>1.9191800000000001</v>
      </c>
    </row>
    <row r="4248" spans="1:4" x14ac:dyDescent="0.15">
      <c r="A4248" s="51">
        <v>470</v>
      </c>
      <c r="B4248" s="51">
        <v>18</v>
      </c>
      <c r="C4248" s="51">
        <v>1.7740100000000001</v>
      </c>
      <c r="D4248" s="51">
        <v>1.9237599999999999</v>
      </c>
    </row>
    <row r="4249" spans="1:4" x14ac:dyDescent="0.15">
      <c r="A4249" s="51">
        <v>470</v>
      </c>
      <c r="B4249" s="51">
        <v>19</v>
      </c>
      <c r="C4249" s="51">
        <v>1.76949</v>
      </c>
      <c r="D4249" s="51">
        <v>1.92835</v>
      </c>
    </row>
    <row r="4250" spans="1:4" x14ac:dyDescent="0.15">
      <c r="A4250" s="51">
        <v>470</v>
      </c>
      <c r="B4250" s="51">
        <v>20</v>
      </c>
      <c r="C4250" s="51">
        <v>1.7649600000000001</v>
      </c>
      <c r="D4250" s="51">
        <v>1.93296</v>
      </c>
    </row>
    <row r="4251" spans="1:4" x14ac:dyDescent="0.15">
      <c r="A4251" s="51">
        <v>470</v>
      </c>
      <c r="B4251" s="51">
        <v>21</v>
      </c>
      <c r="C4251" s="51">
        <v>1.76041</v>
      </c>
      <c r="D4251" s="51">
        <v>1.9376</v>
      </c>
    </row>
    <row r="4252" spans="1:4" x14ac:dyDescent="0.15">
      <c r="A4252" s="51">
        <v>480</v>
      </c>
      <c r="B4252" s="51">
        <v>2</v>
      </c>
      <c r="C4252" s="51">
        <v>1.84596</v>
      </c>
      <c r="D4252" s="51">
        <v>1.8543099999999999</v>
      </c>
    </row>
    <row r="4253" spans="1:4" x14ac:dyDescent="0.15">
      <c r="A4253" s="51">
        <v>480</v>
      </c>
      <c r="B4253" s="51">
        <v>3</v>
      </c>
      <c r="C4253" s="51">
        <v>1.8417699999999999</v>
      </c>
      <c r="D4253" s="51">
        <v>1.8585100000000001</v>
      </c>
    </row>
    <row r="4254" spans="1:4" x14ac:dyDescent="0.15">
      <c r="A4254" s="51">
        <v>480</v>
      </c>
      <c r="B4254" s="51">
        <v>4</v>
      </c>
      <c r="C4254" s="51">
        <v>1.8375699999999999</v>
      </c>
      <c r="D4254" s="51">
        <v>1.8627199999999999</v>
      </c>
    </row>
    <row r="4255" spans="1:4" x14ac:dyDescent="0.15">
      <c r="A4255" s="51">
        <v>480</v>
      </c>
      <c r="B4255" s="51">
        <v>5</v>
      </c>
      <c r="C4255" s="51">
        <v>1.8333600000000001</v>
      </c>
      <c r="D4255" s="51">
        <v>1.8669500000000001</v>
      </c>
    </row>
    <row r="4256" spans="1:4" x14ac:dyDescent="0.15">
      <c r="A4256" s="51">
        <v>480</v>
      </c>
      <c r="B4256" s="51">
        <v>6</v>
      </c>
      <c r="C4256" s="51">
        <v>1.8291200000000001</v>
      </c>
      <c r="D4256" s="51">
        <v>1.87121</v>
      </c>
    </row>
    <row r="4257" spans="1:4" x14ac:dyDescent="0.15">
      <c r="A4257" s="51">
        <v>480</v>
      </c>
      <c r="B4257" s="51">
        <v>7</v>
      </c>
      <c r="C4257" s="51">
        <v>1.8248800000000001</v>
      </c>
      <c r="D4257" s="51">
        <v>1.87548</v>
      </c>
    </row>
    <row r="4258" spans="1:4" x14ac:dyDescent="0.15">
      <c r="A4258" s="51">
        <v>480</v>
      </c>
      <c r="B4258" s="51">
        <v>8</v>
      </c>
      <c r="C4258" s="51">
        <v>1.8206100000000001</v>
      </c>
      <c r="D4258" s="51">
        <v>1.8797699999999999</v>
      </c>
    </row>
    <row r="4259" spans="1:4" x14ac:dyDescent="0.15">
      <c r="A4259" s="51">
        <v>480</v>
      </c>
      <c r="B4259" s="51">
        <v>9</v>
      </c>
      <c r="C4259" s="51">
        <v>1.8163400000000001</v>
      </c>
      <c r="D4259" s="51">
        <v>1.88408</v>
      </c>
    </row>
    <row r="4260" spans="1:4" x14ac:dyDescent="0.15">
      <c r="A4260" s="51">
        <v>480</v>
      </c>
      <c r="B4260" s="51">
        <v>10</v>
      </c>
      <c r="C4260" s="51">
        <v>1.8120499999999999</v>
      </c>
      <c r="D4260" s="51">
        <v>1.8884099999999999</v>
      </c>
    </row>
    <row r="4261" spans="1:4" x14ac:dyDescent="0.15">
      <c r="A4261" s="51">
        <v>480</v>
      </c>
      <c r="B4261" s="51">
        <v>11</v>
      </c>
      <c r="C4261" s="51">
        <v>1.8077399999999999</v>
      </c>
      <c r="D4261" s="51">
        <v>1.89276</v>
      </c>
    </row>
    <row r="4262" spans="1:4" x14ac:dyDescent="0.15">
      <c r="A4262" s="51">
        <v>480</v>
      </c>
      <c r="B4262" s="51">
        <v>12</v>
      </c>
      <c r="C4262" s="51">
        <v>1.80341</v>
      </c>
      <c r="D4262" s="51">
        <v>1.8971199999999999</v>
      </c>
    </row>
    <row r="4263" spans="1:4" x14ac:dyDescent="0.15">
      <c r="A4263" s="51">
        <v>480</v>
      </c>
      <c r="B4263" s="51">
        <v>13</v>
      </c>
      <c r="C4263" s="51">
        <v>1.79908</v>
      </c>
      <c r="D4263" s="51">
        <v>1.90151</v>
      </c>
    </row>
    <row r="4264" spans="1:4" x14ac:dyDescent="0.15">
      <c r="A4264" s="51">
        <v>480</v>
      </c>
      <c r="B4264" s="51">
        <v>14</v>
      </c>
      <c r="C4264" s="51">
        <v>1.7947299999999999</v>
      </c>
      <c r="D4264" s="51">
        <v>1.90591</v>
      </c>
    </row>
    <row r="4265" spans="1:4" x14ac:dyDescent="0.15">
      <c r="A4265" s="51">
        <v>480</v>
      </c>
      <c r="B4265" s="51">
        <v>15</v>
      </c>
      <c r="C4265" s="51">
        <v>1.79036</v>
      </c>
      <c r="D4265" s="51">
        <v>1.9103399999999999</v>
      </c>
    </row>
    <row r="4266" spans="1:4" x14ac:dyDescent="0.15">
      <c r="A4266" s="51">
        <v>480</v>
      </c>
      <c r="B4266" s="51">
        <v>16</v>
      </c>
      <c r="C4266" s="51">
        <v>1.78599</v>
      </c>
      <c r="D4266" s="51">
        <v>1.9147700000000001</v>
      </c>
    </row>
    <row r="4267" spans="1:4" x14ac:dyDescent="0.15">
      <c r="A4267" s="51">
        <v>480</v>
      </c>
      <c r="B4267" s="51">
        <v>17</v>
      </c>
      <c r="C4267" s="51">
        <v>1.78159</v>
      </c>
      <c r="D4267" s="51">
        <v>1.91923</v>
      </c>
    </row>
    <row r="4268" spans="1:4" x14ac:dyDescent="0.15">
      <c r="A4268" s="51">
        <v>480</v>
      </c>
      <c r="B4268" s="51">
        <v>18</v>
      </c>
      <c r="C4268" s="51">
        <v>1.77719</v>
      </c>
      <c r="D4268" s="51">
        <v>1.92371</v>
      </c>
    </row>
    <row r="4269" spans="1:4" x14ac:dyDescent="0.15">
      <c r="A4269" s="51">
        <v>480</v>
      </c>
      <c r="B4269" s="51">
        <v>19</v>
      </c>
      <c r="C4269" s="51">
        <v>1.7727599999999999</v>
      </c>
      <c r="D4269" s="51">
        <v>1.9281999999999999</v>
      </c>
    </row>
    <row r="4270" spans="1:4" x14ac:dyDescent="0.15">
      <c r="A4270" s="51">
        <v>480</v>
      </c>
      <c r="B4270" s="51">
        <v>20</v>
      </c>
      <c r="C4270" s="51">
        <v>1.76833</v>
      </c>
      <c r="D4270" s="51">
        <v>1.9327099999999999</v>
      </c>
    </row>
    <row r="4271" spans="1:4" x14ac:dyDescent="0.15">
      <c r="A4271" s="51">
        <v>480</v>
      </c>
      <c r="B4271" s="51">
        <v>21</v>
      </c>
      <c r="C4271" s="51">
        <v>1.7638799999999999</v>
      </c>
      <c r="D4271" s="51">
        <v>1.9372499999999999</v>
      </c>
    </row>
    <row r="4272" spans="1:4" x14ac:dyDescent="0.15">
      <c r="A4272" s="51">
        <v>490</v>
      </c>
      <c r="B4272" s="51">
        <v>2</v>
      </c>
      <c r="C4272" s="51">
        <v>1.84758</v>
      </c>
      <c r="D4272" s="51">
        <v>1.8557600000000001</v>
      </c>
    </row>
    <row r="4273" spans="1:4" x14ac:dyDescent="0.15">
      <c r="A4273" s="51">
        <v>490</v>
      </c>
      <c r="B4273" s="51">
        <v>3</v>
      </c>
      <c r="C4273" s="51">
        <v>1.84348</v>
      </c>
      <c r="D4273" s="51">
        <v>1.8598699999999999</v>
      </c>
    </row>
    <row r="4274" spans="1:4" x14ac:dyDescent="0.15">
      <c r="A4274" s="51">
        <v>490</v>
      </c>
      <c r="B4274" s="51">
        <v>4</v>
      </c>
      <c r="C4274" s="51">
        <v>1.8393699999999999</v>
      </c>
      <c r="D4274" s="51">
        <v>1.86399</v>
      </c>
    </row>
    <row r="4275" spans="1:4" x14ac:dyDescent="0.15">
      <c r="A4275" s="51">
        <v>490</v>
      </c>
      <c r="B4275" s="51">
        <v>5</v>
      </c>
      <c r="C4275" s="51">
        <v>1.8352299999999999</v>
      </c>
      <c r="D4275" s="51">
        <v>1.8681399999999999</v>
      </c>
    </row>
    <row r="4276" spans="1:4" x14ac:dyDescent="0.15">
      <c r="A4276" s="51">
        <v>490</v>
      </c>
      <c r="B4276" s="51">
        <v>6</v>
      </c>
      <c r="C4276" s="51">
        <v>1.8310900000000001</v>
      </c>
      <c r="D4276" s="51">
        <v>1.8723099999999999</v>
      </c>
    </row>
    <row r="4277" spans="1:4" x14ac:dyDescent="0.15">
      <c r="A4277" s="51">
        <v>490</v>
      </c>
      <c r="B4277" s="51">
        <v>7</v>
      </c>
      <c r="C4277" s="51">
        <v>1.8269299999999999</v>
      </c>
      <c r="D4277" s="51">
        <v>1.87649</v>
      </c>
    </row>
    <row r="4278" spans="1:4" x14ac:dyDescent="0.15">
      <c r="A4278" s="51">
        <v>490</v>
      </c>
      <c r="B4278" s="51">
        <v>8</v>
      </c>
      <c r="C4278" s="51">
        <v>1.8227500000000001</v>
      </c>
      <c r="D4278" s="51">
        <v>1.88069</v>
      </c>
    </row>
    <row r="4279" spans="1:4" x14ac:dyDescent="0.15">
      <c r="A4279" s="51">
        <v>490</v>
      </c>
      <c r="B4279" s="51">
        <v>9</v>
      </c>
      <c r="C4279" s="51">
        <v>1.81857</v>
      </c>
      <c r="D4279" s="51">
        <v>1.8849100000000001</v>
      </c>
    </row>
    <row r="4280" spans="1:4" x14ac:dyDescent="0.15">
      <c r="A4280" s="51">
        <v>490</v>
      </c>
      <c r="B4280" s="51">
        <v>10</v>
      </c>
      <c r="C4280" s="51">
        <v>1.81437</v>
      </c>
      <c r="D4280" s="51">
        <v>1.8891500000000001</v>
      </c>
    </row>
    <row r="4281" spans="1:4" x14ac:dyDescent="0.15">
      <c r="A4281" s="51">
        <v>490</v>
      </c>
      <c r="B4281" s="51">
        <v>11</v>
      </c>
      <c r="C4281" s="51">
        <v>1.8101499999999999</v>
      </c>
      <c r="D4281" s="51">
        <v>1.8934</v>
      </c>
    </row>
    <row r="4282" spans="1:4" x14ac:dyDescent="0.15">
      <c r="A4282" s="51">
        <v>490</v>
      </c>
      <c r="B4282" s="51">
        <v>12</v>
      </c>
      <c r="C4282" s="51">
        <v>1.80592</v>
      </c>
      <c r="D4282" s="51">
        <v>1.89767</v>
      </c>
    </row>
    <row r="4283" spans="1:4" x14ac:dyDescent="0.15">
      <c r="A4283" s="51">
        <v>490</v>
      </c>
      <c r="B4283" s="51">
        <v>13</v>
      </c>
      <c r="C4283" s="51">
        <v>1.8016700000000001</v>
      </c>
      <c r="D4283" s="51">
        <v>1.9019699999999999</v>
      </c>
    </row>
    <row r="4284" spans="1:4" x14ac:dyDescent="0.15">
      <c r="A4284" s="51">
        <v>490</v>
      </c>
      <c r="B4284" s="51">
        <v>14</v>
      </c>
      <c r="C4284" s="51">
        <v>1.79741</v>
      </c>
      <c r="D4284" s="51">
        <v>1.90628</v>
      </c>
    </row>
    <row r="4285" spans="1:4" x14ac:dyDescent="0.15">
      <c r="A4285" s="51">
        <v>490</v>
      </c>
      <c r="B4285" s="51">
        <v>15</v>
      </c>
      <c r="C4285" s="51">
        <v>1.79314</v>
      </c>
      <c r="D4285" s="51">
        <v>1.91059</v>
      </c>
    </row>
    <row r="4286" spans="1:4" x14ac:dyDescent="0.15">
      <c r="A4286" s="51">
        <v>490</v>
      </c>
      <c r="B4286" s="51">
        <v>16</v>
      </c>
      <c r="C4286" s="51">
        <v>1.7888500000000001</v>
      </c>
      <c r="D4286" s="51">
        <v>1.9149400000000001</v>
      </c>
    </row>
    <row r="4287" spans="1:4" x14ac:dyDescent="0.15">
      <c r="A4287" s="51">
        <v>490</v>
      </c>
      <c r="B4287" s="51">
        <v>17</v>
      </c>
      <c r="C4287" s="51">
        <v>1.7845599999999999</v>
      </c>
      <c r="D4287" s="51">
        <v>1.9193</v>
      </c>
    </row>
    <row r="4288" spans="1:4" x14ac:dyDescent="0.15">
      <c r="A4288" s="51">
        <v>490</v>
      </c>
      <c r="B4288" s="51">
        <v>18</v>
      </c>
      <c r="C4288" s="51">
        <v>1.78024</v>
      </c>
      <c r="D4288" s="51">
        <v>1.9236800000000001</v>
      </c>
    </row>
    <row r="4289" spans="1:4" x14ac:dyDescent="0.15">
      <c r="A4289" s="51">
        <v>490</v>
      </c>
      <c r="B4289" s="51">
        <v>19</v>
      </c>
      <c r="C4289" s="51">
        <v>1.7759199999999999</v>
      </c>
      <c r="D4289" s="51">
        <v>1.92807</v>
      </c>
    </row>
    <row r="4290" spans="1:4" x14ac:dyDescent="0.15">
      <c r="A4290" s="51">
        <v>490</v>
      </c>
      <c r="B4290" s="51">
        <v>20</v>
      </c>
      <c r="C4290" s="51">
        <v>1.7715700000000001</v>
      </c>
      <c r="D4290" s="51">
        <v>1.93249</v>
      </c>
    </row>
    <row r="4291" spans="1:4" x14ac:dyDescent="0.15">
      <c r="A4291" s="51">
        <v>490</v>
      </c>
      <c r="B4291" s="51">
        <v>21</v>
      </c>
      <c r="C4291" s="51">
        <v>1.76722</v>
      </c>
      <c r="D4291" s="51">
        <v>1.93692</v>
      </c>
    </row>
    <row r="4292" spans="1:4" x14ac:dyDescent="0.15">
      <c r="A4292" s="51">
        <v>500</v>
      </c>
      <c r="B4292" s="51">
        <v>2</v>
      </c>
      <c r="C4292" s="51">
        <v>1.84914</v>
      </c>
      <c r="D4292" s="51">
        <v>1.8571599999999999</v>
      </c>
    </row>
    <row r="4293" spans="1:4" x14ac:dyDescent="0.15">
      <c r="A4293" s="51">
        <v>500</v>
      </c>
      <c r="B4293" s="51">
        <v>3</v>
      </c>
      <c r="C4293" s="51">
        <v>1.8451299999999999</v>
      </c>
      <c r="D4293" s="51">
        <v>1.8611899999999999</v>
      </c>
    </row>
    <row r="4294" spans="1:4" x14ac:dyDescent="0.15">
      <c r="A4294" s="51">
        <v>500</v>
      </c>
      <c r="B4294" s="51">
        <v>4</v>
      </c>
      <c r="C4294" s="51">
        <v>1.8411</v>
      </c>
      <c r="D4294" s="51">
        <v>1.8652299999999999</v>
      </c>
    </row>
    <row r="4295" spans="1:4" x14ac:dyDescent="0.15">
      <c r="A4295" s="51">
        <v>500</v>
      </c>
      <c r="B4295" s="51">
        <v>5</v>
      </c>
      <c r="C4295" s="51">
        <v>1.8370500000000001</v>
      </c>
      <c r="D4295" s="51">
        <v>1.8692899999999999</v>
      </c>
    </row>
    <row r="4296" spans="1:4" x14ac:dyDescent="0.15">
      <c r="A4296" s="51">
        <v>500</v>
      </c>
      <c r="B4296" s="51">
        <v>6</v>
      </c>
      <c r="C4296" s="51">
        <v>1.8329800000000001</v>
      </c>
      <c r="D4296" s="51">
        <v>1.87337</v>
      </c>
    </row>
    <row r="4297" spans="1:4" x14ac:dyDescent="0.15">
      <c r="A4297" s="51">
        <v>500</v>
      </c>
      <c r="B4297" s="51">
        <v>7</v>
      </c>
      <c r="C4297" s="51">
        <v>1.8289200000000001</v>
      </c>
      <c r="D4297" s="51">
        <v>1.87747</v>
      </c>
    </row>
    <row r="4298" spans="1:4" x14ac:dyDescent="0.15">
      <c r="A4298" s="51">
        <v>500</v>
      </c>
      <c r="B4298" s="51">
        <v>8</v>
      </c>
      <c r="C4298" s="51">
        <v>1.8248200000000001</v>
      </c>
      <c r="D4298" s="51">
        <v>1.88158</v>
      </c>
    </row>
    <row r="4299" spans="1:4" x14ac:dyDescent="0.15">
      <c r="A4299" s="51">
        <v>500</v>
      </c>
      <c r="B4299" s="51">
        <v>9</v>
      </c>
      <c r="C4299" s="51">
        <v>1.8207199999999999</v>
      </c>
      <c r="D4299" s="51">
        <v>1.8857200000000001</v>
      </c>
    </row>
    <row r="4300" spans="1:4" x14ac:dyDescent="0.15">
      <c r="A4300" s="51">
        <v>500</v>
      </c>
      <c r="B4300" s="51">
        <v>10</v>
      </c>
      <c r="C4300" s="51">
        <v>1.8166100000000001</v>
      </c>
      <c r="D4300" s="51">
        <v>1.8898600000000001</v>
      </c>
    </row>
    <row r="4301" spans="1:4" x14ac:dyDescent="0.15">
      <c r="A4301" s="51">
        <v>500</v>
      </c>
      <c r="B4301" s="51">
        <v>11</v>
      </c>
      <c r="C4301" s="51">
        <v>1.81247</v>
      </c>
      <c r="D4301" s="51">
        <v>1.8940300000000001</v>
      </c>
    </row>
    <row r="4302" spans="1:4" x14ac:dyDescent="0.15">
      <c r="A4302" s="51">
        <v>500</v>
      </c>
      <c r="B4302" s="51">
        <v>12</v>
      </c>
      <c r="C4302" s="51">
        <v>1.8083400000000001</v>
      </c>
      <c r="D4302" s="51">
        <v>1.89821</v>
      </c>
    </row>
    <row r="4303" spans="1:4" x14ac:dyDescent="0.15">
      <c r="A4303" s="51">
        <v>500</v>
      </c>
      <c r="B4303" s="51">
        <v>13</v>
      </c>
      <c r="C4303" s="51">
        <v>1.8041700000000001</v>
      </c>
      <c r="D4303" s="51">
        <v>1.90242</v>
      </c>
    </row>
    <row r="4304" spans="1:4" x14ac:dyDescent="0.15">
      <c r="A4304" s="51">
        <v>500</v>
      </c>
      <c r="B4304" s="51">
        <v>14</v>
      </c>
      <c r="C4304" s="51">
        <v>1.8000100000000001</v>
      </c>
      <c r="D4304" s="51">
        <v>1.90663</v>
      </c>
    </row>
    <row r="4305" spans="1:4" x14ac:dyDescent="0.15">
      <c r="A4305" s="51">
        <v>500</v>
      </c>
      <c r="B4305" s="51">
        <v>15</v>
      </c>
      <c r="C4305" s="51">
        <v>1.79582</v>
      </c>
      <c r="D4305" s="51">
        <v>1.9108700000000001</v>
      </c>
    </row>
    <row r="4306" spans="1:4" x14ac:dyDescent="0.15">
      <c r="A4306" s="51">
        <v>500</v>
      </c>
      <c r="B4306" s="51">
        <v>16</v>
      </c>
      <c r="C4306" s="51">
        <v>1.7916300000000001</v>
      </c>
      <c r="D4306" s="51">
        <v>1.9151199999999999</v>
      </c>
    </row>
    <row r="4307" spans="1:4" x14ac:dyDescent="0.15">
      <c r="A4307" s="51">
        <v>500</v>
      </c>
      <c r="B4307" s="51">
        <v>17</v>
      </c>
      <c r="C4307" s="51">
        <v>1.78742</v>
      </c>
      <c r="D4307" s="51">
        <v>1.9193800000000001</v>
      </c>
    </row>
    <row r="4308" spans="1:4" x14ac:dyDescent="0.15">
      <c r="A4308" s="51">
        <v>500</v>
      </c>
      <c r="B4308" s="51">
        <v>18</v>
      </c>
      <c r="C4308" s="51">
        <v>1.7831900000000001</v>
      </c>
      <c r="D4308" s="51">
        <v>1.9236800000000001</v>
      </c>
    </row>
    <row r="4309" spans="1:4" x14ac:dyDescent="0.15">
      <c r="A4309" s="51">
        <v>500</v>
      </c>
      <c r="B4309" s="51">
        <v>19</v>
      </c>
      <c r="C4309" s="51">
        <v>1.7789600000000001</v>
      </c>
      <c r="D4309" s="51">
        <v>1.92798</v>
      </c>
    </row>
    <row r="4310" spans="1:4" x14ac:dyDescent="0.15">
      <c r="A4310" s="51">
        <v>500</v>
      </c>
      <c r="B4310" s="51">
        <v>20</v>
      </c>
      <c r="C4310" s="51">
        <v>1.77471</v>
      </c>
      <c r="D4310" s="51">
        <v>1.9322900000000001</v>
      </c>
    </row>
    <row r="4311" spans="1:4" x14ac:dyDescent="0.15">
      <c r="A4311" s="51">
        <v>500</v>
      </c>
      <c r="B4311" s="51">
        <v>21</v>
      </c>
      <c r="C4311" s="51">
        <v>1.77044</v>
      </c>
      <c r="D4311" s="51">
        <v>1.9366300000000001</v>
      </c>
    </row>
    <row r="4312" spans="1:4" x14ac:dyDescent="0.15">
      <c r="A4312" s="51">
        <v>550</v>
      </c>
      <c r="B4312" s="51">
        <v>2</v>
      </c>
      <c r="C4312" s="51">
        <v>1.85632</v>
      </c>
      <c r="D4312" s="51">
        <v>1.86361</v>
      </c>
    </row>
    <row r="4313" spans="1:4" x14ac:dyDescent="0.15">
      <c r="A4313" s="51">
        <v>550</v>
      </c>
      <c r="B4313" s="51">
        <v>3</v>
      </c>
      <c r="C4313" s="51">
        <v>1.85267</v>
      </c>
      <c r="D4313" s="51">
        <v>1.86727</v>
      </c>
    </row>
    <row r="4314" spans="1:4" x14ac:dyDescent="0.15">
      <c r="A4314" s="51">
        <v>550</v>
      </c>
      <c r="B4314" s="51">
        <v>4</v>
      </c>
      <c r="C4314" s="51">
        <v>1.84901</v>
      </c>
      <c r="D4314" s="51">
        <v>1.87094</v>
      </c>
    </row>
    <row r="4315" spans="1:4" x14ac:dyDescent="0.15">
      <c r="A4315" s="51">
        <v>550</v>
      </c>
      <c r="B4315" s="51">
        <v>5</v>
      </c>
      <c r="C4315" s="51">
        <v>1.8453299999999999</v>
      </c>
      <c r="D4315" s="51">
        <v>1.87462</v>
      </c>
    </row>
    <row r="4316" spans="1:4" x14ac:dyDescent="0.15">
      <c r="A4316" s="51">
        <v>550</v>
      </c>
      <c r="B4316" s="51">
        <v>6</v>
      </c>
      <c r="C4316" s="51">
        <v>1.84165</v>
      </c>
      <c r="D4316" s="51">
        <v>1.8783300000000001</v>
      </c>
    </row>
    <row r="4317" spans="1:4" x14ac:dyDescent="0.15">
      <c r="A4317" s="51">
        <v>550</v>
      </c>
      <c r="B4317" s="51">
        <v>7</v>
      </c>
      <c r="C4317" s="51">
        <v>1.8379399999999999</v>
      </c>
      <c r="D4317" s="51">
        <v>1.8820399999999999</v>
      </c>
    </row>
    <row r="4318" spans="1:4" x14ac:dyDescent="0.15">
      <c r="A4318" s="51">
        <v>550</v>
      </c>
      <c r="B4318" s="51">
        <v>8</v>
      </c>
      <c r="C4318" s="51">
        <v>1.83423</v>
      </c>
      <c r="D4318" s="51">
        <v>1.88578</v>
      </c>
    </row>
    <row r="4319" spans="1:4" x14ac:dyDescent="0.15">
      <c r="A4319" s="51">
        <v>550</v>
      </c>
      <c r="B4319" s="51">
        <v>9</v>
      </c>
      <c r="C4319" s="51">
        <v>1.8305100000000001</v>
      </c>
      <c r="D4319" s="51">
        <v>1.8895200000000001</v>
      </c>
    </row>
    <row r="4320" spans="1:4" x14ac:dyDescent="0.15">
      <c r="A4320" s="51">
        <v>550</v>
      </c>
      <c r="B4320" s="51">
        <v>10</v>
      </c>
      <c r="C4320" s="51">
        <v>1.8267800000000001</v>
      </c>
      <c r="D4320" s="51">
        <v>1.89327</v>
      </c>
    </row>
    <row r="4321" spans="1:4" x14ac:dyDescent="0.15">
      <c r="A4321" s="51">
        <v>550</v>
      </c>
      <c r="B4321" s="51">
        <v>11</v>
      </c>
      <c r="C4321" s="51">
        <v>1.8230299999999999</v>
      </c>
      <c r="D4321" s="51">
        <v>1.8970499999999999</v>
      </c>
    </row>
    <row r="4322" spans="1:4" x14ac:dyDescent="0.15">
      <c r="A4322" s="51">
        <v>550</v>
      </c>
      <c r="B4322" s="51">
        <v>12</v>
      </c>
      <c r="C4322" s="51">
        <v>1.81928</v>
      </c>
      <c r="D4322" s="51">
        <v>1.9008400000000001</v>
      </c>
    </row>
    <row r="4323" spans="1:4" x14ac:dyDescent="0.15">
      <c r="A4323" s="51">
        <v>550</v>
      </c>
      <c r="B4323" s="51">
        <v>13</v>
      </c>
      <c r="C4323" s="51">
        <v>1.81551</v>
      </c>
      <c r="D4323" s="51">
        <v>1.9046400000000001</v>
      </c>
    </row>
    <row r="4324" spans="1:4" x14ac:dyDescent="0.15">
      <c r="A4324" s="51">
        <v>550</v>
      </c>
      <c r="B4324" s="51">
        <v>14</v>
      </c>
      <c r="C4324" s="51">
        <v>1.8117300000000001</v>
      </c>
      <c r="D4324" s="51">
        <v>1.90845</v>
      </c>
    </row>
    <row r="4325" spans="1:4" x14ac:dyDescent="0.15">
      <c r="A4325" s="51">
        <v>550</v>
      </c>
      <c r="B4325" s="51">
        <v>15</v>
      </c>
      <c r="C4325" s="51">
        <v>1.8079400000000001</v>
      </c>
      <c r="D4325" s="51">
        <v>1.91228</v>
      </c>
    </row>
    <row r="4326" spans="1:4" x14ac:dyDescent="0.15">
      <c r="A4326" s="51">
        <v>550</v>
      </c>
      <c r="B4326" s="51">
        <v>16</v>
      </c>
      <c r="C4326" s="51">
        <v>1.8041400000000001</v>
      </c>
      <c r="D4326" s="51">
        <v>1.9161300000000001</v>
      </c>
    </row>
    <row r="4327" spans="1:4" x14ac:dyDescent="0.15">
      <c r="A4327" s="51">
        <v>550</v>
      </c>
      <c r="B4327" s="51">
        <v>17</v>
      </c>
      <c r="C4327" s="51">
        <v>1.80033</v>
      </c>
      <c r="D4327" s="51">
        <v>1.91998</v>
      </c>
    </row>
    <row r="4328" spans="1:4" x14ac:dyDescent="0.15">
      <c r="A4328" s="51">
        <v>550</v>
      </c>
      <c r="B4328" s="51">
        <v>18</v>
      </c>
      <c r="C4328" s="51">
        <v>1.7965100000000001</v>
      </c>
      <c r="D4328" s="51">
        <v>1.9238599999999999</v>
      </c>
    </row>
    <row r="4329" spans="1:4" x14ac:dyDescent="0.15">
      <c r="A4329" s="51">
        <v>550</v>
      </c>
      <c r="B4329" s="51">
        <v>19</v>
      </c>
      <c r="C4329" s="51">
        <v>1.7926800000000001</v>
      </c>
      <c r="D4329" s="51">
        <v>1.92774</v>
      </c>
    </row>
    <row r="4330" spans="1:4" x14ac:dyDescent="0.15">
      <c r="A4330" s="51">
        <v>550</v>
      </c>
      <c r="B4330" s="51">
        <v>20</v>
      </c>
      <c r="C4330" s="51">
        <v>1.7888299999999999</v>
      </c>
      <c r="D4330" s="51">
        <v>1.93164</v>
      </c>
    </row>
    <row r="4331" spans="1:4" x14ac:dyDescent="0.15">
      <c r="A4331" s="51">
        <v>550</v>
      </c>
      <c r="B4331" s="51">
        <v>21</v>
      </c>
      <c r="C4331" s="51">
        <v>1.7849699999999999</v>
      </c>
      <c r="D4331" s="51">
        <v>1.9355500000000001</v>
      </c>
    </row>
    <row r="4332" spans="1:4" x14ac:dyDescent="0.15">
      <c r="A4332" s="51">
        <v>600</v>
      </c>
      <c r="B4332" s="51">
        <v>2</v>
      </c>
      <c r="C4332" s="51">
        <v>1.8625700000000001</v>
      </c>
      <c r="D4332" s="51">
        <v>1.8692500000000001</v>
      </c>
    </row>
    <row r="4333" spans="1:4" x14ac:dyDescent="0.15">
      <c r="A4333" s="51">
        <v>600</v>
      </c>
      <c r="B4333" s="51">
        <v>3</v>
      </c>
      <c r="C4333" s="51">
        <v>1.8592200000000001</v>
      </c>
      <c r="D4333" s="51">
        <v>1.87259</v>
      </c>
    </row>
    <row r="4334" spans="1:4" x14ac:dyDescent="0.15">
      <c r="A4334" s="51">
        <v>600</v>
      </c>
      <c r="B4334" s="51">
        <v>4</v>
      </c>
      <c r="C4334" s="51">
        <v>1.8558699999999999</v>
      </c>
      <c r="D4334" s="51">
        <v>1.8759600000000001</v>
      </c>
    </row>
    <row r="4335" spans="1:4" x14ac:dyDescent="0.15">
      <c r="A4335" s="51">
        <v>600</v>
      </c>
      <c r="B4335" s="51">
        <v>5</v>
      </c>
      <c r="C4335" s="51">
        <v>1.8525</v>
      </c>
      <c r="D4335" s="51">
        <v>1.87934</v>
      </c>
    </row>
    <row r="4336" spans="1:4" x14ac:dyDescent="0.15">
      <c r="A4336" s="51">
        <v>600</v>
      </c>
      <c r="B4336" s="51">
        <v>6</v>
      </c>
      <c r="C4336" s="51">
        <v>1.8491299999999999</v>
      </c>
      <c r="D4336" s="51">
        <v>1.88273</v>
      </c>
    </row>
    <row r="4337" spans="1:4" x14ac:dyDescent="0.15">
      <c r="A4337" s="51">
        <v>600</v>
      </c>
      <c r="B4337" s="51">
        <v>7</v>
      </c>
      <c r="C4337" s="51">
        <v>1.8457399999999999</v>
      </c>
      <c r="D4337" s="51">
        <v>1.88612</v>
      </c>
    </row>
    <row r="4338" spans="1:4" x14ac:dyDescent="0.15">
      <c r="A4338" s="51">
        <v>600</v>
      </c>
      <c r="B4338" s="51">
        <v>8</v>
      </c>
      <c r="C4338" s="51">
        <v>1.8423499999999999</v>
      </c>
      <c r="D4338" s="51">
        <v>1.88954</v>
      </c>
    </row>
    <row r="4339" spans="1:4" x14ac:dyDescent="0.15">
      <c r="A4339" s="51">
        <v>600</v>
      </c>
      <c r="B4339" s="51">
        <v>9</v>
      </c>
      <c r="C4339" s="51">
        <v>1.83894</v>
      </c>
      <c r="D4339" s="51">
        <v>1.89296</v>
      </c>
    </row>
    <row r="4340" spans="1:4" x14ac:dyDescent="0.15">
      <c r="A4340" s="51">
        <v>600</v>
      </c>
      <c r="B4340" s="51">
        <v>10</v>
      </c>
      <c r="C4340" s="51">
        <v>1.83552</v>
      </c>
      <c r="D4340" s="51">
        <v>1.8964000000000001</v>
      </c>
    </row>
    <row r="4341" spans="1:4" x14ac:dyDescent="0.15">
      <c r="A4341" s="51">
        <v>600</v>
      </c>
      <c r="B4341" s="51">
        <v>11</v>
      </c>
      <c r="C4341" s="51">
        <v>1.8321000000000001</v>
      </c>
      <c r="D4341" s="51">
        <v>1.89984</v>
      </c>
    </row>
    <row r="4342" spans="1:4" x14ac:dyDescent="0.15">
      <c r="A4342" s="51">
        <v>600</v>
      </c>
      <c r="B4342" s="51">
        <v>12</v>
      </c>
      <c r="C4342" s="51">
        <v>1.82866</v>
      </c>
      <c r="D4342" s="51">
        <v>1.9033100000000001</v>
      </c>
    </row>
    <row r="4343" spans="1:4" x14ac:dyDescent="0.15">
      <c r="A4343" s="51">
        <v>600</v>
      </c>
      <c r="B4343" s="51">
        <v>13</v>
      </c>
      <c r="C4343" s="51">
        <v>1.8252200000000001</v>
      </c>
      <c r="D4343" s="51">
        <v>1.9067700000000001</v>
      </c>
    </row>
    <row r="4344" spans="1:4" x14ac:dyDescent="0.15">
      <c r="A4344" s="51">
        <v>600</v>
      </c>
      <c r="B4344" s="51">
        <v>14</v>
      </c>
      <c r="C4344" s="51">
        <v>1.8217699999999999</v>
      </c>
      <c r="D4344" s="51">
        <v>1.9102600000000001</v>
      </c>
    </row>
    <row r="4345" spans="1:4" x14ac:dyDescent="0.15">
      <c r="A4345" s="51">
        <v>600</v>
      </c>
      <c r="B4345" s="51">
        <v>15</v>
      </c>
      <c r="C4345" s="51">
        <v>1.8183</v>
      </c>
      <c r="D4345" s="51">
        <v>1.9137500000000001</v>
      </c>
    </row>
    <row r="4346" spans="1:4" x14ac:dyDescent="0.15">
      <c r="A4346" s="51">
        <v>600</v>
      </c>
      <c r="B4346" s="51">
        <v>16</v>
      </c>
      <c r="C4346" s="51">
        <v>1.8148299999999999</v>
      </c>
      <c r="D4346" s="51">
        <v>1.91727</v>
      </c>
    </row>
    <row r="4347" spans="1:4" x14ac:dyDescent="0.15">
      <c r="A4347" s="51">
        <v>600</v>
      </c>
      <c r="B4347" s="51">
        <v>17</v>
      </c>
      <c r="C4347" s="51">
        <v>1.81134</v>
      </c>
      <c r="D4347" s="51">
        <v>1.9207799999999999</v>
      </c>
    </row>
    <row r="4348" spans="1:4" x14ac:dyDescent="0.15">
      <c r="A4348" s="51">
        <v>600</v>
      </c>
      <c r="B4348" s="51">
        <v>18</v>
      </c>
      <c r="C4348" s="51">
        <v>1.80785</v>
      </c>
      <c r="D4348" s="51">
        <v>1.92431</v>
      </c>
    </row>
    <row r="4349" spans="1:4" x14ac:dyDescent="0.15">
      <c r="A4349" s="51">
        <v>600</v>
      </c>
      <c r="B4349" s="51">
        <v>19</v>
      </c>
      <c r="C4349" s="51">
        <v>1.8043499999999999</v>
      </c>
      <c r="D4349" s="51">
        <v>1.9278599999999999</v>
      </c>
    </row>
    <row r="4350" spans="1:4" x14ac:dyDescent="0.15">
      <c r="A4350" s="51">
        <v>600</v>
      </c>
      <c r="B4350" s="51">
        <v>20</v>
      </c>
      <c r="C4350" s="51">
        <v>1.8008500000000001</v>
      </c>
      <c r="D4350" s="51">
        <v>1.9314100000000001</v>
      </c>
    </row>
    <row r="4351" spans="1:4" x14ac:dyDescent="0.15">
      <c r="A4351" s="51">
        <v>600</v>
      </c>
      <c r="B4351" s="51">
        <v>21</v>
      </c>
      <c r="C4351" s="51">
        <v>1.7973300000000001</v>
      </c>
      <c r="D4351" s="51">
        <v>1.9349700000000001</v>
      </c>
    </row>
    <row r="4352" spans="1:4" x14ac:dyDescent="0.15">
      <c r="A4352" s="51">
        <v>650</v>
      </c>
      <c r="B4352" s="51">
        <v>2</v>
      </c>
      <c r="C4352" s="51">
        <v>1.8680699999999999</v>
      </c>
      <c r="D4352" s="51">
        <v>1.8742300000000001</v>
      </c>
    </row>
    <row r="4353" spans="1:4" x14ac:dyDescent="0.15">
      <c r="A4353" s="51">
        <v>650</v>
      </c>
      <c r="B4353" s="51">
        <v>3</v>
      </c>
      <c r="C4353" s="51">
        <v>1.8649800000000001</v>
      </c>
      <c r="D4353" s="51">
        <v>1.8773299999999999</v>
      </c>
    </row>
    <row r="4354" spans="1:4" x14ac:dyDescent="0.15">
      <c r="A4354" s="51">
        <v>650</v>
      </c>
      <c r="B4354" s="51">
        <v>4</v>
      </c>
      <c r="C4354" s="51">
        <v>1.86189</v>
      </c>
      <c r="D4354" s="51">
        <v>1.88043</v>
      </c>
    </row>
    <row r="4355" spans="1:4" x14ac:dyDescent="0.15">
      <c r="A4355" s="51">
        <v>650</v>
      </c>
      <c r="B4355" s="51">
        <v>5</v>
      </c>
      <c r="C4355" s="51">
        <v>1.8587800000000001</v>
      </c>
      <c r="D4355" s="51">
        <v>1.88354</v>
      </c>
    </row>
    <row r="4356" spans="1:4" x14ac:dyDescent="0.15">
      <c r="A4356" s="51">
        <v>650</v>
      </c>
      <c r="B4356" s="51">
        <v>6</v>
      </c>
      <c r="C4356" s="51">
        <v>1.8556699999999999</v>
      </c>
      <c r="D4356" s="51">
        <v>1.8866700000000001</v>
      </c>
    </row>
    <row r="4357" spans="1:4" x14ac:dyDescent="0.15">
      <c r="A4357" s="51">
        <v>650</v>
      </c>
      <c r="B4357" s="51">
        <v>7</v>
      </c>
      <c r="C4357" s="51">
        <v>1.8525400000000001</v>
      </c>
      <c r="D4357" s="51">
        <v>1.8897999999999999</v>
      </c>
    </row>
    <row r="4358" spans="1:4" x14ac:dyDescent="0.15">
      <c r="A4358" s="51">
        <v>650</v>
      </c>
      <c r="B4358" s="51">
        <v>8</v>
      </c>
      <c r="C4358" s="51">
        <v>1.8494200000000001</v>
      </c>
      <c r="D4358" s="51">
        <v>1.8929499999999999</v>
      </c>
    </row>
    <row r="4359" spans="1:4" x14ac:dyDescent="0.15">
      <c r="A4359" s="51">
        <v>650</v>
      </c>
      <c r="B4359" s="51">
        <v>9</v>
      </c>
      <c r="C4359" s="51">
        <v>1.8462700000000001</v>
      </c>
      <c r="D4359" s="51">
        <v>1.8960999999999999</v>
      </c>
    </row>
    <row r="4360" spans="1:4" x14ac:dyDescent="0.15">
      <c r="A4360" s="51">
        <v>650</v>
      </c>
      <c r="B4360" s="51">
        <v>10</v>
      </c>
      <c r="C4360" s="51">
        <v>1.8431299999999999</v>
      </c>
      <c r="D4360" s="51">
        <v>1.8992599999999999</v>
      </c>
    </row>
    <row r="4361" spans="1:4" x14ac:dyDescent="0.15">
      <c r="A4361" s="51">
        <v>650</v>
      </c>
      <c r="B4361" s="51">
        <v>11</v>
      </c>
      <c r="C4361" s="51">
        <v>1.8399700000000001</v>
      </c>
      <c r="D4361" s="51">
        <v>1.9024399999999999</v>
      </c>
    </row>
    <row r="4362" spans="1:4" x14ac:dyDescent="0.15">
      <c r="A4362" s="51">
        <v>650</v>
      </c>
      <c r="B4362" s="51">
        <v>12</v>
      </c>
      <c r="C4362" s="51">
        <v>1.8368100000000001</v>
      </c>
      <c r="D4362" s="51">
        <v>1.9056200000000001</v>
      </c>
    </row>
    <row r="4363" spans="1:4" x14ac:dyDescent="0.15">
      <c r="A4363" s="51">
        <v>650</v>
      </c>
      <c r="B4363" s="51">
        <v>13</v>
      </c>
      <c r="C4363" s="51">
        <v>1.8336399999999999</v>
      </c>
      <c r="D4363" s="51">
        <v>1.90882</v>
      </c>
    </row>
    <row r="4364" spans="1:4" x14ac:dyDescent="0.15">
      <c r="A4364" s="51">
        <v>650</v>
      </c>
      <c r="B4364" s="51">
        <v>14</v>
      </c>
      <c r="C4364" s="51">
        <v>1.8304499999999999</v>
      </c>
      <c r="D4364" s="51">
        <v>1.9120200000000001</v>
      </c>
    </row>
    <row r="4365" spans="1:4" x14ac:dyDescent="0.15">
      <c r="A4365" s="51">
        <v>650</v>
      </c>
      <c r="B4365" s="51">
        <v>15</v>
      </c>
      <c r="C4365" s="51">
        <v>1.8272699999999999</v>
      </c>
      <c r="D4365" s="51">
        <v>1.91523</v>
      </c>
    </row>
    <row r="4366" spans="1:4" x14ac:dyDescent="0.15">
      <c r="A4366" s="51">
        <v>650</v>
      </c>
      <c r="B4366" s="51">
        <v>16</v>
      </c>
      <c r="C4366" s="51">
        <v>1.8240799999999999</v>
      </c>
      <c r="D4366" s="51">
        <v>1.9184600000000001</v>
      </c>
    </row>
    <row r="4367" spans="1:4" x14ac:dyDescent="0.15">
      <c r="A4367" s="51">
        <v>650</v>
      </c>
      <c r="B4367" s="51">
        <v>17</v>
      </c>
      <c r="C4367" s="51">
        <v>1.82087</v>
      </c>
      <c r="D4367" s="51">
        <v>1.9216899999999999</v>
      </c>
    </row>
    <row r="4368" spans="1:4" x14ac:dyDescent="0.15">
      <c r="A4368" s="51">
        <v>650</v>
      </c>
      <c r="B4368" s="51">
        <v>18</v>
      </c>
      <c r="C4368" s="51">
        <v>1.8176600000000001</v>
      </c>
      <c r="D4368" s="51">
        <v>1.9249400000000001</v>
      </c>
    </row>
    <row r="4369" spans="1:4" x14ac:dyDescent="0.15">
      <c r="A4369" s="51">
        <v>650</v>
      </c>
      <c r="B4369" s="51">
        <v>19</v>
      </c>
      <c r="C4369" s="51">
        <v>1.8144400000000001</v>
      </c>
      <c r="D4369" s="51">
        <v>1.9281900000000001</v>
      </c>
    </row>
    <row r="4370" spans="1:4" x14ac:dyDescent="0.15">
      <c r="A4370" s="51">
        <v>650</v>
      </c>
      <c r="B4370" s="51">
        <v>20</v>
      </c>
      <c r="C4370" s="51">
        <v>1.8111999999999999</v>
      </c>
      <c r="D4370" s="51">
        <v>1.9314499999999999</v>
      </c>
    </row>
    <row r="4371" spans="1:4" x14ac:dyDescent="0.15">
      <c r="A4371" s="51">
        <v>650</v>
      </c>
      <c r="B4371" s="51">
        <v>21</v>
      </c>
      <c r="C4371" s="51">
        <v>1.8079700000000001</v>
      </c>
      <c r="D4371" s="51">
        <v>1.9347300000000001</v>
      </c>
    </row>
    <row r="4372" spans="1:4" x14ac:dyDescent="0.15">
      <c r="A4372" s="51">
        <v>700</v>
      </c>
      <c r="B4372" s="51">
        <v>2</v>
      </c>
      <c r="C4372" s="51">
        <v>1.87297</v>
      </c>
      <c r="D4372" s="51">
        <v>1.87869</v>
      </c>
    </row>
    <row r="4373" spans="1:4" x14ac:dyDescent="0.15">
      <c r="A4373" s="51">
        <v>700</v>
      </c>
      <c r="B4373" s="51">
        <v>3</v>
      </c>
      <c r="C4373" s="51">
        <v>1.8701000000000001</v>
      </c>
      <c r="D4373" s="51">
        <v>1.8815599999999999</v>
      </c>
    </row>
    <row r="4374" spans="1:4" x14ac:dyDescent="0.15">
      <c r="A4374" s="51">
        <v>700</v>
      </c>
      <c r="B4374" s="51">
        <v>4</v>
      </c>
      <c r="C4374" s="51">
        <v>1.8672200000000001</v>
      </c>
      <c r="D4374" s="51">
        <v>1.88443</v>
      </c>
    </row>
    <row r="4375" spans="1:4" x14ac:dyDescent="0.15">
      <c r="A4375" s="51">
        <v>700</v>
      </c>
      <c r="B4375" s="51">
        <v>5</v>
      </c>
      <c r="C4375" s="51">
        <v>1.86435</v>
      </c>
      <c r="D4375" s="51">
        <v>1.8873200000000001</v>
      </c>
    </row>
    <row r="4376" spans="1:4" x14ac:dyDescent="0.15">
      <c r="A4376" s="51">
        <v>700</v>
      </c>
      <c r="B4376" s="51">
        <v>6</v>
      </c>
      <c r="C4376" s="51">
        <v>1.86145</v>
      </c>
      <c r="D4376" s="51">
        <v>1.89022</v>
      </c>
    </row>
    <row r="4377" spans="1:4" x14ac:dyDescent="0.15">
      <c r="A4377" s="51">
        <v>700</v>
      </c>
      <c r="B4377" s="51">
        <v>7</v>
      </c>
      <c r="C4377" s="51">
        <v>1.85856</v>
      </c>
      <c r="D4377" s="51">
        <v>1.89313</v>
      </c>
    </row>
    <row r="4378" spans="1:4" x14ac:dyDescent="0.15">
      <c r="A4378" s="51">
        <v>700</v>
      </c>
      <c r="B4378" s="51">
        <v>8</v>
      </c>
      <c r="C4378" s="51">
        <v>1.8556600000000001</v>
      </c>
      <c r="D4378" s="51">
        <v>1.8960399999999999</v>
      </c>
    </row>
    <row r="4379" spans="1:4" x14ac:dyDescent="0.15">
      <c r="A4379" s="51">
        <v>700</v>
      </c>
      <c r="B4379" s="51">
        <v>9</v>
      </c>
      <c r="C4379" s="51">
        <v>1.8527400000000001</v>
      </c>
      <c r="D4379" s="51">
        <v>1.89897</v>
      </c>
    </row>
    <row r="4380" spans="1:4" x14ac:dyDescent="0.15">
      <c r="A4380" s="51">
        <v>700</v>
      </c>
      <c r="B4380" s="51">
        <v>10</v>
      </c>
      <c r="C4380" s="51">
        <v>1.84982</v>
      </c>
      <c r="D4380" s="51">
        <v>1.9018999999999999</v>
      </c>
    </row>
    <row r="4381" spans="1:4" x14ac:dyDescent="0.15">
      <c r="A4381" s="51">
        <v>700</v>
      </c>
      <c r="B4381" s="51">
        <v>11</v>
      </c>
      <c r="C4381" s="51">
        <v>1.8469</v>
      </c>
      <c r="D4381" s="51">
        <v>1.9048400000000001</v>
      </c>
    </row>
    <row r="4382" spans="1:4" x14ac:dyDescent="0.15">
      <c r="A4382" s="51">
        <v>700</v>
      </c>
      <c r="B4382" s="51">
        <v>12</v>
      </c>
      <c r="C4382" s="51">
        <v>1.8439700000000001</v>
      </c>
      <c r="D4382" s="51">
        <v>1.9077900000000001</v>
      </c>
    </row>
    <row r="4383" spans="1:4" x14ac:dyDescent="0.15">
      <c r="A4383" s="51">
        <v>700</v>
      </c>
      <c r="B4383" s="51">
        <v>13</v>
      </c>
      <c r="C4383" s="51">
        <v>1.8410200000000001</v>
      </c>
      <c r="D4383" s="51">
        <v>1.9107400000000001</v>
      </c>
    </row>
    <row r="4384" spans="1:4" x14ac:dyDescent="0.15">
      <c r="A4384" s="51">
        <v>700</v>
      </c>
      <c r="B4384" s="51">
        <v>14</v>
      </c>
      <c r="C4384" s="51">
        <v>1.8380799999999999</v>
      </c>
      <c r="D4384" s="51">
        <v>1.91371</v>
      </c>
    </row>
    <row r="4385" spans="1:4" x14ac:dyDescent="0.15">
      <c r="A4385" s="51">
        <v>700</v>
      </c>
      <c r="B4385" s="51">
        <v>15</v>
      </c>
      <c r="C4385" s="51">
        <v>1.8351299999999999</v>
      </c>
      <c r="D4385" s="51">
        <v>1.91669</v>
      </c>
    </row>
    <row r="4386" spans="1:4" x14ac:dyDescent="0.15">
      <c r="A4386" s="51">
        <v>700</v>
      </c>
      <c r="B4386" s="51">
        <v>16</v>
      </c>
      <c r="C4386" s="51">
        <v>1.8321700000000001</v>
      </c>
      <c r="D4386" s="51">
        <v>1.91967</v>
      </c>
    </row>
    <row r="4387" spans="1:4" x14ac:dyDescent="0.15">
      <c r="A4387" s="51">
        <v>700</v>
      </c>
      <c r="B4387" s="51">
        <v>17</v>
      </c>
      <c r="C4387" s="51">
        <v>1.8291999999999999</v>
      </c>
      <c r="D4387" s="51">
        <v>1.9226700000000001</v>
      </c>
    </row>
    <row r="4388" spans="1:4" x14ac:dyDescent="0.15">
      <c r="A4388" s="51">
        <v>700</v>
      </c>
      <c r="B4388" s="51">
        <v>18</v>
      </c>
      <c r="C4388" s="51">
        <v>1.82622</v>
      </c>
      <c r="D4388" s="51">
        <v>1.92567</v>
      </c>
    </row>
    <row r="4389" spans="1:4" x14ac:dyDescent="0.15">
      <c r="A4389" s="51">
        <v>700</v>
      </c>
      <c r="B4389" s="51">
        <v>19</v>
      </c>
      <c r="C4389" s="51">
        <v>1.82324</v>
      </c>
      <c r="D4389" s="51">
        <v>1.9286799999999999</v>
      </c>
    </row>
    <row r="4390" spans="1:4" x14ac:dyDescent="0.15">
      <c r="A4390" s="51">
        <v>700</v>
      </c>
      <c r="B4390" s="51">
        <v>20</v>
      </c>
      <c r="C4390" s="51">
        <v>1.8202499999999999</v>
      </c>
      <c r="D4390" s="51">
        <v>1.9316899999999999</v>
      </c>
    </row>
    <row r="4391" spans="1:4" x14ac:dyDescent="0.15">
      <c r="A4391" s="51">
        <v>700</v>
      </c>
      <c r="B4391" s="51">
        <v>21</v>
      </c>
      <c r="C4391" s="51">
        <v>1.8172600000000001</v>
      </c>
      <c r="D4391" s="51">
        <v>1.9347300000000001</v>
      </c>
    </row>
    <row r="4392" spans="1:4" x14ac:dyDescent="0.15">
      <c r="A4392" s="51">
        <v>750</v>
      </c>
      <c r="B4392" s="51">
        <v>2</v>
      </c>
      <c r="C4392" s="51">
        <v>1.8773599999999999</v>
      </c>
      <c r="D4392" s="51">
        <v>1.8827</v>
      </c>
    </row>
    <row r="4393" spans="1:4" x14ac:dyDescent="0.15">
      <c r="A4393" s="51">
        <v>750</v>
      </c>
      <c r="B4393" s="51">
        <v>3</v>
      </c>
      <c r="C4393" s="51">
        <v>1.8746799999999999</v>
      </c>
      <c r="D4393" s="51">
        <v>1.88537</v>
      </c>
    </row>
    <row r="4394" spans="1:4" x14ac:dyDescent="0.15">
      <c r="A4394" s="51">
        <v>750</v>
      </c>
      <c r="B4394" s="51">
        <v>4</v>
      </c>
      <c r="C4394" s="51">
        <v>1.8720000000000001</v>
      </c>
      <c r="D4394" s="51">
        <v>1.8880600000000001</v>
      </c>
    </row>
    <row r="4395" spans="1:4" x14ac:dyDescent="0.15">
      <c r="A4395" s="51">
        <v>750</v>
      </c>
      <c r="B4395" s="51">
        <v>5</v>
      </c>
      <c r="C4395" s="51">
        <v>1.86931</v>
      </c>
      <c r="D4395" s="51">
        <v>1.89076</v>
      </c>
    </row>
    <row r="4396" spans="1:4" x14ac:dyDescent="0.15">
      <c r="A4396" s="51">
        <v>750</v>
      </c>
      <c r="B4396" s="51">
        <v>6</v>
      </c>
      <c r="C4396" s="51">
        <v>1.8666199999999999</v>
      </c>
      <c r="D4396" s="51">
        <v>1.8934599999999999</v>
      </c>
    </row>
    <row r="4397" spans="1:4" x14ac:dyDescent="0.15">
      <c r="A4397" s="51">
        <v>750</v>
      </c>
      <c r="B4397" s="51">
        <v>7</v>
      </c>
      <c r="C4397" s="51">
        <v>1.86391</v>
      </c>
      <c r="D4397" s="51">
        <v>1.8961600000000001</v>
      </c>
    </row>
    <row r="4398" spans="1:4" x14ac:dyDescent="0.15">
      <c r="A4398" s="51">
        <v>750</v>
      </c>
      <c r="B4398" s="51">
        <v>8</v>
      </c>
      <c r="C4398" s="51">
        <v>1.86121</v>
      </c>
      <c r="D4398" s="51">
        <v>1.8988799999999999</v>
      </c>
    </row>
    <row r="4399" spans="1:4" x14ac:dyDescent="0.15">
      <c r="A4399" s="51">
        <v>750</v>
      </c>
      <c r="B4399" s="51">
        <v>9</v>
      </c>
      <c r="C4399" s="51">
        <v>1.8585</v>
      </c>
      <c r="D4399" s="51">
        <v>1.90161</v>
      </c>
    </row>
    <row r="4400" spans="1:4" x14ac:dyDescent="0.15">
      <c r="A4400" s="51">
        <v>750</v>
      </c>
      <c r="B4400" s="51">
        <v>10</v>
      </c>
      <c r="C4400" s="51">
        <v>1.85578</v>
      </c>
      <c r="D4400" s="51">
        <v>1.9043399999999999</v>
      </c>
    </row>
    <row r="4401" spans="1:4" x14ac:dyDescent="0.15">
      <c r="A4401" s="51">
        <v>750</v>
      </c>
      <c r="B4401" s="51">
        <v>11</v>
      </c>
      <c r="C4401" s="51">
        <v>1.8530500000000001</v>
      </c>
      <c r="D4401" s="51">
        <v>1.9070800000000001</v>
      </c>
    </row>
    <row r="4402" spans="1:4" x14ac:dyDescent="0.15">
      <c r="A4402" s="51">
        <v>750</v>
      </c>
      <c r="B4402" s="51">
        <v>12</v>
      </c>
      <c r="C4402" s="51">
        <v>1.8503099999999999</v>
      </c>
      <c r="D4402" s="51">
        <v>1.9098200000000001</v>
      </c>
    </row>
    <row r="4403" spans="1:4" x14ac:dyDescent="0.15">
      <c r="A4403" s="51">
        <v>750</v>
      </c>
      <c r="B4403" s="51">
        <v>13</v>
      </c>
      <c r="C4403" s="51">
        <v>1.84758</v>
      </c>
      <c r="D4403" s="51">
        <v>1.9125799999999999</v>
      </c>
    </row>
    <row r="4404" spans="1:4" x14ac:dyDescent="0.15">
      <c r="A4404" s="51">
        <v>750</v>
      </c>
      <c r="B4404" s="51">
        <v>14</v>
      </c>
      <c r="C4404" s="51">
        <v>1.84483</v>
      </c>
      <c r="D4404" s="51">
        <v>1.91534</v>
      </c>
    </row>
    <row r="4405" spans="1:4" x14ac:dyDescent="0.15">
      <c r="A4405" s="51">
        <v>750</v>
      </c>
      <c r="B4405" s="51">
        <v>15</v>
      </c>
      <c r="C4405" s="51">
        <v>1.8420799999999999</v>
      </c>
      <c r="D4405" s="51">
        <v>1.91811</v>
      </c>
    </row>
    <row r="4406" spans="1:4" x14ac:dyDescent="0.15">
      <c r="A4406" s="51">
        <v>750</v>
      </c>
      <c r="B4406" s="51">
        <v>16</v>
      </c>
      <c r="C4406" s="51">
        <v>1.8393299999999999</v>
      </c>
      <c r="D4406" s="51">
        <v>1.9208799999999999</v>
      </c>
    </row>
    <row r="4407" spans="1:4" x14ac:dyDescent="0.15">
      <c r="A4407" s="51">
        <v>750</v>
      </c>
      <c r="B4407" s="51">
        <v>17</v>
      </c>
      <c r="C4407" s="51">
        <v>1.83656</v>
      </c>
      <c r="D4407" s="51">
        <v>1.92367</v>
      </c>
    </row>
    <row r="4408" spans="1:4" x14ac:dyDescent="0.15">
      <c r="A4408" s="51">
        <v>750</v>
      </c>
      <c r="B4408" s="51">
        <v>18</v>
      </c>
      <c r="C4408" s="51">
        <v>1.83378</v>
      </c>
      <c r="D4408" s="51">
        <v>1.9264699999999999</v>
      </c>
    </row>
    <row r="4409" spans="1:4" x14ac:dyDescent="0.15">
      <c r="A4409" s="51">
        <v>750</v>
      </c>
      <c r="B4409" s="51">
        <v>19</v>
      </c>
      <c r="C4409" s="51">
        <v>1.8310200000000001</v>
      </c>
      <c r="D4409" s="51">
        <v>1.92927</v>
      </c>
    </row>
    <row r="4410" spans="1:4" x14ac:dyDescent="0.15">
      <c r="A4410" s="51">
        <v>750</v>
      </c>
      <c r="B4410" s="51">
        <v>20</v>
      </c>
      <c r="C4410" s="51">
        <v>1.82823</v>
      </c>
      <c r="D4410" s="51">
        <v>1.93207</v>
      </c>
    </row>
    <row r="4411" spans="1:4" x14ac:dyDescent="0.15">
      <c r="A4411" s="51">
        <v>750</v>
      </c>
      <c r="B4411" s="51">
        <v>21</v>
      </c>
      <c r="C4411" s="51">
        <v>1.82545</v>
      </c>
      <c r="D4411" s="51">
        <v>1.93489</v>
      </c>
    </row>
    <row r="4412" spans="1:4" x14ac:dyDescent="0.15">
      <c r="A4412" s="51">
        <v>800</v>
      </c>
      <c r="B4412" s="51">
        <v>2</v>
      </c>
      <c r="C4412" s="51">
        <v>1.8813200000000001</v>
      </c>
      <c r="D4412" s="51">
        <v>1.8863300000000001</v>
      </c>
    </row>
    <row r="4413" spans="1:4" x14ac:dyDescent="0.15">
      <c r="A4413" s="51">
        <v>800</v>
      </c>
      <c r="B4413" s="51">
        <v>3</v>
      </c>
      <c r="C4413" s="51">
        <v>1.8788199999999999</v>
      </c>
      <c r="D4413" s="51">
        <v>1.8888400000000001</v>
      </c>
    </row>
    <row r="4414" spans="1:4" x14ac:dyDescent="0.15">
      <c r="A4414" s="51">
        <v>800</v>
      </c>
      <c r="B4414" s="51">
        <v>4</v>
      </c>
      <c r="C4414" s="51">
        <v>1.8763000000000001</v>
      </c>
      <c r="D4414" s="51">
        <v>1.8913500000000001</v>
      </c>
    </row>
    <row r="4415" spans="1:4" x14ac:dyDescent="0.15">
      <c r="A4415" s="51">
        <v>800</v>
      </c>
      <c r="B4415" s="51">
        <v>5</v>
      </c>
      <c r="C4415" s="51">
        <v>1.8737900000000001</v>
      </c>
      <c r="D4415" s="51">
        <v>1.89388</v>
      </c>
    </row>
    <row r="4416" spans="1:4" x14ac:dyDescent="0.15">
      <c r="A4416" s="51">
        <v>800</v>
      </c>
      <c r="B4416" s="51">
        <v>6</v>
      </c>
      <c r="C4416" s="51">
        <v>1.8712599999999999</v>
      </c>
      <c r="D4416" s="51">
        <v>1.8964099999999999</v>
      </c>
    </row>
    <row r="4417" spans="1:4" x14ac:dyDescent="0.15">
      <c r="A4417" s="51">
        <v>800</v>
      </c>
      <c r="B4417" s="51">
        <v>7</v>
      </c>
      <c r="C4417" s="51">
        <v>1.86873</v>
      </c>
      <c r="D4417" s="51">
        <v>1.8989400000000001</v>
      </c>
    </row>
    <row r="4418" spans="1:4" x14ac:dyDescent="0.15">
      <c r="A4418" s="51">
        <v>800</v>
      </c>
      <c r="B4418" s="51">
        <v>8</v>
      </c>
      <c r="C4418" s="51">
        <v>1.86619</v>
      </c>
      <c r="D4418" s="51">
        <v>1.9014899999999999</v>
      </c>
    </row>
    <row r="4419" spans="1:4" x14ac:dyDescent="0.15">
      <c r="A4419" s="51">
        <v>800</v>
      </c>
      <c r="B4419" s="51">
        <v>9</v>
      </c>
      <c r="C4419" s="51">
        <v>1.86365</v>
      </c>
      <c r="D4419" s="51">
        <v>1.90404</v>
      </c>
    </row>
    <row r="4420" spans="1:4" x14ac:dyDescent="0.15">
      <c r="A4420" s="51">
        <v>800</v>
      </c>
      <c r="B4420" s="51">
        <v>10</v>
      </c>
      <c r="C4420" s="51">
        <v>1.8611</v>
      </c>
      <c r="D4420" s="51">
        <v>1.9066000000000001</v>
      </c>
    </row>
    <row r="4421" spans="1:4" x14ac:dyDescent="0.15">
      <c r="A4421" s="51">
        <v>800</v>
      </c>
      <c r="B4421" s="51">
        <v>11</v>
      </c>
      <c r="C4421" s="51">
        <v>1.8585499999999999</v>
      </c>
      <c r="D4421" s="51">
        <v>1.90916</v>
      </c>
    </row>
    <row r="4422" spans="1:4" x14ac:dyDescent="0.15">
      <c r="A4422" s="51">
        <v>800</v>
      </c>
      <c r="B4422" s="51">
        <v>12</v>
      </c>
      <c r="C4422" s="51">
        <v>1.85599</v>
      </c>
      <c r="D4422" s="51">
        <v>1.91174</v>
      </c>
    </row>
    <row r="4423" spans="1:4" x14ac:dyDescent="0.15">
      <c r="A4423" s="51">
        <v>800</v>
      </c>
      <c r="B4423" s="51">
        <v>13</v>
      </c>
      <c r="C4423" s="51">
        <v>1.8534299999999999</v>
      </c>
      <c r="D4423" s="51">
        <v>1.91431</v>
      </c>
    </row>
    <row r="4424" spans="1:4" x14ac:dyDescent="0.15">
      <c r="A4424" s="51">
        <v>800</v>
      </c>
      <c r="B4424" s="51">
        <v>14</v>
      </c>
      <c r="C4424" s="51">
        <v>1.8508599999999999</v>
      </c>
      <c r="D4424" s="51">
        <v>1.9169</v>
      </c>
    </row>
    <row r="4425" spans="1:4" x14ac:dyDescent="0.15">
      <c r="A4425" s="51">
        <v>800</v>
      </c>
      <c r="B4425" s="51">
        <v>15</v>
      </c>
      <c r="C4425" s="51">
        <v>1.84829</v>
      </c>
      <c r="D4425" s="51">
        <v>1.9194800000000001</v>
      </c>
    </row>
    <row r="4426" spans="1:4" x14ac:dyDescent="0.15">
      <c r="A4426" s="51">
        <v>800</v>
      </c>
      <c r="B4426" s="51">
        <v>16</v>
      </c>
      <c r="C4426" s="51">
        <v>1.84571</v>
      </c>
      <c r="D4426" s="51">
        <v>1.92208</v>
      </c>
    </row>
    <row r="4427" spans="1:4" x14ac:dyDescent="0.15">
      <c r="A4427" s="51">
        <v>800</v>
      </c>
      <c r="B4427" s="51">
        <v>17</v>
      </c>
      <c r="C4427" s="51">
        <v>1.8431200000000001</v>
      </c>
      <c r="D4427" s="51">
        <v>1.9246799999999999</v>
      </c>
    </row>
    <row r="4428" spans="1:4" x14ac:dyDescent="0.15">
      <c r="A4428" s="51">
        <v>800</v>
      </c>
      <c r="B4428" s="51">
        <v>18</v>
      </c>
      <c r="C4428" s="51">
        <v>1.84053</v>
      </c>
      <c r="D4428" s="51">
        <v>1.9273</v>
      </c>
    </row>
    <row r="4429" spans="1:4" x14ac:dyDescent="0.15">
      <c r="A4429" s="51">
        <v>800</v>
      </c>
      <c r="B4429" s="51">
        <v>19</v>
      </c>
      <c r="C4429" s="51">
        <v>1.8379399999999999</v>
      </c>
      <c r="D4429" s="51">
        <v>1.92991</v>
      </c>
    </row>
    <row r="4430" spans="1:4" x14ac:dyDescent="0.15">
      <c r="A4430" s="51">
        <v>800</v>
      </c>
      <c r="B4430" s="51">
        <v>20</v>
      </c>
      <c r="C4430" s="51">
        <v>1.8353299999999999</v>
      </c>
      <c r="D4430" s="51">
        <v>1.9325300000000001</v>
      </c>
    </row>
    <row r="4431" spans="1:4" x14ac:dyDescent="0.15">
      <c r="A4431" s="51">
        <v>800</v>
      </c>
      <c r="B4431" s="51">
        <v>21</v>
      </c>
      <c r="C4431" s="51">
        <v>1.83273</v>
      </c>
      <c r="D4431" s="51">
        <v>1.93516</v>
      </c>
    </row>
    <row r="4432" spans="1:4" x14ac:dyDescent="0.15">
      <c r="A4432" s="51">
        <v>850</v>
      </c>
      <c r="B4432" s="51">
        <v>2</v>
      </c>
      <c r="C4432" s="51">
        <v>1.8849400000000001</v>
      </c>
      <c r="D4432" s="51">
        <v>1.88964</v>
      </c>
    </row>
    <row r="4433" spans="1:4" x14ac:dyDescent="0.15">
      <c r="A4433" s="51">
        <v>850</v>
      </c>
      <c r="B4433" s="51">
        <v>3</v>
      </c>
      <c r="C4433" s="51">
        <v>1.8825799999999999</v>
      </c>
      <c r="D4433" s="51">
        <v>1.89201</v>
      </c>
    </row>
    <row r="4434" spans="1:4" x14ac:dyDescent="0.15">
      <c r="A4434" s="51">
        <v>850</v>
      </c>
      <c r="B4434" s="51">
        <v>4</v>
      </c>
      <c r="C4434" s="51">
        <v>1.8802099999999999</v>
      </c>
      <c r="D4434" s="51">
        <v>1.8943700000000001</v>
      </c>
    </row>
    <row r="4435" spans="1:4" x14ac:dyDescent="0.15">
      <c r="A4435" s="51">
        <v>850</v>
      </c>
      <c r="B4435" s="51">
        <v>5</v>
      </c>
      <c r="C4435" s="51">
        <v>1.87784</v>
      </c>
      <c r="D4435" s="51">
        <v>1.8967499999999999</v>
      </c>
    </row>
    <row r="4436" spans="1:4" x14ac:dyDescent="0.15">
      <c r="A4436" s="51">
        <v>850</v>
      </c>
      <c r="B4436" s="51">
        <v>6</v>
      </c>
      <c r="C4436" s="51">
        <v>1.8754599999999999</v>
      </c>
      <c r="D4436" s="51">
        <v>1.8991199999999999</v>
      </c>
    </row>
    <row r="4437" spans="1:4" x14ac:dyDescent="0.15">
      <c r="A4437" s="51">
        <v>850</v>
      </c>
      <c r="B4437" s="51">
        <v>7</v>
      </c>
      <c r="C4437" s="51">
        <v>1.8730800000000001</v>
      </c>
      <c r="D4437" s="51">
        <v>1.90151</v>
      </c>
    </row>
    <row r="4438" spans="1:4" x14ac:dyDescent="0.15">
      <c r="A4438" s="51">
        <v>850</v>
      </c>
      <c r="B4438" s="51">
        <v>8</v>
      </c>
      <c r="C4438" s="51">
        <v>1.8707</v>
      </c>
      <c r="D4438" s="51">
        <v>1.90391</v>
      </c>
    </row>
    <row r="4439" spans="1:4" x14ac:dyDescent="0.15">
      <c r="A4439" s="51">
        <v>850</v>
      </c>
      <c r="B4439" s="51">
        <v>9</v>
      </c>
      <c r="C4439" s="51">
        <v>1.8683099999999999</v>
      </c>
      <c r="D4439" s="51">
        <v>1.9063000000000001</v>
      </c>
    </row>
    <row r="4440" spans="1:4" x14ac:dyDescent="0.15">
      <c r="A4440" s="51">
        <v>850</v>
      </c>
      <c r="B4440" s="51">
        <v>10</v>
      </c>
      <c r="C4440" s="51">
        <v>1.86591</v>
      </c>
      <c r="D4440" s="51">
        <v>1.9087099999999999</v>
      </c>
    </row>
    <row r="4441" spans="1:4" x14ac:dyDescent="0.15">
      <c r="A4441" s="51">
        <v>850</v>
      </c>
      <c r="B4441" s="51">
        <v>11</v>
      </c>
      <c r="C4441" s="51">
        <v>1.86351</v>
      </c>
      <c r="D4441" s="51">
        <v>1.9111199999999999</v>
      </c>
    </row>
    <row r="4442" spans="1:4" x14ac:dyDescent="0.15">
      <c r="A4442" s="51">
        <v>850</v>
      </c>
      <c r="B4442" s="51">
        <v>12</v>
      </c>
      <c r="C4442" s="51">
        <v>1.86111</v>
      </c>
      <c r="D4442" s="51">
        <v>1.91353</v>
      </c>
    </row>
    <row r="4443" spans="1:4" x14ac:dyDescent="0.15">
      <c r="A4443" s="51">
        <v>850</v>
      </c>
      <c r="B4443" s="51">
        <v>13</v>
      </c>
      <c r="C4443" s="51">
        <v>1.8587</v>
      </c>
      <c r="D4443" s="51">
        <v>1.91595</v>
      </c>
    </row>
    <row r="4444" spans="1:4" x14ac:dyDescent="0.15">
      <c r="A4444" s="51">
        <v>850</v>
      </c>
      <c r="B4444" s="51">
        <v>14</v>
      </c>
      <c r="C4444" s="51">
        <v>1.85629</v>
      </c>
      <c r="D4444" s="51">
        <v>1.91838</v>
      </c>
    </row>
    <row r="4445" spans="1:4" x14ac:dyDescent="0.15">
      <c r="A4445" s="51">
        <v>850</v>
      </c>
      <c r="B4445" s="51">
        <v>15</v>
      </c>
      <c r="C4445" s="51">
        <v>1.8538699999999999</v>
      </c>
      <c r="D4445" s="51">
        <v>1.9208099999999999</v>
      </c>
    </row>
    <row r="4446" spans="1:4" x14ac:dyDescent="0.15">
      <c r="A4446" s="51">
        <v>850</v>
      </c>
      <c r="B4446" s="51">
        <v>16</v>
      </c>
      <c r="C4446" s="51">
        <v>1.85144</v>
      </c>
      <c r="D4446" s="51">
        <v>1.9232499999999999</v>
      </c>
    </row>
    <row r="4447" spans="1:4" x14ac:dyDescent="0.15">
      <c r="A4447" s="51">
        <v>850</v>
      </c>
      <c r="B4447" s="51">
        <v>17</v>
      </c>
      <c r="C4447" s="51">
        <v>1.84901</v>
      </c>
      <c r="D4447" s="51">
        <v>1.9257</v>
      </c>
    </row>
    <row r="4448" spans="1:4" x14ac:dyDescent="0.15">
      <c r="A4448" s="51">
        <v>850</v>
      </c>
      <c r="B4448" s="51">
        <v>18</v>
      </c>
      <c r="C4448" s="51">
        <v>1.84657</v>
      </c>
      <c r="D4448" s="51">
        <v>1.92814</v>
      </c>
    </row>
    <row r="4449" spans="1:4" x14ac:dyDescent="0.15">
      <c r="A4449" s="51">
        <v>850</v>
      </c>
      <c r="B4449" s="51">
        <v>19</v>
      </c>
      <c r="C4449" s="51">
        <v>1.8441399999999999</v>
      </c>
      <c r="D4449" s="51">
        <v>1.9306000000000001</v>
      </c>
    </row>
    <row r="4450" spans="1:4" x14ac:dyDescent="0.15">
      <c r="A4450" s="51">
        <v>850</v>
      </c>
      <c r="B4450" s="51">
        <v>20</v>
      </c>
      <c r="C4450" s="51">
        <v>1.8416999999999999</v>
      </c>
      <c r="D4450" s="51">
        <v>1.93306</v>
      </c>
    </row>
    <row r="4451" spans="1:4" x14ac:dyDescent="0.15">
      <c r="A4451" s="51">
        <v>850</v>
      </c>
      <c r="B4451" s="51">
        <v>21</v>
      </c>
      <c r="C4451" s="51">
        <v>1.8392500000000001</v>
      </c>
      <c r="D4451" s="51">
        <v>1.93553</v>
      </c>
    </row>
    <row r="4452" spans="1:4" x14ac:dyDescent="0.15">
      <c r="A4452" s="51">
        <v>900</v>
      </c>
      <c r="B4452" s="51">
        <v>2</v>
      </c>
      <c r="C4452" s="51">
        <v>1.8882300000000001</v>
      </c>
      <c r="D4452" s="51">
        <v>1.8926799999999999</v>
      </c>
    </row>
    <row r="4453" spans="1:4" x14ac:dyDescent="0.15">
      <c r="A4453" s="51">
        <v>900</v>
      </c>
      <c r="B4453" s="51">
        <v>3</v>
      </c>
      <c r="C4453" s="51">
        <v>1.88601</v>
      </c>
      <c r="D4453" s="51">
        <v>1.8949100000000001</v>
      </c>
    </row>
    <row r="4454" spans="1:4" x14ac:dyDescent="0.15">
      <c r="A4454" s="51">
        <v>900</v>
      </c>
      <c r="B4454" s="51">
        <v>4</v>
      </c>
      <c r="C4454" s="51">
        <v>1.8837699999999999</v>
      </c>
      <c r="D4454" s="51">
        <v>1.89714</v>
      </c>
    </row>
    <row r="4455" spans="1:4" x14ac:dyDescent="0.15">
      <c r="A4455" s="51">
        <v>900</v>
      </c>
      <c r="B4455" s="51">
        <v>5</v>
      </c>
      <c r="C4455" s="51">
        <v>1.8815299999999999</v>
      </c>
      <c r="D4455" s="51">
        <v>1.8993899999999999</v>
      </c>
    </row>
    <row r="4456" spans="1:4" x14ac:dyDescent="0.15">
      <c r="A4456" s="51">
        <v>900</v>
      </c>
      <c r="B4456" s="51">
        <v>6</v>
      </c>
      <c r="C4456" s="51">
        <v>1.8792899999999999</v>
      </c>
      <c r="D4456" s="51">
        <v>1.9016299999999999</v>
      </c>
    </row>
    <row r="4457" spans="1:4" x14ac:dyDescent="0.15">
      <c r="A4457" s="51">
        <v>900</v>
      </c>
      <c r="B4457" s="51">
        <v>7</v>
      </c>
      <c r="C4457" s="51">
        <v>1.8770500000000001</v>
      </c>
      <c r="D4457" s="51">
        <v>1.9038900000000001</v>
      </c>
    </row>
    <row r="4458" spans="1:4" x14ac:dyDescent="0.15">
      <c r="A4458" s="51">
        <v>900</v>
      </c>
      <c r="B4458" s="51">
        <v>8</v>
      </c>
      <c r="C4458" s="51">
        <v>1.8748</v>
      </c>
      <c r="D4458" s="51">
        <v>1.9061399999999999</v>
      </c>
    </row>
    <row r="4459" spans="1:4" x14ac:dyDescent="0.15">
      <c r="A4459" s="51">
        <v>900</v>
      </c>
      <c r="B4459" s="51">
        <v>9</v>
      </c>
      <c r="C4459" s="51">
        <v>1.8725400000000001</v>
      </c>
      <c r="D4459" s="51">
        <v>1.9084000000000001</v>
      </c>
    </row>
    <row r="4460" spans="1:4" x14ac:dyDescent="0.15">
      <c r="A4460" s="51">
        <v>900</v>
      </c>
      <c r="B4460" s="51">
        <v>10</v>
      </c>
      <c r="C4460" s="51">
        <v>1.8702799999999999</v>
      </c>
      <c r="D4460" s="51">
        <v>1.9106700000000001</v>
      </c>
    </row>
    <row r="4461" spans="1:4" x14ac:dyDescent="0.15">
      <c r="A4461" s="51">
        <v>900</v>
      </c>
      <c r="B4461" s="51">
        <v>11</v>
      </c>
      <c r="C4461" s="51">
        <v>1.86802</v>
      </c>
      <c r="D4461" s="51">
        <v>1.9129400000000001</v>
      </c>
    </row>
    <row r="4462" spans="1:4" x14ac:dyDescent="0.15">
      <c r="A4462" s="51">
        <v>900</v>
      </c>
      <c r="B4462" s="51">
        <v>12</v>
      </c>
      <c r="C4462" s="51">
        <v>1.86575</v>
      </c>
      <c r="D4462" s="51">
        <v>1.9152199999999999</v>
      </c>
    </row>
    <row r="4463" spans="1:4" x14ac:dyDescent="0.15">
      <c r="A4463" s="51">
        <v>900</v>
      </c>
      <c r="B4463" s="51">
        <v>13</v>
      </c>
      <c r="C4463" s="51">
        <v>1.86347</v>
      </c>
      <c r="D4463" s="51">
        <v>1.9175</v>
      </c>
    </row>
    <row r="4464" spans="1:4" x14ac:dyDescent="0.15">
      <c r="A4464" s="51">
        <v>900</v>
      </c>
      <c r="B4464" s="51">
        <v>14</v>
      </c>
      <c r="C4464" s="51">
        <v>1.8612</v>
      </c>
      <c r="D4464" s="51">
        <v>1.9197900000000001</v>
      </c>
    </row>
    <row r="4465" spans="1:4" x14ac:dyDescent="0.15">
      <c r="A4465" s="51">
        <v>900</v>
      </c>
      <c r="B4465" s="51">
        <v>15</v>
      </c>
      <c r="C4465" s="51">
        <v>1.8589199999999999</v>
      </c>
      <c r="D4465" s="51">
        <v>1.9220900000000001</v>
      </c>
    </row>
    <row r="4466" spans="1:4" x14ac:dyDescent="0.15">
      <c r="A4466" s="51">
        <v>900</v>
      </c>
      <c r="B4466" s="51">
        <v>16</v>
      </c>
      <c r="C4466" s="51">
        <v>1.85663</v>
      </c>
      <c r="D4466" s="51">
        <v>1.92438</v>
      </c>
    </row>
    <row r="4467" spans="1:4" x14ac:dyDescent="0.15">
      <c r="A4467" s="51">
        <v>900</v>
      </c>
      <c r="B4467" s="51">
        <v>17</v>
      </c>
      <c r="C4467" s="51">
        <v>1.8543400000000001</v>
      </c>
      <c r="D4467" s="51">
        <v>1.9266799999999999</v>
      </c>
    </row>
    <row r="4468" spans="1:4" x14ac:dyDescent="0.15">
      <c r="A4468" s="51">
        <v>900</v>
      </c>
      <c r="B4468" s="51">
        <v>18</v>
      </c>
      <c r="C4468" s="51">
        <v>1.8520399999999999</v>
      </c>
      <c r="D4468" s="51">
        <v>1.929</v>
      </c>
    </row>
    <row r="4469" spans="1:4" x14ac:dyDescent="0.15">
      <c r="A4469" s="51">
        <v>900</v>
      </c>
      <c r="B4469" s="51">
        <v>19</v>
      </c>
      <c r="C4469" s="51">
        <v>1.8497399999999999</v>
      </c>
      <c r="D4469" s="51">
        <v>1.9313100000000001</v>
      </c>
    </row>
    <row r="4470" spans="1:4" x14ac:dyDescent="0.15">
      <c r="A4470" s="51">
        <v>900</v>
      </c>
      <c r="B4470" s="51">
        <v>20</v>
      </c>
      <c r="C4470" s="51">
        <v>1.84744</v>
      </c>
      <c r="D4470" s="51">
        <v>1.93363</v>
      </c>
    </row>
    <row r="4471" spans="1:4" x14ac:dyDescent="0.15">
      <c r="A4471" s="51">
        <v>900</v>
      </c>
      <c r="B4471" s="51">
        <v>21</v>
      </c>
      <c r="C4471" s="51">
        <v>1.8451299999999999</v>
      </c>
      <c r="D4471" s="51">
        <v>1.9359599999999999</v>
      </c>
    </row>
    <row r="4472" spans="1:4" x14ac:dyDescent="0.15">
      <c r="A4472" s="51">
        <v>950</v>
      </c>
      <c r="B4472" s="51">
        <v>2</v>
      </c>
      <c r="C4472" s="51">
        <v>1.89127</v>
      </c>
      <c r="D4472" s="51">
        <v>1.8954800000000001</v>
      </c>
    </row>
    <row r="4473" spans="1:4" x14ac:dyDescent="0.15">
      <c r="A4473" s="51">
        <v>950</v>
      </c>
      <c r="B4473" s="51">
        <v>3</v>
      </c>
      <c r="C4473" s="51">
        <v>1.8891500000000001</v>
      </c>
      <c r="D4473" s="51">
        <v>1.8976</v>
      </c>
    </row>
    <row r="4474" spans="1:4" x14ac:dyDescent="0.15">
      <c r="A4474" s="51">
        <v>950</v>
      </c>
      <c r="B4474" s="51">
        <v>4</v>
      </c>
      <c r="C4474" s="51">
        <v>1.8870400000000001</v>
      </c>
      <c r="D4474" s="51">
        <v>1.89971</v>
      </c>
    </row>
    <row r="4475" spans="1:4" x14ac:dyDescent="0.15">
      <c r="A4475" s="51">
        <v>950</v>
      </c>
      <c r="B4475" s="51">
        <v>5</v>
      </c>
      <c r="C4475" s="51">
        <v>1.8849199999999999</v>
      </c>
      <c r="D4475" s="51">
        <v>1.90184</v>
      </c>
    </row>
    <row r="4476" spans="1:4" x14ac:dyDescent="0.15">
      <c r="A4476" s="51">
        <v>950</v>
      </c>
      <c r="B4476" s="51">
        <v>6</v>
      </c>
      <c r="C4476" s="51">
        <v>1.88279</v>
      </c>
      <c r="D4476" s="51">
        <v>1.9039600000000001</v>
      </c>
    </row>
    <row r="4477" spans="1:4" x14ac:dyDescent="0.15">
      <c r="A4477" s="51">
        <v>950</v>
      </c>
      <c r="B4477" s="51">
        <v>7</v>
      </c>
      <c r="C4477" s="51">
        <v>1.8806700000000001</v>
      </c>
      <c r="D4477" s="51">
        <v>1.9060900000000001</v>
      </c>
    </row>
    <row r="4478" spans="1:4" x14ac:dyDescent="0.15">
      <c r="A4478" s="51">
        <v>950</v>
      </c>
      <c r="B4478" s="51">
        <v>8</v>
      </c>
      <c r="C4478" s="51">
        <v>1.8785400000000001</v>
      </c>
      <c r="D4478" s="51">
        <v>1.9082300000000001</v>
      </c>
    </row>
    <row r="4479" spans="1:4" x14ac:dyDescent="0.15">
      <c r="A4479" s="51">
        <v>950</v>
      </c>
      <c r="B4479" s="51">
        <v>9</v>
      </c>
      <c r="C4479" s="51">
        <v>1.8764000000000001</v>
      </c>
      <c r="D4479" s="51">
        <v>1.9103600000000001</v>
      </c>
    </row>
    <row r="4480" spans="1:4" x14ac:dyDescent="0.15">
      <c r="A4480" s="51">
        <v>950</v>
      </c>
      <c r="B4480" s="51">
        <v>10</v>
      </c>
      <c r="C4480" s="51">
        <v>1.87426</v>
      </c>
      <c r="D4480" s="51">
        <v>1.9125099999999999</v>
      </c>
    </row>
    <row r="4481" spans="1:4" x14ac:dyDescent="0.15">
      <c r="A4481" s="51">
        <v>950</v>
      </c>
      <c r="B4481" s="51">
        <v>11</v>
      </c>
      <c r="C4481" s="51">
        <v>1.87212</v>
      </c>
      <c r="D4481" s="51">
        <v>1.91466</v>
      </c>
    </row>
    <row r="4482" spans="1:4" x14ac:dyDescent="0.15">
      <c r="A4482" s="51">
        <v>950</v>
      </c>
      <c r="B4482" s="51">
        <v>12</v>
      </c>
      <c r="C4482" s="51">
        <v>1.86998</v>
      </c>
      <c r="D4482" s="51">
        <v>1.91682</v>
      </c>
    </row>
    <row r="4483" spans="1:4" x14ac:dyDescent="0.15">
      <c r="A4483" s="51">
        <v>950</v>
      </c>
      <c r="B4483" s="51">
        <v>13</v>
      </c>
      <c r="C4483" s="51">
        <v>1.86782</v>
      </c>
      <c r="D4483" s="51">
        <v>1.9189700000000001</v>
      </c>
    </row>
    <row r="4484" spans="1:4" x14ac:dyDescent="0.15">
      <c r="A4484" s="51">
        <v>950</v>
      </c>
      <c r="B4484" s="51">
        <v>14</v>
      </c>
      <c r="C4484" s="51">
        <v>1.8656699999999999</v>
      </c>
      <c r="D4484" s="51">
        <v>1.9211499999999999</v>
      </c>
    </row>
    <row r="4485" spans="1:4" x14ac:dyDescent="0.15">
      <c r="A4485" s="51">
        <v>950</v>
      </c>
      <c r="B4485" s="51">
        <v>15</v>
      </c>
      <c r="C4485" s="51">
        <v>1.86351</v>
      </c>
      <c r="D4485" s="51">
        <v>1.9233100000000001</v>
      </c>
    </row>
    <row r="4486" spans="1:4" x14ac:dyDescent="0.15">
      <c r="A4486" s="51">
        <v>950</v>
      </c>
      <c r="B4486" s="51">
        <v>16</v>
      </c>
      <c r="C4486" s="51">
        <v>1.8613500000000001</v>
      </c>
      <c r="D4486" s="51">
        <v>1.9254800000000001</v>
      </c>
    </row>
    <row r="4487" spans="1:4" x14ac:dyDescent="0.15">
      <c r="A4487" s="51">
        <v>950</v>
      </c>
      <c r="B4487" s="51">
        <v>17</v>
      </c>
      <c r="C4487" s="51">
        <v>1.8591899999999999</v>
      </c>
      <c r="D4487" s="51">
        <v>1.9276599999999999</v>
      </c>
    </row>
    <row r="4488" spans="1:4" x14ac:dyDescent="0.15">
      <c r="A4488" s="51">
        <v>950</v>
      </c>
      <c r="B4488" s="51">
        <v>18</v>
      </c>
      <c r="C4488" s="51">
        <v>1.85701</v>
      </c>
      <c r="D4488" s="51">
        <v>1.92984</v>
      </c>
    </row>
    <row r="4489" spans="1:4" x14ac:dyDescent="0.15">
      <c r="A4489" s="51">
        <v>950</v>
      </c>
      <c r="B4489" s="51">
        <v>19</v>
      </c>
      <c r="C4489" s="51">
        <v>1.85483</v>
      </c>
      <c r="D4489" s="51">
        <v>1.9320299999999999</v>
      </c>
    </row>
    <row r="4490" spans="1:4" x14ac:dyDescent="0.15">
      <c r="A4490" s="51">
        <v>950</v>
      </c>
      <c r="B4490" s="51">
        <v>20</v>
      </c>
      <c r="C4490" s="51">
        <v>1.85266</v>
      </c>
      <c r="D4490" s="51">
        <v>1.9342299999999999</v>
      </c>
    </row>
    <row r="4491" spans="1:4" x14ac:dyDescent="0.15">
      <c r="A4491" s="51">
        <v>950</v>
      </c>
      <c r="B4491" s="51">
        <v>21</v>
      </c>
      <c r="C4491" s="51">
        <v>1.8504799999999999</v>
      </c>
      <c r="D4491" s="51">
        <v>1.93642</v>
      </c>
    </row>
    <row r="4492" spans="1:4" x14ac:dyDescent="0.15">
      <c r="A4492" s="51">
        <v>1000</v>
      </c>
      <c r="B4492" s="51">
        <v>2</v>
      </c>
      <c r="C4492" s="51">
        <v>1.8940699999999999</v>
      </c>
      <c r="D4492" s="51">
        <v>1.8980699999999999</v>
      </c>
    </row>
    <row r="4493" spans="1:4" x14ac:dyDescent="0.15">
      <c r="A4493" s="51">
        <v>1000</v>
      </c>
      <c r="B4493" s="51">
        <v>3</v>
      </c>
      <c r="C4493" s="51">
        <v>1.8920600000000001</v>
      </c>
      <c r="D4493" s="51">
        <v>1.90008</v>
      </c>
    </row>
    <row r="4494" spans="1:4" x14ac:dyDescent="0.15">
      <c r="A4494" s="51">
        <v>1000</v>
      </c>
      <c r="B4494" s="51">
        <v>4</v>
      </c>
      <c r="C4494" s="51">
        <v>1.89005</v>
      </c>
      <c r="D4494" s="51">
        <v>1.9020900000000001</v>
      </c>
    </row>
    <row r="4495" spans="1:4" x14ac:dyDescent="0.15">
      <c r="A4495" s="51">
        <v>1000</v>
      </c>
      <c r="B4495" s="51">
        <v>5</v>
      </c>
      <c r="C4495" s="51">
        <v>1.8880399999999999</v>
      </c>
      <c r="D4495" s="51">
        <v>1.9040999999999999</v>
      </c>
    </row>
    <row r="4496" spans="1:4" x14ac:dyDescent="0.15">
      <c r="A4496" s="51">
        <v>1000</v>
      </c>
      <c r="B4496" s="51">
        <v>6</v>
      </c>
      <c r="C4496" s="51">
        <v>1.88602</v>
      </c>
      <c r="D4496" s="51">
        <v>1.90612</v>
      </c>
    </row>
    <row r="4497" spans="1:4" x14ac:dyDescent="0.15">
      <c r="A4497" s="51">
        <v>1000</v>
      </c>
      <c r="B4497" s="51">
        <v>7</v>
      </c>
      <c r="C4497" s="51">
        <v>1.8839999999999999</v>
      </c>
      <c r="D4497" s="51">
        <v>1.90815</v>
      </c>
    </row>
    <row r="4498" spans="1:4" x14ac:dyDescent="0.15">
      <c r="A4498" s="51">
        <v>1000</v>
      </c>
      <c r="B4498" s="51">
        <v>8</v>
      </c>
      <c r="C4498" s="51">
        <v>1.88198</v>
      </c>
      <c r="D4498" s="51">
        <v>1.91018</v>
      </c>
    </row>
    <row r="4499" spans="1:4" x14ac:dyDescent="0.15">
      <c r="A4499" s="51">
        <v>1000</v>
      </c>
      <c r="B4499" s="51">
        <v>9</v>
      </c>
      <c r="C4499" s="51">
        <v>1.87995</v>
      </c>
      <c r="D4499" s="51">
        <v>1.91221</v>
      </c>
    </row>
    <row r="4500" spans="1:4" x14ac:dyDescent="0.15">
      <c r="A4500" s="51">
        <v>1000</v>
      </c>
      <c r="B4500" s="51">
        <v>10</v>
      </c>
      <c r="C4500" s="51">
        <v>1.87792</v>
      </c>
      <c r="D4500" s="51">
        <v>1.9142399999999999</v>
      </c>
    </row>
    <row r="4501" spans="1:4" x14ac:dyDescent="0.15">
      <c r="A4501" s="51">
        <v>1000</v>
      </c>
      <c r="B4501" s="51">
        <v>11</v>
      </c>
      <c r="C4501" s="51">
        <v>1.8758900000000001</v>
      </c>
      <c r="D4501" s="51">
        <v>1.91628</v>
      </c>
    </row>
    <row r="4502" spans="1:4" x14ac:dyDescent="0.15">
      <c r="A4502" s="51">
        <v>1000</v>
      </c>
      <c r="B4502" s="51">
        <v>12</v>
      </c>
      <c r="C4502" s="51">
        <v>1.8738600000000001</v>
      </c>
      <c r="D4502" s="51">
        <v>1.91832</v>
      </c>
    </row>
    <row r="4503" spans="1:4" x14ac:dyDescent="0.15">
      <c r="A4503" s="51">
        <v>1000</v>
      </c>
      <c r="B4503" s="51">
        <v>13</v>
      </c>
      <c r="C4503" s="51">
        <v>1.87181</v>
      </c>
      <c r="D4503" s="51">
        <v>1.9203699999999999</v>
      </c>
    </row>
    <row r="4504" spans="1:4" x14ac:dyDescent="0.15">
      <c r="A4504" s="51">
        <v>1000</v>
      </c>
      <c r="B4504" s="51">
        <v>14</v>
      </c>
      <c r="C4504" s="51">
        <v>1.8697600000000001</v>
      </c>
      <c r="D4504" s="51">
        <v>1.9224300000000001</v>
      </c>
    </row>
    <row r="4505" spans="1:4" x14ac:dyDescent="0.15">
      <c r="A4505" s="51">
        <v>1000</v>
      </c>
      <c r="B4505" s="51">
        <v>15</v>
      </c>
      <c r="C4505" s="51">
        <v>1.86772</v>
      </c>
      <c r="D4505" s="51">
        <v>1.92448</v>
      </c>
    </row>
    <row r="4506" spans="1:4" x14ac:dyDescent="0.15">
      <c r="A4506" s="51">
        <v>1000</v>
      </c>
      <c r="B4506" s="51">
        <v>16</v>
      </c>
      <c r="C4506" s="51">
        <v>1.8656699999999999</v>
      </c>
      <c r="D4506" s="51">
        <v>1.92655</v>
      </c>
    </row>
    <row r="4507" spans="1:4" x14ac:dyDescent="0.15">
      <c r="A4507" s="51">
        <v>1000</v>
      </c>
      <c r="B4507" s="51">
        <v>17</v>
      </c>
      <c r="C4507" s="51">
        <v>1.86361</v>
      </c>
      <c r="D4507" s="51">
        <v>1.9286099999999999</v>
      </c>
    </row>
    <row r="4508" spans="1:4" x14ac:dyDescent="0.15">
      <c r="A4508" s="51">
        <v>1000</v>
      </c>
      <c r="B4508" s="51">
        <v>18</v>
      </c>
      <c r="C4508" s="51">
        <v>1.86155</v>
      </c>
      <c r="D4508" s="51">
        <v>1.93069</v>
      </c>
    </row>
    <row r="4509" spans="1:4" x14ac:dyDescent="0.15">
      <c r="A4509" s="51">
        <v>1000</v>
      </c>
      <c r="B4509" s="51">
        <v>19</v>
      </c>
      <c r="C4509" s="51">
        <v>1.8594900000000001</v>
      </c>
      <c r="D4509" s="51">
        <v>1.93276</v>
      </c>
    </row>
    <row r="4510" spans="1:4" x14ac:dyDescent="0.15">
      <c r="A4510" s="51">
        <v>1000</v>
      </c>
      <c r="B4510" s="51">
        <v>20</v>
      </c>
      <c r="C4510" s="51">
        <v>1.8574200000000001</v>
      </c>
      <c r="D4510" s="51">
        <v>1.93483</v>
      </c>
    </row>
    <row r="4511" spans="1:4" x14ac:dyDescent="0.15">
      <c r="A4511" s="51">
        <v>1000</v>
      </c>
      <c r="B4511" s="51">
        <v>21</v>
      </c>
      <c r="C4511" s="51">
        <v>1.8553500000000001</v>
      </c>
      <c r="D4511" s="51">
        <v>1.93692</v>
      </c>
    </row>
    <row r="4512" spans="1:4" x14ac:dyDescent="0.15">
      <c r="A4512" s="51">
        <v>1050</v>
      </c>
      <c r="B4512" s="51">
        <v>2</v>
      </c>
      <c r="C4512" s="51">
        <v>1.89666</v>
      </c>
      <c r="D4512" s="51">
        <v>1.9004799999999999</v>
      </c>
    </row>
    <row r="4513" spans="1:4" x14ac:dyDescent="0.15">
      <c r="A4513" s="51">
        <v>1050</v>
      </c>
      <c r="B4513" s="51">
        <v>3</v>
      </c>
      <c r="C4513" s="51">
        <v>1.8947499999999999</v>
      </c>
      <c r="D4513" s="51">
        <v>1.90238</v>
      </c>
    </row>
    <row r="4514" spans="1:4" x14ac:dyDescent="0.15">
      <c r="A4514" s="51">
        <v>1050</v>
      </c>
      <c r="B4514" s="51">
        <v>4</v>
      </c>
      <c r="C4514" s="51">
        <v>1.8928400000000001</v>
      </c>
      <c r="D4514" s="51">
        <v>1.9043000000000001</v>
      </c>
    </row>
    <row r="4515" spans="1:4" x14ac:dyDescent="0.15">
      <c r="A4515" s="51">
        <v>1050</v>
      </c>
      <c r="B4515" s="51">
        <v>5</v>
      </c>
      <c r="C4515" s="51">
        <v>1.89093</v>
      </c>
      <c r="D4515" s="51">
        <v>1.90621</v>
      </c>
    </row>
    <row r="4516" spans="1:4" x14ac:dyDescent="0.15">
      <c r="A4516" s="51">
        <v>1050</v>
      </c>
      <c r="B4516" s="51">
        <v>6</v>
      </c>
      <c r="C4516" s="51">
        <v>1.889</v>
      </c>
      <c r="D4516" s="51">
        <v>1.9081399999999999</v>
      </c>
    </row>
    <row r="4517" spans="1:4" x14ac:dyDescent="0.15">
      <c r="A4517" s="51">
        <v>1050</v>
      </c>
      <c r="B4517" s="51">
        <v>7</v>
      </c>
      <c r="C4517" s="51">
        <v>1.8870800000000001</v>
      </c>
      <c r="D4517" s="51">
        <v>1.9100699999999999</v>
      </c>
    </row>
    <row r="4518" spans="1:4" x14ac:dyDescent="0.15">
      <c r="A4518" s="51">
        <v>1050</v>
      </c>
      <c r="B4518" s="51">
        <v>8</v>
      </c>
      <c r="C4518" s="51">
        <v>1.8851599999999999</v>
      </c>
      <c r="D4518" s="51">
        <v>1.9119999999999999</v>
      </c>
    </row>
    <row r="4519" spans="1:4" x14ac:dyDescent="0.15">
      <c r="A4519" s="51">
        <v>1050</v>
      </c>
      <c r="B4519" s="51">
        <v>9</v>
      </c>
      <c r="C4519" s="51">
        <v>1.8832199999999999</v>
      </c>
      <c r="D4519" s="51">
        <v>1.9139299999999999</v>
      </c>
    </row>
    <row r="4520" spans="1:4" x14ac:dyDescent="0.15">
      <c r="A4520" s="51">
        <v>1050</v>
      </c>
      <c r="B4520" s="51">
        <v>10</v>
      </c>
      <c r="C4520" s="51">
        <v>1.8813</v>
      </c>
      <c r="D4520" s="51">
        <v>1.91587</v>
      </c>
    </row>
    <row r="4521" spans="1:4" x14ac:dyDescent="0.15">
      <c r="A4521" s="51">
        <v>1050</v>
      </c>
      <c r="B4521" s="51">
        <v>11</v>
      </c>
      <c r="C4521" s="51">
        <v>1.8793599999999999</v>
      </c>
      <c r="D4521" s="51">
        <v>1.91781</v>
      </c>
    </row>
    <row r="4522" spans="1:4" x14ac:dyDescent="0.15">
      <c r="A4522" s="51">
        <v>1050</v>
      </c>
      <c r="B4522" s="51">
        <v>12</v>
      </c>
      <c r="C4522" s="51">
        <v>1.87741</v>
      </c>
      <c r="D4522" s="51">
        <v>1.9197500000000001</v>
      </c>
    </row>
    <row r="4523" spans="1:4" x14ac:dyDescent="0.15">
      <c r="A4523" s="51">
        <v>1050</v>
      </c>
      <c r="B4523" s="51">
        <v>13</v>
      </c>
      <c r="C4523" s="51">
        <v>1.87548</v>
      </c>
      <c r="D4523" s="51">
        <v>1.9217</v>
      </c>
    </row>
    <row r="4524" spans="1:4" x14ac:dyDescent="0.15">
      <c r="A4524" s="51">
        <v>1050</v>
      </c>
      <c r="B4524" s="51">
        <v>14</v>
      </c>
      <c r="C4524" s="51">
        <v>1.8735299999999999</v>
      </c>
      <c r="D4524" s="51">
        <v>1.9236599999999999</v>
      </c>
    </row>
    <row r="4525" spans="1:4" x14ac:dyDescent="0.15">
      <c r="A4525" s="51">
        <v>1050</v>
      </c>
      <c r="B4525" s="51">
        <v>15</v>
      </c>
      <c r="C4525" s="51">
        <v>1.87158</v>
      </c>
      <c r="D4525" s="51">
        <v>1.9256200000000001</v>
      </c>
    </row>
    <row r="4526" spans="1:4" x14ac:dyDescent="0.15">
      <c r="A4526" s="51">
        <v>1050</v>
      </c>
      <c r="B4526" s="51">
        <v>16</v>
      </c>
      <c r="C4526" s="51">
        <v>1.8696299999999999</v>
      </c>
      <c r="D4526" s="51">
        <v>1.9275800000000001</v>
      </c>
    </row>
    <row r="4527" spans="1:4" x14ac:dyDescent="0.15">
      <c r="A4527" s="51">
        <v>1050</v>
      </c>
      <c r="B4527" s="51">
        <v>17</v>
      </c>
      <c r="C4527" s="51">
        <v>1.86768</v>
      </c>
      <c r="D4527" s="51">
        <v>1.92954</v>
      </c>
    </row>
    <row r="4528" spans="1:4" x14ac:dyDescent="0.15">
      <c r="A4528" s="51">
        <v>1050</v>
      </c>
      <c r="B4528" s="51">
        <v>18</v>
      </c>
      <c r="C4528" s="51">
        <v>1.86571</v>
      </c>
      <c r="D4528" s="51">
        <v>1.9315100000000001</v>
      </c>
    </row>
    <row r="4529" spans="1:4" x14ac:dyDescent="0.15">
      <c r="A4529" s="51">
        <v>1050</v>
      </c>
      <c r="B4529" s="51">
        <v>19</v>
      </c>
      <c r="C4529" s="51">
        <v>1.8637600000000001</v>
      </c>
      <c r="D4529" s="51">
        <v>1.9334800000000001</v>
      </c>
    </row>
    <row r="4530" spans="1:4" x14ac:dyDescent="0.15">
      <c r="A4530" s="51">
        <v>1050</v>
      </c>
      <c r="B4530" s="51">
        <v>20</v>
      </c>
      <c r="C4530" s="51">
        <v>1.8617900000000001</v>
      </c>
      <c r="D4530" s="51">
        <v>1.93546</v>
      </c>
    </row>
    <row r="4531" spans="1:4" x14ac:dyDescent="0.15">
      <c r="A4531" s="51">
        <v>1050</v>
      </c>
      <c r="B4531" s="51">
        <v>21</v>
      </c>
      <c r="C4531" s="51">
        <v>1.85982</v>
      </c>
      <c r="D4531" s="51">
        <v>1.93743</v>
      </c>
    </row>
    <row r="4532" spans="1:4" x14ac:dyDescent="0.15">
      <c r="A4532" s="51">
        <v>1100</v>
      </c>
      <c r="B4532" s="51">
        <v>2</v>
      </c>
      <c r="C4532" s="51">
        <v>1.89907</v>
      </c>
      <c r="D4532" s="51">
        <v>1.9027099999999999</v>
      </c>
    </row>
    <row r="4533" spans="1:4" x14ac:dyDescent="0.15">
      <c r="A4533" s="51">
        <v>1100</v>
      </c>
      <c r="B4533" s="51">
        <v>3</v>
      </c>
      <c r="C4533" s="51">
        <v>1.8972500000000001</v>
      </c>
      <c r="D4533" s="51">
        <v>1.9045399999999999</v>
      </c>
    </row>
    <row r="4534" spans="1:4" x14ac:dyDescent="0.15">
      <c r="A4534" s="51">
        <v>1100</v>
      </c>
      <c r="B4534" s="51">
        <v>4</v>
      </c>
      <c r="C4534" s="51">
        <v>1.8954299999999999</v>
      </c>
      <c r="D4534" s="51">
        <v>1.9063600000000001</v>
      </c>
    </row>
    <row r="4535" spans="1:4" x14ac:dyDescent="0.15">
      <c r="A4535" s="51">
        <v>1100</v>
      </c>
      <c r="B4535" s="51">
        <v>5</v>
      </c>
      <c r="C4535" s="51">
        <v>1.8935999999999999</v>
      </c>
      <c r="D4535" s="51">
        <v>1.9081999999999999</v>
      </c>
    </row>
    <row r="4536" spans="1:4" x14ac:dyDescent="0.15">
      <c r="A4536" s="51">
        <v>1100</v>
      </c>
      <c r="B4536" s="51">
        <v>6</v>
      </c>
      <c r="C4536" s="51">
        <v>1.89177</v>
      </c>
      <c r="D4536" s="51">
        <v>1.9100299999999999</v>
      </c>
    </row>
    <row r="4537" spans="1:4" x14ac:dyDescent="0.15">
      <c r="A4537" s="51">
        <v>1100</v>
      </c>
      <c r="B4537" s="51">
        <v>7</v>
      </c>
      <c r="C4537" s="51">
        <v>1.8899300000000001</v>
      </c>
      <c r="D4537" s="51">
        <v>1.91187</v>
      </c>
    </row>
    <row r="4538" spans="1:4" x14ac:dyDescent="0.15">
      <c r="A4538" s="51">
        <v>1100</v>
      </c>
      <c r="B4538" s="51">
        <v>8</v>
      </c>
      <c r="C4538" s="51">
        <v>1.88809</v>
      </c>
      <c r="D4538" s="51">
        <v>1.91371</v>
      </c>
    </row>
    <row r="4539" spans="1:4" x14ac:dyDescent="0.15">
      <c r="A4539" s="51">
        <v>1100</v>
      </c>
      <c r="B4539" s="51">
        <v>9</v>
      </c>
      <c r="C4539" s="51">
        <v>1.88625</v>
      </c>
      <c r="D4539" s="51">
        <v>1.9155500000000001</v>
      </c>
    </row>
    <row r="4540" spans="1:4" x14ac:dyDescent="0.15">
      <c r="A4540" s="51">
        <v>1100</v>
      </c>
      <c r="B4540" s="51">
        <v>10</v>
      </c>
      <c r="C4540" s="51">
        <v>1.8844099999999999</v>
      </c>
      <c r="D4540" s="51">
        <v>1.9174100000000001</v>
      </c>
    </row>
    <row r="4541" spans="1:4" x14ac:dyDescent="0.15">
      <c r="A4541" s="51">
        <v>1100</v>
      </c>
      <c r="B4541" s="51">
        <v>11</v>
      </c>
      <c r="C4541" s="51">
        <v>1.88256</v>
      </c>
      <c r="D4541" s="51">
        <v>1.91926</v>
      </c>
    </row>
    <row r="4542" spans="1:4" x14ac:dyDescent="0.15">
      <c r="A4542" s="51">
        <v>1100</v>
      </c>
      <c r="B4542" s="51">
        <v>12</v>
      </c>
      <c r="C4542" s="51">
        <v>1.8807100000000001</v>
      </c>
      <c r="D4542" s="51">
        <v>1.9211100000000001</v>
      </c>
    </row>
    <row r="4543" spans="1:4" x14ac:dyDescent="0.15">
      <c r="A4543" s="51">
        <v>1100</v>
      </c>
      <c r="B4543" s="51">
        <v>13</v>
      </c>
      <c r="C4543" s="51">
        <v>1.87886</v>
      </c>
      <c r="D4543" s="51">
        <v>1.9229700000000001</v>
      </c>
    </row>
    <row r="4544" spans="1:4" x14ac:dyDescent="0.15">
      <c r="A4544" s="51">
        <v>1100</v>
      </c>
      <c r="B4544" s="51">
        <v>14</v>
      </c>
      <c r="C4544" s="51">
        <v>1.877</v>
      </c>
      <c r="D4544" s="51">
        <v>1.92483</v>
      </c>
    </row>
    <row r="4545" spans="1:4" x14ac:dyDescent="0.15">
      <c r="A4545" s="51">
        <v>1100</v>
      </c>
      <c r="B4545" s="51">
        <v>15</v>
      </c>
      <c r="C4545" s="51">
        <v>1.87514</v>
      </c>
      <c r="D4545" s="51">
        <v>1.92669</v>
      </c>
    </row>
    <row r="4546" spans="1:4" x14ac:dyDescent="0.15">
      <c r="A4546" s="51">
        <v>1100</v>
      </c>
      <c r="B4546" s="51">
        <v>16</v>
      </c>
      <c r="C4546" s="51">
        <v>1.8732800000000001</v>
      </c>
      <c r="D4546" s="51">
        <v>1.9285600000000001</v>
      </c>
    </row>
    <row r="4547" spans="1:4" x14ac:dyDescent="0.15">
      <c r="A4547" s="51">
        <v>1100</v>
      </c>
      <c r="B4547" s="51">
        <v>17</v>
      </c>
      <c r="C4547" s="51">
        <v>1.8714299999999999</v>
      </c>
      <c r="D4547" s="51">
        <v>1.9304300000000001</v>
      </c>
    </row>
    <row r="4548" spans="1:4" x14ac:dyDescent="0.15">
      <c r="A4548" s="51">
        <v>1100</v>
      </c>
      <c r="B4548" s="51">
        <v>18</v>
      </c>
      <c r="C4548" s="51">
        <v>1.8695600000000001</v>
      </c>
      <c r="D4548" s="51">
        <v>1.93232</v>
      </c>
    </row>
    <row r="4549" spans="1:4" x14ac:dyDescent="0.15">
      <c r="A4549" s="51">
        <v>1100</v>
      </c>
      <c r="B4549" s="51">
        <v>19</v>
      </c>
      <c r="C4549" s="51">
        <v>1.8676900000000001</v>
      </c>
      <c r="D4549" s="51">
        <v>1.9341999999999999</v>
      </c>
    </row>
    <row r="4550" spans="1:4" x14ac:dyDescent="0.15">
      <c r="A4550" s="51">
        <v>1100</v>
      </c>
      <c r="B4550" s="51">
        <v>20</v>
      </c>
      <c r="C4550" s="51">
        <v>1.86581</v>
      </c>
      <c r="D4550" s="51">
        <v>1.93608</v>
      </c>
    </row>
    <row r="4551" spans="1:4" x14ac:dyDescent="0.15">
      <c r="A4551" s="51">
        <v>1100</v>
      </c>
      <c r="B4551" s="51">
        <v>21</v>
      </c>
      <c r="C4551" s="51">
        <v>1.8639399999999999</v>
      </c>
      <c r="D4551" s="51">
        <v>1.9379599999999999</v>
      </c>
    </row>
    <row r="4552" spans="1:4" x14ac:dyDescent="0.15">
      <c r="A4552" s="51">
        <v>1150</v>
      </c>
      <c r="B4552" s="51">
        <v>2</v>
      </c>
      <c r="C4552" s="51">
        <v>1.90133</v>
      </c>
      <c r="D4552" s="51">
        <v>1.9048099999999999</v>
      </c>
    </row>
    <row r="4553" spans="1:4" x14ac:dyDescent="0.15">
      <c r="A4553" s="51">
        <v>1150</v>
      </c>
      <c r="B4553" s="51">
        <v>3</v>
      </c>
      <c r="C4553" s="51">
        <v>1.8995899999999999</v>
      </c>
      <c r="D4553" s="51">
        <v>1.90655</v>
      </c>
    </row>
    <row r="4554" spans="1:4" x14ac:dyDescent="0.15">
      <c r="A4554" s="51">
        <v>1150</v>
      </c>
      <c r="B4554" s="51">
        <v>4</v>
      </c>
      <c r="C4554" s="51">
        <v>1.89784</v>
      </c>
      <c r="D4554" s="51">
        <v>1.90831</v>
      </c>
    </row>
    <row r="4555" spans="1:4" x14ac:dyDescent="0.15">
      <c r="A4555" s="51">
        <v>1150</v>
      </c>
      <c r="B4555" s="51">
        <v>5</v>
      </c>
      <c r="C4555" s="51">
        <v>1.8960900000000001</v>
      </c>
      <c r="D4555" s="51">
        <v>1.91005</v>
      </c>
    </row>
    <row r="4556" spans="1:4" x14ac:dyDescent="0.15">
      <c r="A4556" s="51">
        <v>1150</v>
      </c>
      <c r="B4556" s="51">
        <v>6</v>
      </c>
      <c r="C4556" s="51">
        <v>1.89435</v>
      </c>
      <c r="D4556" s="51">
        <v>1.9117999999999999</v>
      </c>
    </row>
    <row r="4557" spans="1:4" x14ac:dyDescent="0.15">
      <c r="A4557" s="51">
        <v>1150</v>
      </c>
      <c r="B4557" s="51">
        <v>7</v>
      </c>
      <c r="C4557" s="51">
        <v>1.89259</v>
      </c>
      <c r="D4557" s="51">
        <v>1.9135599999999999</v>
      </c>
    </row>
    <row r="4558" spans="1:4" x14ac:dyDescent="0.15">
      <c r="A4558" s="51">
        <v>1150</v>
      </c>
      <c r="B4558" s="51">
        <v>8</v>
      </c>
      <c r="C4558" s="51">
        <v>1.89083</v>
      </c>
      <c r="D4558" s="51">
        <v>1.91533</v>
      </c>
    </row>
    <row r="4559" spans="1:4" x14ac:dyDescent="0.15">
      <c r="A4559" s="51">
        <v>1150</v>
      </c>
      <c r="B4559" s="51">
        <v>9</v>
      </c>
      <c r="C4559" s="51">
        <v>1.88907</v>
      </c>
      <c r="D4559" s="51">
        <v>1.91709</v>
      </c>
    </row>
    <row r="4560" spans="1:4" x14ac:dyDescent="0.15">
      <c r="A4560" s="51">
        <v>1150</v>
      </c>
      <c r="B4560" s="51">
        <v>10</v>
      </c>
      <c r="C4560" s="51">
        <v>1.88731</v>
      </c>
      <c r="D4560" s="51">
        <v>1.9188499999999999</v>
      </c>
    </row>
    <row r="4561" spans="1:4" x14ac:dyDescent="0.15">
      <c r="A4561" s="51">
        <v>1150</v>
      </c>
      <c r="B4561" s="51">
        <v>11</v>
      </c>
      <c r="C4561" s="51">
        <v>1.88554</v>
      </c>
      <c r="D4561" s="51">
        <v>1.92062</v>
      </c>
    </row>
    <row r="4562" spans="1:4" x14ac:dyDescent="0.15">
      <c r="A4562" s="51">
        <v>1150</v>
      </c>
      <c r="B4562" s="51">
        <v>12</v>
      </c>
      <c r="C4562" s="51">
        <v>1.88378</v>
      </c>
      <c r="D4562" s="51">
        <v>1.92239</v>
      </c>
    </row>
    <row r="4563" spans="1:4" x14ac:dyDescent="0.15">
      <c r="A4563" s="51">
        <v>1150</v>
      </c>
      <c r="B4563" s="51">
        <v>13</v>
      </c>
      <c r="C4563" s="51">
        <v>1.8819999999999999</v>
      </c>
      <c r="D4563" s="51">
        <v>1.9241699999999999</v>
      </c>
    </row>
    <row r="4564" spans="1:4" x14ac:dyDescent="0.15">
      <c r="A4564" s="51">
        <v>1150</v>
      </c>
      <c r="B4564" s="51">
        <v>14</v>
      </c>
      <c r="C4564" s="51">
        <v>1.8802300000000001</v>
      </c>
      <c r="D4564" s="51">
        <v>1.9259500000000001</v>
      </c>
    </row>
    <row r="4565" spans="1:4" x14ac:dyDescent="0.15">
      <c r="A4565" s="51">
        <v>1150</v>
      </c>
      <c r="B4565" s="51">
        <v>15</v>
      </c>
      <c r="C4565" s="51">
        <v>1.87846</v>
      </c>
      <c r="D4565" s="51">
        <v>1.9277299999999999</v>
      </c>
    </row>
    <row r="4566" spans="1:4" x14ac:dyDescent="0.15">
      <c r="A4566" s="51">
        <v>1150</v>
      </c>
      <c r="B4566" s="51">
        <v>16</v>
      </c>
      <c r="C4566" s="51">
        <v>1.8766700000000001</v>
      </c>
      <c r="D4566" s="51">
        <v>1.9295199999999999</v>
      </c>
    </row>
    <row r="4567" spans="1:4" x14ac:dyDescent="0.15">
      <c r="A4567" s="51">
        <v>1150</v>
      </c>
      <c r="B4567" s="51">
        <v>17</v>
      </c>
      <c r="C4567" s="51">
        <v>1.8748899999999999</v>
      </c>
      <c r="D4567" s="51">
        <v>1.9313100000000001</v>
      </c>
    </row>
    <row r="4568" spans="1:4" x14ac:dyDescent="0.15">
      <c r="A4568" s="51">
        <v>1150</v>
      </c>
      <c r="B4568" s="51">
        <v>18</v>
      </c>
      <c r="C4568" s="51">
        <v>1.8731100000000001</v>
      </c>
      <c r="D4568" s="51">
        <v>1.9331</v>
      </c>
    </row>
    <row r="4569" spans="1:4" x14ac:dyDescent="0.15">
      <c r="A4569" s="51">
        <v>1150</v>
      </c>
      <c r="B4569" s="51">
        <v>19</v>
      </c>
      <c r="C4569" s="51">
        <v>1.8713200000000001</v>
      </c>
      <c r="D4569" s="51">
        <v>1.93489</v>
      </c>
    </row>
    <row r="4570" spans="1:4" x14ac:dyDescent="0.15">
      <c r="A4570" s="51">
        <v>1150</v>
      </c>
      <c r="B4570" s="51">
        <v>20</v>
      </c>
      <c r="C4570" s="51">
        <v>1.8695299999999999</v>
      </c>
      <c r="D4570" s="51">
        <v>1.9367000000000001</v>
      </c>
    </row>
    <row r="4571" spans="1:4" x14ac:dyDescent="0.15">
      <c r="A4571" s="51">
        <v>1150</v>
      </c>
      <c r="B4571" s="51">
        <v>21</v>
      </c>
      <c r="C4571" s="51">
        <v>1.86774</v>
      </c>
      <c r="D4571" s="51">
        <v>1.9384999999999999</v>
      </c>
    </row>
    <row r="4572" spans="1:4" x14ac:dyDescent="0.15">
      <c r="A4572" s="51">
        <v>1200</v>
      </c>
      <c r="B4572" s="51">
        <v>2</v>
      </c>
      <c r="C4572" s="51">
        <v>1.90344</v>
      </c>
      <c r="D4572" s="51">
        <v>1.9067799999999999</v>
      </c>
    </row>
    <row r="4573" spans="1:4" x14ac:dyDescent="0.15">
      <c r="A4573" s="51">
        <v>1200</v>
      </c>
      <c r="B4573" s="51">
        <v>3</v>
      </c>
      <c r="C4573" s="51">
        <v>1.90177</v>
      </c>
      <c r="D4573" s="51">
        <v>1.9084399999999999</v>
      </c>
    </row>
    <row r="4574" spans="1:4" x14ac:dyDescent="0.15">
      <c r="A4574" s="51">
        <v>1200</v>
      </c>
      <c r="B4574" s="51">
        <v>4</v>
      </c>
      <c r="C4574" s="51">
        <v>1.9000900000000001</v>
      </c>
      <c r="D4574" s="51">
        <v>1.91012</v>
      </c>
    </row>
    <row r="4575" spans="1:4" x14ac:dyDescent="0.15">
      <c r="A4575" s="51">
        <v>1200</v>
      </c>
      <c r="B4575" s="51">
        <v>5</v>
      </c>
      <c r="C4575" s="51">
        <v>1.89842</v>
      </c>
      <c r="D4575" s="51">
        <v>1.9117999999999999</v>
      </c>
    </row>
    <row r="4576" spans="1:4" x14ac:dyDescent="0.15">
      <c r="A4576" s="51">
        <v>1200</v>
      </c>
      <c r="B4576" s="51">
        <v>6</v>
      </c>
      <c r="C4576" s="51">
        <v>1.8967400000000001</v>
      </c>
      <c r="D4576" s="51">
        <v>1.9134800000000001</v>
      </c>
    </row>
    <row r="4577" spans="1:4" x14ac:dyDescent="0.15">
      <c r="A4577" s="51">
        <v>1200</v>
      </c>
      <c r="B4577" s="51">
        <v>7</v>
      </c>
      <c r="C4577" s="51">
        <v>1.89507</v>
      </c>
      <c r="D4577" s="51">
        <v>1.91516</v>
      </c>
    </row>
    <row r="4578" spans="1:4" x14ac:dyDescent="0.15">
      <c r="A4578" s="51">
        <v>1200</v>
      </c>
      <c r="B4578" s="51">
        <v>8</v>
      </c>
      <c r="C4578" s="51">
        <v>1.8933800000000001</v>
      </c>
      <c r="D4578" s="51">
        <v>1.9168400000000001</v>
      </c>
    </row>
    <row r="4579" spans="1:4" x14ac:dyDescent="0.15">
      <c r="A4579" s="51">
        <v>1200</v>
      </c>
      <c r="B4579" s="51">
        <v>9</v>
      </c>
      <c r="C4579" s="51">
        <v>1.8916999999999999</v>
      </c>
      <c r="D4579" s="51">
        <v>1.9185399999999999</v>
      </c>
    </row>
    <row r="4580" spans="1:4" x14ac:dyDescent="0.15">
      <c r="A4580" s="51">
        <v>1200</v>
      </c>
      <c r="B4580" s="51">
        <v>10</v>
      </c>
      <c r="C4580" s="51">
        <v>1.89001</v>
      </c>
      <c r="D4580" s="51">
        <v>1.9202300000000001</v>
      </c>
    </row>
    <row r="4581" spans="1:4" x14ac:dyDescent="0.15">
      <c r="A4581" s="51">
        <v>1200</v>
      </c>
      <c r="B4581" s="51">
        <v>11</v>
      </c>
      <c r="C4581" s="51">
        <v>1.88832</v>
      </c>
      <c r="D4581" s="51">
        <v>1.9219200000000001</v>
      </c>
    </row>
    <row r="4582" spans="1:4" x14ac:dyDescent="0.15">
      <c r="A4582" s="51">
        <v>1200</v>
      </c>
      <c r="B4582" s="51">
        <v>12</v>
      </c>
      <c r="C4582" s="51">
        <v>1.88662</v>
      </c>
      <c r="D4582" s="51">
        <v>1.9236200000000001</v>
      </c>
    </row>
    <row r="4583" spans="1:4" x14ac:dyDescent="0.15">
      <c r="A4583" s="51">
        <v>1200</v>
      </c>
      <c r="B4583" s="51">
        <v>13</v>
      </c>
      <c r="C4583" s="51">
        <v>1.8849199999999999</v>
      </c>
      <c r="D4583" s="51">
        <v>1.9253199999999999</v>
      </c>
    </row>
    <row r="4584" spans="1:4" x14ac:dyDescent="0.15">
      <c r="A4584" s="51">
        <v>1200</v>
      </c>
      <c r="B4584" s="51">
        <v>14</v>
      </c>
      <c r="C4584" s="51">
        <v>1.88323</v>
      </c>
      <c r="D4584" s="51">
        <v>1.92702</v>
      </c>
    </row>
    <row r="4585" spans="1:4" x14ac:dyDescent="0.15">
      <c r="A4585" s="51">
        <v>1200</v>
      </c>
      <c r="B4585" s="51">
        <v>15</v>
      </c>
      <c r="C4585" s="51">
        <v>1.8815200000000001</v>
      </c>
      <c r="D4585" s="51">
        <v>1.9287300000000001</v>
      </c>
    </row>
    <row r="4586" spans="1:4" x14ac:dyDescent="0.15">
      <c r="A4586" s="51">
        <v>1200</v>
      </c>
      <c r="B4586" s="51">
        <v>16</v>
      </c>
      <c r="C4586" s="51">
        <v>1.8798299999999999</v>
      </c>
      <c r="D4586" s="51">
        <v>1.9304399999999999</v>
      </c>
    </row>
    <row r="4587" spans="1:4" x14ac:dyDescent="0.15">
      <c r="A4587" s="51">
        <v>1200</v>
      </c>
      <c r="B4587" s="51">
        <v>17</v>
      </c>
      <c r="C4587" s="51">
        <v>1.8781099999999999</v>
      </c>
      <c r="D4587" s="51">
        <v>1.93215</v>
      </c>
    </row>
    <row r="4588" spans="1:4" x14ac:dyDescent="0.15">
      <c r="A4588" s="51">
        <v>1200</v>
      </c>
      <c r="B4588" s="51">
        <v>18</v>
      </c>
      <c r="C4588" s="51">
        <v>1.8764099999999999</v>
      </c>
      <c r="D4588" s="51">
        <v>1.93387</v>
      </c>
    </row>
    <row r="4589" spans="1:4" x14ac:dyDescent="0.15">
      <c r="A4589" s="51">
        <v>1200</v>
      </c>
      <c r="B4589" s="51">
        <v>19</v>
      </c>
      <c r="C4589" s="51">
        <v>1.8747100000000001</v>
      </c>
      <c r="D4589" s="51">
        <v>1.9355899999999999</v>
      </c>
    </row>
    <row r="4590" spans="1:4" x14ac:dyDescent="0.15">
      <c r="A4590" s="51">
        <v>1200</v>
      </c>
      <c r="B4590" s="51">
        <v>20</v>
      </c>
      <c r="C4590" s="51">
        <v>1.8729899999999999</v>
      </c>
      <c r="D4590" s="51">
        <v>1.9373</v>
      </c>
    </row>
    <row r="4591" spans="1:4" x14ac:dyDescent="0.15">
      <c r="A4591" s="51">
        <v>1200</v>
      </c>
      <c r="B4591" s="51">
        <v>21</v>
      </c>
      <c r="C4591" s="51">
        <v>1.8712800000000001</v>
      </c>
      <c r="D4591" s="51">
        <v>1.93902</v>
      </c>
    </row>
    <row r="4592" spans="1:4" x14ac:dyDescent="0.15">
      <c r="A4592" s="51">
        <v>1250</v>
      </c>
      <c r="B4592" s="51">
        <v>2</v>
      </c>
      <c r="C4592" s="51">
        <v>1.9054199999999999</v>
      </c>
      <c r="D4592" s="51">
        <v>1.90862</v>
      </c>
    </row>
    <row r="4593" spans="1:4" x14ac:dyDescent="0.15">
      <c r="A4593" s="51">
        <v>1250</v>
      </c>
      <c r="B4593" s="51">
        <v>3</v>
      </c>
      <c r="C4593" s="51">
        <v>1.9038200000000001</v>
      </c>
      <c r="D4593" s="51">
        <v>1.9102300000000001</v>
      </c>
    </row>
    <row r="4594" spans="1:4" x14ac:dyDescent="0.15">
      <c r="A4594" s="51">
        <v>1250</v>
      </c>
      <c r="B4594" s="51">
        <v>4</v>
      </c>
      <c r="C4594" s="51">
        <v>1.90221</v>
      </c>
      <c r="D4594" s="51">
        <v>1.9118299999999999</v>
      </c>
    </row>
    <row r="4595" spans="1:4" x14ac:dyDescent="0.15">
      <c r="A4595" s="51">
        <v>1250</v>
      </c>
      <c r="B4595" s="51">
        <v>5</v>
      </c>
      <c r="C4595" s="51">
        <v>1.9006099999999999</v>
      </c>
      <c r="D4595" s="51">
        <v>1.91344</v>
      </c>
    </row>
    <row r="4596" spans="1:4" x14ac:dyDescent="0.15">
      <c r="A4596" s="51">
        <v>1250</v>
      </c>
      <c r="B4596" s="51">
        <v>6</v>
      </c>
      <c r="C4596" s="51">
        <v>1.89899</v>
      </c>
      <c r="D4596" s="51">
        <v>1.91506</v>
      </c>
    </row>
    <row r="4597" spans="1:4" x14ac:dyDescent="0.15">
      <c r="A4597" s="51">
        <v>1250</v>
      </c>
      <c r="B4597" s="51">
        <v>7</v>
      </c>
      <c r="C4597" s="51">
        <v>1.8973899999999999</v>
      </c>
      <c r="D4597" s="51">
        <v>1.9166700000000001</v>
      </c>
    </row>
    <row r="4598" spans="1:4" x14ac:dyDescent="0.15">
      <c r="A4598" s="51">
        <v>1250</v>
      </c>
      <c r="B4598" s="51">
        <v>8</v>
      </c>
      <c r="C4598" s="51">
        <v>1.89577</v>
      </c>
      <c r="D4598" s="51">
        <v>1.91828</v>
      </c>
    </row>
    <row r="4599" spans="1:4" x14ac:dyDescent="0.15">
      <c r="A4599" s="51">
        <v>1250</v>
      </c>
      <c r="B4599" s="51">
        <v>9</v>
      </c>
      <c r="C4599" s="51">
        <v>1.89415</v>
      </c>
      <c r="D4599" s="51">
        <v>1.91991</v>
      </c>
    </row>
    <row r="4600" spans="1:4" x14ac:dyDescent="0.15">
      <c r="A4600" s="51">
        <v>1250</v>
      </c>
      <c r="B4600" s="51">
        <v>10</v>
      </c>
      <c r="C4600" s="51">
        <v>1.89253</v>
      </c>
      <c r="D4600" s="51">
        <v>1.92153</v>
      </c>
    </row>
    <row r="4601" spans="1:4" x14ac:dyDescent="0.15">
      <c r="A4601" s="51">
        <v>1250</v>
      </c>
      <c r="B4601" s="51">
        <v>11</v>
      </c>
      <c r="C4601" s="51">
        <v>1.8909100000000001</v>
      </c>
      <c r="D4601" s="51">
        <v>1.92316</v>
      </c>
    </row>
    <row r="4602" spans="1:4" x14ac:dyDescent="0.15">
      <c r="A4602" s="51">
        <v>1250</v>
      </c>
      <c r="B4602" s="51">
        <v>12</v>
      </c>
      <c r="C4602" s="51">
        <v>1.8892800000000001</v>
      </c>
      <c r="D4602" s="51">
        <v>1.9247799999999999</v>
      </c>
    </row>
    <row r="4603" spans="1:4" x14ac:dyDescent="0.15">
      <c r="A4603" s="51">
        <v>1250</v>
      </c>
      <c r="B4603" s="51">
        <v>13</v>
      </c>
      <c r="C4603" s="51">
        <v>1.8876599999999999</v>
      </c>
      <c r="D4603" s="51">
        <v>1.92642</v>
      </c>
    </row>
    <row r="4604" spans="1:4" x14ac:dyDescent="0.15">
      <c r="A4604" s="51">
        <v>1250</v>
      </c>
      <c r="B4604" s="51">
        <v>14</v>
      </c>
      <c r="C4604" s="51">
        <v>1.88602</v>
      </c>
      <c r="D4604" s="51">
        <v>1.92805</v>
      </c>
    </row>
    <row r="4605" spans="1:4" x14ac:dyDescent="0.15">
      <c r="A4605" s="51">
        <v>1250</v>
      </c>
      <c r="B4605" s="51">
        <v>15</v>
      </c>
      <c r="C4605" s="51">
        <v>1.8844000000000001</v>
      </c>
      <c r="D4605" s="51">
        <v>1.9296899999999999</v>
      </c>
    </row>
    <row r="4606" spans="1:4" x14ac:dyDescent="0.15">
      <c r="A4606" s="51">
        <v>1250</v>
      </c>
      <c r="B4606" s="51">
        <v>16</v>
      </c>
      <c r="C4606" s="51">
        <v>1.88276</v>
      </c>
      <c r="D4606" s="51">
        <v>1.9313199999999999</v>
      </c>
    </row>
    <row r="4607" spans="1:4" x14ac:dyDescent="0.15">
      <c r="A4607" s="51">
        <v>1250</v>
      </c>
      <c r="B4607" s="51">
        <v>17</v>
      </c>
      <c r="C4607" s="51">
        <v>1.88113</v>
      </c>
      <c r="D4607" s="51">
        <v>1.9329700000000001</v>
      </c>
    </row>
    <row r="4608" spans="1:4" x14ac:dyDescent="0.15">
      <c r="A4608" s="51">
        <v>1250</v>
      </c>
      <c r="B4608" s="51">
        <v>18</v>
      </c>
      <c r="C4608" s="51">
        <v>1.87948</v>
      </c>
      <c r="D4608" s="51">
        <v>1.93462</v>
      </c>
    </row>
    <row r="4609" spans="1:4" x14ac:dyDescent="0.15">
      <c r="A4609" s="51">
        <v>1250</v>
      </c>
      <c r="B4609" s="51">
        <v>19</v>
      </c>
      <c r="C4609" s="51">
        <v>1.87785</v>
      </c>
      <c r="D4609" s="51">
        <v>1.9362600000000001</v>
      </c>
    </row>
    <row r="4610" spans="1:4" x14ac:dyDescent="0.15">
      <c r="A4610" s="51">
        <v>1250</v>
      </c>
      <c r="B4610" s="51">
        <v>20</v>
      </c>
      <c r="C4610" s="51">
        <v>1.8762099999999999</v>
      </c>
      <c r="D4610" s="51">
        <v>1.93791</v>
      </c>
    </row>
    <row r="4611" spans="1:4" x14ac:dyDescent="0.15">
      <c r="A4611" s="51">
        <v>1250</v>
      </c>
      <c r="B4611" s="51">
        <v>21</v>
      </c>
      <c r="C4611" s="51">
        <v>1.87456</v>
      </c>
      <c r="D4611" s="51">
        <v>1.93957</v>
      </c>
    </row>
    <row r="4612" spans="1:4" x14ac:dyDescent="0.15">
      <c r="A4612" s="51">
        <v>1300</v>
      </c>
      <c r="B4612" s="51">
        <v>2</v>
      </c>
      <c r="C4612" s="51">
        <v>1.9072899999999999</v>
      </c>
      <c r="D4612" s="51">
        <v>1.9103600000000001</v>
      </c>
    </row>
    <row r="4613" spans="1:4" x14ac:dyDescent="0.15">
      <c r="A4613" s="51">
        <v>1300</v>
      </c>
      <c r="B4613" s="51">
        <v>3</v>
      </c>
      <c r="C4613" s="51">
        <v>1.90574</v>
      </c>
      <c r="D4613" s="51">
        <v>1.91191</v>
      </c>
    </row>
    <row r="4614" spans="1:4" x14ac:dyDescent="0.15">
      <c r="A4614" s="51">
        <v>1300</v>
      </c>
      <c r="B4614" s="51">
        <v>4</v>
      </c>
      <c r="C4614" s="51">
        <v>1.9041999999999999</v>
      </c>
      <c r="D4614" s="51">
        <v>1.9134500000000001</v>
      </c>
    </row>
    <row r="4615" spans="1:4" x14ac:dyDescent="0.15">
      <c r="A4615" s="51">
        <v>1300</v>
      </c>
      <c r="B4615" s="51">
        <v>5</v>
      </c>
      <c r="C4615" s="51">
        <v>1.90266</v>
      </c>
      <c r="D4615" s="51">
        <v>1.915</v>
      </c>
    </row>
    <row r="4616" spans="1:4" x14ac:dyDescent="0.15">
      <c r="A4616" s="51">
        <v>1300</v>
      </c>
      <c r="B4616" s="51">
        <v>6</v>
      </c>
      <c r="C4616" s="51">
        <v>1.9011100000000001</v>
      </c>
      <c r="D4616" s="51">
        <v>1.91655</v>
      </c>
    </row>
    <row r="4617" spans="1:4" x14ac:dyDescent="0.15">
      <c r="A4617" s="51">
        <v>1300</v>
      </c>
      <c r="B4617" s="51">
        <v>7</v>
      </c>
      <c r="C4617" s="51">
        <v>1.8995500000000001</v>
      </c>
      <c r="D4617" s="51">
        <v>1.9180999999999999</v>
      </c>
    </row>
    <row r="4618" spans="1:4" x14ac:dyDescent="0.15">
      <c r="A4618" s="51">
        <v>1300</v>
      </c>
      <c r="B4618" s="51">
        <v>8</v>
      </c>
      <c r="C4618" s="51">
        <v>1.8979999999999999</v>
      </c>
      <c r="D4618" s="51">
        <v>1.9196599999999999</v>
      </c>
    </row>
    <row r="4619" spans="1:4" x14ac:dyDescent="0.15">
      <c r="A4619" s="51">
        <v>1300</v>
      </c>
      <c r="B4619" s="51">
        <v>9</v>
      </c>
      <c r="C4619" s="51">
        <v>1.89645</v>
      </c>
      <c r="D4619" s="51">
        <v>1.9212100000000001</v>
      </c>
    </row>
    <row r="4620" spans="1:4" x14ac:dyDescent="0.15">
      <c r="A4620" s="51">
        <v>1300</v>
      </c>
      <c r="B4620" s="51">
        <v>10</v>
      </c>
      <c r="C4620" s="51">
        <v>1.89489</v>
      </c>
      <c r="D4620" s="51">
        <v>1.9227700000000001</v>
      </c>
    </row>
    <row r="4621" spans="1:4" x14ac:dyDescent="0.15">
      <c r="A4621" s="51">
        <v>1300</v>
      </c>
      <c r="B4621" s="51">
        <v>11</v>
      </c>
      <c r="C4621" s="51">
        <v>1.89333</v>
      </c>
      <c r="D4621" s="51">
        <v>1.9243300000000001</v>
      </c>
    </row>
    <row r="4622" spans="1:4" x14ac:dyDescent="0.15">
      <c r="A4622" s="51">
        <v>1300</v>
      </c>
      <c r="B4622" s="51">
        <v>12</v>
      </c>
      <c r="C4622" s="51">
        <v>1.89177</v>
      </c>
      <c r="D4622" s="51">
        <v>1.9258999999999999</v>
      </c>
    </row>
    <row r="4623" spans="1:4" x14ac:dyDescent="0.15">
      <c r="A4623" s="51">
        <v>1300</v>
      </c>
      <c r="B4623" s="51">
        <v>13</v>
      </c>
      <c r="C4623" s="51">
        <v>1.8902099999999999</v>
      </c>
      <c r="D4623" s="51">
        <v>1.92747</v>
      </c>
    </row>
    <row r="4624" spans="1:4" x14ac:dyDescent="0.15">
      <c r="A4624" s="51">
        <v>1300</v>
      </c>
      <c r="B4624" s="51">
        <v>14</v>
      </c>
      <c r="C4624" s="51">
        <v>1.8886400000000001</v>
      </c>
      <c r="D4624" s="51">
        <v>1.92903</v>
      </c>
    </row>
    <row r="4625" spans="1:4" x14ac:dyDescent="0.15">
      <c r="A4625" s="51">
        <v>1300</v>
      </c>
      <c r="B4625" s="51">
        <v>15</v>
      </c>
      <c r="C4625" s="51">
        <v>1.8870800000000001</v>
      </c>
      <c r="D4625" s="51">
        <v>1.9306099999999999</v>
      </c>
    </row>
    <row r="4626" spans="1:4" x14ac:dyDescent="0.15">
      <c r="A4626" s="51">
        <v>1300</v>
      </c>
      <c r="B4626" s="51">
        <v>16</v>
      </c>
      <c r="C4626" s="51">
        <v>1.88551</v>
      </c>
      <c r="D4626" s="51">
        <v>1.93218</v>
      </c>
    </row>
    <row r="4627" spans="1:4" x14ac:dyDescent="0.15">
      <c r="A4627" s="51">
        <v>1300</v>
      </c>
      <c r="B4627" s="51">
        <v>17</v>
      </c>
      <c r="C4627" s="51">
        <v>1.8839399999999999</v>
      </c>
      <c r="D4627" s="51">
        <v>1.9337599999999999</v>
      </c>
    </row>
    <row r="4628" spans="1:4" x14ac:dyDescent="0.15">
      <c r="A4628" s="51">
        <v>1300</v>
      </c>
      <c r="B4628" s="51">
        <v>18</v>
      </c>
      <c r="C4628" s="51">
        <v>1.88236</v>
      </c>
      <c r="D4628" s="51">
        <v>1.9353400000000001</v>
      </c>
    </row>
    <row r="4629" spans="1:4" x14ac:dyDescent="0.15">
      <c r="A4629" s="51">
        <v>1300</v>
      </c>
      <c r="B4629" s="51">
        <v>19</v>
      </c>
      <c r="C4629" s="51">
        <v>1.88079</v>
      </c>
      <c r="D4629" s="51">
        <v>1.93692</v>
      </c>
    </row>
    <row r="4630" spans="1:4" x14ac:dyDescent="0.15">
      <c r="A4630" s="51">
        <v>1300</v>
      </c>
      <c r="B4630" s="51">
        <v>20</v>
      </c>
      <c r="C4630" s="51">
        <v>1.87921</v>
      </c>
      <c r="D4630" s="51">
        <v>1.93851</v>
      </c>
    </row>
    <row r="4631" spans="1:4" x14ac:dyDescent="0.15">
      <c r="A4631" s="51">
        <v>1300</v>
      </c>
      <c r="B4631" s="51">
        <v>21</v>
      </c>
      <c r="C4631" s="51">
        <v>1.8776299999999999</v>
      </c>
      <c r="D4631" s="51">
        <v>1.9400900000000001</v>
      </c>
    </row>
    <row r="4632" spans="1:4" x14ac:dyDescent="0.15">
      <c r="A4632" s="51">
        <v>1350</v>
      </c>
      <c r="B4632" s="51">
        <v>2</v>
      </c>
      <c r="C4632" s="51">
        <v>1.9090499999999999</v>
      </c>
      <c r="D4632" s="51">
        <v>1.91201</v>
      </c>
    </row>
    <row r="4633" spans="1:4" x14ac:dyDescent="0.15">
      <c r="A4633" s="51">
        <v>1350</v>
      </c>
      <c r="B4633" s="51">
        <v>3</v>
      </c>
      <c r="C4633" s="51">
        <v>1.9075599999999999</v>
      </c>
      <c r="D4633" s="51">
        <v>1.9134899999999999</v>
      </c>
    </row>
    <row r="4634" spans="1:4" x14ac:dyDescent="0.15">
      <c r="A4634" s="51">
        <v>1350</v>
      </c>
      <c r="B4634" s="51">
        <v>4</v>
      </c>
      <c r="C4634" s="51">
        <v>1.9060699999999999</v>
      </c>
      <c r="D4634" s="51">
        <v>1.9149799999999999</v>
      </c>
    </row>
    <row r="4635" spans="1:4" x14ac:dyDescent="0.15">
      <c r="A4635" s="51">
        <v>1350</v>
      </c>
      <c r="B4635" s="51">
        <v>5</v>
      </c>
      <c r="C4635" s="51">
        <v>1.90459</v>
      </c>
      <c r="D4635" s="51">
        <v>1.91648</v>
      </c>
    </row>
    <row r="4636" spans="1:4" x14ac:dyDescent="0.15">
      <c r="A4636" s="51">
        <v>1350</v>
      </c>
      <c r="B4636" s="51">
        <v>6</v>
      </c>
      <c r="C4636" s="51">
        <v>1.9030899999999999</v>
      </c>
      <c r="D4636" s="51">
        <v>1.9179600000000001</v>
      </c>
    </row>
    <row r="4637" spans="1:4" x14ac:dyDescent="0.15">
      <c r="A4637" s="51">
        <v>1350</v>
      </c>
      <c r="B4637" s="51">
        <v>7</v>
      </c>
      <c r="C4637" s="51">
        <v>1.9016</v>
      </c>
      <c r="D4637" s="51">
        <v>1.9194599999999999</v>
      </c>
    </row>
    <row r="4638" spans="1:4" x14ac:dyDescent="0.15">
      <c r="A4638" s="51">
        <v>1350</v>
      </c>
      <c r="B4638" s="51">
        <v>8</v>
      </c>
      <c r="C4638" s="51">
        <v>1.90011</v>
      </c>
      <c r="D4638" s="51">
        <v>1.9209499999999999</v>
      </c>
    </row>
    <row r="4639" spans="1:4" x14ac:dyDescent="0.15">
      <c r="A4639" s="51">
        <v>1350</v>
      </c>
      <c r="B4639" s="51">
        <v>9</v>
      </c>
      <c r="C4639" s="51">
        <v>1.8986099999999999</v>
      </c>
      <c r="D4639" s="51">
        <v>1.9224600000000001</v>
      </c>
    </row>
    <row r="4640" spans="1:4" x14ac:dyDescent="0.15">
      <c r="A4640" s="51">
        <v>1350</v>
      </c>
      <c r="B4640" s="51">
        <v>10</v>
      </c>
      <c r="C4640" s="51">
        <v>1.8971100000000001</v>
      </c>
      <c r="D4640" s="51">
        <v>1.92395</v>
      </c>
    </row>
    <row r="4641" spans="1:4" x14ac:dyDescent="0.15">
      <c r="A4641" s="51">
        <v>1350</v>
      </c>
      <c r="B4641" s="51">
        <v>11</v>
      </c>
      <c r="C4641" s="51">
        <v>1.89561</v>
      </c>
      <c r="D4641" s="51">
        <v>1.9254599999999999</v>
      </c>
    </row>
    <row r="4642" spans="1:4" x14ac:dyDescent="0.15">
      <c r="A4642" s="51">
        <v>1350</v>
      </c>
      <c r="B4642" s="51">
        <v>12</v>
      </c>
      <c r="C4642" s="51">
        <v>1.89411</v>
      </c>
      <c r="D4642" s="51">
        <v>1.92696</v>
      </c>
    </row>
    <row r="4643" spans="1:4" x14ac:dyDescent="0.15">
      <c r="A4643" s="51">
        <v>1350</v>
      </c>
      <c r="B4643" s="51">
        <v>13</v>
      </c>
      <c r="C4643" s="51">
        <v>1.8926000000000001</v>
      </c>
      <c r="D4643" s="51">
        <v>1.9284699999999999</v>
      </c>
    </row>
    <row r="4644" spans="1:4" x14ac:dyDescent="0.15">
      <c r="A4644" s="51">
        <v>1350</v>
      </c>
      <c r="B4644" s="51">
        <v>14</v>
      </c>
      <c r="C4644" s="51">
        <v>1.8911</v>
      </c>
      <c r="D4644" s="51">
        <v>1.92998</v>
      </c>
    </row>
    <row r="4645" spans="1:4" x14ac:dyDescent="0.15">
      <c r="A4645" s="51">
        <v>1350</v>
      </c>
      <c r="B4645" s="51">
        <v>15</v>
      </c>
      <c r="C4645" s="51">
        <v>1.8895900000000001</v>
      </c>
      <c r="D4645" s="51">
        <v>1.9315</v>
      </c>
    </row>
    <row r="4646" spans="1:4" x14ac:dyDescent="0.15">
      <c r="A4646" s="51">
        <v>1350</v>
      </c>
      <c r="B4646" s="51">
        <v>16</v>
      </c>
      <c r="C4646" s="51">
        <v>1.88808</v>
      </c>
      <c r="D4646" s="51">
        <v>1.9330099999999999</v>
      </c>
    </row>
    <row r="4647" spans="1:4" x14ac:dyDescent="0.15">
      <c r="A4647" s="51">
        <v>1350</v>
      </c>
      <c r="B4647" s="51">
        <v>17</v>
      </c>
      <c r="C4647" s="51">
        <v>1.8865700000000001</v>
      </c>
      <c r="D4647" s="51">
        <v>1.9345300000000001</v>
      </c>
    </row>
    <row r="4648" spans="1:4" x14ac:dyDescent="0.15">
      <c r="A4648" s="51">
        <v>1350</v>
      </c>
      <c r="B4648" s="51">
        <v>18</v>
      </c>
      <c r="C4648" s="51">
        <v>1.8850499999999999</v>
      </c>
      <c r="D4648" s="51">
        <v>1.93605</v>
      </c>
    </row>
    <row r="4649" spans="1:4" x14ac:dyDescent="0.15">
      <c r="A4649" s="51">
        <v>1350</v>
      </c>
      <c r="B4649" s="51">
        <v>19</v>
      </c>
      <c r="C4649" s="51">
        <v>1.88354</v>
      </c>
      <c r="D4649" s="51">
        <v>1.93757</v>
      </c>
    </row>
    <row r="4650" spans="1:4" x14ac:dyDescent="0.15">
      <c r="A4650" s="51">
        <v>1350</v>
      </c>
      <c r="B4650" s="51">
        <v>20</v>
      </c>
      <c r="C4650" s="51">
        <v>1.88201</v>
      </c>
      <c r="D4650" s="51">
        <v>1.93909</v>
      </c>
    </row>
    <row r="4651" spans="1:4" x14ac:dyDescent="0.15">
      <c r="A4651" s="51">
        <v>1350</v>
      </c>
      <c r="B4651" s="51">
        <v>21</v>
      </c>
      <c r="C4651" s="51">
        <v>1.88049</v>
      </c>
      <c r="D4651" s="51">
        <v>1.94062</v>
      </c>
    </row>
    <row r="4652" spans="1:4" x14ac:dyDescent="0.15">
      <c r="A4652" s="51">
        <v>1400</v>
      </c>
      <c r="B4652" s="51">
        <v>2</v>
      </c>
      <c r="C4652" s="51">
        <v>1.9107000000000001</v>
      </c>
      <c r="D4652" s="51">
        <v>1.91357</v>
      </c>
    </row>
    <row r="4653" spans="1:4" x14ac:dyDescent="0.15">
      <c r="A4653" s="51">
        <v>1400</v>
      </c>
      <c r="B4653" s="51">
        <v>3</v>
      </c>
      <c r="C4653" s="51">
        <v>1.90927</v>
      </c>
      <c r="D4653" s="51">
        <v>1.915</v>
      </c>
    </row>
    <row r="4654" spans="1:4" x14ac:dyDescent="0.15">
      <c r="A4654" s="51">
        <v>1400</v>
      </c>
      <c r="B4654" s="51">
        <v>4</v>
      </c>
      <c r="C4654" s="51">
        <v>1.90784</v>
      </c>
      <c r="D4654" s="51">
        <v>1.9164300000000001</v>
      </c>
    </row>
    <row r="4655" spans="1:4" x14ac:dyDescent="0.15">
      <c r="A4655" s="51">
        <v>1400</v>
      </c>
      <c r="B4655" s="51">
        <v>5</v>
      </c>
      <c r="C4655" s="51">
        <v>1.9064099999999999</v>
      </c>
      <c r="D4655" s="51">
        <v>1.91787</v>
      </c>
    </row>
    <row r="4656" spans="1:4" x14ac:dyDescent="0.15">
      <c r="A4656" s="51">
        <v>1400</v>
      </c>
      <c r="B4656" s="51">
        <v>6</v>
      </c>
      <c r="C4656" s="51">
        <v>1.9049700000000001</v>
      </c>
      <c r="D4656" s="51">
        <v>1.9193</v>
      </c>
    </row>
    <row r="4657" spans="1:4" x14ac:dyDescent="0.15">
      <c r="A4657" s="51">
        <v>1400</v>
      </c>
      <c r="B4657" s="51">
        <v>7</v>
      </c>
      <c r="C4657" s="51">
        <v>1.9035299999999999</v>
      </c>
      <c r="D4657" s="51">
        <v>1.9207399999999999</v>
      </c>
    </row>
    <row r="4658" spans="1:4" x14ac:dyDescent="0.15">
      <c r="A4658" s="51">
        <v>1400</v>
      </c>
      <c r="B4658" s="51">
        <v>8</v>
      </c>
      <c r="C4658" s="51">
        <v>1.9020900000000001</v>
      </c>
      <c r="D4658" s="51">
        <v>1.9221900000000001</v>
      </c>
    </row>
    <row r="4659" spans="1:4" x14ac:dyDescent="0.15">
      <c r="A4659" s="51">
        <v>1400</v>
      </c>
      <c r="B4659" s="51">
        <v>9</v>
      </c>
      <c r="C4659" s="51">
        <v>1.90065</v>
      </c>
      <c r="D4659" s="51">
        <v>1.92364</v>
      </c>
    </row>
    <row r="4660" spans="1:4" x14ac:dyDescent="0.15">
      <c r="A4660" s="51">
        <v>1400</v>
      </c>
      <c r="B4660" s="51">
        <v>10</v>
      </c>
      <c r="C4660" s="51">
        <v>1.8992</v>
      </c>
      <c r="D4660" s="51">
        <v>1.92509</v>
      </c>
    </row>
    <row r="4661" spans="1:4" x14ac:dyDescent="0.15">
      <c r="A4661" s="51">
        <v>1400</v>
      </c>
      <c r="B4661" s="51">
        <v>11</v>
      </c>
      <c r="C4661" s="51">
        <v>1.8977599999999999</v>
      </c>
      <c r="D4661" s="51">
        <v>1.9265300000000001</v>
      </c>
    </row>
    <row r="4662" spans="1:4" x14ac:dyDescent="0.15">
      <c r="A4662" s="51">
        <v>1400</v>
      </c>
      <c r="B4662" s="51">
        <v>12</v>
      </c>
      <c r="C4662" s="51">
        <v>1.8963099999999999</v>
      </c>
      <c r="D4662" s="51">
        <v>1.9279900000000001</v>
      </c>
    </row>
    <row r="4663" spans="1:4" x14ac:dyDescent="0.15">
      <c r="A4663" s="51">
        <v>1400</v>
      </c>
      <c r="B4663" s="51">
        <v>13</v>
      </c>
      <c r="C4663" s="51">
        <v>1.89486</v>
      </c>
      <c r="D4663" s="51">
        <v>1.92944</v>
      </c>
    </row>
    <row r="4664" spans="1:4" x14ac:dyDescent="0.15">
      <c r="A4664" s="51">
        <v>1400</v>
      </c>
      <c r="B4664" s="51">
        <v>14</v>
      </c>
      <c r="C4664" s="51">
        <v>1.89341</v>
      </c>
      <c r="D4664" s="51">
        <v>1.93089</v>
      </c>
    </row>
    <row r="4665" spans="1:4" x14ac:dyDescent="0.15">
      <c r="A4665" s="51">
        <v>1400</v>
      </c>
      <c r="B4665" s="51">
        <v>15</v>
      </c>
      <c r="C4665" s="51">
        <v>1.89195</v>
      </c>
      <c r="D4665" s="51">
        <v>1.93235</v>
      </c>
    </row>
    <row r="4666" spans="1:4" x14ac:dyDescent="0.15">
      <c r="A4666" s="51">
        <v>1400</v>
      </c>
      <c r="B4666" s="51">
        <v>16</v>
      </c>
      <c r="C4666" s="51">
        <v>1.8905000000000001</v>
      </c>
      <c r="D4666" s="51">
        <v>1.93381</v>
      </c>
    </row>
    <row r="4667" spans="1:4" x14ac:dyDescent="0.15">
      <c r="A4667" s="51">
        <v>1400</v>
      </c>
      <c r="B4667" s="51">
        <v>17</v>
      </c>
      <c r="C4667" s="51">
        <v>1.8890400000000001</v>
      </c>
      <c r="D4667" s="51">
        <v>1.93527</v>
      </c>
    </row>
    <row r="4668" spans="1:4" x14ac:dyDescent="0.15">
      <c r="A4668" s="51">
        <v>1400</v>
      </c>
      <c r="B4668" s="51">
        <v>18</v>
      </c>
      <c r="C4668" s="51">
        <v>1.88758</v>
      </c>
      <c r="D4668" s="51">
        <v>1.9367399999999999</v>
      </c>
    </row>
    <row r="4669" spans="1:4" x14ac:dyDescent="0.15">
      <c r="A4669" s="51">
        <v>1400</v>
      </c>
      <c r="B4669" s="51">
        <v>19</v>
      </c>
      <c r="C4669" s="51">
        <v>1.88612</v>
      </c>
      <c r="D4669" s="51">
        <v>1.9381999999999999</v>
      </c>
    </row>
    <row r="4670" spans="1:4" x14ac:dyDescent="0.15">
      <c r="A4670" s="51">
        <v>1400</v>
      </c>
      <c r="B4670" s="51">
        <v>20</v>
      </c>
      <c r="C4670" s="51">
        <v>1.88466</v>
      </c>
      <c r="D4670" s="51">
        <v>1.93967</v>
      </c>
    </row>
    <row r="4671" spans="1:4" x14ac:dyDescent="0.15">
      <c r="A4671" s="51">
        <v>1400</v>
      </c>
      <c r="B4671" s="51">
        <v>21</v>
      </c>
      <c r="C4671" s="51">
        <v>1.8831899999999999</v>
      </c>
      <c r="D4671" s="51">
        <v>1.9411400000000001</v>
      </c>
    </row>
    <row r="4672" spans="1:4" x14ac:dyDescent="0.15">
      <c r="A4672" s="51">
        <v>1450</v>
      </c>
      <c r="B4672" s="51">
        <v>2</v>
      </c>
      <c r="C4672" s="51">
        <v>1.91229</v>
      </c>
      <c r="D4672" s="51">
        <v>1.9150499999999999</v>
      </c>
    </row>
    <row r="4673" spans="1:4" x14ac:dyDescent="0.15">
      <c r="A4673" s="51">
        <v>1450</v>
      </c>
      <c r="B4673" s="51">
        <v>3</v>
      </c>
      <c r="C4673" s="51">
        <v>1.9109</v>
      </c>
      <c r="D4673" s="51">
        <v>1.9164300000000001</v>
      </c>
    </row>
    <row r="4674" spans="1:4" x14ac:dyDescent="0.15">
      <c r="A4674" s="51">
        <v>1450</v>
      </c>
      <c r="B4674" s="51">
        <v>4</v>
      </c>
      <c r="C4674" s="51">
        <v>1.9095200000000001</v>
      </c>
      <c r="D4674" s="51">
        <v>1.91781</v>
      </c>
    </row>
    <row r="4675" spans="1:4" x14ac:dyDescent="0.15">
      <c r="A4675" s="51">
        <v>1450</v>
      </c>
      <c r="B4675" s="51">
        <v>5</v>
      </c>
      <c r="C4675" s="51">
        <v>1.9081300000000001</v>
      </c>
      <c r="D4675" s="51">
        <v>1.9192</v>
      </c>
    </row>
    <row r="4676" spans="1:4" x14ac:dyDescent="0.15">
      <c r="A4676" s="51">
        <v>1450</v>
      </c>
      <c r="B4676" s="51">
        <v>6</v>
      </c>
      <c r="C4676" s="51">
        <v>1.9067499999999999</v>
      </c>
      <c r="D4676" s="51">
        <v>1.92059</v>
      </c>
    </row>
    <row r="4677" spans="1:4" x14ac:dyDescent="0.15">
      <c r="A4677" s="51">
        <v>1450</v>
      </c>
      <c r="B4677" s="51">
        <v>7</v>
      </c>
      <c r="C4677" s="51">
        <v>1.9053500000000001</v>
      </c>
      <c r="D4677" s="51">
        <v>1.92197</v>
      </c>
    </row>
    <row r="4678" spans="1:4" x14ac:dyDescent="0.15">
      <c r="A4678" s="51">
        <v>1450</v>
      </c>
      <c r="B4678" s="51">
        <v>8</v>
      </c>
      <c r="C4678" s="51">
        <v>1.9039600000000001</v>
      </c>
      <c r="D4678" s="51">
        <v>1.92337</v>
      </c>
    </row>
    <row r="4679" spans="1:4" x14ac:dyDescent="0.15">
      <c r="A4679" s="51">
        <v>1450</v>
      </c>
      <c r="B4679" s="51">
        <v>9</v>
      </c>
      <c r="C4679" s="51">
        <v>1.9025700000000001</v>
      </c>
      <c r="D4679" s="51">
        <v>1.92476</v>
      </c>
    </row>
    <row r="4680" spans="1:4" x14ac:dyDescent="0.15">
      <c r="A4680" s="51">
        <v>1450</v>
      </c>
      <c r="B4680" s="51">
        <v>10</v>
      </c>
      <c r="C4680" s="51">
        <v>1.9011800000000001</v>
      </c>
      <c r="D4680" s="51">
        <v>1.9261600000000001</v>
      </c>
    </row>
    <row r="4681" spans="1:4" x14ac:dyDescent="0.15">
      <c r="A4681" s="51">
        <v>1450</v>
      </c>
      <c r="B4681" s="51">
        <v>11</v>
      </c>
      <c r="C4681" s="51">
        <v>1.8997900000000001</v>
      </c>
      <c r="D4681" s="51">
        <v>1.9275500000000001</v>
      </c>
    </row>
    <row r="4682" spans="1:4" x14ac:dyDescent="0.15">
      <c r="A4682" s="51">
        <v>1450</v>
      </c>
      <c r="B4682" s="51">
        <v>12</v>
      </c>
      <c r="C4682" s="51">
        <v>1.89838</v>
      </c>
      <c r="D4682" s="51">
        <v>1.9289499999999999</v>
      </c>
    </row>
    <row r="4683" spans="1:4" x14ac:dyDescent="0.15">
      <c r="A4683" s="51">
        <v>1450</v>
      </c>
      <c r="B4683" s="51">
        <v>13</v>
      </c>
      <c r="C4683" s="51">
        <v>1.89699</v>
      </c>
      <c r="D4683" s="51">
        <v>1.93035</v>
      </c>
    </row>
    <row r="4684" spans="1:4" x14ac:dyDescent="0.15">
      <c r="A4684" s="51">
        <v>1450</v>
      </c>
      <c r="B4684" s="51">
        <v>14</v>
      </c>
      <c r="C4684" s="51">
        <v>1.8955900000000001</v>
      </c>
      <c r="D4684" s="51">
        <v>1.93177</v>
      </c>
    </row>
    <row r="4685" spans="1:4" x14ac:dyDescent="0.15">
      <c r="A4685" s="51">
        <v>1450</v>
      </c>
      <c r="B4685" s="51">
        <v>15</v>
      </c>
      <c r="C4685" s="51">
        <v>1.89419</v>
      </c>
      <c r="D4685" s="51">
        <v>1.9331700000000001</v>
      </c>
    </row>
    <row r="4686" spans="1:4" x14ac:dyDescent="0.15">
      <c r="A4686" s="51">
        <v>1450</v>
      </c>
      <c r="B4686" s="51">
        <v>16</v>
      </c>
      <c r="C4686" s="51">
        <v>1.8927700000000001</v>
      </c>
      <c r="D4686" s="51">
        <v>1.93458</v>
      </c>
    </row>
    <row r="4687" spans="1:4" x14ac:dyDescent="0.15">
      <c r="A4687" s="51">
        <v>1450</v>
      </c>
      <c r="B4687" s="51">
        <v>17</v>
      </c>
      <c r="C4687" s="51">
        <v>1.89137</v>
      </c>
      <c r="D4687" s="51">
        <v>1.9359900000000001</v>
      </c>
    </row>
    <row r="4688" spans="1:4" x14ac:dyDescent="0.15">
      <c r="A4688" s="51">
        <v>1450</v>
      </c>
      <c r="B4688" s="51">
        <v>18</v>
      </c>
      <c r="C4688" s="51">
        <v>1.8899600000000001</v>
      </c>
      <c r="D4688" s="51">
        <v>1.9374</v>
      </c>
    </row>
    <row r="4689" spans="1:4" x14ac:dyDescent="0.15">
      <c r="A4689" s="51">
        <v>1450</v>
      </c>
      <c r="B4689" s="51">
        <v>19</v>
      </c>
      <c r="C4689" s="51">
        <v>1.88856</v>
      </c>
      <c r="D4689" s="51">
        <v>1.93882</v>
      </c>
    </row>
    <row r="4690" spans="1:4" x14ac:dyDescent="0.15">
      <c r="A4690" s="51">
        <v>1450</v>
      </c>
      <c r="B4690" s="51">
        <v>20</v>
      </c>
      <c r="C4690" s="51">
        <v>1.8871500000000001</v>
      </c>
      <c r="D4690" s="51">
        <v>1.9402299999999999</v>
      </c>
    </row>
    <row r="4691" spans="1:4" x14ac:dyDescent="0.15">
      <c r="A4691" s="51">
        <v>1450</v>
      </c>
      <c r="B4691" s="51">
        <v>21</v>
      </c>
      <c r="C4691" s="51">
        <v>1.8857299999999999</v>
      </c>
      <c r="D4691" s="51">
        <v>1.9416500000000001</v>
      </c>
    </row>
    <row r="4692" spans="1:4" x14ac:dyDescent="0.15">
      <c r="A4692" s="51">
        <v>1500</v>
      </c>
      <c r="B4692" s="51">
        <v>2</v>
      </c>
      <c r="C4692" s="51">
        <v>1.91378</v>
      </c>
      <c r="D4692" s="51">
        <v>1.91645</v>
      </c>
    </row>
    <row r="4693" spans="1:4" x14ac:dyDescent="0.15">
      <c r="A4693" s="51">
        <v>1500</v>
      </c>
      <c r="B4693" s="51">
        <v>3</v>
      </c>
      <c r="C4693" s="51">
        <v>1.9124399999999999</v>
      </c>
      <c r="D4693" s="51">
        <v>1.9177900000000001</v>
      </c>
    </row>
    <row r="4694" spans="1:4" x14ac:dyDescent="0.15">
      <c r="A4694" s="51">
        <v>1500</v>
      </c>
      <c r="B4694" s="51">
        <v>4</v>
      </c>
      <c r="C4694" s="51">
        <v>1.9111</v>
      </c>
      <c r="D4694" s="51">
        <v>1.9191199999999999</v>
      </c>
    </row>
    <row r="4695" spans="1:4" x14ac:dyDescent="0.15">
      <c r="A4695" s="51">
        <v>1500</v>
      </c>
      <c r="B4695" s="51">
        <v>5</v>
      </c>
      <c r="C4695" s="51">
        <v>1.9097599999999999</v>
      </c>
      <c r="D4695" s="51">
        <v>1.9204600000000001</v>
      </c>
    </row>
    <row r="4696" spans="1:4" x14ac:dyDescent="0.15">
      <c r="A4696" s="51">
        <v>1500</v>
      </c>
      <c r="B4696" s="51">
        <v>6</v>
      </c>
      <c r="C4696" s="51">
        <v>1.90842</v>
      </c>
      <c r="D4696" s="51">
        <v>1.92181</v>
      </c>
    </row>
    <row r="4697" spans="1:4" x14ac:dyDescent="0.15">
      <c r="A4697" s="51">
        <v>1500</v>
      </c>
      <c r="B4697" s="51">
        <v>7</v>
      </c>
      <c r="C4697" s="51">
        <v>1.9070800000000001</v>
      </c>
      <c r="D4697" s="51">
        <v>1.9231400000000001</v>
      </c>
    </row>
    <row r="4698" spans="1:4" x14ac:dyDescent="0.15">
      <c r="A4698" s="51">
        <v>1500</v>
      </c>
      <c r="B4698" s="51">
        <v>8</v>
      </c>
      <c r="C4698" s="51">
        <v>1.90574</v>
      </c>
      <c r="D4698" s="51">
        <v>1.92449</v>
      </c>
    </row>
    <row r="4699" spans="1:4" x14ac:dyDescent="0.15">
      <c r="A4699" s="51">
        <v>1500</v>
      </c>
      <c r="B4699" s="51">
        <v>9</v>
      </c>
      <c r="C4699" s="51">
        <v>1.9044000000000001</v>
      </c>
      <c r="D4699" s="51">
        <v>1.92584</v>
      </c>
    </row>
    <row r="4700" spans="1:4" x14ac:dyDescent="0.15">
      <c r="A4700" s="51">
        <v>1500</v>
      </c>
      <c r="B4700" s="51">
        <v>10</v>
      </c>
      <c r="C4700" s="51">
        <v>1.9030499999999999</v>
      </c>
      <c r="D4700" s="51">
        <v>1.9271799999999999</v>
      </c>
    </row>
    <row r="4701" spans="1:4" x14ac:dyDescent="0.15">
      <c r="A4701" s="51">
        <v>1500</v>
      </c>
      <c r="B4701" s="51">
        <v>11</v>
      </c>
      <c r="C4701" s="51">
        <v>1.9016999999999999</v>
      </c>
      <c r="D4701" s="51">
        <v>1.9285399999999999</v>
      </c>
    </row>
    <row r="4702" spans="1:4" x14ac:dyDescent="0.15">
      <c r="A4702" s="51">
        <v>1500</v>
      </c>
      <c r="B4702" s="51">
        <v>12</v>
      </c>
      <c r="C4702" s="51">
        <v>1.90035</v>
      </c>
      <c r="D4702" s="51">
        <v>1.9298999999999999</v>
      </c>
    </row>
    <row r="4703" spans="1:4" x14ac:dyDescent="0.15">
      <c r="A4703" s="51">
        <v>1500</v>
      </c>
      <c r="B4703" s="51">
        <v>13</v>
      </c>
      <c r="C4703" s="51">
        <v>1.89899</v>
      </c>
      <c r="D4703" s="51">
        <v>1.9312400000000001</v>
      </c>
    </row>
    <row r="4704" spans="1:4" x14ac:dyDescent="0.15">
      <c r="A4704" s="51">
        <v>1500</v>
      </c>
      <c r="B4704" s="51">
        <v>14</v>
      </c>
      <c r="C4704" s="51">
        <v>1.89764</v>
      </c>
      <c r="D4704" s="51">
        <v>1.9326000000000001</v>
      </c>
    </row>
    <row r="4705" spans="1:4" x14ac:dyDescent="0.15">
      <c r="A4705" s="51">
        <v>1500</v>
      </c>
      <c r="B4705" s="51">
        <v>15</v>
      </c>
      <c r="C4705" s="51">
        <v>1.89629</v>
      </c>
      <c r="D4705" s="51">
        <v>1.93397</v>
      </c>
    </row>
    <row r="4706" spans="1:4" x14ac:dyDescent="0.15">
      <c r="A4706" s="51">
        <v>1500</v>
      </c>
      <c r="B4706" s="51">
        <v>16</v>
      </c>
      <c r="C4706" s="51">
        <v>1.89493</v>
      </c>
      <c r="D4706" s="51">
        <v>1.9353199999999999</v>
      </c>
    </row>
    <row r="4707" spans="1:4" x14ac:dyDescent="0.15">
      <c r="A4707" s="51">
        <v>1500</v>
      </c>
      <c r="B4707" s="51">
        <v>17</v>
      </c>
      <c r="C4707" s="51">
        <v>1.89357</v>
      </c>
      <c r="D4707" s="51">
        <v>1.93669</v>
      </c>
    </row>
    <row r="4708" spans="1:4" x14ac:dyDescent="0.15">
      <c r="A4708" s="51">
        <v>1500</v>
      </c>
      <c r="B4708" s="51">
        <v>18</v>
      </c>
      <c r="C4708" s="51">
        <v>1.8922099999999999</v>
      </c>
      <c r="D4708" s="51">
        <v>1.9380500000000001</v>
      </c>
    </row>
    <row r="4709" spans="1:4" x14ac:dyDescent="0.15">
      <c r="A4709" s="51">
        <v>1500</v>
      </c>
      <c r="B4709" s="51">
        <v>19</v>
      </c>
      <c r="C4709" s="51">
        <v>1.8908499999999999</v>
      </c>
      <c r="D4709" s="51">
        <v>1.9394100000000001</v>
      </c>
    </row>
    <row r="4710" spans="1:4" x14ac:dyDescent="0.15">
      <c r="A4710" s="51">
        <v>1500</v>
      </c>
      <c r="B4710" s="51">
        <v>20</v>
      </c>
      <c r="C4710" s="51">
        <v>1.88948</v>
      </c>
      <c r="D4710" s="51">
        <v>1.94079</v>
      </c>
    </row>
    <row r="4711" spans="1:4" x14ac:dyDescent="0.15">
      <c r="A4711" s="51">
        <v>1500</v>
      </c>
      <c r="B4711" s="51">
        <v>21</v>
      </c>
      <c r="C4711" s="51">
        <v>1.88812</v>
      </c>
      <c r="D4711" s="51">
        <v>1.94215</v>
      </c>
    </row>
    <row r="4712" spans="1:4" x14ac:dyDescent="0.15">
      <c r="A4712" s="51">
        <v>1550</v>
      </c>
      <c r="B4712" s="51">
        <v>2</v>
      </c>
      <c r="C4712" s="51">
        <v>1.9152</v>
      </c>
      <c r="D4712" s="51">
        <v>1.91778</v>
      </c>
    </row>
    <row r="4713" spans="1:4" x14ac:dyDescent="0.15">
      <c r="A4713" s="51">
        <v>1550</v>
      </c>
      <c r="B4713" s="51">
        <v>3</v>
      </c>
      <c r="C4713" s="51">
        <v>1.91391</v>
      </c>
      <c r="D4713" s="51">
        <v>1.9190799999999999</v>
      </c>
    </row>
    <row r="4714" spans="1:4" x14ac:dyDescent="0.15">
      <c r="A4714" s="51">
        <v>1550</v>
      </c>
      <c r="B4714" s="51">
        <v>4</v>
      </c>
      <c r="C4714" s="51">
        <v>1.9126099999999999</v>
      </c>
      <c r="D4714" s="51">
        <v>1.9203699999999999</v>
      </c>
    </row>
    <row r="4715" spans="1:4" x14ac:dyDescent="0.15">
      <c r="A4715" s="51">
        <v>1550</v>
      </c>
      <c r="B4715" s="51">
        <v>5</v>
      </c>
      <c r="C4715" s="51">
        <v>1.9113199999999999</v>
      </c>
      <c r="D4715" s="51">
        <v>1.92167</v>
      </c>
    </row>
    <row r="4716" spans="1:4" x14ac:dyDescent="0.15">
      <c r="A4716" s="51">
        <v>1550</v>
      </c>
      <c r="B4716" s="51">
        <v>6</v>
      </c>
      <c r="C4716" s="51">
        <v>1.9100200000000001</v>
      </c>
      <c r="D4716" s="51">
        <v>1.9229700000000001</v>
      </c>
    </row>
    <row r="4717" spans="1:4" x14ac:dyDescent="0.15">
      <c r="A4717" s="51">
        <v>1550</v>
      </c>
      <c r="B4717" s="51">
        <v>7</v>
      </c>
      <c r="C4717" s="51">
        <v>1.90872</v>
      </c>
      <c r="D4717" s="51">
        <v>1.9242600000000001</v>
      </c>
    </row>
    <row r="4718" spans="1:4" x14ac:dyDescent="0.15">
      <c r="A4718" s="51">
        <v>1550</v>
      </c>
      <c r="B4718" s="51">
        <v>8</v>
      </c>
      <c r="C4718" s="51">
        <v>1.9074199999999999</v>
      </c>
      <c r="D4718" s="51">
        <v>1.9255599999999999</v>
      </c>
    </row>
    <row r="4719" spans="1:4" x14ac:dyDescent="0.15">
      <c r="A4719" s="51">
        <v>1550</v>
      </c>
      <c r="B4719" s="51">
        <v>9</v>
      </c>
      <c r="C4719" s="51">
        <v>1.90612</v>
      </c>
      <c r="D4719" s="51">
        <v>1.9268700000000001</v>
      </c>
    </row>
    <row r="4720" spans="1:4" x14ac:dyDescent="0.15">
      <c r="A4720" s="51">
        <v>1550</v>
      </c>
      <c r="B4720" s="51">
        <v>10</v>
      </c>
      <c r="C4720" s="51">
        <v>1.90482</v>
      </c>
      <c r="D4720" s="51">
        <v>1.92818</v>
      </c>
    </row>
    <row r="4721" spans="1:4" x14ac:dyDescent="0.15">
      <c r="A4721" s="51">
        <v>1550</v>
      </c>
      <c r="B4721" s="51">
        <v>11</v>
      </c>
      <c r="C4721" s="51">
        <v>1.9035200000000001</v>
      </c>
      <c r="D4721" s="51">
        <v>1.9294800000000001</v>
      </c>
    </row>
    <row r="4722" spans="1:4" x14ac:dyDescent="0.15">
      <c r="A4722" s="51">
        <v>1550</v>
      </c>
      <c r="B4722" s="51">
        <v>12</v>
      </c>
      <c r="C4722" s="51">
        <v>1.90221</v>
      </c>
      <c r="D4722" s="51">
        <v>1.93079</v>
      </c>
    </row>
    <row r="4723" spans="1:4" x14ac:dyDescent="0.15">
      <c r="A4723" s="51">
        <v>1550</v>
      </c>
      <c r="B4723" s="51">
        <v>13</v>
      </c>
      <c r="C4723" s="51">
        <v>1.9009</v>
      </c>
      <c r="D4723" s="51">
        <v>1.9320999999999999</v>
      </c>
    </row>
    <row r="4724" spans="1:4" x14ac:dyDescent="0.15">
      <c r="A4724" s="51">
        <v>1550</v>
      </c>
      <c r="B4724" s="51">
        <v>14</v>
      </c>
      <c r="C4724" s="51">
        <v>1.8995899999999999</v>
      </c>
      <c r="D4724" s="51">
        <v>1.9334100000000001</v>
      </c>
    </row>
    <row r="4725" spans="1:4" x14ac:dyDescent="0.15">
      <c r="A4725" s="51">
        <v>1550</v>
      </c>
      <c r="B4725" s="51">
        <v>15</v>
      </c>
      <c r="C4725" s="51">
        <v>1.89828</v>
      </c>
      <c r="D4725" s="51">
        <v>1.9347300000000001</v>
      </c>
    </row>
    <row r="4726" spans="1:4" x14ac:dyDescent="0.15">
      <c r="A4726" s="51">
        <v>1550</v>
      </c>
      <c r="B4726" s="51">
        <v>16</v>
      </c>
      <c r="C4726" s="51">
        <v>1.89696</v>
      </c>
      <c r="D4726" s="51">
        <v>1.93604</v>
      </c>
    </row>
    <row r="4727" spans="1:4" x14ac:dyDescent="0.15">
      <c r="A4727" s="51">
        <v>1550</v>
      </c>
      <c r="B4727" s="51">
        <v>17</v>
      </c>
      <c r="C4727" s="51">
        <v>1.8956500000000001</v>
      </c>
      <c r="D4727" s="51">
        <v>1.93736</v>
      </c>
    </row>
    <row r="4728" spans="1:4" x14ac:dyDescent="0.15">
      <c r="A4728" s="51">
        <v>1550</v>
      </c>
      <c r="B4728" s="51">
        <v>18</v>
      </c>
      <c r="C4728" s="51">
        <v>1.8943300000000001</v>
      </c>
      <c r="D4728" s="51">
        <v>1.93868</v>
      </c>
    </row>
    <row r="4729" spans="1:4" x14ac:dyDescent="0.15">
      <c r="A4729" s="51">
        <v>1550</v>
      </c>
      <c r="B4729" s="51">
        <v>19</v>
      </c>
      <c r="C4729" s="51">
        <v>1.8930199999999999</v>
      </c>
      <c r="D4729" s="51">
        <v>1.94</v>
      </c>
    </row>
    <row r="4730" spans="1:4" x14ac:dyDescent="0.15">
      <c r="A4730" s="51">
        <v>1550</v>
      </c>
      <c r="B4730" s="51">
        <v>20</v>
      </c>
      <c r="C4730" s="51">
        <v>1.8916999999999999</v>
      </c>
      <c r="D4730" s="51">
        <v>1.9413199999999999</v>
      </c>
    </row>
    <row r="4731" spans="1:4" x14ac:dyDescent="0.15">
      <c r="A4731" s="51">
        <v>1550</v>
      </c>
      <c r="B4731" s="51">
        <v>21</v>
      </c>
      <c r="C4731" s="51">
        <v>1.8903799999999999</v>
      </c>
      <c r="D4731" s="51">
        <v>1.94265</v>
      </c>
    </row>
    <row r="4732" spans="1:4" x14ac:dyDescent="0.15">
      <c r="A4732" s="51">
        <v>1600</v>
      </c>
      <c r="B4732" s="51">
        <v>2</v>
      </c>
      <c r="C4732" s="51">
        <v>1.91655</v>
      </c>
      <c r="D4732" s="51">
        <v>1.9190499999999999</v>
      </c>
    </row>
    <row r="4733" spans="1:4" x14ac:dyDescent="0.15">
      <c r="A4733" s="51">
        <v>1600</v>
      </c>
      <c r="B4733" s="51">
        <v>3</v>
      </c>
      <c r="C4733" s="51">
        <v>1.9153100000000001</v>
      </c>
      <c r="D4733" s="51">
        <v>1.92031</v>
      </c>
    </row>
    <row r="4734" spans="1:4" x14ac:dyDescent="0.15">
      <c r="A4734" s="51">
        <v>1600</v>
      </c>
      <c r="B4734" s="51">
        <v>4</v>
      </c>
      <c r="C4734" s="51">
        <v>1.91405</v>
      </c>
      <c r="D4734" s="51">
        <v>1.9215599999999999</v>
      </c>
    </row>
    <row r="4735" spans="1:4" x14ac:dyDescent="0.15">
      <c r="A4735" s="51">
        <v>1600</v>
      </c>
      <c r="B4735" s="51">
        <v>5</v>
      </c>
      <c r="C4735" s="51">
        <v>1.91279</v>
      </c>
      <c r="D4735" s="51">
        <v>1.92282</v>
      </c>
    </row>
    <row r="4736" spans="1:4" x14ac:dyDescent="0.15">
      <c r="A4736" s="51">
        <v>1600</v>
      </c>
      <c r="B4736" s="51">
        <v>6</v>
      </c>
      <c r="C4736" s="51">
        <v>1.91154</v>
      </c>
      <c r="D4736" s="51">
        <v>1.9240699999999999</v>
      </c>
    </row>
    <row r="4737" spans="1:4" x14ac:dyDescent="0.15">
      <c r="A4737" s="51">
        <v>1600</v>
      </c>
      <c r="B4737" s="51">
        <v>7</v>
      </c>
      <c r="C4737" s="51">
        <v>1.91028</v>
      </c>
      <c r="D4737" s="51">
        <v>1.9253400000000001</v>
      </c>
    </row>
    <row r="4738" spans="1:4" x14ac:dyDescent="0.15">
      <c r="A4738" s="51">
        <v>1600</v>
      </c>
      <c r="B4738" s="51">
        <v>8</v>
      </c>
      <c r="C4738" s="51">
        <v>1.9090199999999999</v>
      </c>
      <c r="D4738" s="51">
        <v>1.92659</v>
      </c>
    </row>
    <row r="4739" spans="1:4" x14ac:dyDescent="0.15">
      <c r="A4739" s="51">
        <v>1600</v>
      </c>
      <c r="B4739" s="51">
        <v>9</v>
      </c>
      <c r="C4739" s="51">
        <v>1.9077599999999999</v>
      </c>
      <c r="D4739" s="51">
        <v>1.9278599999999999</v>
      </c>
    </row>
    <row r="4740" spans="1:4" x14ac:dyDescent="0.15">
      <c r="A4740" s="51">
        <v>1600</v>
      </c>
      <c r="B4740" s="51">
        <v>10</v>
      </c>
      <c r="C4740" s="51">
        <v>1.9065000000000001</v>
      </c>
      <c r="D4740" s="51">
        <v>1.9291199999999999</v>
      </c>
    </row>
    <row r="4741" spans="1:4" x14ac:dyDescent="0.15">
      <c r="A4741" s="51">
        <v>1600</v>
      </c>
      <c r="B4741" s="51">
        <v>11</v>
      </c>
      <c r="C4741" s="51">
        <v>1.90523</v>
      </c>
      <c r="D4741" s="51">
        <v>1.93038</v>
      </c>
    </row>
    <row r="4742" spans="1:4" x14ac:dyDescent="0.15">
      <c r="A4742" s="51">
        <v>1600</v>
      </c>
      <c r="B4742" s="51">
        <v>12</v>
      </c>
      <c r="C4742" s="51">
        <v>1.9039699999999999</v>
      </c>
      <c r="D4742" s="51">
        <v>1.9316500000000001</v>
      </c>
    </row>
    <row r="4743" spans="1:4" x14ac:dyDescent="0.15">
      <c r="A4743" s="51">
        <v>1600</v>
      </c>
      <c r="B4743" s="51">
        <v>13</v>
      </c>
      <c r="C4743" s="51">
        <v>1.9027000000000001</v>
      </c>
      <c r="D4743" s="51">
        <v>1.93293</v>
      </c>
    </row>
    <row r="4744" spans="1:4" x14ac:dyDescent="0.15">
      <c r="A4744" s="51">
        <v>1600</v>
      </c>
      <c r="B4744" s="51">
        <v>14</v>
      </c>
      <c r="C4744" s="51">
        <v>1.90143</v>
      </c>
      <c r="D4744" s="51">
        <v>1.9341900000000001</v>
      </c>
    </row>
    <row r="4745" spans="1:4" x14ac:dyDescent="0.15">
      <c r="A4745" s="51">
        <v>1600</v>
      </c>
      <c r="B4745" s="51">
        <v>15</v>
      </c>
      <c r="C4745" s="51">
        <v>1.9001600000000001</v>
      </c>
      <c r="D4745" s="51">
        <v>1.93547</v>
      </c>
    </row>
    <row r="4746" spans="1:4" x14ac:dyDescent="0.15">
      <c r="A4746" s="51">
        <v>1600</v>
      </c>
      <c r="B4746" s="51">
        <v>16</v>
      </c>
      <c r="C4746" s="51">
        <v>1.89889</v>
      </c>
      <c r="D4746" s="51">
        <v>1.9367399999999999</v>
      </c>
    </row>
    <row r="4747" spans="1:4" x14ac:dyDescent="0.15">
      <c r="A4747" s="51">
        <v>1600</v>
      </c>
      <c r="B4747" s="51">
        <v>17</v>
      </c>
      <c r="C4747" s="51">
        <v>1.8976200000000001</v>
      </c>
      <c r="D4747" s="51">
        <v>1.93801</v>
      </c>
    </row>
    <row r="4748" spans="1:4" x14ac:dyDescent="0.15">
      <c r="A4748" s="51">
        <v>1600</v>
      </c>
      <c r="B4748" s="51">
        <v>18</v>
      </c>
      <c r="C4748" s="51">
        <v>1.8963399999999999</v>
      </c>
      <c r="D4748" s="51">
        <v>1.93929</v>
      </c>
    </row>
    <row r="4749" spans="1:4" x14ac:dyDescent="0.15">
      <c r="A4749" s="51">
        <v>1600</v>
      </c>
      <c r="B4749" s="51">
        <v>19</v>
      </c>
      <c r="C4749" s="51">
        <v>1.89507</v>
      </c>
      <c r="D4749" s="51">
        <v>1.9405699999999999</v>
      </c>
    </row>
    <row r="4750" spans="1:4" x14ac:dyDescent="0.15">
      <c r="A4750" s="51">
        <v>1600</v>
      </c>
      <c r="B4750" s="51">
        <v>20</v>
      </c>
      <c r="C4750" s="51">
        <v>1.8937999999999999</v>
      </c>
      <c r="D4750" s="51">
        <v>1.9418500000000001</v>
      </c>
    </row>
    <row r="4751" spans="1:4" x14ac:dyDescent="0.15">
      <c r="A4751" s="51">
        <v>1600</v>
      </c>
      <c r="B4751" s="51">
        <v>21</v>
      </c>
      <c r="C4751" s="51">
        <v>1.89252</v>
      </c>
      <c r="D4751" s="51">
        <v>1.9431400000000001</v>
      </c>
    </row>
    <row r="4752" spans="1:4" x14ac:dyDescent="0.15">
      <c r="A4752" s="51">
        <v>1650</v>
      </c>
      <c r="B4752" s="51">
        <v>2</v>
      </c>
      <c r="C4752" s="51">
        <v>1.9178500000000001</v>
      </c>
      <c r="D4752" s="51">
        <v>1.92028</v>
      </c>
    </row>
    <row r="4753" spans="1:4" x14ac:dyDescent="0.15">
      <c r="A4753" s="51">
        <v>1650</v>
      </c>
      <c r="B4753" s="51">
        <v>3</v>
      </c>
      <c r="C4753" s="51">
        <v>1.9166300000000001</v>
      </c>
      <c r="D4753" s="51">
        <v>1.9214899999999999</v>
      </c>
    </row>
    <row r="4754" spans="1:4" x14ac:dyDescent="0.15">
      <c r="A4754" s="51">
        <v>1650</v>
      </c>
      <c r="B4754" s="51">
        <v>4</v>
      </c>
      <c r="C4754" s="51">
        <v>1.9154199999999999</v>
      </c>
      <c r="D4754" s="51">
        <v>1.9227000000000001</v>
      </c>
    </row>
    <row r="4755" spans="1:4" x14ac:dyDescent="0.15">
      <c r="A4755" s="51">
        <v>1650</v>
      </c>
      <c r="B4755" s="51">
        <v>5</v>
      </c>
      <c r="C4755" s="51">
        <v>1.9141999999999999</v>
      </c>
      <c r="D4755" s="51">
        <v>1.9239200000000001</v>
      </c>
    </row>
    <row r="4756" spans="1:4" x14ac:dyDescent="0.15">
      <c r="A4756" s="51">
        <v>1650</v>
      </c>
      <c r="B4756" s="51">
        <v>6</v>
      </c>
      <c r="C4756" s="51">
        <v>1.9129799999999999</v>
      </c>
      <c r="D4756" s="51">
        <v>1.9251400000000001</v>
      </c>
    </row>
    <row r="4757" spans="1:4" x14ac:dyDescent="0.15">
      <c r="A4757" s="51">
        <v>1650</v>
      </c>
      <c r="B4757" s="51">
        <v>7</v>
      </c>
      <c r="C4757" s="51">
        <v>1.9117599999999999</v>
      </c>
      <c r="D4757" s="51">
        <v>1.9263600000000001</v>
      </c>
    </row>
    <row r="4758" spans="1:4" x14ac:dyDescent="0.15">
      <c r="A4758" s="51">
        <v>1650</v>
      </c>
      <c r="B4758" s="51">
        <v>8</v>
      </c>
      <c r="C4758" s="51">
        <v>1.9105399999999999</v>
      </c>
      <c r="D4758" s="51">
        <v>1.9275800000000001</v>
      </c>
    </row>
    <row r="4759" spans="1:4" x14ac:dyDescent="0.15">
      <c r="A4759" s="51">
        <v>1650</v>
      </c>
      <c r="B4759" s="51">
        <v>9</v>
      </c>
      <c r="C4759" s="51">
        <v>1.9093199999999999</v>
      </c>
      <c r="D4759" s="51">
        <v>1.9288099999999999</v>
      </c>
    </row>
    <row r="4760" spans="1:4" x14ac:dyDescent="0.15">
      <c r="A4760" s="51">
        <v>1650</v>
      </c>
      <c r="B4760" s="51">
        <v>10</v>
      </c>
      <c r="C4760" s="51">
        <v>1.9080999999999999</v>
      </c>
      <c r="D4760" s="51">
        <v>1.9300299999999999</v>
      </c>
    </row>
    <row r="4761" spans="1:4" x14ac:dyDescent="0.15">
      <c r="A4761" s="51">
        <v>1650</v>
      </c>
      <c r="B4761" s="51">
        <v>11</v>
      </c>
      <c r="C4761" s="51">
        <v>1.9068700000000001</v>
      </c>
      <c r="D4761" s="51">
        <v>1.93126</v>
      </c>
    </row>
    <row r="4762" spans="1:4" x14ac:dyDescent="0.15">
      <c r="A4762" s="51">
        <v>1650</v>
      </c>
      <c r="B4762" s="51">
        <v>12</v>
      </c>
      <c r="C4762" s="51">
        <v>1.9056500000000001</v>
      </c>
      <c r="D4762" s="51">
        <v>1.93249</v>
      </c>
    </row>
    <row r="4763" spans="1:4" x14ac:dyDescent="0.15">
      <c r="A4763" s="51">
        <v>1650</v>
      </c>
      <c r="B4763" s="51">
        <v>13</v>
      </c>
      <c r="C4763" s="51">
        <v>1.90442</v>
      </c>
      <c r="D4763" s="51">
        <v>1.93371</v>
      </c>
    </row>
    <row r="4764" spans="1:4" x14ac:dyDescent="0.15">
      <c r="A4764" s="51">
        <v>1650</v>
      </c>
      <c r="B4764" s="51">
        <v>14</v>
      </c>
      <c r="C4764" s="51">
        <v>1.9031899999999999</v>
      </c>
      <c r="D4764" s="51">
        <v>1.9349499999999999</v>
      </c>
    </row>
    <row r="4765" spans="1:4" x14ac:dyDescent="0.15">
      <c r="A4765" s="51">
        <v>1650</v>
      </c>
      <c r="B4765" s="51">
        <v>15</v>
      </c>
      <c r="C4765" s="51">
        <v>1.9019600000000001</v>
      </c>
      <c r="D4765" s="51">
        <v>1.93618</v>
      </c>
    </row>
    <row r="4766" spans="1:4" x14ac:dyDescent="0.15">
      <c r="A4766" s="51">
        <v>1650</v>
      </c>
      <c r="B4766" s="51">
        <v>16</v>
      </c>
      <c r="C4766" s="51">
        <v>1.90073</v>
      </c>
      <c r="D4766" s="51">
        <v>1.9374100000000001</v>
      </c>
    </row>
    <row r="4767" spans="1:4" x14ac:dyDescent="0.15">
      <c r="A4767" s="51">
        <v>1650</v>
      </c>
      <c r="B4767" s="51">
        <v>17</v>
      </c>
      <c r="C4767" s="51">
        <v>1.8994899999999999</v>
      </c>
      <c r="D4767" s="51">
        <v>1.93865</v>
      </c>
    </row>
    <row r="4768" spans="1:4" x14ac:dyDescent="0.15">
      <c r="A4768" s="51">
        <v>1650</v>
      </c>
      <c r="B4768" s="51">
        <v>18</v>
      </c>
      <c r="C4768" s="51">
        <v>1.8982600000000001</v>
      </c>
      <c r="D4768" s="51">
        <v>1.9398899999999999</v>
      </c>
    </row>
    <row r="4769" spans="1:4" x14ac:dyDescent="0.15">
      <c r="A4769" s="51">
        <v>1650</v>
      </c>
      <c r="B4769" s="51">
        <v>19</v>
      </c>
      <c r="C4769" s="51">
        <v>1.8970199999999999</v>
      </c>
      <c r="D4769" s="51">
        <v>1.94113</v>
      </c>
    </row>
    <row r="4770" spans="1:4" x14ac:dyDescent="0.15">
      <c r="A4770" s="51">
        <v>1650</v>
      </c>
      <c r="B4770" s="51">
        <v>20</v>
      </c>
      <c r="C4770" s="51">
        <v>1.89578</v>
      </c>
      <c r="D4770" s="51">
        <v>1.9423699999999999</v>
      </c>
    </row>
    <row r="4771" spans="1:4" x14ac:dyDescent="0.15">
      <c r="A4771" s="51">
        <v>1650</v>
      </c>
      <c r="B4771" s="51">
        <v>21</v>
      </c>
      <c r="C4771" s="51">
        <v>1.89455</v>
      </c>
      <c r="D4771" s="51">
        <v>1.9436100000000001</v>
      </c>
    </row>
    <row r="4772" spans="1:4" x14ac:dyDescent="0.15">
      <c r="A4772" s="51">
        <v>1700</v>
      </c>
      <c r="B4772" s="51">
        <v>2</v>
      </c>
      <c r="C4772" s="51">
        <v>1.9190799999999999</v>
      </c>
      <c r="D4772" s="51">
        <v>1.92143</v>
      </c>
    </row>
    <row r="4773" spans="1:4" x14ac:dyDescent="0.15">
      <c r="A4773" s="51">
        <v>1700</v>
      </c>
      <c r="B4773" s="51">
        <v>3</v>
      </c>
      <c r="C4773" s="51">
        <v>1.9178999999999999</v>
      </c>
      <c r="D4773" s="51">
        <v>1.9226099999999999</v>
      </c>
    </row>
    <row r="4774" spans="1:4" x14ac:dyDescent="0.15">
      <c r="A4774" s="51">
        <v>1700</v>
      </c>
      <c r="B4774" s="51">
        <v>4</v>
      </c>
      <c r="C4774" s="51">
        <v>1.91672</v>
      </c>
      <c r="D4774" s="51">
        <v>1.9238</v>
      </c>
    </row>
    <row r="4775" spans="1:4" x14ac:dyDescent="0.15">
      <c r="A4775" s="51">
        <v>1700</v>
      </c>
      <c r="B4775" s="51">
        <v>5</v>
      </c>
      <c r="C4775" s="51">
        <v>1.91554</v>
      </c>
      <c r="D4775" s="51">
        <v>1.9249799999999999</v>
      </c>
    </row>
    <row r="4776" spans="1:4" x14ac:dyDescent="0.15">
      <c r="A4776" s="51">
        <v>1700</v>
      </c>
      <c r="B4776" s="51">
        <v>6</v>
      </c>
      <c r="C4776" s="51">
        <v>1.9143600000000001</v>
      </c>
      <c r="D4776" s="51">
        <v>1.9261600000000001</v>
      </c>
    </row>
    <row r="4777" spans="1:4" x14ac:dyDescent="0.15">
      <c r="A4777" s="51">
        <v>1700</v>
      </c>
      <c r="B4777" s="51">
        <v>7</v>
      </c>
      <c r="C4777" s="51">
        <v>1.9131800000000001</v>
      </c>
      <c r="D4777" s="51">
        <v>1.9273400000000001</v>
      </c>
    </row>
    <row r="4778" spans="1:4" x14ac:dyDescent="0.15">
      <c r="A4778" s="51">
        <v>1700</v>
      </c>
      <c r="B4778" s="51">
        <v>8</v>
      </c>
      <c r="C4778" s="51">
        <v>1.9119900000000001</v>
      </c>
      <c r="D4778" s="51">
        <v>1.9285300000000001</v>
      </c>
    </row>
    <row r="4779" spans="1:4" x14ac:dyDescent="0.15">
      <c r="A4779" s="51">
        <v>1700</v>
      </c>
      <c r="B4779" s="51">
        <v>9</v>
      </c>
      <c r="C4779" s="51">
        <v>1.9108099999999999</v>
      </c>
      <c r="D4779" s="51">
        <v>1.92971</v>
      </c>
    </row>
    <row r="4780" spans="1:4" x14ac:dyDescent="0.15">
      <c r="A4780" s="51">
        <v>1700</v>
      </c>
      <c r="B4780" s="51">
        <v>10</v>
      </c>
      <c r="C4780" s="51">
        <v>1.9096200000000001</v>
      </c>
      <c r="D4780" s="51">
        <v>1.9309000000000001</v>
      </c>
    </row>
    <row r="4781" spans="1:4" x14ac:dyDescent="0.15">
      <c r="A4781" s="51">
        <v>1700</v>
      </c>
      <c r="B4781" s="51">
        <v>11</v>
      </c>
      <c r="C4781" s="51">
        <v>1.9084300000000001</v>
      </c>
      <c r="D4781" s="51">
        <v>1.9320999999999999</v>
      </c>
    </row>
    <row r="4782" spans="1:4" x14ac:dyDescent="0.15">
      <c r="A4782" s="51">
        <v>1700</v>
      </c>
      <c r="B4782" s="51">
        <v>12</v>
      </c>
      <c r="C4782" s="51">
        <v>1.90724</v>
      </c>
      <c r="D4782" s="51">
        <v>1.93329</v>
      </c>
    </row>
    <row r="4783" spans="1:4" x14ac:dyDescent="0.15">
      <c r="A4783" s="51">
        <v>1700</v>
      </c>
      <c r="B4783" s="51">
        <v>13</v>
      </c>
      <c r="C4783" s="51">
        <v>1.90605</v>
      </c>
      <c r="D4783" s="51">
        <v>1.93448</v>
      </c>
    </row>
    <row r="4784" spans="1:4" x14ac:dyDescent="0.15">
      <c r="A4784" s="51">
        <v>1700</v>
      </c>
      <c r="B4784" s="51">
        <v>14</v>
      </c>
      <c r="C4784" s="51">
        <v>1.90486</v>
      </c>
      <c r="D4784" s="51">
        <v>1.93567</v>
      </c>
    </row>
    <row r="4785" spans="1:4" x14ac:dyDescent="0.15">
      <c r="A4785" s="51">
        <v>1700</v>
      </c>
      <c r="B4785" s="51">
        <v>15</v>
      </c>
      <c r="C4785" s="51">
        <v>1.9036599999999999</v>
      </c>
      <c r="D4785" s="51">
        <v>1.9368700000000001</v>
      </c>
    </row>
    <row r="4786" spans="1:4" x14ac:dyDescent="0.15">
      <c r="A4786" s="51">
        <v>1700</v>
      </c>
      <c r="B4786" s="51">
        <v>16</v>
      </c>
      <c r="C4786" s="51">
        <v>1.9024700000000001</v>
      </c>
      <c r="D4786" s="51">
        <v>1.93807</v>
      </c>
    </row>
    <row r="4787" spans="1:4" x14ac:dyDescent="0.15">
      <c r="A4787" s="51">
        <v>1700</v>
      </c>
      <c r="B4787" s="51">
        <v>17</v>
      </c>
      <c r="C4787" s="51">
        <v>1.90127</v>
      </c>
      <c r="D4787" s="51">
        <v>1.93926</v>
      </c>
    </row>
    <row r="4788" spans="1:4" x14ac:dyDescent="0.15">
      <c r="A4788" s="51">
        <v>1700</v>
      </c>
      <c r="B4788" s="51">
        <v>18</v>
      </c>
      <c r="C4788" s="51">
        <v>1.9000699999999999</v>
      </c>
      <c r="D4788" s="51">
        <v>1.9404699999999999</v>
      </c>
    </row>
    <row r="4789" spans="1:4" x14ac:dyDescent="0.15">
      <c r="A4789" s="51">
        <v>1700</v>
      </c>
      <c r="B4789" s="51">
        <v>19</v>
      </c>
      <c r="C4789" s="51">
        <v>1.8988700000000001</v>
      </c>
      <c r="D4789" s="51">
        <v>1.94167</v>
      </c>
    </row>
    <row r="4790" spans="1:4" x14ac:dyDescent="0.15">
      <c r="A4790" s="51">
        <v>1700</v>
      </c>
      <c r="B4790" s="51">
        <v>20</v>
      </c>
      <c r="C4790" s="51">
        <v>1.89767</v>
      </c>
      <c r="D4790" s="51">
        <v>1.9428700000000001</v>
      </c>
    </row>
    <row r="4791" spans="1:4" x14ac:dyDescent="0.15">
      <c r="A4791" s="51">
        <v>1700</v>
      </c>
      <c r="B4791" s="51">
        <v>21</v>
      </c>
      <c r="C4791" s="51">
        <v>1.8964700000000001</v>
      </c>
      <c r="D4791" s="51">
        <v>1.94407</v>
      </c>
    </row>
    <row r="4792" spans="1:4" x14ac:dyDescent="0.15">
      <c r="A4792" s="51">
        <v>1750</v>
      </c>
      <c r="B4792" s="51">
        <v>2</v>
      </c>
      <c r="C4792" s="51">
        <v>1.9202600000000001</v>
      </c>
      <c r="D4792" s="51">
        <v>1.92255</v>
      </c>
    </row>
    <row r="4793" spans="1:4" x14ac:dyDescent="0.15">
      <c r="A4793" s="51">
        <v>1750</v>
      </c>
      <c r="B4793" s="51">
        <v>3</v>
      </c>
      <c r="C4793" s="51">
        <v>1.9191199999999999</v>
      </c>
      <c r="D4793" s="51">
        <v>1.9236899999999999</v>
      </c>
    </row>
    <row r="4794" spans="1:4" x14ac:dyDescent="0.15">
      <c r="A4794" s="51">
        <v>1750</v>
      </c>
      <c r="B4794" s="51">
        <v>4</v>
      </c>
      <c r="C4794" s="51">
        <v>1.91797</v>
      </c>
      <c r="D4794" s="51">
        <v>1.92483</v>
      </c>
    </row>
    <row r="4795" spans="1:4" x14ac:dyDescent="0.15">
      <c r="A4795" s="51">
        <v>1750</v>
      </c>
      <c r="B4795" s="51">
        <v>5</v>
      </c>
      <c r="C4795" s="51">
        <v>1.91682</v>
      </c>
      <c r="D4795" s="51">
        <v>1.92598</v>
      </c>
    </row>
    <row r="4796" spans="1:4" x14ac:dyDescent="0.15">
      <c r="A4796" s="51">
        <v>1750</v>
      </c>
      <c r="B4796" s="51">
        <v>6</v>
      </c>
      <c r="C4796" s="51">
        <v>1.91568</v>
      </c>
      <c r="D4796" s="51">
        <v>1.9271400000000001</v>
      </c>
    </row>
    <row r="4797" spans="1:4" x14ac:dyDescent="0.15">
      <c r="A4797" s="51">
        <v>1750</v>
      </c>
      <c r="B4797" s="51">
        <v>7</v>
      </c>
      <c r="C4797" s="51">
        <v>1.91452</v>
      </c>
      <c r="D4797" s="51">
        <v>1.9282900000000001</v>
      </c>
    </row>
    <row r="4798" spans="1:4" x14ac:dyDescent="0.15">
      <c r="A4798" s="51">
        <v>1750</v>
      </c>
      <c r="B4798" s="51">
        <v>8</v>
      </c>
      <c r="C4798" s="51">
        <v>1.91337</v>
      </c>
      <c r="D4798" s="51">
        <v>1.92944</v>
      </c>
    </row>
    <row r="4799" spans="1:4" x14ac:dyDescent="0.15">
      <c r="A4799" s="51">
        <v>1750</v>
      </c>
      <c r="B4799" s="51">
        <v>9</v>
      </c>
      <c r="C4799" s="51">
        <v>1.91222</v>
      </c>
      <c r="D4799" s="51">
        <v>1.93059</v>
      </c>
    </row>
    <row r="4800" spans="1:4" x14ac:dyDescent="0.15">
      <c r="A4800" s="51">
        <v>1750</v>
      </c>
      <c r="B4800" s="51">
        <v>10</v>
      </c>
      <c r="C4800" s="51">
        <v>1.91107</v>
      </c>
      <c r="D4800" s="51">
        <v>1.93174</v>
      </c>
    </row>
    <row r="4801" spans="1:4" x14ac:dyDescent="0.15">
      <c r="A4801" s="51">
        <v>1750</v>
      </c>
      <c r="B4801" s="51">
        <v>11</v>
      </c>
      <c r="C4801" s="51">
        <v>1.90991</v>
      </c>
      <c r="D4801" s="51">
        <v>1.9329000000000001</v>
      </c>
    </row>
    <row r="4802" spans="1:4" x14ac:dyDescent="0.15">
      <c r="A4802" s="51">
        <v>1750</v>
      </c>
      <c r="B4802" s="51">
        <v>12</v>
      </c>
      <c r="C4802" s="51">
        <v>1.90876</v>
      </c>
      <c r="D4802" s="51">
        <v>1.9340599999999999</v>
      </c>
    </row>
    <row r="4803" spans="1:4" x14ac:dyDescent="0.15">
      <c r="A4803" s="51">
        <v>1750</v>
      </c>
      <c r="B4803" s="51">
        <v>13</v>
      </c>
      <c r="C4803" s="51">
        <v>1.90761</v>
      </c>
      <c r="D4803" s="51">
        <v>1.9352199999999999</v>
      </c>
    </row>
    <row r="4804" spans="1:4" x14ac:dyDescent="0.15">
      <c r="A4804" s="51">
        <v>1750</v>
      </c>
      <c r="B4804" s="51">
        <v>14</v>
      </c>
      <c r="C4804" s="51">
        <v>1.9064399999999999</v>
      </c>
      <c r="D4804" s="51">
        <v>1.9363699999999999</v>
      </c>
    </row>
    <row r="4805" spans="1:4" x14ac:dyDescent="0.15">
      <c r="A4805" s="51">
        <v>1750</v>
      </c>
      <c r="B4805" s="51">
        <v>15</v>
      </c>
      <c r="C4805" s="51">
        <v>1.9052800000000001</v>
      </c>
      <c r="D4805" s="51">
        <v>1.93753</v>
      </c>
    </row>
    <row r="4806" spans="1:4" x14ac:dyDescent="0.15">
      <c r="A4806" s="51">
        <v>1750</v>
      </c>
      <c r="B4806" s="51">
        <v>16</v>
      </c>
      <c r="C4806" s="51">
        <v>1.9041300000000001</v>
      </c>
      <c r="D4806" s="51">
        <v>1.9387000000000001</v>
      </c>
    </row>
    <row r="4807" spans="1:4" x14ac:dyDescent="0.15">
      <c r="A4807" s="51">
        <v>1750</v>
      </c>
      <c r="B4807" s="51">
        <v>17</v>
      </c>
      <c r="C4807" s="51">
        <v>1.9029700000000001</v>
      </c>
      <c r="D4807" s="51">
        <v>1.93987</v>
      </c>
    </row>
    <row r="4808" spans="1:4" x14ac:dyDescent="0.15">
      <c r="A4808" s="51">
        <v>1750</v>
      </c>
      <c r="B4808" s="51">
        <v>18</v>
      </c>
      <c r="C4808" s="51">
        <v>1.9017999999999999</v>
      </c>
      <c r="D4808" s="51">
        <v>1.94103</v>
      </c>
    </row>
    <row r="4809" spans="1:4" x14ac:dyDescent="0.15">
      <c r="A4809" s="51">
        <v>1750</v>
      </c>
      <c r="B4809" s="51">
        <v>19</v>
      </c>
      <c r="C4809" s="51">
        <v>1.9006400000000001</v>
      </c>
      <c r="D4809" s="51">
        <v>1.9421999999999999</v>
      </c>
    </row>
    <row r="4810" spans="1:4" x14ac:dyDescent="0.15">
      <c r="A4810" s="51">
        <v>1750</v>
      </c>
      <c r="B4810" s="51">
        <v>20</v>
      </c>
      <c r="C4810" s="51">
        <v>1.89947</v>
      </c>
      <c r="D4810" s="51">
        <v>1.94336</v>
      </c>
    </row>
    <row r="4811" spans="1:4" x14ac:dyDescent="0.15">
      <c r="A4811" s="51">
        <v>1750</v>
      </c>
      <c r="B4811" s="51">
        <v>21</v>
      </c>
      <c r="C4811" s="51">
        <v>1.8983099999999999</v>
      </c>
      <c r="D4811" s="51">
        <v>1.9445300000000001</v>
      </c>
    </row>
    <row r="4812" spans="1:4" x14ac:dyDescent="0.15">
      <c r="A4812" s="51">
        <v>1800</v>
      </c>
      <c r="B4812" s="51">
        <v>2</v>
      </c>
      <c r="C4812" s="51">
        <v>1.9213899999999999</v>
      </c>
      <c r="D4812" s="51">
        <v>1.92361</v>
      </c>
    </row>
    <row r="4813" spans="1:4" x14ac:dyDescent="0.15">
      <c r="A4813" s="51">
        <v>1800</v>
      </c>
      <c r="B4813" s="51">
        <v>3</v>
      </c>
      <c r="C4813" s="51">
        <v>1.92028</v>
      </c>
      <c r="D4813" s="51">
        <v>1.9247300000000001</v>
      </c>
    </row>
    <row r="4814" spans="1:4" x14ac:dyDescent="0.15">
      <c r="A4814" s="51">
        <v>1800</v>
      </c>
      <c r="B4814" s="51">
        <v>4</v>
      </c>
      <c r="C4814" s="51">
        <v>1.91916</v>
      </c>
      <c r="D4814" s="51">
        <v>1.92584</v>
      </c>
    </row>
    <row r="4815" spans="1:4" x14ac:dyDescent="0.15">
      <c r="A4815" s="51">
        <v>1800</v>
      </c>
      <c r="B4815" s="51">
        <v>5</v>
      </c>
      <c r="C4815" s="51">
        <v>1.91805</v>
      </c>
      <c r="D4815" s="51">
        <v>1.9269499999999999</v>
      </c>
    </row>
    <row r="4816" spans="1:4" x14ac:dyDescent="0.15">
      <c r="A4816" s="51">
        <v>1800</v>
      </c>
      <c r="B4816" s="51">
        <v>6</v>
      </c>
      <c r="C4816" s="51">
        <v>1.91693</v>
      </c>
      <c r="D4816" s="51">
        <v>1.92807</v>
      </c>
    </row>
    <row r="4817" spans="1:4" x14ac:dyDescent="0.15">
      <c r="A4817" s="51">
        <v>1800</v>
      </c>
      <c r="B4817" s="51">
        <v>7</v>
      </c>
      <c r="C4817" s="51">
        <v>1.9158200000000001</v>
      </c>
      <c r="D4817" s="51">
        <v>1.92919</v>
      </c>
    </row>
    <row r="4818" spans="1:4" x14ac:dyDescent="0.15">
      <c r="A4818" s="51">
        <v>1800</v>
      </c>
      <c r="B4818" s="51">
        <v>8</v>
      </c>
      <c r="C4818" s="51">
        <v>1.9147000000000001</v>
      </c>
      <c r="D4818" s="51">
        <v>1.93031</v>
      </c>
    </row>
    <row r="4819" spans="1:4" x14ac:dyDescent="0.15">
      <c r="A4819" s="51">
        <v>1800</v>
      </c>
      <c r="B4819" s="51">
        <v>9</v>
      </c>
      <c r="C4819" s="51">
        <v>1.9135800000000001</v>
      </c>
      <c r="D4819" s="51">
        <v>1.93144</v>
      </c>
    </row>
    <row r="4820" spans="1:4" x14ac:dyDescent="0.15">
      <c r="A4820" s="51">
        <v>1800</v>
      </c>
      <c r="B4820" s="51">
        <v>10</v>
      </c>
      <c r="C4820" s="51">
        <v>1.91245</v>
      </c>
      <c r="D4820" s="51">
        <v>1.93255</v>
      </c>
    </row>
    <row r="4821" spans="1:4" x14ac:dyDescent="0.15">
      <c r="A4821" s="51">
        <v>1800</v>
      </c>
      <c r="B4821" s="51">
        <v>11</v>
      </c>
      <c r="C4821" s="51">
        <v>1.91133</v>
      </c>
      <c r="D4821" s="51">
        <v>1.93367</v>
      </c>
    </row>
    <row r="4822" spans="1:4" x14ac:dyDescent="0.15">
      <c r="A4822" s="51">
        <v>1800</v>
      </c>
      <c r="B4822" s="51">
        <v>12</v>
      </c>
      <c r="C4822" s="51">
        <v>1.91021</v>
      </c>
      <c r="D4822" s="51">
        <v>1.9348000000000001</v>
      </c>
    </row>
    <row r="4823" spans="1:4" x14ac:dyDescent="0.15">
      <c r="A4823" s="51">
        <v>1800</v>
      </c>
      <c r="B4823" s="51">
        <v>13</v>
      </c>
      <c r="C4823" s="51">
        <v>1.90909</v>
      </c>
      <c r="D4823" s="51">
        <v>1.9359299999999999</v>
      </c>
    </row>
    <row r="4824" spans="1:4" x14ac:dyDescent="0.15">
      <c r="A4824" s="51">
        <v>1800</v>
      </c>
      <c r="B4824" s="51">
        <v>14</v>
      </c>
      <c r="C4824" s="51">
        <v>1.9079600000000001</v>
      </c>
      <c r="D4824" s="51">
        <v>1.93706</v>
      </c>
    </row>
    <row r="4825" spans="1:4" x14ac:dyDescent="0.15">
      <c r="A4825" s="51">
        <v>1800</v>
      </c>
      <c r="B4825" s="51">
        <v>15</v>
      </c>
      <c r="C4825" s="51">
        <v>1.90683</v>
      </c>
      <c r="D4825" s="51">
        <v>1.93818</v>
      </c>
    </row>
    <row r="4826" spans="1:4" x14ac:dyDescent="0.15">
      <c r="A4826" s="51">
        <v>1800</v>
      </c>
      <c r="B4826" s="51">
        <v>16</v>
      </c>
      <c r="C4826" s="51">
        <v>1.9056999999999999</v>
      </c>
      <c r="D4826" s="51">
        <v>1.9393100000000001</v>
      </c>
    </row>
    <row r="4827" spans="1:4" x14ac:dyDescent="0.15">
      <c r="A4827" s="51">
        <v>1800</v>
      </c>
      <c r="B4827" s="51">
        <v>17</v>
      </c>
      <c r="C4827" s="51">
        <v>1.9045799999999999</v>
      </c>
      <c r="D4827" s="51">
        <v>1.9404399999999999</v>
      </c>
    </row>
    <row r="4828" spans="1:4" x14ac:dyDescent="0.15">
      <c r="A4828" s="51">
        <v>1800</v>
      </c>
      <c r="B4828" s="51">
        <v>18</v>
      </c>
      <c r="C4828" s="51">
        <v>1.9034500000000001</v>
      </c>
      <c r="D4828" s="51">
        <v>1.9415800000000001</v>
      </c>
    </row>
    <row r="4829" spans="1:4" x14ac:dyDescent="0.15">
      <c r="A4829" s="51">
        <v>1800</v>
      </c>
      <c r="B4829" s="51">
        <v>19</v>
      </c>
      <c r="C4829" s="51">
        <v>1.90232</v>
      </c>
      <c r="D4829" s="51">
        <v>1.9427099999999999</v>
      </c>
    </row>
    <row r="4830" spans="1:4" x14ac:dyDescent="0.15">
      <c r="A4830" s="51">
        <v>1800</v>
      </c>
      <c r="B4830" s="51">
        <v>20</v>
      </c>
      <c r="C4830" s="51">
        <v>1.9011800000000001</v>
      </c>
      <c r="D4830" s="51">
        <v>1.94384</v>
      </c>
    </row>
    <row r="4831" spans="1:4" x14ac:dyDescent="0.15">
      <c r="A4831" s="51">
        <v>1800</v>
      </c>
      <c r="B4831" s="51">
        <v>21</v>
      </c>
      <c r="C4831" s="51">
        <v>1.90005</v>
      </c>
      <c r="D4831" s="51">
        <v>1.9449799999999999</v>
      </c>
    </row>
    <row r="4832" spans="1:4" x14ac:dyDescent="0.15">
      <c r="A4832" s="51">
        <v>1850</v>
      </c>
      <c r="B4832" s="51">
        <v>2</v>
      </c>
      <c r="C4832" s="51">
        <v>1.9224699999999999</v>
      </c>
      <c r="D4832" s="51">
        <v>1.9246300000000001</v>
      </c>
    </row>
    <row r="4833" spans="1:4" x14ac:dyDescent="0.15">
      <c r="A4833" s="51">
        <v>1850</v>
      </c>
      <c r="B4833" s="51">
        <v>3</v>
      </c>
      <c r="C4833" s="51">
        <v>1.9213899999999999</v>
      </c>
      <c r="D4833" s="51">
        <v>1.9257200000000001</v>
      </c>
    </row>
    <row r="4834" spans="1:4" x14ac:dyDescent="0.15">
      <c r="A4834" s="51">
        <v>1850</v>
      </c>
      <c r="B4834" s="51">
        <v>4</v>
      </c>
      <c r="C4834" s="51">
        <v>1.92031</v>
      </c>
      <c r="D4834" s="51">
        <v>1.9268099999999999</v>
      </c>
    </row>
    <row r="4835" spans="1:4" x14ac:dyDescent="0.15">
      <c r="A4835" s="51">
        <v>1850</v>
      </c>
      <c r="B4835" s="51">
        <v>5</v>
      </c>
      <c r="C4835" s="51">
        <v>1.9192199999999999</v>
      </c>
      <c r="D4835" s="51">
        <v>1.9278900000000001</v>
      </c>
    </row>
    <row r="4836" spans="1:4" x14ac:dyDescent="0.15">
      <c r="A4836" s="51">
        <v>1850</v>
      </c>
      <c r="B4836" s="51">
        <v>6</v>
      </c>
      <c r="C4836" s="51">
        <v>1.91814</v>
      </c>
      <c r="D4836" s="51">
        <v>1.9289700000000001</v>
      </c>
    </row>
    <row r="4837" spans="1:4" x14ac:dyDescent="0.15">
      <c r="A4837" s="51">
        <v>1850</v>
      </c>
      <c r="B4837" s="51">
        <v>7</v>
      </c>
      <c r="C4837" s="51">
        <v>1.9170499999999999</v>
      </c>
      <c r="D4837" s="51">
        <v>1.9300600000000001</v>
      </c>
    </row>
    <row r="4838" spans="1:4" x14ac:dyDescent="0.15">
      <c r="A4838" s="51">
        <v>1850</v>
      </c>
      <c r="B4838" s="51">
        <v>8</v>
      </c>
      <c r="C4838" s="51">
        <v>1.9159600000000001</v>
      </c>
      <c r="D4838" s="51">
        <v>1.9311499999999999</v>
      </c>
    </row>
    <row r="4839" spans="1:4" x14ac:dyDescent="0.15">
      <c r="A4839" s="51">
        <v>1850</v>
      </c>
      <c r="B4839" s="51">
        <v>9</v>
      </c>
      <c r="C4839" s="51">
        <v>1.9148700000000001</v>
      </c>
      <c r="D4839" s="51">
        <v>1.93225</v>
      </c>
    </row>
    <row r="4840" spans="1:4" x14ac:dyDescent="0.15">
      <c r="A4840" s="51">
        <v>1850</v>
      </c>
      <c r="B4840" s="51">
        <v>10</v>
      </c>
      <c r="C4840" s="51">
        <v>1.91378</v>
      </c>
      <c r="D4840" s="51">
        <v>1.9333400000000001</v>
      </c>
    </row>
    <row r="4841" spans="1:4" x14ac:dyDescent="0.15">
      <c r="A4841" s="51">
        <v>1850</v>
      </c>
      <c r="B4841" s="51">
        <v>11</v>
      </c>
      <c r="C4841" s="51">
        <v>1.91269</v>
      </c>
      <c r="D4841" s="51">
        <v>1.9344300000000001</v>
      </c>
    </row>
    <row r="4842" spans="1:4" x14ac:dyDescent="0.15">
      <c r="A4842" s="51">
        <v>1850</v>
      </c>
      <c r="B4842" s="51">
        <v>12</v>
      </c>
      <c r="C4842" s="51">
        <v>1.9116</v>
      </c>
      <c r="D4842" s="51">
        <v>1.9355199999999999</v>
      </c>
    </row>
    <row r="4843" spans="1:4" x14ac:dyDescent="0.15">
      <c r="A4843" s="51">
        <v>1850</v>
      </c>
      <c r="B4843" s="51">
        <v>13</v>
      </c>
      <c r="C4843" s="51">
        <v>1.9105099999999999</v>
      </c>
      <c r="D4843" s="51">
        <v>1.9366099999999999</v>
      </c>
    </row>
    <row r="4844" spans="1:4" x14ac:dyDescent="0.15">
      <c r="A4844" s="51">
        <v>1850</v>
      </c>
      <c r="B4844" s="51">
        <v>14</v>
      </c>
      <c r="C4844" s="51">
        <v>1.9094100000000001</v>
      </c>
      <c r="D4844" s="51">
        <v>1.9377200000000001</v>
      </c>
    </row>
    <row r="4845" spans="1:4" x14ac:dyDescent="0.15">
      <c r="A4845" s="51">
        <v>1850</v>
      </c>
      <c r="B4845" s="51">
        <v>15</v>
      </c>
      <c r="C4845" s="51">
        <v>1.90831</v>
      </c>
      <c r="D4845" s="51">
        <v>1.9388099999999999</v>
      </c>
    </row>
    <row r="4846" spans="1:4" x14ac:dyDescent="0.15">
      <c r="A4846" s="51">
        <v>1850</v>
      </c>
      <c r="B4846" s="51">
        <v>16</v>
      </c>
      <c r="C4846" s="51">
        <v>1.9072199999999999</v>
      </c>
      <c r="D4846" s="51">
        <v>1.93991</v>
      </c>
    </row>
    <row r="4847" spans="1:4" x14ac:dyDescent="0.15">
      <c r="A4847" s="51">
        <v>1850</v>
      </c>
      <c r="B4847" s="51">
        <v>17</v>
      </c>
      <c r="C4847" s="51">
        <v>1.90612</v>
      </c>
      <c r="D4847" s="51">
        <v>1.9410099999999999</v>
      </c>
    </row>
    <row r="4848" spans="1:4" x14ac:dyDescent="0.15">
      <c r="A4848" s="51">
        <v>1850</v>
      </c>
      <c r="B4848" s="51">
        <v>18</v>
      </c>
      <c r="C4848" s="51">
        <v>1.9050199999999999</v>
      </c>
      <c r="D4848" s="51">
        <v>1.94211</v>
      </c>
    </row>
    <row r="4849" spans="1:4" x14ac:dyDescent="0.15">
      <c r="A4849" s="51">
        <v>1850</v>
      </c>
      <c r="B4849" s="51">
        <v>19</v>
      </c>
      <c r="C4849" s="51">
        <v>1.9039200000000001</v>
      </c>
      <c r="D4849" s="51">
        <v>1.9432100000000001</v>
      </c>
    </row>
    <row r="4850" spans="1:4" x14ac:dyDescent="0.15">
      <c r="A4850" s="51">
        <v>1850</v>
      </c>
      <c r="B4850" s="51">
        <v>20</v>
      </c>
      <c r="C4850" s="51">
        <v>1.90282</v>
      </c>
      <c r="D4850" s="51">
        <v>1.94432</v>
      </c>
    </row>
    <row r="4851" spans="1:4" x14ac:dyDescent="0.15">
      <c r="A4851" s="51">
        <v>1850</v>
      </c>
      <c r="B4851" s="51">
        <v>21</v>
      </c>
      <c r="C4851" s="51">
        <v>1.90171</v>
      </c>
      <c r="D4851" s="51">
        <v>1.9454199999999999</v>
      </c>
    </row>
    <row r="4852" spans="1:4" x14ac:dyDescent="0.15">
      <c r="A4852" s="51">
        <v>1900</v>
      </c>
      <c r="B4852" s="51">
        <v>2</v>
      </c>
      <c r="C4852" s="51">
        <v>1.9235199999999999</v>
      </c>
      <c r="D4852" s="51">
        <v>1.9256200000000001</v>
      </c>
    </row>
    <row r="4853" spans="1:4" x14ac:dyDescent="0.15">
      <c r="A4853" s="51">
        <v>1900</v>
      </c>
      <c r="B4853" s="51">
        <v>3</v>
      </c>
      <c r="C4853" s="51">
        <v>1.9224600000000001</v>
      </c>
      <c r="D4853" s="51">
        <v>1.9266799999999999</v>
      </c>
    </row>
    <row r="4854" spans="1:4" x14ac:dyDescent="0.15">
      <c r="A4854" s="51">
        <v>1900</v>
      </c>
      <c r="B4854" s="51">
        <v>4</v>
      </c>
      <c r="C4854" s="51">
        <v>1.9214100000000001</v>
      </c>
      <c r="D4854" s="51">
        <v>1.9277299999999999</v>
      </c>
    </row>
    <row r="4855" spans="1:4" x14ac:dyDescent="0.15">
      <c r="A4855" s="51">
        <v>1900</v>
      </c>
      <c r="B4855" s="51">
        <v>5</v>
      </c>
      <c r="C4855" s="51">
        <v>1.92035</v>
      </c>
      <c r="D4855" s="51">
        <v>1.9287799999999999</v>
      </c>
    </row>
    <row r="4856" spans="1:4" x14ac:dyDescent="0.15">
      <c r="A4856" s="51">
        <v>1900</v>
      </c>
      <c r="B4856" s="51">
        <v>6</v>
      </c>
      <c r="C4856" s="51">
        <v>1.9192899999999999</v>
      </c>
      <c r="D4856" s="51">
        <v>1.9298500000000001</v>
      </c>
    </row>
    <row r="4857" spans="1:4" x14ac:dyDescent="0.15">
      <c r="A4857" s="51">
        <v>1900</v>
      </c>
      <c r="B4857" s="51">
        <v>7</v>
      </c>
      <c r="C4857" s="51">
        <v>1.9182300000000001</v>
      </c>
      <c r="D4857" s="51">
        <v>1.9309000000000001</v>
      </c>
    </row>
    <row r="4858" spans="1:4" x14ac:dyDescent="0.15">
      <c r="A4858" s="51">
        <v>1900</v>
      </c>
      <c r="B4858" s="51">
        <v>8</v>
      </c>
      <c r="C4858" s="51">
        <v>1.91717</v>
      </c>
      <c r="D4858" s="51">
        <v>1.9319599999999999</v>
      </c>
    </row>
    <row r="4859" spans="1:4" x14ac:dyDescent="0.15">
      <c r="A4859" s="51">
        <v>1900</v>
      </c>
      <c r="B4859" s="51">
        <v>9</v>
      </c>
      <c r="C4859" s="51">
        <v>1.91611</v>
      </c>
      <c r="D4859" s="51">
        <v>1.93303</v>
      </c>
    </row>
    <row r="4860" spans="1:4" x14ac:dyDescent="0.15">
      <c r="A4860" s="51">
        <v>1900</v>
      </c>
      <c r="B4860" s="51">
        <v>10</v>
      </c>
      <c r="C4860" s="51">
        <v>1.9150499999999999</v>
      </c>
      <c r="D4860" s="51">
        <v>1.9340900000000001</v>
      </c>
    </row>
    <row r="4861" spans="1:4" x14ac:dyDescent="0.15">
      <c r="A4861" s="51">
        <v>1900</v>
      </c>
      <c r="B4861" s="51">
        <v>11</v>
      </c>
      <c r="C4861" s="51">
        <v>1.9139900000000001</v>
      </c>
      <c r="D4861" s="51">
        <v>1.9351499999999999</v>
      </c>
    </row>
    <row r="4862" spans="1:4" x14ac:dyDescent="0.15">
      <c r="A4862" s="51">
        <v>1900</v>
      </c>
      <c r="B4862" s="51">
        <v>12</v>
      </c>
      <c r="C4862" s="51">
        <v>1.91292</v>
      </c>
      <c r="D4862" s="51">
        <v>1.9362200000000001</v>
      </c>
    </row>
    <row r="4863" spans="1:4" x14ac:dyDescent="0.15">
      <c r="A4863" s="51">
        <v>1900</v>
      </c>
      <c r="B4863" s="51">
        <v>13</v>
      </c>
      <c r="C4863" s="51">
        <v>1.9118599999999999</v>
      </c>
      <c r="D4863" s="51">
        <v>1.9372799999999999</v>
      </c>
    </row>
    <row r="4864" spans="1:4" x14ac:dyDescent="0.15">
      <c r="A4864" s="51">
        <v>1900</v>
      </c>
      <c r="B4864" s="51">
        <v>14</v>
      </c>
      <c r="C4864" s="51">
        <v>1.91079</v>
      </c>
      <c r="D4864" s="51">
        <v>1.93835</v>
      </c>
    </row>
    <row r="4865" spans="1:4" x14ac:dyDescent="0.15">
      <c r="A4865" s="51">
        <v>1900</v>
      </c>
      <c r="B4865" s="51">
        <v>15</v>
      </c>
      <c r="C4865" s="51">
        <v>1.9097299999999999</v>
      </c>
      <c r="D4865" s="51">
        <v>1.9394199999999999</v>
      </c>
    </row>
    <row r="4866" spans="1:4" x14ac:dyDescent="0.15">
      <c r="A4866" s="51">
        <v>1900</v>
      </c>
      <c r="B4866" s="51">
        <v>16</v>
      </c>
      <c r="C4866" s="51">
        <v>1.90866</v>
      </c>
      <c r="D4866" s="51">
        <v>1.94048</v>
      </c>
    </row>
    <row r="4867" spans="1:4" x14ac:dyDescent="0.15">
      <c r="A4867" s="51">
        <v>1900</v>
      </c>
      <c r="B4867" s="51">
        <v>17</v>
      </c>
      <c r="C4867" s="51">
        <v>1.9076</v>
      </c>
      <c r="D4867" s="51">
        <v>1.94156</v>
      </c>
    </row>
    <row r="4868" spans="1:4" x14ac:dyDescent="0.15">
      <c r="A4868" s="51">
        <v>1900</v>
      </c>
      <c r="B4868" s="51">
        <v>18</v>
      </c>
      <c r="C4868" s="51">
        <v>1.90652</v>
      </c>
      <c r="D4868" s="51">
        <v>1.9426300000000001</v>
      </c>
    </row>
    <row r="4869" spans="1:4" x14ac:dyDescent="0.15">
      <c r="A4869" s="51">
        <v>1900</v>
      </c>
      <c r="B4869" s="51">
        <v>19</v>
      </c>
      <c r="C4869" s="51">
        <v>1.9054599999999999</v>
      </c>
      <c r="D4869" s="51">
        <v>1.9437</v>
      </c>
    </row>
    <row r="4870" spans="1:4" x14ac:dyDescent="0.15">
      <c r="A4870" s="51">
        <v>1900</v>
      </c>
      <c r="B4870" s="51">
        <v>20</v>
      </c>
      <c r="C4870" s="51">
        <v>1.90438</v>
      </c>
      <c r="D4870" s="51">
        <v>1.94478</v>
      </c>
    </row>
    <row r="4871" spans="1:4" x14ac:dyDescent="0.15">
      <c r="A4871" s="51">
        <v>1900</v>
      </c>
      <c r="B4871" s="51">
        <v>21</v>
      </c>
      <c r="C4871" s="51">
        <v>1.9033100000000001</v>
      </c>
      <c r="D4871" s="51">
        <v>1.9458500000000001</v>
      </c>
    </row>
    <row r="4872" spans="1:4" x14ac:dyDescent="0.15">
      <c r="A4872" s="51">
        <v>1950</v>
      </c>
      <c r="B4872" s="51">
        <v>2</v>
      </c>
      <c r="C4872" s="51">
        <v>1.9245099999999999</v>
      </c>
      <c r="D4872" s="51">
        <v>1.9265600000000001</v>
      </c>
    </row>
    <row r="4873" spans="1:4" x14ac:dyDescent="0.15">
      <c r="A4873" s="51">
        <v>1950</v>
      </c>
      <c r="B4873" s="51">
        <v>3</v>
      </c>
      <c r="C4873" s="51">
        <v>1.9234899999999999</v>
      </c>
      <c r="D4873" s="51">
        <v>1.9275899999999999</v>
      </c>
    </row>
    <row r="4874" spans="1:4" x14ac:dyDescent="0.15">
      <c r="A4874" s="51">
        <v>1950</v>
      </c>
      <c r="B4874" s="51">
        <v>4</v>
      </c>
      <c r="C4874" s="51">
        <v>1.9224600000000001</v>
      </c>
      <c r="D4874" s="51">
        <v>1.92862</v>
      </c>
    </row>
    <row r="4875" spans="1:4" x14ac:dyDescent="0.15">
      <c r="A4875" s="51">
        <v>1950</v>
      </c>
      <c r="B4875" s="51">
        <v>5</v>
      </c>
      <c r="C4875" s="51">
        <v>1.9214199999999999</v>
      </c>
      <c r="D4875" s="51">
        <v>1.9296500000000001</v>
      </c>
    </row>
    <row r="4876" spans="1:4" x14ac:dyDescent="0.15">
      <c r="A4876" s="51">
        <v>1950</v>
      </c>
      <c r="B4876" s="51">
        <v>6</v>
      </c>
      <c r="C4876" s="51">
        <v>1.9204000000000001</v>
      </c>
      <c r="D4876" s="51">
        <v>1.93068</v>
      </c>
    </row>
    <row r="4877" spans="1:4" x14ac:dyDescent="0.15">
      <c r="A4877" s="51">
        <v>1950</v>
      </c>
      <c r="B4877" s="51">
        <v>7</v>
      </c>
      <c r="C4877" s="51">
        <v>1.91937</v>
      </c>
      <c r="D4877" s="51">
        <v>1.93171</v>
      </c>
    </row>
    <row r="4878" spans="1:4" x14ac:dyDescent="0.15">
      <c r="A4878" s="51">
        <v>1950</v>
      </c>
      <c r="B4878" s="51">
        <v>8</v>
      </c>
      <c r="C4878" s="51">
        <v>1.9183300000000001</v>
      </c>
      <c r="D4878" s="51">
        <v>1.9327399999999999</v>
      </c>
    </row>
    <row r="4879" spans="1:4" x14ac:dyDescent="0.15">
      <c r="A4879" s="51">
        <v>1950</v>
      </c>
      <c r="B4879" s="51">
        <v>9</v>
      </c>
      <c r="C4879" s="51">
        <v>1.9173</v>
      </c>
      <c r="D4879" s="51">
        <v>1.93377</v>
      </c>
    </row>
    <row r="4880" spans="1:4" x14ac:dyDescent="0.15">
      <c r="A4880" s="51">
        <v>1950</v>
      </c>
      <c r="B4880" s="51">
        <v>10</v>
      </c>
      <c r="C4880" s="51">
        <v>1.9162699999999999</v>
      </c>
      <c r="D4880" s="51">
        <v>1.93482</v>
      </c>
    </row>
    <row r="4881" spans="1:4" x14ac:dyDescent="0.15">
      <c r="A4881" s="51">
        <v>1950</v>
      </c>
      <c r="B4881" s="51">
        <v>11</v>
      </c>
      <c r="C4881" s="51">
        <v>1.91523</v>
      </c>
      <c r="D4881" s="51">
        <v>1.9358500000000001</v>
      </c>
    </row>
    <row r="4882" spans="1:4" x14ac:dyDescent="0.15">
      <c r="A4882" s="51">
        <v>1950</v>
      </c>
      <c r="B4882" s="51">
        <v>12</v>
      </c>
      <c r="C4882" s="51">
        <v>1.9141900000000001</v>
      </c>
      <c r="D4882" s="51">
        <v>1.9368799999999999</v>
      </c>
    </row>
    <row r="4883" spans="1:4" x14ac:dyDescent="0.15">
      <c r="A4883" s="51">
        <v>1950</v>
      </c>
      <c r="B4883" s="51">
        <v>13</v>
      </c>
      <c r="C4883" s="51">
        <v>1.91316</v>
      </c>
      <c r="D4883" s="51">
        <v>1.9379299999999999</v>
      </c>
    </row>
    <row r="4884" spans="1:4" x14ac:dyDescent="0.15">
      <c r="A4884" s="51">
        <v>1950</v>
      </c>
      <c r="B4884" s="51">
        <v>14</v>
      </c>
      <c r="C4884" s="51">
        <v>1.91212</v>
      </c>
      <c r="D4884" s="51">
        <v>1.93896</v>
      </c>
    </row>
    <row r="4885" spans="1:4" x14ac:dyDescent="0.15">
      <c r="A4885" s="51">
        <v>1950</v>
      </c>
      <c r="B4885" s="51">
        <v>15</v>
      </c>
      <c r="C4885" s="51">
        <v>1.9110799999999999</v>
      </c>
      <c r="D4885" s="51">
        <v>1.94</v>
      </c>
    </row>
    <row r="4886" spans="1:4" x14ac:dyDescent="0.15">
      <c r="A4886" s="51">
        <v>1950</v>
      </c>
      <c r="B4886" s="51">
        <v>16</v>
      </c>
      <c r="C4886" s="51">
        <v>1.91005</v>
      </c>
      <c r="D4886" s="51">
        <v>1.9410499999999999</v>
      </c>
    </row>
    <row r="4887" spans="1:4" x14ac:dyDescent="0.15">
      <c r="A4887" s="51">
        <v>1950</v>
      </c>
      <c r="B4887" s="51">
        <v>17</v>
      </c>
      <c r="C4887" s="51">
        <v>1.909</v>
      </c>
      <c r="D4887" s="51">
        <v>1.9420900000000001</v>
      </c>
    </row>
    <row r="4888" spans="1:4" x14ac:dyDescent="0.15">
      <c r="A4888" s="51">
        <v>1950</v>
      </c>
      <c r="B4888" s="51">
        <v>18</v>
      </c>
      <c r="C4888" s="51">
        <v>1.9079600000000001</v>
      </c>
      <c r="D4888" s="51">
        <v>1.94313</v>
      </c>
    </row>
    <row r="4889" spans="1:4" x14ac:dyDescent="0.15">
      <c r="A4889" s="51">
        <v>1950</v>
      </c>
      <c r="B4889" s="51">
        <v>19</v>
      </c>
      <c r="C4889" s="51">
        <v>1.9069199999999999</v>
      </c>
      <c r="D4889" s="51">
        <v>1.94418</v>
      </c>
    </row>
    <row r="4890" spans="1:4" x14ac:dyDescent="0.15">
      <c r="A4890" s="51">
        <v>1950</v>
      </c>
      <c r="B4890" s="51">
        <v>20</v>
      </c>
      <c r="C4890" s="51">
        <v>1.90588</v>
      </c>
      <c r="D4890" s="51">
        <v>1.9452199999999999</v>
      </c>
    </row>
    <row r="4891" spans="1:4" x14ac:dyDescent="0.15">
      <c r="A4891" s="51">
        <v>1950</v>
      </c>
      <c r="B4891" s="51">
        <v>21</v>
      </c>
      <c r="C4891" s="51">
        <v>1.90483</v>
      </c>
      <c r="D4891" s="51">
        <v>1.9462699999999999</v>
      </c>
    </row>
    <row r="4892" spans="1:4" x14ac:dyDescent="0.15">
      <c r="A4892" s="51">
        <v>2000</v>
      </c>
      <c r="B4892" s="51">
        <v>2</v>
      </c>
      <c r="C4892" s="51">
        <v>1.9254800000000001</v>
      </c>
      <c r="D4892" s="51">
        <v>1.92747</v>
      </c>
    </row>
    <row r="4893" spans="1:4" x14ac:dyDescent="0.15">
      <c r="A4893" s="51">
        <v>2000</v>
      </c>
      <c r="B4893" s="51">
        <v>3</v>
      </c>
      <c r="C4893" s="51">
        <v>1.9244699999999999</v>
      </c>
      <c r="D4893" s="51">
        <v>1.9284699999999999</v>
      </c>
    </row>
    <row r="4894" spans="1:4" x14ac:dyDescent="0.15">
      <c r="A4894" s="51">
        <v>2000</v>
      </c>
      <c r="B4894" s="51">
        <v>4</v>
      </c>
      <c r="C4894" s="51">
        <v>1.92347</v>
      </c>
      <c r="D4894" s="51">
        <v>1.92947</v>
      </c>
    </row>
    <row r="4895" spans="1:4" x14ac:dyDescent="0.15">
      <c r="A4895" s="51">
        <v>2000</v>
      </c>
      <c r="B4895" s="51">
        <v>5</v>
      </c>
      <c r="C4895" s="51">
        <v>1.9224600000000001</v>
      </c>
      <c r="D4895" s="51">
        <v>1.93049</v>
      </c>
    </row>
    <row r="4896" spans="1:4" x14ac:dyDescent="0.15">
      <c r="A4896" s="51">
        <v>2000</v>
      </c>
      <c r="B4896" s="51">
        <v>6</v>
      </c>
      <c r="C4896" s="51">
        <v>1.9214599999999999</v>
      </c>
      <c r="D4896" s="51">
        <v>1.9314899999999999</v>
      </c>
    </row>
    <row r="4897" spans="1:4" x14ac:dyDescent="0.15">
      <c r="A4897" s="51">
        <v>2000</v>
      </c>
      <c r="B4897" s="51">
        <v>7</v>
      </c>
      <c r="C4897" s="51">
        <v>1.9204600000000001</v>
      </c>
      <c r="D4897" s="51">
        <v>1.93249</v>
      </c>
    </row>
    <row r="4898" spans="1:4" x14ac:dyDescent="0.15">
      <c r="A4898" s="51">
        <v>2000</v>
      </c>
      <c r="B4898" s="51">
        <v>8</v>
      </c>
      <c r="C4898" s="51">
        <v>1.9194500000000001</v>
      </c>
      <c r="D4898" s="51">
        <v>1.9335</v>
      </c>
    </row>
    <row r="4899" spans="1:4" x14ac:dyDescent="0.15">
      <c r="A4899" s="51">
        <v>2000</v>
      </c>
      <c r="B4899" s="51">
        <v>9</v>
      </c>
      <c r="C4899" s="51">
        <v>1.9184399999999999</v>
      </c>
      <c r="D4899" s="51">
        <v>1.93451</v>
      </c>
    </row>
    <row r="4900" spans="1:4" x14ac:dyDescent="0.15">
      <c r="A4900" s="51">
        <v>2000</v>
      </c>
      <c r="B4900" s="51">
        <v>10</v>
      </c>
      <c r="C4900" s="51">
        <v>1.91744</v>
      </c>
      <c r="D4900" s="51">
        <v>1.9355199999999999</v>
      </c>
    </row>
    <row r="4901" spans="1:4" x14ac:dyDescent="0.15">
      <c r="A4901" s="51">
        <v>2000</v>
      </c>
      <c r="B4901" s="51">
        <v>11</v>
      </c>
      <c r="C4901" s="51">
        <v>1.9164300000000001</v>
      </c>
      <c r="D4901" s="51">
        <v>1.93652</v>
      </c>
    </row>
    <row r="4902" spans="1:4" x14ac:dyDescent="0.15">
      <c r="A4902" s="51">
        <v>2000</v>
      </c>
      <c r="B4902" s="51">
        <v>12</v>
      </c>
      <c r="C4902" s="51">
        <v>1.9154199999999999</v>
      </c>
      <c r="D4902" s="51">
        <v>1.93753</v>
      </c>
    </row>
    <row r="4903" spans="1:4" x14ac:dyDescent="0.15">
      <c r="A4903" s="51">
        <v>2000</v>
      </c>
      <c r="B4903" s="51">
        <v>13</v>
      </c>
      <c r="C4903" s="51">
        <v>1.9144099999999999</v>
      </c>
      <c r="D4903" s="51">
        <v>1.9385399999999999</v>
      </c>
    </row>
    <row r="4904" spans="1:4" x14ac:dyDescent="0.15">
      <c r="A4904" s="51">
        <v>2000</v>
      </c>
      <c r="B4904" s="51">
        <v>14</v>
      </c>
      <c r="C4904" s="51">
        <v>1.9134</v>
      </c>
      <c r="D4904" s="51">
        <v>1.93957</v>
      </c>
    </row>
    <row r="4905" spans="1:4" x14ac:dyDescent="0.15">
      <c r="A4905" s="51">
        <v>2000</v>
      </c>
      <c r="B4905" s="51">
        <v>15</v>
      </c>
      <c r="C4905" s="51">
        <v>1.91239</v>
      </c>
      <c r="D4905" s="51">
        <v>1.94058</v>
      </c>
    </row>
    <row r="4906" spans="1:4" x14ac:dyDescent="0.15">
      <c r="A4906" s="51">
        <v>2000</v>
      </c>
      <c r="B4906" s="51">
        <v>16</v>
      </c>
      <c r="C4906" s="51">
        <v>1.91137</v>
      </c>
      <c r="D4906" s="51">
        <v>1.9415899999999999</v>
      </c>
    </row>
    <row r="4907" spans="1:4" x14ac:dyDescent="0.15">
      <c r="A4907" s="51">
        <v>2000</v>
      </c>
      <c r="B4907" s="51">
        <v>17</v>
      </c>
      <c r="C4907" s="51">
        <v>1.9103600000000001</v>
      </c>
      <c r="D4907" s="51">
        <v>1.9426099999999999</v>
      </c>
    </row>
    <row r="4908" spans="1:4" x14ac:dyDescent="0.15">
      <c r="A4908" s="51">
        <v>2000</v>
      </c>
      <c r="B4908" s="51">
        <v>18</v>
      </c>
      <c r="C4908" s="51">
        <v>1.90934</v>
      </c>
      <c r="D4908" s="51">
        <v>1.94363</v>
      </c>
    </row>
    <row r="4909" spans="1:4" x14ac:dyDescent="0.15">
      <c r="A4909" s="51">
        <v>2000</v>
      </c>
      <c r="B4909" s="51">
        <v>19</v>
      </c>
      <c r="C4909" s="51">
        <v>1.9083300000000001</v>
      </c>
      <c r="D4909" s="51">
        <v>1.9446399999999999</v>
      </c>
    </row>
    <row r="4910" spans="1:4" x14ac:dyDescent="0.15">
      <c r="A4910" s="51">
        <v>2000</v>
      </c>
      <c r="B4910" s="51">
        <v>20</v>
      </c>
      <c r="C4910" s="51">
        <v>1.9073100000000001</v>
      </c>
      <c r="D4910" s="51">
        <v>1.9456599999999999</v>
      </c>
    </row>
    <row r="4911" spans="1:4" x14ac:dyDescent="0.15">
      <c r="A4911" s="51">
        <v>2000</v>
      </c>
      <c r="B4911" s="51">
        <v>21</v>
      </c>
      <c r="C4911" s="51">
        <v>1.90629</v>
      </c>
      <c r="D4911" s="51">
        <v>1.94668</v>
      </c>
    </row>
  </sheetData>
  <phoneticPr fontId="3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Data Entry</vt:lpstr>
      <vt:lpstr>Results</vt:lpstr>
      <vt:lpstr>Residual_Tests</vt:lpstr>
      <vt:lpstr>Outliers_Influentials</vt:lpstr>
      <vt:lpstr>Correlation</vt:lpstr>
      <vt:lpstr>Partial F</vt:lpstr>
      <vt:lpstr>Model Variations</vt:lpstr>
      <vt:lpstr>Data</vt:lpstr>
      <vt:lpstr>DW_Table</vt:lpstr>
      <vt:lpstr>MSE</vt:lpstr>
      <vt:lpstr>Correlation!Print_Area</vt:lpstr>
      <vt:lpstr>'Partial F'!Print_Area</vt:lpstr>
      <vt:lpstr>Results!Print_Area</vt:lpstr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2008-10-12T02:55:12Z</cp:lastPrinted>
  <dcterms:created xsi:type="dcterms:W3CDTF">2000-08-01T06:38:25Z</dcterms:created>
  <dcterms:modified xsi:type="dcterms:W3CDTF">2021-10-05T19:42:18Z</dcterms:modified>
</cp:coreProperties>
</file>