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1320" yWindow="12" windowWidth="23256" windowHeight="13176"/>
  </bookViews>
  <sheets>
    <sheet name="test_FRAMA" sheetId="1" r:id="rId1"/>
    <sheet name="Period Logic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0"/>
  <c r="I25"/>
  <c r="I256"/>
  <c r="J256" s="1"/>
  <c r="N256" s="1"/>
  <c r="O256" s="1"/>
  <c r="P256" s="1"/>
  <c r="I255"/>
  <c r="I254"/>
  <c r="I253"/>
  <c r="I252"/>
  <c r="I251"/>
  <c r="J251" s="1"/>
  <c r="N251" s="1"/>
  <c r="O251" s="1"/>
  <c r="P251" s="1"/>
  <c r="I250"/>
  <c r="I249"/>
  <c r="I248"/>
  <c r="I247"/>
  <c r="I246"/>
  <c r="I245"/>
  <c r="I244"/>
  <c r="J244" s="1"/>
  <c r="N244" s="1"/>
  <c r="O244" s="1"/>
  <c r="P244" s="1"/>
  <c r="I243"/>
  <c r="I242"/>
  <c r="I241"/>
  <c r="I240"/>
  <c r="I239"/>
  <c r="J239" s="1"/>
  <c r="N239" s="1"/>
  <c r="O239" s="1"/>
  <c r="P239" s="1"/>
  <c r="I238"/>
  <c r="I237"/>
  <c r="I236"/>
  <c r="I235"/>
  <c r="I234"/>
  <c r="I233"/>
  <c r="I232"/>
  <c r="J232" s="1"/>
  <c r="N232" s="1"/>
  <c r="O232" s="1"/>
  <c r="P232" s="1"/>
  <c r="I231"/>
  <c r="I230"/>
  <c r="I229"/>
  <c r="I228"/>
  <c r="I227"/>
  <c r="J227" s="1"/>
  <c r="N227" s="1"/>
  <c r="O227" s="1"/>
  <c r="P227" s="1"/>
  <c r="I226"/>
  <c r="I225"/>
  <c r="I224"/>
  <c r="I223"/>
  <c r="I222"/>
  <c r="I221"/>
  <c r="I220"/>
  <c r="J220" s="1"/>
  <c r="N220" s="1"/>
  <c r="O220" s="1"/>
  <c r="P220" s="1"/>
  <c r="I219"/>
  <c r="I218"/>
  <c r="I217"/>
  <c r="I216"/>
  <c r="I215"/>
  <c r="J215" s="1"/>
  <c r="N215" s="1"/>
  <c r="O215" s="1"/>
  <c r="P215" s="1"/>
  <c r="I214"/>
  <c r="I213"/>
  <c r="I212"/>
  <c r="I211"/>
  <c r="I210"/>
  <c r="I209"/>
  <c r="I208"/>
  <c r="J208" s="1"/>
  <c r="N208" s="1"/>
  <c r="O208" s="1"/>
  <c r="P208" s="1"/>
  <c r="I207"/>
  <c r="I206"/>
  <c r="I205"/>
  <c r="I204"/>
  <c r="I203"/>
  <c r="J203" s="1"/>
  <c r="N203" s="1"/>
  <c r="O203" s="1"/>
  <c r="P203" s="1"/>
  <c r="I202"/>
  <c r="I201"/>
  <c r="I200"/>
  <c r="I199"/>
  <c r="I198"/>
  <c r="I197"/>
  <c r="I196"/>
  <c r="J196" s="1"/>
  <c r="N196" s="1"/>
  <c r="O196" s="1"/>
  <c r="P196" s="1"/>
  <c r="I195"/>
  <c r="I194"/>
  <c r="I193"/>
  <c r="I192"/>
  <c r="I191"/>
  <c r="J191" s="1"/>
  <c r="N191" s="1"/>
  <c r="O191" s="1"/>
  <c r="P191" s="1"/>
  <c r="I190"/>
  <c r="I189"/>
  <c r="I188"/>
  <c r="I187"/>
  <c r="I186"/>
  <c r="I185"/>
  <c r="I184"/>
  <c r="J184" s="1"/>
  <c r="N184" s="1"/>
  <c r="O184" s="1"/>
  <c r="P184" s="1"/>
  <c r="I183"/>
  <c r="I182"/>
  <c r="I181"/>
  <c r="I180"/>
  <c r="I179"/>
  <c r="J179" s="1"/>
  <c r="N179" s="1"/>
  <c r="O179" s="1"/>
  <c r="P179" s="1"/>
  <c r="I178"/>
  <c r="I177"/>
  <c r="I176"/>
  <c r="I175"/>
  <c r="I174"/>
  <c r="I173"/>
  <c r="I172"/>
  <c r="J172" s="1"/>
  <c r="N172" s="1"/>
  <c r="O172" s="1"/>
  <c r="P172" s="1"/>
  <c r="I171"/>
  <c r="I170"/>
  <c r="I169"/>
  <c r="I168"/>
  <c r="I167"/>
  <c r="J167" s="1"/>
  <c r="N167" s="1"/>
  <c r="O167" s="1"/>
  <c r="P167" s="1"/>
  <c r="I166"/>
  <c r="I165"/>
  <c r="I164"/>
  <c r="I163"/>
  <c r="I162"/>
  <c r="I161"/>
  <c r="I160"/>
  <c r="J160" s="1"/>
  <c r="N160" s="1"/>
  <c r="O160" s="1"/>
  <c r="P160" s="1"/>
  <c r="I159"/>
  <c r="I158"/>
  <c r="I157"/>
  <c r="I156"/>
  <c r="I155"/>
  <c r="J155" s="1"/>
  <c r="N155" s="1"/>
  <c r="O155" s="1"/>
  <c r="P155" s="1"/>
  <c r="I154"/>
  <c r="I153"/>
  <c r="I152"/>
  <c r="I151"/>
  <c r="I150"/>
  <c r="I149"/>
  <c r="I148"/>
  <c r="J148" s="1"/>
  <c r="N148" s="1"/>
  <c r="O148" s="1"/>
  <c r="P148" s="1"/>
  <c r="I147"/>
  <c r="I146"/>
  <c r="I145"/>
  <c r="I144"/>
  <c r="I143"/>
  <c r="J143" s="1"/>
  <c r="N143" s="1"/>
  <c r="O143" s="1"/>
  <c r="P143" s="1"/>
  <c r="I142"/>
  <c r="I141"/>
  <c r="I140"/>
  <c r="I139"/>
  <c r="I138"/>
  <c r="I137"/>
  <c r="I136"/>
  <c r="J136" s="1"/>
  <c r="N136" s="1"/>
  <c r="O136" s="1"/>
  <c r="P136" s="1"/>
  <c r="I135"/>
  <c r="I134"/>
  <c r="I133"/>
  <c r="I132"/>
  <c r="I131"/>
  <c r="J131" s="1"/>
  <c r="N131" s="1"/>
  <c r="O131" s="1"/>
  <c r="P131" s="1"/>
  <c r="I130"/>
  <c r="I129"/>
  <c r="I128"/>
  <c r="I127"/>
  <c r="I126"/>
  <c r="I125"/>
  <c r="I124"/>
  <c r="J124" s="1"/>
  <c r="N124" s="1"/>
  <c r="O124" s="1"/>
  <c r="P124" s="1"/>
  <c r="I123"/>
  <c r="I122"/>
  <c r="I121"/>
  <c r="I120"/>
  <c r="I119"/>
  <c r="J119" s="1"/>
  <c r="N119" s="1"/>
  <c r="O119" s="1"/>
  <c r="P119" s="1"/>
  <c r="I118"/>
  <c r="I117"/>
  <c r="I116"/>
  <c r="I115"/>
  <c r="I114"/>
  <c r="J114" s="1"/>
  <c r="N114" s="1"/>
  <c r="O114" s="1"/>
  <c r="P114" s="1"/>
  <c r="I113"/>
  <c r="I112"/>
  <c r="J112" s="1"/>
  <c r="N112" s="1"/>
  <c r="O112" s="1"/>
  <c r="P112" s="1"/>
  <c r="I111"/>
  <c r="I110"/>
  <c r="I109"/>
  <c r="I108"/>
  <c r="I107"/>
  <c r="J107" s="1"/>
  <c r="N107" s="1"/>
  <c r="O107" s="1"/>
  <c r="P107" s="1"/>
  <c r="I106"/>
  <c r="I105"/>
  <c r="I104"/>
  <c r="I103"/>
  <c r="I102"/>
  <c r="J102" s="1"/>
  <c r="N102" s="1"/>
  <c r="O102" s="1"/>
  <c r="P102" s="1"/>
  <c r="I101"/>
  <c r="I100"/>
  <c r="J100" s="1"/>
  <c r="N100" s="1"/>
  <c r="O100" s="1"/>
  <c r="P100" s="1"/>
  <c r="I99"/>
  <c r="I98"/>
  <c r="I97"/>
  <c r="I96"/>
  <c r="I95"/>
  <c r="J95" s="1"/>
  <c r="N95" s="1"/>
  <c r="O95" s="1"/>
  <c r="P95" s="1"/>
  <c r="I94"/>
  <c r="I93"/>
  <c r="I92"/>
  <c r="I91"/>
  <c r="I90"/>
  <c r="J90" s="1"/>
  <c r="N90" s="1"/>
  <c r="O90" s="1"/>
  <c r="P90" s="1"/>
  <c r="I89"/>
  <c r="I88"/>
  <c r="J88" s="1"/>
  <c r="N88" s="1"/>
  <c r="O88" s="1"/>
  <c r="P88" s="1"/>
  <c r="I87"/>
  <c r="I86"/>
  <c r="I85"/>
  <c r="I84"/>
  <c r="I83"/>
  <c r="J83" s="1"/>
  <c r="N83" s="1"/>
  <c r="O83" s="1"/>
  <c r="P83" s="1"/>
  <c r="I82"/>
  <c r="I81"/>
  <c r="I80"/>
  <c r="I79"/>
  <c r="I78"/>
  <c r="J78" s="1"/>
  <c r="N78" s="1"/>
  <c r="O78" s="1"/>
  <c r="P78" s="1"/>
  <c r="I77"/>
  <c r="I76"/>
  <c r="J76" s="1"/>
  <c r="N76" s="1"/>
  <c r="O76" s="1"/>
  <c r="P76" s="1"/>
  <c r="I75"/>
  <c r="I74"/>
  <c r="I73"/>
  <c r="I72"/>
  <c r="I71"/>
  <c r="J71" s="1"/>
  <c r="N71" s="1"/>
  <c r="O71" s="1"/>
  <c r="P71" s="1"/>
  <c r="I70"/>
  <c r="I69"/>
  <c r="I68"/>
  <c r="I67"/>
  <c r="I66"/>
  <c r="J66" s="1"/>
  <c r="N66" s="1"/>
  <c r="O66" s="1"/>
  <c r="P66" s="1"/>
  <c r="I65"/>
  <c r="I64"/>
  <c r="J64" s="1"/>
  <c r="N64" s="1"/>
  <c r="O64" s="1"/>
  <c r="P64" s="1"/>
  <c r="I63"/>
  <c r="I62"/>
  <c r="I61"/>
  <c r="I60"/>
  <c r="I59"/>
  <c r="J59" s="1"/>
  <c r="N59" s="1"/>
  <c r="O59" s="1"/>
  <c r="P59" s="1"/>
  <c r="I58"/>
  <c r="I57"/>
  <c r="I56"/>
  <c r="I55"/>
  <c r="I54"/>
  <c r="J54" s="1"/>
  <c r="N54" s="1"/>
  <c r="O54" s="1"/>
  <c r="P54" s="1"/>
  <c r="I53"/>
  <c r="I52"/>
  <c r="J52" s="1"/>
  <c r="N52" s="1"/>
  <c r="O52" s="1"/>
  <c r="P52" s="1"/>
  <c r="I51"/>
  <c r="I50"/>
  <c r="I49"/>
  <c r="I48"/>
  <c r="I47"/>
  <c r="J47" s="1"/>
  <c r="N47" s="1"/>
  <c r="O47" s="1"/>
  <c r="P47" s="1"/>
  <c r="I46"/>
  <c r="I45"/>
  <c r="I44"/>
  <c r="I43"/>
  <c r="I42"/>
  <c r="J42" s="1"/>
  <c r="N42" s="1"/>
  <c r="O42" s="1"/>
  <c r="P42" s="1"/>
  <c r="I41"/>
  <c r="I40"/>
  <c r="J40" s="1"/>
  <c r="N40" s="1"/>
  <c r="O40" s="1"/>
  <c r="P40" s="1"/>
  <c r="I39"/>
  <c r="I38"/>
  <c r="I37"/>
  <c r="I36"/>
  <c r="I35"/>
  <c r="J35" s="1"/>
  <c r="N35" s="1"/>
  <c r="O35" s="1"/>
  <c r="P35" s="1"/>
  <c r="I34"/>
  <c r="I33"/>
  <c r="I32"/>
  <c r="I31"/>
  <c r="I30"/>
  <c r="J30" s="1"/>
  <c r="N30" s="1"/>
  <c r="O30" s="1"/>
  <c r="P30" s="1"/>
  <c r="I29"/>
  <c r="I28"/>
  <c r="J28" s="1"/>
  <c r="N28" s="1"/>
  <c r="O28" s="1"/>
  <c r="P28" s="1"/>
  <c r="I27"/>
  <c r="I26"/>
  <c r="I24"/>
  <c r="I23"/>
  <c r="J23" s="1"/>
  <c r="N23" s="1"/>
  <c r="O23" s="1"/>
  <c r="P23" s="1"/>
  <c r="I22"/>
  <c r="I21"/>
  <c r="I20"/>
  <c r="J20" s="1"/>
  <c r="N20" s="1"/>
  <c r="O20" s="1"/>
  <c r="H20"/>
  <c r="R19"/>
  <c r="P254"/>
  <c r="P242"/>
  <c r="P230"/>
  <c r="P218"/>
  <c r="P206"/>
  <c r="P194"/>
  <c r="L2"/>
  <c r="N2"/>
  <c r="O254"/>
  <c r="O242"/>
  <c r="O230"/>
  <c r="O218"/>
  <c r="O206"/>
  <c r="O194"/>
  <c r="N254"/>
  <c r="N245"/>
  <c r="O245" s="1"/>
  <c r="P245" s="1"/>
  <c r="N242"/>
  <c r="N233"/>
  <c r="O233" s="1"/>
  <c r="P233" s="1"/>
  <c r="N230"/>
  <c r="N221"/>
  <c r="O221" s="1"/>
  <c r="P221" s="1"/>
  <c r="N218"/>
  <c r="N209"/>
  <c r="O209" s="1"/>
  <c r="P209" s="1"/>
  <c r="N206"/>
  <c r="N197"/>
  <c r="O197" s="1"/>
  <c r="P197" s="1"/>
  <c r="N194"/>
  <c r="N185"/>
  <c r="O185" s="1"/>
  <c r="P185" s="1"/>
  <c r="Q185" s="1"/>
  <c r="N182"/>
  <c r="O182" s="1"/>
  <c r="P182" s="1"/>
  <c r="N173"/>
  <c r="O173" s="1"/>
  <c r="P173" s="1"/>
  <c r="Q173" s="1"/>
  <c r="N170"/>
  <c r="O170" s="1"/>
  <c r="P170" s="1"/>
  <c r="N161"/>
  <c r="O161" s="1"/>
  <c r="P161" s="1"/>
  <c r="Q161" s="1"/>
  <c r="N158"/>
  <c r="O158" s="1"/>
  <c r="P158" s="1"/>
  <c r="N149"/>
  <c r="O149" s="1"/>
  <c r="P149" s="1"/>
  <c r="N146"/>
  <c r="O146" s="1"/>
  <c r="P146" s="1"/>
  <c r="N137"/>
  <c r="O137" s="1"/>
  <c r="P137" s="1"/>
  <c r="N134"/>
  <c r="O134" s="1"/>
  <c r="P134" s="1"/>
  <c r="N125"/>
  <c r="O125" s="1"/>
  <c r="P125" s="1"/>
  <c r="N122"/>
  <c r="O122" s="1"/>
  <c r="P122" s="1"/>
  <c r="N113"/>
  <c r="O113" s="1"/>
  <c r="P113" s="1"/>
  <c r="Q113" s="1"/>
  <c r="N110"/>
  <c r="O110" s="1"/>
  <c r="P110" s="1"/>
  <c r="N101"/>
  <c r="O101" s="1"/>
  <c r="P101" s="1"/>
  <c r="Q101" s="1"/>
  <c r="N98"/>
  <c r="O98" s="1"/>
  <c r="P98" s="1"/>
  <c r="N89"/>
  <c r="O89" s="1"/>
  <c r="P89" s="1"/>
  <c r="N86"/>
  <c r="O86" s="1"/>
  <c r="P86" s="1"/>
  <c r="N82"/>
  <c r="O82" s="1"/>
  <c r="P82" s="1"/>
  <c r="N77"/>
  <c r="O77" s="1"/>
  <c r="P77" s="1"/>
  <c r="Q77" s="1"/>
  <c r="N74"/>
  <c r="O74" s="1"/>
  <c r="P74" s="1"/>
  <c r="N65"/>
  <c r="O65" s="1"/>
  <c r="P65" s="1"/>
  <c r="N62"/>
  <c r="O62" s="1"/>
  <c r="P62" s="1"/>
  <c r="N53"/>
  <c r="O53" s="1"/>
  <c r="P53" s="1"/>
  <c r="Q53" s="1"/>
  <c r="N50"/>
  <c r="O50" s="1"/>
  <c r="P50" s="1"/>
  <c r="N41"/>
  <c r="O41" s="1"/>
  <c r="P41" s="1"/>
  <c r="Q41" s="1"/>
  <c r="N38"/>
  <c r="O38" s="1"/>
  <c r="P38" s="1"/>
  <c r="N29"/>
  <c r="O29" s="1"/>
  <c r="P29" s="1"/>
  <c r="N26"/>
  <c r="O26" s="1"/>
  <c r="P26" s="1"/>
  <c r="J255"/>
  <c r="N255" s="1"/>
  <c r="O255" s="1"/>
  <c r="P255" s="1"/>
  <c r="J254"/>
  <c r="J253"/>
  <c r="N253" s="1"/>
  <c r="O253" s="1"/>
  <c r="P253" s="1"/>
  <c r="J252"/>
  <c r="N252" s="1"/>
  <c r="O252" s="1"/>
  <c r="P252" s="1"/>
  <c r="J250"/>
  <c r="N250" s="1"/>
  <c r="O250" s="1"/>
  <c r="P250" s="1"/>
  <c r="J249"/>
  <c r="N249" s="1"/>
  <c r="O249" s="1"/>
  <c r="P249" s="1"/>
  <c r="J248"/>
  <c r="N248" s="1"/>
  <c r="O248" s="1"/>
  <c r="P248" s="1"/>
  <c r="J247"/>
  <c r="N247" s="1"/>
  <c r="O247" s="1"/>
  <c r="P247" s="1"/>
  <c r="J246"/>
  <c r="N246" s="1"/>
  <c r="O246" s="1"/>
  <c r="P246" s="1"/>
  <c r="J245"/>
  <c r="J243"/>
  <c r="N243" s="1"/>
  <c r="O243" s="1"/>
  <c r="P243" s="1"/>
  <c r="J242"/>
  <c r="J241"/>
  <c r="N241" s="1"/>
  <c r="O241" s="1"/>
  <c r="P241" s="1"/>
  <c r="J240"/>
  <c r="N240" s="1"/>
  <c r="O240" s="1"/>
  <c r="P240" s="1"/>
  <c r="J238"/>
  <c r="N238" s="1"/>
  <c r="O238" s="1"/>
  <c r="P238" s="1"/>
  <c r="J237"/>
  <c r="N237" s="1"/>
  <c r="O237" s="1"/>
  <c r="P237" s="1"/>
  <c r="J236"/>
  <c r="N236" s="1"/>
  <c r="O236" s="1"/>
  <c r="P236" s="1"/>
  <c r="J235"/>
  <c r="N235" s="1"/>
  <c r="O235" s="1"/>
  <c r="P235" s="1"/>
  <c r="J234"/>
  <c r="N234" s="1"/>
  <c r="O234" s="1"/>
  <c r="P234" s="1"/>
  <c r="J233"/>
  <c r="J231"/>
  <c r="N231" s="1"/>
  <c r="O231" s="1"/>
  <c r="P231" s="1"/>
  <c r="J230"/>
  <c r="J229"/>
  <c r="N229" s="1"/>
  <c r="O229" s="1"/>
  <c r="P229" s="1"/>
  <c r="J228"/>
  <c r="N228" s="1"/>
  <c r="O228" s="1"/>
  <c r="P228" s="1"/>
  <c r="J226"/>
  <c r="N226" s="1"/>
  <c r="O226" s="1"/>
  <c r="P226" s="1"/>
  <c r="J225"/>
  <c r="N225" s="1"/>
  <c r="O225" s="1"/>
  <c r="P225" s="1"/>
  <c r="J224"/>
  <c r="N224" s="1"/>
  <c r="O224" s="1"/>
  <c r="P224" s="1"/>
  <c r="J223"/>
  <c r="N223" s="1"/>
  <c r="O223" s="1"/>
  <c r="P223" s="1"/>
  <c r="J222"/>
  <c r="N222" s="1"/>
  <c r="O222" s="1"/>
  <c r="P222" s="1"/>
  <c r="J221"/>
  <c r="J219"/>
  <c r="N219" s="1"/>
  <c r="O219" s="1"/>
  <c r="P219" s="1"/>
  <c r="J218"/>
  <c r="J217"/>
  <c r="N217" s="1"/>
  <c r="O217" s="1"/>
  <c r="P217" s="1"/>
  <c r="J216"/>
  <c r="N216" s="1"/>
  <c r="O216" s="1"/>
  <c r="P216" s="1"/>
  <c r="J214"/>
  <c r="N214" s="1"/>
  <c r="O214" s="1"/>
  <c r="P214" s="1"/>
  <c r="J213"/>
  <c r="N213" s="1"/>
  <c r="O213" s="1"/>
  <c r="P213" s="1"/>
  <c r="J212"/>
  <c r="N212" s="1"/>
  <c r="O212" s="1"/>
  <c r="P212" s="1"/>
  <c r="J211"/>
  <c r="N211" s="1"/>
  <c r="O211" s="1"/>
  <c r="P211" s="1"/>
  <c r="J210"/>
  <c r="N210" s="1"/>
  <c r="O210" s="1"/>
  <c r="P210" s="1"/>
  <c r="J209"/>
  <c r="J207"/>
  <c r="N207" s="1"/>
  <c r="O207" s="1"/>
  <c r="P207" s="1"/>
  <c r="J206"/>
  <c r="J205"/>
  <c r="N205" s="1"/>
  <c r="O205" s="1"/>
  <c r="P205" s="1"/>
  <c r="J204"/>
  <c r="N204" s="1"/>
  <c r="O204" s="1"/>
  <c r="P204" s="1"/>
  <c r="J202"/>
  <c r="N202" s="1"/>
  <c r="O202" s="1"/>
  <c r="P202" s="1"/>
  <c r="J201"/>
  <c r="N201" s="1"/>
  <c r="O201" s="1"/>
  <c r="P201" s="1"/>
  <c r="J200"/>
  <c r="N200" s="1"/>
  <c r="O200" s="1"/>
  <c r="P200" s="1"/>
  <c r="J199"/>
  <c r="N199" s="1"/>
  <c r="O199" s="1"/>
  <c r="P199" s="1"/>
  <c r="J198"/>
  <c r="N198" s="1"/>
  <c r="O198" s="1"/>
  <c r="P198" s="1"/>
  <c r="J197"/>
  <c r="J195"/>
  <c r="N195" s="1"/>
  <c r="O195" s="1"/>
  <c r="P195" s="1"/>
  <c r="J194"/>
  <c r="J193"/>
  <c r="N193" s="1"/>
  <c r="O193" s="1"/>
  <c r="P193" s="1"/>
  <c r="J192"/>
  <c r="N192" s="1"/>
  <c r="O192" s="1"/>
  <c r="P192" s="1"/>
  <c r="J190"/>
  <c r="N190" s="1"/>
  <c r="O190" s="1"/>
  <c r="P190" s="1"/>
  <c r="J189"/>
  <c r="N189" s="1"/>
  <c r="O189" s="1"/>
  <c r="P189" s="1"/>
  <c r="J188"/>
  <c r="N188" s="1"/>
  <c r="O188" s="1"/>
  <c r="P188" s="1"/>
  <c r="J187"/>
  <c r="N187" s="1"/>
  <c r="O187" s="1"/>
  <c r="P187" s="1"/>
  <c r="J186"/>
  <c r="N186" s="1"/>
  <c r="O186" s="1"/>
  <c r="P186" s="1"/>
  <c r="J185"/>
  <c r="J183"/>
  <c r="N183" s="1"/>
  <c r="O183" s="1"/>
  <c r="P183" s="1"/>
  <c r="J182"/>
  <c r="J181"/>
  <c r="N181" s="1"/>
  <c r="O181" s="1"/>
  <c r="P181" s="1"/>
  <c r="J180"/>
  <c r="N180" s="1"/>
  <c r="O180" s="1"/>
  <c r="P180" s="1"/>
  <c r="J178"/>
  <c r="N178" s="1"/>
  <c r="O178" s="1"/>
  <c r="P178" s="1"/>
  <c r="J177"/>
  <c r="N177" s="1"/>
  <c r="O177" s="1"/>
  <c r="P177" s="1"/>
  <c r="J176"/>
  <c r="N176" s="1"/>
  <c r="O176" s="1"/>
  <c r="P176" s="1"/>
  <c r="J175"/>
  <c r="N175" s="1"/>
  <c r="O175" s="1"/>
  <c r="P175" s="1"/>
  <c r="J174"/>
  <c r="N174" s="1"/>
  <c r="O174" s="1"/>
  <c r="P174" s="1"/>
  <c r="J173"/>
  <c r="J171"/>
  <c r="N171" s="1"/>
  <c r="O171" s="1"/>
  <c r="P171" s="1"/>
  <c r="J170"/>
  <c r="J169"/>
  <c r="N169" s="1"/>
  <c r="O169" s="1"/>
  <c r="P169" s="1"/>
  <c r="J168"/>
  <c r="N168" s="1"/>
  <c r="O168" s="1"/>
  <c r="P168" s="1"/>
  <c r="J166"/>
  <c r="N166" s="1"/>
  <c r="O166" s="1"/>
  <c r="P166" s="1"/>
  <c r="J165"/>
  <c r="N165" s="1"/>
  <c r="O165" s="1"/>
  <c r="P165" s="1"/>
  <c r="J164"/>
  <c r="N164" s="1"/>
  <c r="O164" s="1"/>
  <c r="P164" s="1"/>
  <c r="J163"/>
  <c r="N163" s="1"/>
  <c r="O163" s="1"/>
  <c r="P163" s="1"/>
  <c r="J162"/>
  <c r="N162" s="1"/>
  <c r="O162" s="1"/>
  <c r="P162" s="1"/>
  <c r="J161"/>
  <c r="J159"/>
  <c r="N159" s="1"/>
  <c r="O159" s="1"/>
  <c r="P159" s="1"/>
  <c r="J158"/>
  <c r="J157"/>
  <c r="N157" s="1"/>
  <c r="O157" s="1"/>
  <c r="P157" s="1"/>
  <c r="J156"/>
  <c r="N156" s="1"/>
  <c r="O156" s="1"/>
  <c r="P156" s="1"/>
  <c r="J154"/>
  <c r="N154" s="1"/>
  <c r="O154" s="1"/>
  <c r="P154" s="1"/>
  <c r="J153"/>
  <c r="N153" s="1"/>
  <c r="O153" s="1"/>
  <c r="P153" s="1"/>
  <c r="J152"/>
  <c r="N152" s="1"/>
  <c r="O152" s="1"/>
  <c r="P152" s="1"/>
  <c r="J151"/>
  <c r="N151" s="1"/>
  <c r="O151" s="1"/>
  <c r="P151" s="1"/>
  <c r="J150"/>
  <c r="N150" s="1"/>
  <c r="O150" s="1"/>
  <c r="P150" s="1"/>
  <c r="J149"/>
  <c r="J147"/>
  <c r="N147" s="1"/>
  <c r="O147" s="1"/>
  <c r="P147" s="1"/>
  <c r="J146"/>
  <c r="J145"/>
  <c r="N145" s="1"/>
  <c r="O145" s="1"/>
  <c r="P145" s="1"/>
  <c r="J144"/>
  <c r="N144" s="1"/>
  <c r="O144" s="1"/>
  <c r="P144" s="1"/>
  <c r="J142"/>
  <c r="N142" s="1"/>
  <c r="O142" s="1"/>
  <c r="P142" s="1"/>
  <c r="J141"/>
  <c r="N141" s="1"/>
  <c r="O141" s="1"/>
  <c r="P141" s="1"/>
  <c r="J140"/>
  <c r="N140" s="1"/>
  <c r="O140" s="1"/>
  <c r="P140" s="1"/>
  <c r="J139"/>
  <c r="N139" s="1"/>
  <c r="O139" s="1"/>
  <c r="P139" s="1"/>
  <c r="J138"/>
  <c r="N138" s="1"/>
  <c r="O138" s="1"/>
  <c r="P138" s="1"/>
  <c r="J137"/>
  <c r="J135"/>
  <c r="N135" s="1"/>
  <c r="O135" s="1"/>
  <c r="P135" s="1"/>
  <c r="J134"/>
  <c r="J133"/>
  <c r="N133" s="1"/>
  <c r="O133" s="1"/>
  <c r="P133" s="1"/>
  <c r="J132"/>
  <c r="N132" s="1"/>
  <c r="O132" s="1"/>
  <c r="P132" s="1"/>
  <c r="J130"/>
  <c r="N130" s="1"/>
  <c r="O130" s="1"/>
  <c r="P130" s="1"/>
  <c r="J129"/>
  <c r="N129" s="1"/>
  <c r="O129" s="1"/>
  <c r="P129" s="1"/>
  <c r="J128"/>
  <c r="N128" s="1"/>
  <c r="O128" s="1"/>
  <c r="P128" s="1"/>
  <c r="J127"/>
  <c r="N127" s="1"/>
  <c r="O127" s="1"/>
  <c r="P127" s="1"/>
  <c r="J126"/>
  <c r="N126" s="1"/>
  <c r="O126" s="1"/>
  <c r="P126" s="1"/>
  <c r="J125"/>
  <c r="J123"/>
  <c r="N123" s="1"/>
  <c r="O123" s="1"/>
  <c r="P123" s="1"/>
  <c r="J122"/>
  <c r="J121"/>
  <c r="N121" s="1"/>
  <c r="O121" s="1"/>
  <c r="P121" s="1"/>
  <c r="J120"/>
  <c r="N120" s="1"/>
  <c r="O120" s="1"/>
  <c r="P120" s="1"/>
  <c r="J118"/>
  <c r="N118" s="1"/>
  <c r="O118" s="1"/>
  <c r="P118" s="1"/>
  <c r="J117"/>
  <c r="N117" s="1"/>
  <c r="O117" s="1"/>
  <c r="P117" s="1"/>
  <c r="J116"/>
  <c r="N116" s="1"/>
  <c r="O116" s="1"/>
  <c r="P116" s="1"/>
  <c r="J115"/>
  <c r="N115" s="1"/>
  <c r="O115" s="1"/>
  <c r="P115" s="1"/>
  <c r="J113"/>
  <c r="J111"/>
  <c r="N111" s="1"/>
  <c r="O111" s="1"/>
  <c r="P111" s="1"/>
  <c r="J110"/>
  <c r="J109"/>
  <c r="N109" s="1"/>
  <c r="O109" s="1"/>
  <c r="P109" s="1"/>
  <c r="J108"/>
  <c r="N108" s="1"/>
  <c r="O108" s="1"/>
  <c r="P108" s="1"/>
  <c r="J106"/>
  <c r="N106" s="1"/>
  <c r="O106" s="1"/>
  <c r="P106" s="1"/>
  <c r="J105"/>
  <c r="N105" s="1"/>
  <c r="O105" s="1"/>
  <c r="P105" s="1"/>
  <c r="J104"/>
  <c r="N104" s="1"/>
  <c r="O104" s="1"/>
  <c r="P104" s="1"/>
  <c r="J103"/>
  <c r="N103" s="1"/>
  <c r="O103" s="1"/>
  <c r="P103" s="1"/>
  <c r="J101"/>
  <c r="J99"/>
  <c r="N99" s="1"/>
  <c r="O99" s="1"/>
  <c r="P99" s="1"/>
  <c r="J98"/>
  <c r="J97"/>
  <c r="N97" s="1"/>
  <c r="O97" s="1"/>
  <c r="P97" s="1"/>
  <c r="J96"/>
  <c r="N96" s="1"/>
  <c r="O96" s="1"/>
  <c r="P96" s="1"/>
  <c r="J94"/>
  <c r="N94" s="1"/>
  <c r="O94" s="1"/>
  <c r="P94" s="1"/>
  <c r="J93"/>
  <c r="N93" s="1"/>
  <c r="O93" s="1"/>
  <c r="P93" s="1"/>
  <c r="J92"/>
  <c r="N92" s="1"/>
  <c r="O92" s="1"/>
  <c r="P92" s="1"/>
  <c r="J91"/>
  <c r="N91" s="1"/>
  <c r="O91" s="1"/>
  <c r="P91" s="1"/>
  <c r="J89"/>
  <c r="J87"/>
  <c r="N87" s="1"/>
  <c r="O87" s="1"/>
  <c r="P87" s="1"/>
  <c r="J86"/>
  <c r="J85"/>
  <c r="N85" s="1"/>
  <c r="O85" s="1"/>
  <c r="P85" s="1"/>
  <c r="J84"/>
  <c r="N84" s="1"/>
  <c r="O84" s="1"/>
  <c r="P84" s="1"/>
  <c r="J82"/>
  <c r="J81"/>
  <c r="N81" s="1"/>
  <c r="O81" s="1"/>
  <c r="P81" s="1"/>
  <c r="J80"/>
  <c r="N80" s="1"/>
  <c r="O80" s="1"/>
  <c r="P80" s="1"/>
  <c r="J79"/>
  <c r="N79" s="1"/>
  <c r="O79" s="1"/>
  <c r="P79" s="1"/>
  <c r="J77"/>
  <c r="J75"/>
  <c r="N75" s="1"/>
  <c r="O75" s="1"/>
  <c r="P75" s="1"/>
  <c r="J74"/>
  <c r="J73"/>
  <c r="N73" s="1"/>
  <c r="O73" s="1"/>
  <c r="P73" s="1"/>
  <c r="J72"/>
  <c r="N72" s="1"/>
  <c r="O72" s="1"/>
  <c r="P72" s="1"/>
  <c r="J70"/>
  <c r="N70" s="1"/>
  <c r="O70" s="1"/>
  <c r="P70" s="1"/>
  <c r="J69"/>
  <c r="N69" s="1"/>
  <c r="O69" s="1"/>
  <c r="P69" s="1"/>
  <c r="J68"/>
  <c r="N68" s="1"/>
  <c r="O68" s="1"/>
  <c r="P68" s="1"/>
  <c r="J67"/>
  <c r="N67" s="1"/>
  <c r="O67" s="1"/>
  <c r="P67" s="1"/>
  <c r="J65"/>
  <c r="J63"/>
  <c r="N63" s="1"/>
  <c r="O63" s="1"/>
  <c r="P63" s="1"/>
  <c r="J62"/>
  <c r="J61"/>
  <c r="N61" s="1"/>
  <c r="O61" s="1"/>
  <c r="P61" s="1"/>
  <c r="J60"/>
  <c r="N60" s="1"/>
  <c r="O60" s="1"/>
  <c r="P60" s="1"/>
  <c r="J58"/>
  <c r="N58" s="1"/>
  <c r="O58" s="1"/>
  <c r="P58" s="1"/>
  <c r="J57"/>
  <c r="N57" s="1"/>
  <c r="O57" s="1"/>
  <c r="P57" s="1"/>
  <c r="J56"/>
  <c r="N56" s="1"/>
  <c r="O56" s="1"/>
  <c r="P56" s="1"/>
  <c r="J55"/>
  <c r="N55" s="1"/>
  <c r="O55" s="1"/>
  <c r="P55" s="1"/>
  <c r="J53"/>
  <c r="J51"/>
  <c r="N51" s="1"/>
  <c r="O51" s="1"/>
  <c r="P51" s="1"/>
  <c r="J50"/>
  <c r="J49"/>
  <c r="N49" s="1"/>
  <c r="O49" s="1"/>
  <c r="P49" s="1"/>
  <c r="J48"/>
  <c r="N48" s="1"/>
  <c r="O48" s="1"/>
  <c r="P48" s="1"/>
  <c r="J46"/>
  <c r="N46" s="1"/>
  <c r="O46" s="1"/>
  <c r="P46" s="1"/>
  <c r="J45"/>
  <c r="N45" s="1"/>
  <c r="O45" s="1"/>
  <c r="P45" s="1"/>
  <c r="J44"/>
  <c r="N44" s="1"/>
  <c r="O44" s="1"/>
  <c r="P44" s="1"/>
  <c r="J43"/>
  <c r="N43" s="1"/>
  <c r="O43" s="1"/>
  <c r="P43" s="1"/>
  <c r="J41"/>
  <c r="J39"/>
  <c r="N39" s="1"/>
  <c r="O39" s="1"/>
  <c r="P39" s="1"/>
  <c r="J38"/>
  <c r="J37"/>
  <c r="N37" s="1"/>
  <c r="O37" s="1"/>
  <c r="P37" s="1"/>
  <c r="J36"/>
  <c r="N36" s="1"/>
  <c r="O36" s="1"/>
  <c r="P36" s="1"/>
  <c r="J34"/>
  <c r="N34" s="1"/>
  <c r="O34" s="1"/>
  <c r="P34" s="1"/>
  <c r="J33"/>
  <c r="N33" s="1"/>
  <c r="O33" s="1"/>
  <c r="P33" s="1"/>
  <c r="J32"/>
  <c r="N32" s="1"/>
  <c r="O32" s="1"/>
  <c r="P32" s="1"/>
  <c r="J31"/>
  <c r="N31" s="1"/>
  <c r="O31" s="1"/>
  <c r="P31" s="1"/>
  <c r="J29"/>
  <c r="J27"/>
  <c r="N27" s="1"/>
  <c r="O27" s="1"/>
  <c r="P27" s="1"/>
  <c r="J26"/>
  <c r="J25"/>
  <c r="N25" s="1"/>
  <c r="O25" s="1"/>
  <c r="P25" s="1"/>
  <c r="J24"/>
  <c r="N24" s="1"/>
  <c r="O24" s="1"/>
  <c r="P24" s="1"/>
  <c r="J22"/>
  <c r="N22" s="1"/>
  <c r="O22" s="1"/>
  <c r="P22" s="1"/>
  <c r="J21"/>
  <c r="N21" s="1"/>
  <c r="O21" s="1"/>
  <c r="P21" s="1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F20"/>
  <c r="E20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L20"/>
  <c r="K20"/>
  <c r="Q246" l="1"/>
  <c r="P20"/>
  <c r="Q20" s="1"/>
  <c r="Q29"/>
  <c r="Q209"/>
  <c r="Q149"/>
  <c r="Q137"/>
  <c r="Q89"/>
  <c r="Q65"/>
  <c r="Q28"/>
  <c r="Q40"/>
  <c r="Q52"/>
  <c r="Q64"/>
  <c r="Q76"/>
  <c r="Q88"/>
  <c r="Q100"/>
  <c r="Q112"/>
  <c r="Q124"/>
  <c r="Q136"/>
  <c r="Q148"/>
  <c r="Q160"/>
  <c r="Q172"/>
  <c r="Q184"/>
  <c r="Q196"/>
  <c r="Q208"/>
  <c r="Q220"/>
  <c r="Q232"/>
  <c r="Q244"/>
  <c r="Q256"/>
  <c r="Q125"/>
  <c r="Q197"/>
  <c r="Q221"/>
  <c r="Q233"/>
  <c r="Q245"/>
  <c r="Q27"/>
  <c r="Q39"/>
  <c r="Q51"/>
  <c r="Q63"/>
  <c r="Q75"/>
  <c r="Q87"/>
  <c r="Q99"/>
  <c r="Q111"/>
  <c r="Q123"/>
  <c r="Q135"/>
  <c r="Q147"/>
  <c r="Q159"/>
  <c r="Q171"/>
  <c r="Q183"/>
  <c r="Q195"/>
  <c r="Q207"/>
  <c r="Q219"/>
  <c r="Q231"/>
  <c r="Q243"/>
  <c r="Q255"/>
  <c r="Q26"/>
  <c r="Q38"/>
  <c r="Q50"/>
  <c r="Q62"/>
  <c r="Q74"/>
  <c r="Q86"/>
  <c r="Q98"/>
  <c r="Q110"/>
  <c r="Q122"/>
  <c r="Q134"/>
  <c r="Q146"/>
  <c r="Q158"/>
  <c r="Q170"/>
  <c r="Q182"/>
  <c r="Q194"/>
  <c r="Q206"/>
  <c r="Q218"/>
  <c r="Q230"/>
  <c r="Q242"/>
  <c r="Q254"/>
  <c r="Q25"/>
  <c r="Q37"/>
  <c r="Q49"/>
  <c r="Q61"/>
  <c r="Q73"/>
  <c r="Q85"/>
  <c r="Q97"/>
  <c r="Q109"/>
  <c r="Q121"/>
  <c r="Q133"/>
  <c r="Q145"/>
  <c r="Q157"/>
  <c r="Q169"/>
  <c r="Q181"/>
  <c r="Q193"/>
  <c r="Q205"/>
  <c r="Q217"/>
  <c r="Q229"/>
  <c r="Q241"/>
  <c r="Q253"/>
  <c r="Q24"/>
  <c r="Q36"/>
  <c r="Q48"/>
  <c r="Q60"/>
  <c r="Q72"/>
  <c r="Q84"/>
  <c r="Q96"/>
  <c r="Q108"/>
  <c r="Q120"/>
  <c r="Q132"/>
  <c r="Q144"/>
  <c r="Q156"/>
  <c r="Q168"/>
  <c r="Q180"/>
  <c r="Q192"/>
  <c r="Q204"/>
  <c r="Q216"/>
  <c r="Q228"/>
  <c r="Q240"/>
  <c r="Q252"/>
  <c r="Q23"/>
  <c r="Q35"/>
  <c r="Q47"/>
  <c r="Q59"/>
  <c r="Q71"/>
  <c r="Q83"/>
  <c r="Q95"/>
  <c r="Q107"/>
  <c r="Q119"/>
  <c r="Q131"/>
  <c r="Q143"/>
  <c r="Q155"/>
  <c r="Q167"/>
  <c r="Q179"/>
  <c r="Q191"/>
  <c r="Q203"/>
  <c r="Q215"/>
  <c r="Q227"/>
  <c r="Q239"/>
  <c r="Q251"/>
  <c r="Q22"/>
  <c r="Q34"/>
  <c r="Q46"/>
  <c r="Q58"/>
  <c r="Q70"/>
  <c r="Q82"/>
  <c r="Q94"/>
  <c r="Q106"/>
  <c r="Q118"/>
  <c r="Q130"/>
  <c r="Q142"/>
  <c r="Q154"/>
  <c r="Q166"/>
  <c r="Q178"/>
  <c r="Q190"/>
  <c r="Q202"/>
  <c r="Q214"/>
  <c r="Q226"/>
  <c r="Q238"/>
  <c r="Q250"/>
  <c r="Q21"/>
  <c r="Q33"/>
  <c r="Q45"/>
  <c r="Q57"/>
  <c r="Q69"/>
  <c r="Q81"/>
  <c r="Q93"/>
  <c r="Q105"/>
  <c r="Q117"/>
  <c r="Q129"/>
  <c r="Q141"/>
  <c r="Q153"/>
  <c r="Q165"/>
  <c r="Q177"/>
  <c r="Q189"/>
  <c r="Q201"/>
  <c r="Q213"/>
  <c r="Q225"/>
  <c r="Q237"/>
  <c r="Q249"/>
  <c r="Q32"/>
  <c r="Q44"/>
  <c r="Q56"/>
  <c r="Q68"/>
  <c r="Q80"/>
  <c r="Q92"/>
  <c r="Q104"/>
  <c r="Q116"/>
  <c r="Q128"/>
  <c r="Q140"/>
  <c r="Q152"/>
  <c r="Q164"/>
  <c r="Q176"/>
  <c r="Q188"/>
  <c r="Q200"/>
  <c r="Q212"/>
  <c r="Q224"/>
  <c r="Q236"/>
  <c r="Q248"/>
  <c r="Q31"/>
  <c r="Q43"/>
  <c r="Q55"/>
  <c r="Q67"/>
  <c r="Q79"/>
  <c r="Q91"/>
  <c r="Q103"/>
  <c r="Q115"/>
  <c r="Q127"/>
  <c r="Q139"/>
  <c r="Q151"/>
  <c r="Q163"/>
  <c r="Q175"/>
  <c r="Q187"/>
  <c r="Q199"/>
  <c r="Q211"/>
  <c r="Q223"/>
  <c r="Q235"/>
  <c r="Q247"/>
  <c r="Q30"/>
  <c r="Q42"/>
  <c r="Q54"/>
  <c r="Q66"/>
  <c r="Q78"/>
  <c r="Q90"/>
  <c r="Q102"/>
  <c r="Q114"/>
  <c r="Q126"/>
  <c r="Q138"/>
  <c r="Q150"/>
  <c r="Q162"/>
  <c r="Q174"/>
  <c r="Q186"/>
  <c r="Q198"/>
  <c r="Q210"/>
  <c r="Q222"/>
  <c r="Q234"/>
  <c r="A1" i="2"/>
  <c r="D32" i="1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35"/>
  <c r="D34"/>
  <c r="D33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12"/>
  <c r="D11"/>
  <c r="D10"/>
  <c r="D9"/>
  <c r="D8"/>
  <c r="D7"/>
  <c r="D6"/>
  <c r="D5"/>
</calcChain>
</file>

<file path=xl/sharedStrings.xml><?xml version="1.0" encoding="utf-8"?>
<sst xmlns="http://schemas.openxmlformats.org/spreadsheetml/2006/main" count="20" uniqueCount="20">
  <si>
    <t>High</t>
  </si>
  <si>
    <t>Low</t>
  </si>
  <si>
    <t>Alpha</t>
  </si>
  <si>
    <t>FRAMA</t>
  </si>
  <si>
    <t>Mid-price</t>
  </si>
  <si>
    <t>N1 max high</t>
  </si>
  <si>
    <t>N1 min low</t>
  </si>
  <si>
    <t>N2 min low</t>
  </si>
  <si>
    <t>N2 max high</t>
  </si>
  <si>
    <t>N3 min low</t>
  </si>
  <si>
    <t>N3 max high</t>
  </si>
  <si>
    <t>FDIM</t>
  </si>
  <si>
    <t>N3 range</t>
  </si>
  <si>
    <t>N2 range</t>
  </si>
  <si>
    <t>N1 range</t>
  </si>
  <si>
    <t>w</t>
  </si>
  <si>
    <t>alpha</t>
  </si>
  <si>
    <t>Alpha raw</t>
  </si>
  <si>
    <t>FDIM raw</t>
  </si>
  <si>
    <t>length</t>
  </si>
</sst>
</file>

<file path=xl/styles.xml><?xml version="1.0" encoding="utf-8"?>
<styleSheet xmlns="http://schemas.openxmlformats.org/spreadsheetml/2006/main">
  <numFmts count="10">
    <numFmt numFmtId="164" formatCode="0.0000"/>
    <numFmt numFmtId="165" formatCode="0.00000"/>
    <numFmt numFmtId="166" formatCode="0.00000000000000"/>
    <numFmt numFmtId="167" formatCode="0.00000000000000000"/>
    <numFmt numFmtId="168" formatCode="0.0000000"/>
    <numFmt numFmtId="169" formatCode="0.00000000"/>
    <numFmt numFmtId="170" formatCode="0.000000000000000"/>
    <numFmt numFmtId="171" formatCode="0.0000000000000000"/>
    <numFmt numFmtId="172" formatCode="0.000000000000000000"/>
    <numFmt numFmtId="173" formatCode="0.00000000000000000000"/>
  </numFmts>
  <fonts count="4">
    <font>
      <sz val="10"/>
      <name val="Geneva"/>
    </font>
    <font>
      <sz val="10"/>
      <name val="Geneva"/>
    </font>
    <font>
      <sz val="8"/>
      <name val="Geneva"/>
    </font>
    <font>
      <sz val="10"/>
      <color indexed="22"/>
      <name val="Gene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0" fillId="2" borderId="0" xfId="0" applyFill="1"/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164" fontId="0" fillId="2" borderId="0" xfId="0" applyNumberFormat="1" applyFill="1"/>
    <xf numFmtId="2" fontId="3" fillId="2" borderId="0" xfId="0" applyNumberFormat="1" applyFont="1" applyFill="1"/>
    <xf numFmtId="164" fontId="3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ont="1" applyFill="1"/>
    <xf numFmtId="169" fontId="0" fillId="2" borderId="0" xfId="0" applyNumberFormat="1" applyFont="1" applyFill="1"/>
    <xf numFmtId="166" fontId="0" fillId="2" borderId="0" xfId="0" applyNumberFormat="1" applyFont="1" applyFill="1"/>
    <xf numFmtId="170" fontId="0" fillId="2" borderId="0" xfId="0" applyNumberFormat="1" applyFont="1" applyFill="1"/>
    <xf numFmtId="167" fontId="0" fillId="2" borderId="0" xfId="0" applyNumberFormat="1" applyFont="1" applyFill="1"/>
    <xf numFmtId="171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5" fontId="0" fillId="2" borderId="1" xfId="0" applyNumberFormat="1" applyFill="1" applyBorder="1"/>
    <xf numFmtId="169" fontId="0" fillId="2" borderId="0" xfId="0" applyNumberFormat="1" applyFill="1" applyAlignment="1">
      <alignment horizontal="center"/>
    </xf>
    <xf numFmtId="172" fontId="0" fillId="2" borderId="0" xfId="0" applyNumberFormat="1" applyFill="1" applyAlignment="1">
      <alignment horizontal="center"/>
    </xf>
    <xf numFmtId="166" fontId="0" fillId="0" borderId="0" xfId="0" applyNumberFormat="1"/>
    <xf numFmtId="173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008"/>
  <sheetViews>
    <sheetView tabSelected="1" topLeftCell="J1" workbookViewId="0">
      <selection activeCell="R19" sqref="R19"/>
    </sheetView>
  </sheetViews>
  <sheetFormatPr defaultColWidth="11.5546875" defaultRowHeight="13.2"/>
  <cols>
    <col min="1" max="1" width="9.109375" customWidth="1"/>
    <col min="2" max="2" width="10.88671875" customWidth="1"/>
    <col min="3" max="3" width="11.88671875" customWidth="1"/>
    <col min="4" max="4" width="12.88671875" style="1" customWidth="1"/>
    <col min="5" max="5" width="14.44140625" customWidth="1"/>
    <col min="6" max="6" width="15.6640625" customWidth="1"/>
    <col min="7" max="7" width="14.109375" style="2" customWidth="1"/>
    <col min="8" max="8" width="22.6640625" style="2" customWidth="1"/>
    <col min="9" max="9" width="21.6640625" style="2" customWidth="1"/>
    <col min="10" max="10" width="24.44140625" style="2" customWidth="1"/>
    <col min="11" max="11" width="13.44140625" style="2" customWidth="1"/>
    <col min="12" max="12" width="14.6640625" style="2" customWidth="1"/>
    <col min="13" max="13" width="13.44140625" style="2" customWidth="1"/>
    <col min="14" max="15" width="22.88671875" style="2" customWidth="1"/>
    <col min="16" max="16" width="26.44140625" customWidth="1"/>
    <col min="17" max="17" width="24.77734375" customWidth="1"/>
    <col min="18" max="18" width="20.88671875" customWidth="1"/>
    <col min="19" max="19" width="6" hidden="1" customWidth="1"/>
    <col min="20" max="20" width="28.109375" customWidth="1"/>
    <col min="21" max="21" width="34" customWidth="1"/>
    <col min="22" max="22" width="2.109375" customWidth="1"/>
    <col min="23" max="23" width="4.33203125" customWidth="1"/>
  </cols>
  <sheetData>
    <row r="1" spans="2:19">
      <c r="B1">
        <v>16</v>
      </c>
      <c r="C1">
        <v>4.5999999999999996</v>
      </c>
      <c r="D1" s="6"/>
      <c r="L1" s="2" t="s">
        <v>19</v>
      </c>
      <c r="M1" s="2" t="s">
        <v>16</v>
      </c>
      <c r="N1" s="2" t="s">
        <v>15</v>
      </c>
    </row>
    <row r="2" spans="2:19" s="11" customFormat="1">
      <c r="D2" s="12"/>
      <c r="E2" s="12"/>
      <c r="F2" s="12"/>
      <c r="G2" s="12"/>
      <c r="H2" s="13"/>
      <c r="I2" s="13"/>
      <c r="J2" s="13"/>
      <c r="K2" s="13"/>
      <c r="L2" s="13">
        <f>2/($M$2)-1</f>
        <v>199</v>
      </c>
      <c r="M2" s="27">
        <v>0.01</v>
      </c>
      <c r="N2" s="28">
        <f>LN($M$2)</f>
        <v>-4.6051701859880909</v>
      </c>
      <c r="O2" s="28"/>
      <c r="P2" s="31"/>
      <c r="Q2" s="31"/>
      <c r="R2" s="31"/>
      <c r="S2" s="31"/>
    </row>
    <row r="3" spans="2:19">
      <c r="E3" s="1"/>
      <c r="F3" s="1"/>
      <c r="G3" s="1"/>
      <c r="H3" s="3"/>
      <c r="I3" s="3"/>
      <c r="J3" s="3"/>
      <c r="K3" s="3"/>
      <c r="L3" s="3"/>
      <c r="M3" s="3"/>
      <c r="N3" s="1"/>
      <c r="O3" s="1"/>
      <c r="P3" s="8"/>
      <c r="Q3" s="8"/>
      <c r="R3" s="8"/>
    </row>
    <row r="4" spans="2:19">
      <c r="B4" t="s">
        <v>0</v>
      </c>
      <c r="C4" t="s">
        <v>1</v>
      </c>
      <c r="D4" s="3" t="s">
        <v>4</v>
      </c>
      <c r="E4" s="4" t="s">
        <v>6</v>
      </c>
      <c r="F4" s="4" t="s">
        <v>5</v>
      </c>
      <c r="G4" s="5" t="s">
        <v>14</v>
      </c>
      <c r="H4" s="5" t="s">
        <v>7</v>
      </c>
      <c r="I4" s="5" t="s">
        <v>8</v>
      </c>
      <c r="J4" s="5" t="s">
        <v>13</v>
      </c>
      <c r="K4" s="5" t="s">
        <v>9</v>
      </c>
      <c r="L4" s="5" t="s">
        <v>10</v>
      </c>
      <c r="M4" s="5" t="s">
        <v>12</v>
      </c>
      <c r="N4" s="5" t="s">
        <v>18</v>
      </c>
      <c r="O4" s="5" t="s">
        <v>11</v>
      </c>
      <c r="P4" s="4" t="s">
        <v>17</v>
      </c>
      <c r="Q4" s="4" t="s">
        <v>2</v>
      </c>
      <c r="R4" s="4" t="s">
        <v>3</v>
      </c>
    </row>
    <row r="5" spans="2:19">
      <c r="B5" s="6">
        <v>93.25</v>
      </c>
      <c r="C5" s="6">
        <v>90.75</v>
      </c>
      <c r="D5" s="9">
        <f>(B5+C5)/2</f>
        <v>92</v>
      </c>
      <c r="E5" s="24"/>
      <c r="F5" s="24"/>
      <c r="G5" s="24"/>
      <c r="H5" s="25"/>
      <c r="I5" s="25"/>
      <c r="J5" s="25"/>
      <c r="K5" s="16"/>
      <c r="L5" s="16"/>
      <c r="M5" s="16"/>
      <c r="N5" s="15"/>
      <c r="O5" s="15"/>
    </row>
    <row r="6" spans="2:19">
      <c r="B6" s="6">
        <v>94.94</v>
      </c>
      <c r="C6" s="6">
        <v>91.405000000000001</v>
      </c>
      <c r="D6" s="9">
        <f t="shared" ref="D6:D69" si="0">(B6+C6)/2</f>
        <v>93.172499999999999</v>
      </c>
      <c r="E6" s="24"/>
      <c r="F6" s="24"/>
      <c r="G6" s="24"/>
      <c r="H6" s="25"/>
      <c r="I6" s="22"/>
      <c r="J6" s="25"/>
      <c r="K6" s="16"/>
      <c r="L6" s="16"/>
      <c r="M6" s="16"/>
      <c r="N6" s="15"/>
      <c r="O6" s="15"/>
    </row>
    <row r="7" spans="2:19">
      <c r="B7" s="6">
        <v>96.375</v>
      </c>
      <c r="C7" s="6">
        <v>94.25</v>
      </c>
      <c r="D7" s="9">
        <f t="shared" si="0"/>
        <v>95.3125</v>
      </c>
      <c r="E7" s="24"/>
      <c r="F7" s="18"/>
      <c r="G7" s="24"/>
      <c r="H7" s="25"/>
      <c r="I7" s="22"/>
      <c r="J7" s="25"/>
      <c r="K7" s="16"/>
      <c r="L7" s="16"/>
      <c r="M7" s="16"/>
      <c r="N7" s="15"/>
      <c r="O7" s="15"/>
    </row>
    <row r="8" spans="2:19">
      <c r="B8" s="6">
        <v>96.19</v>
      </c>
      <c r="C8" s="6">
        <v>93.5</v>
      </c>
      <c r="D8" s="9">
        <f t="shared" si="0"/>
        <v>94.844999999999999</v>
      </c>
      <c r="E8" s="24"/>
      <c r="F8" s="18"/>
      <c r="G8" s="24"/>
      <c r="H8" s="25"/>
      <c r="I8" s="22"/>
      <c r="J8" s="25"/>
      <c r="K8" s="16"/>
      <c r="L8" s="16"/>
      <c r="M8" s="16"/>
      <c r="N8" s="15"/>
      <c r="O8" s="15"/>
    </row>
    <row r="9" spans="2:19">
      <c r="B9" s="6">
        <v>96</v>
      </c>
      <c r="C9" s="6">
        <v>92.814999999999998</v>
      </c>
      <c r="D9" s="9">
        <f t="shared" si="0"/>
        <v>94.407499999999999</v>
      </c>
      <c r="E9" s="24"/>
      <c r="F9" s="18"/>
      <c r="G9" s="24"/>
      <c r="H9" s="25"/>
      <c r="I9" s="22"/>
      <c r="J9" s="25"/>
      <c r="K9" s="16"/>
      <c r="L9" s="16"/>
      <c r="M9" s="16"/>
      <c r="N9" s="15"/>
      <c r="O9" s="15"/>
    </row>
    <row r="10" spans="2:19">
      <c r="B10" s="6">
        <v>94.72</v>
      </c>
      <c r="C10" s="6">
        <v>93.5</v>
      </c>
      <c r="D10" s="9">
        <f t="shared" si="0"/>
        <v>94.11</v>
      </c>
      <c r="E10" s="24"/>
      <c r="F10" s="18"/>
      <c r="G10" s="24"/>
      <c r="H10" s="25"/>
      <c r="I10" s="22"/>
      <c r="J10" s="25"/>
      <c r="K10" s="16"/>
      <c r="L10" s="16"/>
      <c r="M10" s="16"/>
      <c r="N10" s="15"/>
      <c r="O10" s="15"/>
    </row>
    <row r="11" spans="2:19">
      <c r="B11" s="6">
        <v>95</v>
      </c>
      <c r="C11" s="6">
        <v>92</v>
      </c>
      <c r="D11" s="9">
        <f t="shared" si="0"/>
        <v>93.5</v>
      </c>
      <c r="E11" s="24"/>
      <c r="F11" s="18"/>
      <c r="G11" s="24"/>
      <c r="H11" s="25"/>
      <c r="I11" s="22"/>
      <c r="J11" s="25"/>
      <c r="K11" s="16"/>
      <c r="L11" s="16"/>
      <c r="M11" s="16"/>
      <c r="N11" s="15"/>
      <c r="O11" s="15"/>
    </row>
    <row r="12" spans="2:19">
      <c r="B12" s="6">
        <v>93.72</v>
      </c>
      <c r="C12" s="6">
        <v>89.75</v>
      </c>
      <c r="D12" s="9">
        <f t="shared" si="0"/>
        <v>91.734999999999999</v>
      </c>
      <c r="E12" s="24"/>
      <c r="F12" s="18"/>
      <c r="G12" s="24"/>
      <c r="H12" s="25"/>
      <c r="I12" s="22"/>
      <c r="J12" s="25"/>
      <c r="K12" s="16"/>
      <c r="L12" s="16"/>
      <c r="M12" s="16"/>
      <c r="N12" s="15"/>
      <c r="O12" s="15"/>
    </row>
    <row r="13" spans="2:19">
      <c r="B13" s="6">
        <v>92.47</v>
      </c>
      <c r="C13" s="6">
        <v>89.44</v>
      </c>
      <c r="D13" s="10">
        <f t="shared" si="0"/>
        <v>90.954999999999998</v>
      </c>
      <c r="E13" s="24"/>
      <c r="F13" s="18"/>
      <c r="G13" s="24"/>
      <c r="H13" s="25"/>
      <c r="I13" s="22"/>
      <c r="J13" s="25"/>
      <c r="K13" s="16"/>
      <c r="L13" s="16"/>
      <c r="M13" s="16"/>
      <c r="N13" s="15"/>
      <c r="O13" s="15"/>
    </row>
    <row r="14" spans="2:19">
      <c r="B14" s="6">
        <v>92.75</v>
      </c>
      <c r="C14" s="6">
        <v>90.625</v>
      </c>
      <c r="D14" s="9">
        <f t="shared" si="0"/>
        <v>91.6875</v>
      </c>
      <c r="E14" s="24"/>
      <c r="F14" s="18"/>
      <c r="G14" s="24"/>
      <c r="H14" s="25"/>
      <c r="I14" s="22"/>
      <c r="J14" s="26"/>
      <c r="K14" s="16"/>
      <c r="L14" s="16"/>
      <c r="M14" s="16"/>
      <c r="N14" s="15"/>
      <c r="O14" s="15"/>
    </row>
    <row r="15" spans="2:19">
      <c r="B15" s="6">
        <v>96.25</v>
      </c>
      <c r="C15" s="6">
        <v>92.75</v>
      </c>
      <c r="D15" s="9">
        <f t="shared" si="0"/>
        <v>94.5</v>
      </c>
      <c r="E15" s="18"/>
      <c r="F15" s="18"/>
      <c r="G15" s="19"/>
      <c r="H15" s="21"/>
      <c r="I15" s="22"/>
      <c r="J15" s="26"/>
      <c r="K15" s="16"/>
      <c r="L15" s="16"/>
      <c r="M15" s="16"/>
      <c r="N15" s="15"/>
      <c r="O15" s="15"/>
    </row>
    <row r="16" spans="2:19">
      <c r="B16" s="6">
        <v>99.625</v>
      </c>
      <c r="C16" s="6">
        <v>96.314999999999998</v>
      </c>
      <c r="D16" s="9">
        <f t="shared" si="0"/>
        <v>97.97</v>
      </c>
      <c r="E16" s="18"/>
      <c r="F16" s="18"/>
      <c r="G16" s="19"/>
      <c r="H16" s="21"/>
      <c r="I16" s="22"/>
      <c r="J16" s="20"/>
      <c r="K16" s="14"/>
      <c r="L16" s="14"/>
      <c r="M16" s="14"/>
      <c r="N16" s="17"/>
      <c r="O16" s="17"/>
    </row>
    <row r="17" spans="2:18">
      <c r="B17" s="6">
        <v>99.125</v>
      </c>
      <c r="C17" s="6">
        <v>96.03</v>
      </c>
      <c r="D17" s="7">
        <f t="shared" si="0"/>
        <v>97.577500000000001</v>
      </c>
      <c r="E17" s="18"/>
      <c r="F17" s="18"/>
      <c r="G17" s="19"/>
      <c r="H17" s="21"/>
      <c r="I17" s="22"/>
      <c r="J17" s="20"/>
      <c r="K17" s="14"/>
      <c r="L17" s="14"/>
      <c r="M17" s="14"/>
      <c r="N17" s="14"/>
      <c r="O17" s="14"/>
    </row>
    <row r="18" spans="2:18">
      <c r="B18" s="6">
        <v>92.75</v>
      </c>
      <c r="C18" s="6">
        <v>88.814999999999998</v>
      </c>
      <c r="D18" s="7">
        <f t="shared" si="0"/>
        <v>90.782499999999999</v>
      </c>
      <c r="E18" s="18"/>
      <c r="F18" s="18"/>
      <c r="G18" s="19"/>
      <c r="H18" s="21"/>
      <c r="I18" s="22"/>
      <c r="J18" s="20"/>
      <c r="K18" s="14"/>
      <c r="L18" s="14"/>
      <c r="M18" s="14"/>
      <c r="N18" s="14"/>
      <c r="O18" s="14"/>
    </row>
    <row r="19" spans="2:18">
      <c r="B19" s="6">
        <v>91.314999999999998</v>
      </c>
      <c r="C19" s="6">
        <v>86.75</v>
      </c>
      <c r="D19" s="7">
        <f t="shared" si="0"/>
        <v>89.032499999999999</v>
      </c>
      <c r="E19" s="18"/>
      <c r="F19" s="18"/>
      <c r="G19" s="19"/>
      <c r="H19" s="21"/>
      <c r="I19" s="22"/>
      <c r="J19" s="20"/>
      <c r="K19" s="14"/>
      <c r="L19" s="14"/>
      <c r="M19" s="14"/>
      <c r="N19" s="14"/>
      <c r="O19" s="14"/>
      <c r="R19" s="7">
        <f>$D$19</f>
        <v>89.032499999999999</v>
      </c>
    </row>
    <row r="20" spans="2:18">
      <c r="B20" s="6">
        <v>93.25</v>
      </c>
      <c r="C20" s="6">
        <v>90.94</v>
      </c>
      <c r="D20" s="7">
        <f t="shared" si="0"/>
        <v>92.094999999999999</v>
      </c>
      <c r="E20" s="18">
        <f>MIN(C5:C12)</f>
        <v>89.75</v>
      </c>
      <c r="F20" s="18">
        <f>MAX(B5:B12)</f>
        <v>96.375</v>
      </c>
      <c r="G20" s="19">
        <f>F20-E20</f>
        <v>6.625</v>
      </c>
      <c r="H20" s="21">
        <f>MIN(C13:C20)</f>
        <v>86.75</v>
      </c>
      <c r="I20" s="22">
        <f>MAX(B13:B20)</f>
        <v>99.625</v>
      </c>
      <c r="J20" s="20">
        <f>I20-H20</f>
        <v>12.875</v>
      </c>
      <c r="K20" s="14">
        <f>MIN(C5:C20)</f>
        <v>86.75</v>
      </c>
      <c r="L20" s="14">
        <f>MAX(B5:B20)</f>
        <v>99.625</v>
      </c>
      <c r="M20" s="14">
        <f>L20-K20</f>
        <v>12.875</v>
      </c>
      <c r="N20" s="23">
        <f>(LN((G20+J20)/8)-LN(M20/16))/LN(2)</f>
        <v>1.5989016916790302</v>
      </c>
      <c r="O20" s="23">
        <f>MIN(MAX(N20,1),2)</f>
        <v>1.5989016916790302</v>
      </c>
      <c r="P20" s="30">
        <f>EXP($N$2*(O20-1))</f>
        <v>6.3415674587286405E-2</v>
      </c>
      <c r="Q20" s="30">
        <f>MIN(MAX(P20,$M$2),1)</f>
        <v>6.3415674587286405E-2</v>
      </c>
      <c r="R20" s="29">
        <f>R19+(D20-R19)*Q20</f>
        <v>89.226710503423561</v>
      </c>
    </row>
    <row r="21" spans="2:18">
      <c r="B21" s="6">
        <v>93.405000000000001</v>
      </c>
      <c r="C21" s="6">
        <v>88.905000000000001</v>
      </c>
      <c r="D21" s="7">
        <f t="shared" si="0"/>
        <v>91.155000000000001</v>
      </c>
      <c r="E21" s="18">
        <f t="shared" ref="E21:E84" si="1">MIN(C6:C13)</f>
        <v>89.44</v>
      </c>
      <c r="F21" s="18">
        <f t="shared" ref="F21:F84" si="2">MAX(B6:B13)</f>
        <v>96.375</v>
      </c>
      <c r="G21" s="19">
        <f t="shared" ref="G21:G84" si="3">F21-E21</f>
        <v>6.9350000000000023</v>
      </c>
      <c r="H21" s="21">
        <f t="shared" ref="H21:H84" si="4">MIN(C14:C21)</f>
        <v>86.75</v>
      </c>
      <c r="I21" s="22">
        <f t="shared" ref="I21:I84" si="5">MAX(B14:B21)</f>
        <v>99.625</v>
      </c>
      <c r="J21" s="20">
        <f t="shared" ref="J21:J84" si="6">I21-H21</f>
        <v>12.875</v>
      </c>
      <c r="K21" s="14">
        <f t="shared" ref="K21:K84" si="7">MIN(C6:C21)</f>
        <v>86.75</v>
      </c>
      <c r="L21" s="14">
        <f t="shared" ref="L21:L84" si="8">MAX(B6:B21)</f>
        <v>99.625</v>
      </c>
      <c r="M21" s="14">
        <f t="shared" ref="M21:M84" si="9">L21-K21</f>
        <v>12.875</v>
      </c>
      <c r="N21" s="23">
        <f t="shared" ref="N21:N84" si="10">(LN((G21+J21)/8)-LN(M21/16))/LN(2)</f>
        <v>1.6216564479315434</v>
      </c>
      <c r="O21" s="23">
        <f t="shared" ref="O21:O84" si="11">MIN(MAX(N21,1),2)</f>
        <v>1.6216564479315434</v>
      </c>
      <c r="P21" s="30">
        <f t="shared" ref="P21:P84" si="12">EXP($N$2*(O21-1))</f>
        <v>5.710670521147964E-2</v>
      </c>
      <c r="Q21" s="30">
        <f t="shared" ref="Q21:Q84" si="13">MIN(MAX(P21,$M$2),1)</f>
        <v>5.710670521147964E-2</v>
      </c>
      <c r="R21" s="29">
        <f t="shared" ref="R21:R84" si="14">R20+(D21-R20)*Q21</f>
        <v>89.336828763266951</v>
      </c>
    </row>
    <row r="22" spans="2:18">
      <c r="B22" s="6">
        <v>90.655000000000001</v>
      </c>
      <c r="C22" s="6">
        <v>88.78</v>
      </c>
      <c r="D22" s="7">
        <f t="shared" si="0"/>
        <v>89.717500000000001</v>
      </c>
      <c r="E22" s="18">
        <f t="shared" si="1"/>
        <v>89.44</v>
      </c>
      <c r="F22" s="18">
        <f t="shared" si="2"/>
        <v>96.375</v>
      </c>
      <c r="G22" s="19">
        <f t="shared" si="3"/>
        <v>6.9350000000000023</v>
      </c>
      <c r="H22" s="21">
        <f t="shared" si="4"/>
        <v>86.75</v>
      </c>
      <c r="I22" s="22">
        <f t="shared" si="5"/>
        <v>99.625</v>
      </c>
      <c r="J22" s="20">
        <f t="shared" si="6"/>
        <v>12.875</v>
      </c>
      <c r="K22" s="14">
        <f t="shared" si="7"/>
        <v>86.75</v>
      </c>
      <c r="L22" s="14">
        <f t="shared" si="8"/>
        <v>99.625</v>
      </c>
      <c r="M22" s="14">
        <f t="shared" si="9"/>
        <v>12.875</v>
      </c>
      <c r="N22" s="23">
        <f t="shared" si="10"/>
        <v>1.6216564479315434</v>
      </c>
      <c r="O22" s="23">
        <f t="shared" si="11"/>
        <v>1.6216564479315434</v>
      </c>
      <c r="P22" s="30">
        <f t="shared" si="12"/>
        <v>5.710670521147964E-2</v>
      </c>
      <c r="Q22" s="30">
        <f t="shared" si="13"/>
        <v>5.710670521147964E-2</v>
      </c>
      <c r="R22" s="29">
        <f t="shared" si="14"/>
        <v>89.358567643365561</v>
      </c>
    </row>
    <row r="23" spans="2:18">
      <c r="B23" s="6">
        <v>91.97</v>
      </c>
      <c r="C23" s="6">
        <v>89.25</v>
      </c>
      <c r="D23" s="7">
        <f t="shared" si="0"/>
        <v>90.61</v>
      </c>
      <c r="E23" s="18">
        <f t="shared" si="1"/>
        <v>89.44</v>
      </c>
      <c r="F23" s="18">
        <f t="shared" si="2"/>
        <v>96.25</v>
      </c>
      <c r="G23" s="19">
        <f t="shared" si="3"/>
        <v>6.8100000000000023</v>
      </c>
      <c r="H23" s="21">
        <f t="shared" si="4"/>
        <v>86.75</v>
      </c>
      <c r="I23" s="22">
        <f t="shared" si="5"/>
        <v>99.625</v>
      </c>
      <c r="J23" s="20">
        <f t="shared" si="6"/>
        <v>12.875</v>
      </c>
      <c r="K23" s="14">
        <f t="shared" si="7"/>
        <v>86.75</v>
      </c>
      <c r="L23" s="14">
        <f t="shared" si="8"/>
        <v>99.625</v>
      </c>
      <c r="M23" s="14">
        <f t="shared" si="9"/>
        <v>12.875</v>
      </c>
      <c r="N23" s="23">
        <f t="shared" si="10"/>
        <v>1.6125242802010982</v>
      </c>
      <c r="O23" s="23">
        <f t="shared" si="11"/>
        <v>1.6125242802010982</v>
      </c>
      <c r="P23" s="30">
        <f t="shared" si="12"/>
        <v>5.9559554361264359E-2</v>
      </c>
      <c r="Q23" s="30">
        <f t="shared" si="13"/>
        <v>5.9559554361264359E-2</v>
      </c>
      <c r="R23" s="29">
        <f t="shared" si="14"/>
        <v>89.433102396839971</v>
      </c>
    </row>
    <row r="24" spans="2:18">
      <c r="B24" s="6">
        <v>92.25</v>
      </c>
      <c r="C24" s="6">
        <v>89.75</v>
      </c>
      <c r="D24" s="7">
        <f t="shared" si="0"/>
        <v>91</v>
      </c>
      <c r="E24" s="18">
        <f t="shared" si="1"/>
        <v>89.44</v>
      </c>
      <c r="F24" s="18">
        <f t="shared" si="2"/>
        <v>99.625</v>
      </c>
      <c r="G24" s="19">
        <f t="shared" si="3"/>
        <v>10.185000000000002</v>
      </c>
      <c r="H24" s="21">
        <f t="shared" si="4"/>
        <v>86.75</v>
      </c>
      <c r="I24" s="22">
        <f t="shared" si="5"/>
        <v>99.125</v>
      </c>
      <c r="J24" s="20">
        <f t="shared" si="6"/>
        <v>12.375</v>
      </c>
      <c r="K24" s="14">
        <f t="shared" si="7"/>
        <v>86.75</v>
      </c>
      <c r="L24" s="14">
        <f t="shared" si="8"/>
        <v>99.625</v>
      </c>
      <c r="M24" s="14">
        <f t="shared" si="9"/>
        <v>12.875</v>
      </c>
      <c r="N24" s="23">
        <f t="shared" si="10"/>
        <v>1.8091946354408508</v>
      </c>
      <c r="O24" s="23">
        <f t="shared" si="11"/>
        <v>1.8091946354408508</v>
      </c>
      <c r="P24" s="30">
        <f t="shared" si="12"/>
        <v>2.4077463275473124E-2</v>
      </c>
      <c r="Q24" s="30">
        <f t="shared" si="13"/>
        <v>2.4077463275473124E-2</v>
      </c>
      <c r="R24" s="29">
        <f t="shared" si="14"/>
        <v>89.470829316336477</v>
      </c>
    </row>
    <row r="25" spans="2:18">
      <c r="B25" s="6">
        <v>90.344999999999999</v>
      </c>
      <c r="C25" s="6">
        <v>87.5</v>
      </c>
      <c r="D25" s="7">
        <f t="shared" si="0"/>
        <v>88.922499999999999</v>
      </c>
      <c r="E25" s="18">
        <f t="shared" si="1"/>
        <v>89.44</v>
      </c>
      <c r="F25" s="18">
        <f t="shared" si="2"/>
        <v>99.625</v>
      </c>
      <c r="G25" s="19">
        <f t="shared" si="3"/>
        <v>10.185000000000002</v>
      </c>
      <c r="H25" s="21">
        <f t="shared" si="4"/>
        <v>86.75</v>
      </c>
      <c r="I25" s="22">
        <f>MAX(B18:B25)</f>
        <v>93.405000000000001</v>
      </c>
      <c r="J25" s="20">
        <f t="shared" si="6"/>
        <v>6.6550000000000011</v>
      </c>
      <c r="K25" s="14">
        <f t="shared" si="7"/>
        <v>86.75</v>
      </c>
      <c r="L25" s="14">
        <f t="shared" si="8"/>
        <v>99.625</v>
      </c>
      <c r="M25" s="14">
        <f t="shared" si="9"/>
        <v>12.875</v>
      </c>
      <c r="N25" s="23">
        <f t="shared" si="10"/>
        <v>1.3873197061084532</v>
      </c>
      <c r="O25" s="23">
        <f t="shared" si="11"/>
        <v>1.3873197061084532</v>
      </c>
      <c r="P25" s="30">
        <f t="shared" si="12"/>
        <v>0.16801984811488099</v>
      </c>
      <c r="Q25" s="30">
        <f t="shared" si="13"/>
        <v>0.16801984811488099</v>
      </c>
      <c r="R25" s="29">
        <f t="shared" si="14"/>
        <v>89.378699107888679</v>
      </c>
    </row>
    <row r="26" spans="2:18">
      <c r="B26" s="6">
        <v>88.5</v>
      </c>
      <c r="C26" s="6">
        <v>86.53</v>
      </c>
      <c r="D26" s="7">
        <f t="shared" si="0"/>
        <v>87.515000000000001</v>
      </c>
      <c r="E26" s="18">
        <f t="shared" si="1"/>
        <v>88.814999999999998</v>
      </c>
      <c r="F26" s="18">
        <f t="shared" si="2"/>
        <v>99.625</v>
      </c>
      <c r="G26" s="19">
        <f t="shared" si="3"/>
        <v>10.810000000000002</v>
      </c>
      <c r="H26" s="21">
        <f t="shared" si="4"/>
        <v>86.53</v>
      </c>
      <c r="I26" s="22">
        <f t="shared" si="5"/>
        <v>93.405000000000001</v>
      </c>
      <c r="J26" s="20">
        <f t="shared" si="6"/>
        <v>6.875</v>
      </c>
      <c r="K26" s="14">
        <f t="shared" si="7"/>
        <v>86.53</v>
      </c>
      <c r="L26" s="14">
        <f t="shared" si="8"/>
        <v>99.625</v>
      </c>
      <c r="M26" s="14">
        <f t="shared" si="9"/>
        <v>13.094999999999999</v>
      </c>
      <c r="N26" s="23">
        <f t="shared" si="10"/>
        <v>1.433510159350323</v>
      </c>
      <c r="O26" s="23">
        <f t="shared" si="11"/>
        <v>1.433510159350323</v>
      </c>
      <c r="P26" s="30">
        <f t="shared" si="12"/>
        <v>0.13582498986494215</v>
      </c>
      <c r="Q26" s="30">
        <f t="shared" si="13"/>
        <v>0.13582498986494215</v>
      </c>
      <c r="R26" s="29">
        <f t="shared" si="14"/>
        <v>89.125562195448396</v>
      </c>
    </row>
    <row r="27" spans="2:18">
      <c r="B27" s="6">
        <v>88.25</v>
      </c>
      <c r="C27" s="6">
        <v>84.625</v>
      </c>
      <c r="D27" s="7">
        <f t="shared" si="0"/>
        <v>86.4375</v>
      </c>
      <c r="E27" s="18">
        <f t="shared" si="1"/>
        <v>86.75</v>
      </c>
      <c r="F27" s="18">
        <f t="shared" si="2"/>
        <v>99.625</v>
      </c>
      <c r="G27" s="19">
        <f t="shared" si="3"/>
        <v>12.875</v>
      </c>
      <c r="H27" s="21">
        <f t="shared" si="4"/>
        <v>84.625</v>
      </c>
      <c r="I27" s="22">
        <f t="shared" si="5"/>
        <v>93.405000000000001</v>
      </c>
      <c r="J27" s="20">
        <f t="shared" si="6"/>
        <v>8.7800000000000011</v>
      </c>
      <c r="K27" s="14">
        <f t="shared" si="7"/>
        <v>84.625</v>
      </c>
      <c r="L27" s="14">
        <f t="shared" si="8"/>
        <v>99.625</v>
      </c>
      <c r="M27" s="14">
        <f t="shared" si="9"/>
        <v>15</v>
      </c>
      <c r="N27" s="23">
        <f t="shared" si="10"/>
        <v>1.5297376716843252</v>
      </c>
      <c r="O27" s="23">
        <f t="shared" si="11"/>
        <v>1.5297376716843252</v>
      </c>
      <c r="P27" s="30">
        <f t="shared" si="12"/>
        <v>8.7201640773409431E-2</v>
      </c>
      <c r="Q27" s="30">
        <f t="shared" si="13"/>
        <v>8.7201640773409431E-2</v>
      </c>
      <c r="R27" s="29">
        <f t="shared" si="14"/>
        <v>88.891158761504329</v>
      </c>
    </row>
    <row r="28" spans="2:18">
      <c r="B28" s="6">
        <v>85.5</v>
      </c>
      <c r="C28" s="6">
        <v>82.28</v>
      </c>
      <c r="D28" s="7">
        <f t="shared" si="0"/>
        <v>83.89</v>
      </c>
      <c r="E28" s="18">
        <f t="shared" si="1"/>
        <v>86.75</v>
      </c>
      <c r="F28" s="18">
        <f t="shared" si="2"/>
        <v>99.625</v>
      </c>
      <c r="G28" s="19">
        <f t="shared" si="3"/>
        <v>12.875</v>
      </c>
      <c r="H28" s="21">
        <f t="shared" si="4"/>
        <v>82.28</v>
      </c>
      <c r="I28" s="22">
        <f t="shared" si="5"/>
        <v>93.405000000000001</v>
      </c>
      <c r="J28" s="20">
        <f t="shared" si="6"/>
        <v>11.125</v>
      </c>
      <c r="K28" s="14">
        <f t="shared" si="7"/>
        <v>82.28</v>
      </c>
      <c r="L28" s="14">
        <f t="shared" si="8"/>
        <v>99.625</v>
      </c>
      <c r="M28" s="14">
        <f t="shared" si="9"/>
        <v>17.344999999999999</v>
      </c>
      <c r="N28" s="23">
        <f t="shared" si="10"/>
        <v>1.4685145652094989</v>
      </c>
      <c r="O28" s="23">
        <f t="shared" si="11"/>
        <v>1.4685145652094989</v>
      </c>
      <c r="P28" s="30">
        <f t="shared" si="12"/>
        <v>0.11560346982536644</v>
      </c>
      <c r="Q28" s="30">
        <f t="shared" si="13"/>
        <v>0.11560346982536644</v>
      </c>
      <c r="R28" s="29">
        <f t="shared" si="14"/>
        <v>88.3130074555269</v>
      </c>
    </row>
    <row r="29" spans="2:18">
      <c r="B29" s="6">
        <v>84.44</v>
      </c>
      <c r="C29" s="6">
        <v>81.564999999999998</v>
      </c>
      <c r="D29" s="7">
        <f t="shared" si="0"/>
        <v>83.002499999999998</v>
      </c>
      <c r="E29" s="18">
        <f t="shared" si="1"/>
        <v>86.75</v>
      </c>
      <c r="F29" s="18">
        <f t="shared" si="2"/>
        <v>99.625</v>
      </c>
      <c r="G29" s="19">
        <f t="shared" si="3"/>
        <v>12.875</v>
      </c>
      <c r="H29" s="21">
        <f t="shared" si="4"/>
        <v>81.564999999999998</v>
      </c>
      <c r="I29" s="22">
        <f t="shared" si="5"/>
        <v>92.25</v>
      </c>
      <c r="J29" s="20">
        <f t="shared" si="6"/>
        <v>10.685000000000002</v>
      </c>
      <c r="K29" s="14">
        <f t="shared" si="7"/>
        <v>81.564999999999998</v>
      </c>
      <c r="L29" s="14">
        <f t="shared" si="8"/>
        <v>99.625</v>
      </c>
      <c r="M29" s="14">
        <f t="shared" si="9"/>
        <v>18.060000000000002</v>
      </c>
      <c r="N29" s="23">
        <f t="shared" si="10"/>
        <v>1.3835416463496026</v>
      </c>
      <c r="O29" s="23">
        <f t="shared" si="11"/>
        <v>1.3835416463496026</v>
      </c>
      <c r="P29" s="30">
        <f t="shared" si="12"/>
        <v>0.17096873852185254</v>
      </c>
      <c r="Q29" s="30">
        <f t="shared" si="13"/>
        <v>0.17096873852185254</v>
      </c>
      <c r="R29" s="29">
        <f t="shared" si="14"/>
        <v>87.405076694944569</v>
      </c>
    </row>
    <row r="30" spans="2:18">
      <c r="B30" s="6">
        <v>84.75</v>
      </c>
      <c r="C30" s="6">
        <v>80.875</v>
      </c>
      <c r="D30" s="7">
        <f t="shared" si="0"/>
        <v>82.8125</v>
      </c>
      <c r="E30" s="18">
        <f t="shared" si="1"/>
        <v>86.75</v>
      </c>
      <c r="F30" s="18">
        <f t="shared" si="2"/>
        <v>99.625</v>
      </c>
      <c r="G30" s="19">
        <f t="shared" si="3"/>
        <v>12.875</v>
      </c>
      <c r="H30" s="21">
        <f t="shared" si="4"/>
        <v>80.875</v>
      </c>
      <c r="I30" s="22">
        <f t="shared" si="5"/>
        <v>92.25</v>
      </c>
      <c r="J30" s="20">
        <f t="shared" si="6"/>
        <v>11.375</v>
      </c>
      <c r="K30" s="14">
        <f t="shared" si="7"/>
        <v>80.875</v>
      </c>
      <c r="L30" s="14">
        <f t="shared" si="8"/>
        <v>99.625</v>
      </c>
      <c r="M30" s="14">
        <f t="shared" si="9"/>
        <v>18.75</v>
      </c>
      <c r="N30" s="23">
        <f t="shared" si="10"/>
        <v>1.3710941516912467</v>
      </c>
      <c r="O30" s="23">
        <f t="shared" si="11"/>
        <v>1.3710941516912467</v>
      </c>
      <c r="P30" s="30">
        <f t="shared" si="12"/>
        <v>0.18105548937571891</v>
      </c>
      <c r="Q30" s="30">
        <f t="shared" si="13"/>
        <v>0.18105548937571891</v>
      </c>
      <c r="R30" s="29">
        <f t="shared" si="14"/>
        <v>86.573565473945862</v>
      </c>
    </row>
    <row r="31" spans="2:18">
      <c r="B31" s="6">
        <v>84.44</v>
      </c>
      <c r="C31" s="6">
        <v>81.25</v>
      </c>
      <c r="D31" s="7">
        <f t="shared" si="0"/>
        <v>82.844999999999999</v>
      </c>
      <c r="E31" s="18">
        <f t="shared" si="1"/>
        <v>86.75</v>
      </c>
      <c r="F31" s="18">
        <f t="shared" si="2"/>
        <v>99.625</v>
      </c>
      <c r="G31" s="19">
        <f t="shared" si="3"/>
        <v>12.875</v>
      </c>
      <c r="H31" s="21">
        <f t="shared" si="4"/>
        <v>80.875</v>
      </c>
      <c r="I31" s="22">
        <f t="shared" si="5"/>
        <v>92.25</v>
      </c>
      <c r="J31" s="20">
        <f t="shared" si="6"/>
        <v>11.375</v>
      </c>
      <c r="K31" s="14">
        <f t="shared" si="7"/>
        <v>80.875</v>
      </c>
      <c r="L31" s="14">
        <f t="shared" si="8"/>
        <v>99.625</v>
      </c>
      <c r="M31" s="14">
        <f t="shared" si="9"/>
        <v>18.75</v>
      </c>
      <c r="N31" s="23">
        <f t="shared" si="10"/>
        <v>1.3710941516912467</v>
      </c>
      <c r="O31" s="23">
        <f t="shared" si="11"/>
        <v>1.3710941516912467</v>
      </c>
      <c r="P31" s="30">
        <f t="shared" si="12"/>
        <v>0.18105548937571891</v>
      </c>
      <c r="Q31" s="30">
        <f t="shared" si="13"/>
        <v>0.18105548937571891</v>
      </c>
      <c r="R31" s="29">
        <f t="shared" si="14"/>
        <v>85.898488227391184</v>
      </c>
    </row>
    <row r="32" spans="2:18">
      <c r="B32" s="6">
        <v>89.405000000000001</v>
      </c>
      <c r="C32" s="6">
        <v>84.064999999999998</v>
      </c>
      <c r="D32" s="7">
        <f t="shared" si="0"/>
        <v>86.734999999999999</v>
      </c>
      <c r="E32" s="18">
        <f t="shared" si="1"/>
        <v>86.75</v>
      </c>
      <c r="F32" s="18">
        <f t="shared" si="2"/>
        <v>99.125</v>
      </c>
      <c r="G32" s="19">
        <f t="shared" si="3"/>
        <v>12.375</v>
      </c>
      <c r="H32" s="21">
        <f t="shared" si="4"/>
        <v>80.875</v>
      </c>
      <c r="I32" s="22">
        <f t="shared" si="5"/>
        <v>90.344999999999999</v>
      </c>
      <c r="J32" s="20">
        <f t="shared" si="6"/>
        <v>9.4699999999999989</v>
      </c>
      <c r="K32" s="14">
        <f t="shared" si="7"/>
        <v>80.875</v>
      </c>
      <c r="L32" s="14">
        <f t="shared" si="8"/>
        <v>99.125</v>
      </c>
      <c r="M32" s="14">
        <f t="shared" si="9"/>
        <v>18.25</v>
      </c>
      <c r="N32" s="23">
        <f t="shared" si="10"/>
        <v>1.2594066417894758</v>
      </c>
      <c r="O32" s="23">
        <f t="shared" si="11"/>
        <v>1.2594066417894758</v>
      </c>
      <c r="P32" s="30">
        <f t="shared" si="12"/>
        <v>0.30282150701343902</v>
      </c>
      <c r="Q32" s="30">
        <f t="shared" si="13"/>
        <v>0.30282150701343902</v>
      </c>
      <c r="R32" s="29">
        <f t="shared" si="14"/>
        <v>86.151801983007061</v>
      </c>
    </row>
    <row r="33" spans="2:18">
      <c r="B33" s="6">
        <v>88.125</v>
      </c>
      <c r="C33" s="6">
        <v>85.594999999999999</v>
      </c>
      <c r="D33" s="7">
        <f t="shared" si="0"/>
        <v>86.86</v>
      </c>
      <c r="E33" s="18">
        <f t="shared" si="1"/>
        <v>86.75</v>
      </c>
      <c r="F33" s="18">
        <f t="shared" si="2"/>
        <v>93.405000000000001</v>
      </c>
      <c r="G33" s="19">
        <f t="shared" si="3"/>
        <v>6.6550000000000011</v>
      </c>
      <c r="H33" s="21">
        <f t="shared" si="4"/>
        <v>80.875</v>
      </c>
      <c r="I33" s="22">
        <f t="shared" si="5"/>
        <v>89.405000000000001</v>
      </c>
      <c r="J33" s="20">
        <f t="shared" si="6"/>
        <v>8.5300000000000011</v>
      </c>
      <c r="K33" s="14">
        <f t="shared" si="7"/>
        <v>80.875</v>
      </c>
      <c r="L33" s="14">
        <f t="shared" si="8"/>
        <v>93.405000000000001</v>
      </c>
      <c r="M33" s="14">
        <f t="shared" si="9"/>
        <v>12.530000000000001</v>
      </c>
      <c r="N33" s="23">
        <f t="shared" si="10"/>
        <v>1.2772604938455994</v>
      </c>
      <c r="O33" s="23">
        <f t="shared" si="11"/>
        <v>1.2772604938455994</v>
      </c>
      <c r="P33" s="30">
        <f t="shared" si="12"/>
        <v>0.27891958625574481</v>
      </c>
      <c r="Q33" s="30">
        <f t="shared" si="13"/>
        <v>0.27891958625574481</v>
      </c>
      <c r="R33" s="29">
        <f t="shared" si="14"/>
        <v>86.349332280893876</v>
      </c>
    </row>
    <row r="34" spans="2:18">
      <c r="B34" s="6">
        <v>89.125</v>
      </c>
      <c r="C34" s="6">
        <v>85.97</v>
      </c>
      <c r="D34" s="7">
        <f t="shared" si="0"/>
        <v>87.547499999999999</v>
      </c>
      <c r="E34" s="18">
        <f t="shared" si="1"/>
        <v>86.53</v>
      </c>
      <c r="F34" s="18">
        <f t="shared" si="2"/>
        <v>93.405000000000001</v>
      </c>
      <c r="G34" s="19">
        <f t="shared" si="3"/>
        <v>6.875</v>
      </c>
      <c r="H34" s="21">
        <f t="shared" si="4"/>
        <v>80.875</v>
      </c>
      <c r="I34" s="22">
        <f t="shared" si="5"/>
        <v>89.405000000000001</v>
      </c>
      <c r="J34" s="20">
        <f t="shared" si="6"/>
        <v>8.5300000000000011</v>
      </c>
      <c r="K34" s="14">
        <f t="shared" si="7"/>
        <v>80.875</v>
      </c>
      <c r="L34" s="14">
        <f t="shared" si="8"/>
        <v>93.405000000000001</v>
      </c>
      <c r="M34" s="14">
        <f t="shared" si="9"/>
        <v>12.530000000000001</v>
      </c>
      <c r="N34" s="23">
        <f t="shared" si="10"/>
        <v>1.2980122677174908</v>
      </c>
      <c r="O34" s="23">
        <f t="shared" si="11"/>
        <v>1.2980122677174908</v>
      </c>
      <c r="P34" s="30">
        <f t="shared" si="12"/>
        <v>0.25349854126369809</v>
      </c>
      <c r="Q34" s="30">
        <f t="shared" si="13"/>
        <v>0.25349854126369809</v>
      </c>
      <c r="R34" s="29">
        <f t="shared" si="14"/>
        <v>86.653066049876529</v>
      </c>
    </row>
    <row r="35" spans="2:18">
      <c r="B35" s="6">
        <v>87.155000000000001</v>
      </c>
      <c r="C35" s="6">
        <v>84.405000000000001</v>
      </c>
      <c r="D35" s="7">
        <f t="shared" si="0"/>
        <v>85.78</v>
      </c>
      <c r="E35" s="18">
        <f t="shared" si="1"/>
        <v>84.625</v>
      </c>
      <c r="F35" s="18">
        <f t="shared" si="2"/>
        <v>93.405000000000001</v>
      </c>
      <c r="G35" s="19">
        <f t="shared" si="3"/>
        <v>8.7800000000000011</v>
      </c>
      <c r="H35" s="21">
        <f t="shared" si="4"/>
        <v>80.875</v>
      </c>
      <c r="I35" s="22">
        <f t="shared" si="5"/>
        <v>89.405000000000001</v>
      </c>
      <c r="J35" s="20">
        <f t="shared" si="6"/>
        <v>8.5300000000000011</v>
      </c>
      <c r="K35" s="14">
        <f t="shared" si="7"/>
        <v>80.875</v>
      </c>
      <c r="L35" s="14">
        <f t="shared" si="8"/>
        <v>93.405000000000001</v>
      </c>
      <c r="M35" s="14">
        <f t="shared" si="9"/>
        <v>12.530000000000001</v>
      </c>
      <c r="N35" s="23">
        <f t="shared" si="10"/>
        <v>1.466219310044778</v>
      </c>
      <c r="O35" s="23">
        <f t="shared" si="11"/>
        <v>1.466219310044778</v>
      </c>
      <c r="P35" s="30">
        <f t="shared" si="12"/>
        <v>0.11683188395769718</v>
      </c>
      <c r="Q35" s="30">
        <f t="shared" si="13"/>
        <v>0.11683188395769718</v>
      </c>
      <c r="R35" s="29">
        <f t="shared" si="14"/>
        <v>86.551064098449956</v>
      </c>
    </row>
    <row r="36" spans="2:18">
      <c r="B36" s="6">
        <v>87.25</v>
      </c>
      <c r="C36" s="6">
        <v>85.094999999999999</v>
      </c>
      <c r="D36" s="7">
        <f t="shared" si="0"/>
        <v>86.172499999999999</v>
      </c>
      <c r="E36" s="18">
        <f t="shared" si="1"/>
        <v>82.28</v>
      </c>
      <c r="F36" s="18">
        <f t="shared" si="2"/>
        <v>93.405000000000001</v>
      </c>
      <c r="G36" s="19">
        <f t="shared" si="3"/>
        <v>11.125</v>
      </c>
      <c r="H36" s="21">
        <f t="shared" si="4"/>
        <v>80.875</v>
      </c>
      <c r="I36" s="22">
        <f t="shared" si="5"/>
        <v>89.405000000000001</v>
      </c>
      <c r="J36" s="20">
        <f t="shared" si="6"/>
        <v>8.5300000000000011</v>
      </c>
      <c r="K36" s="14">
        <f t="shared" si="7"/>
        <v>80.875</v>
      </c>
      <c r="L36" s="14">
        <f t="shared" si="8"/>
        <v>93.405000000000001</v>
      </c>
      <c r="M36" s="14">
        <f t="shared" si="9"/>
        <v>12.530000000000001</v>
      </c>
      <c r="N36" s="23">
        <f t="shared" si="10"/>
        <v>1.6495099491022336</v>
      </c>
      <c r="O36" s="23">
        <f t="shared" si="11"/>
        <v>1.6495099491022336</v>
      </c>
      <c r="P36" s="30">
        <f t="shared" si="12"/>
        <v>5.0231957406400483E-2</v>
      </c>
      <c r="Q36" s="30">
        <f t="shared" si="13"/>
        <v>5.0231957406400483E-2</v>
      </c>
      <c r="R36" s="29">
        <f t="shared" si="14"/>
        <v>86.532048082781031</v>
      </c>
    </row>
    <row r="37" spans="2:18">
      <c r="B37" s="6">
        <v>87.375</v>
      </c>
      <c r="C37" s="6">
        <v>85.5</v>
      </c>
      <c r="D37" s="7">
        <f t="shared" si="0"/>
        <v>86.4375</v>
      </c>
      <c r="E37" s="18">
        <f t="shared" si="1"/>
        <v>81.564999999999998</v>
      </c>
      <c r="F37" s="18">
        <f t="shared" si="2"/>
        <v>92.25</v>
      </c>
      <c r="G37" s="19">
        <f t="shared" si="3"/>
        <v>10.685000000000002</v>
      </c>
      <c r="H37" s="21">
        <f t="shared" si="4"/>
        <v>80.875</v>
      </c>
      <c r="I37" s="22">
        <f t="shared" si="5"/>
        <v>89.405000000000001</v>
      </c>
      <c r="J37" s="20">
        <f t="shared" si="6"/>
        <v>8.5300000000000011</v>
      </c>
      <c r="K37" s="14">
        <f t="shared" si="7"/>
        <v>80.875</v>
      </c>
      <c r="L37" s="14">
        <f t="shared" si="8"/>
        <v>92.25</v>
      </c>
      <c r="M37" s="14">
        <f t="shared" si="9"/>
        <v>11.375</v>
      </c>
      <c r="N37" s="23">
        <f t="shared" si="10"/>
        <v>1.7563664310893821</v>
      </c>
      <c r="O37" s="23">
        <f t="shared" si="11"/>
        <v>1.7563664310893821</v>
      </c>
      <c r="P37" s="30">
        <f t="shared" si="12"/>
        <v>3.0709103477457467E-2</v>
      </c>
      <c r="Q37" s="30">
        <f t="shared" si="13"/>
        <v>3.0709103477457467E-2</v>
      </c>
      <c r="R37" s="29">
        <f t="shared" si="14"/>
        <v>86.529144595923313</v>
      </c>
    </row>
    <row r="38" spans="2:18">
      <c r="B38" s="6">
        <v>88.97</v>
      </c>
      <c r="C38" s="6">
        <v>85.53</v>
      </c>
      <c r="D38" s="7">
        <f t="shared" si="0"/>
        <v>87.25</v>
      </c>
      <c r="E38" s="18">
        <f t="shared" si="1"/>
        <v>80.875</v>
      </c>
      <c r="F38" s="18">
        <f t="shared" si="2"/>
        <v>92.25</v>
      </c>
      <c r="G38" s="19">
        <f t="shared" si="3"/>
        <v>11.375</v>
      </c>
      <c r="H38" s="21">
        <f t="shared" si="4"/>
        <v>81.25</v>
      </c>
      <c r="I38" s="22">
        <f t="shared" si="5"/>
        <v>89.405000000000001</v>
      </c>
      <c r="J38" s="20">
        <f t="shared" si="6"/>
        <v>8.1550000000000011</v>
      </c>
      <c r="K38" s="14">
        <f t="shared" si="7"/>
        <v>80.875</v>
      </c>
      <c r="L38" s="14">
        <f t="shared" si="8"/>
        <v>92.25</v>
      </c>
      <c r="M38" s="14">
        <f t="shared" si="9"/>
        <v>11.375</v>
      </c>
      <c r="N38" s="23">
        <f t="shared" si="10"/>
        <v>1.779825403913371</v>
      </c>
      <c r="O38" s="23">
        <f t="shared" si="11"/>
        <v>1.779825403913371</v>
      </c>
      <c r="P38" s="30">
        <f t="shared" si="12"/>
        <v>2.7564441168360425E-2</v>
      </c>
      <c r="Q38" s="30">
        <f t="shared" si="13"/>
        <v>2.7564441168360425E-2</v>
      </c>
      <c r="R38" s="29">
        <f t="shared" si="14"/>
        <v>86.549014572299882</v>
      </c>
    </row>
    <row r="39" spans="2:18">
      <c r="B39" s="6">
        <v>90</v>
      </c>
      <c r="C39" s="6">
        <v>87.875</v>
      </c>
      <c r="D39" s="7">
        <f t="shared" si="0"/>
        <v>88.9375</v>
      </c>
      <c r="E39" s="18">
        <f t="shared" si="1"/>
        <v>80.875</v>
      </c>
      <c r="F39" s="18">
        <f t="shared" si="2"/>
        <v>92.25</v>
      </c>
      <c r="G39" s="19">
        <f t="shared" si="3"/>
        <v>11.375</v>
      </c>
      <c r="H39" s="21">
        <f t="shared" si="4"/>
        <v>84.064999999999998</v>
      </c>
      <c r="I39" s="22">
        <f t="shared" si="5"/>
        <v>90</v>
      </c>
      <c r="J39" s="20">
        <f t="shared" si="6"/>
        <v>5.9350000000000023</v>
      </c>
      <c r="K39" s="14">
        <f t="shared" si="7"/>
        <v>80.875</v>
      </c>
      <c r="L39" s="14">
        <f t="shared" si="8"/>
        <v>92.25</v>
      </c>
      <c r="M39" s="14">
        <f t="shared" si="9"/>
        <v>11.375</v>
      </c>
      <c r="N39" s="23">
        <f t="shared" si="10"/>
        <v>1.6057391793932179</v>
      </c>
      <c r="O39" s="23">
        <f t="shared" si="11"/>
        <v>1.6057391793932179</v>
      </c>
      <c r="P39" s="30">
        <f t="shared" si="12"/>
        <v>6.1449965191261294E-2</v>
      </c>
      <c r="Q39" s="30">
        <f t="shared" si="13"/>
        <v>6.1449965191261294E-2</v>
      </c>
      <c r="R39" s="29">
        <f t="shared" si="14"/>
        <v>86.695786918691894</v>
      </c>
    </row>
    <row r="40" spans="2:18">
      <c r="B40" s="6">
        <v>89.844999999999999</v>
      </c>
      <c r="C40" s="6">
        <v>86.564999999999998</v>
      </c>
      <c r="D40" s="7">
        <f t="shared" si="0"/>
        <v>88.204999999999998</v>
      </c>
      <c r="E40" s="18">
        <f t="shared" si="1"/>
        <v>80.875</v>
      </c>
      <c r="F40" s="18">
        <f t="shared" si="2"/>
        <v>90.344999999999999</v>
      </c>
      <c r="G40" s="19">
        <f t="shared" si="3"/>
        <v>9.4699999999999989</v>
      </c>
      <c r="H40" s="21">
        <f t="shared" si="4"/>
        <v>84.405000000000001</v>
      </c>
      <c r="I40" s="22">
        <f t="shared" si="5"/>
        <v>90</v>
      </c>
      <c r="J40" s="20">
        <f t="shared" si="6"/>
        <v>5.5949999999999989</v>
      </c>
      <c r="K40" s="14">
        <f t="shared" si="7"/>
        <v>80.875</v>
      </c>
      <c r="L40" s="14">
        <f t="shared" si="8"/>
        <v>90.344999999999999</v>
      </c>
      <c r="M40" s="14">
        <f t="shared" si="9"/>
        <v>9.4699999999999989</v>
      </c>
      <c r="N40" s="23">
        <f t="shared" si="10"/>
        <v>1.6697643421260784</v>
      </c>
      <c r="O40" s="23">
        <f t="shared" si="11"/>
        <v>1.6697643421260784</v>
      </c>
      <c r="P40" s="30">
        <f t="shared" si="12"/>
        <v>4.5758451137781833E-2</v>
      </c>
      <c r="Q40" s="30">
        <f t="shared" si="13"/>
        <v>4.5758451137781833E-2</v>
      </c>
      <c r="R40" s="29">
        <f t="shared" si="14"/>
        <v>86.764846171729431</v>
      </c>
    </row>
    <row r="41" spans="2:18">
      <c r="B41" s="6">
        <v>86.97</v>
      </c>
      <c r="C41" s="6">
        <v>84.655000000000001</v>
      </c>
      <c r="D41" s="7">
        <f t="shared" si="0"/>
        <v>85.8125</v>
      </c>
      <c r="E41" s="18">
        <f t="shared" si="1"/>
        <v>80.875</v>
      </c>
      <c r="F41" s="18">
        <f t="shared" si="2"/>
        <v>89.405000000000001</v>
      </c>
      <c r="G41" s="19">
        <f t="shared" si="3"/>
        <v>8.5300000000000011</v>
      </c>
      <c r="H41" s="21">
        <f t="shared" si="4"/>
        <v>84.405000000000001</v>
      </c>
      <c r="I41" s="22">
        <f t="shared" si="5"/>
        <v>90</v>
      </c>
      <c r="J41" s="20">
        <f t="shared" si="6"/>
        <v>5.5949999999999989</v>
      </c>
      <c r="K41" s="14">
        <f t="shared" si="7"/>
        <v>80.875</v>
      </c>
      <c r="L41" s="14">
        <f t="shared" si="8"/>
        <v>90</v>
      </c>
      <c r="M41" s="14">
        <f t="shared" si="9"/>
        <v>9.125</v>
      </c>
      <c r="N41" s="23">
        <f t="shared" si="10"/>
        <v>1.6303544035351707</v>
      </c>
      <c r="O41" s="23">
        <f t="shared" si="11"/>
        <v>1.6303544035351707</v>
      </c>
      <c r="P41" s="30">
        <f t="shared" si="12"/>
        <v>5.486447059770936E-2</v>
      </c>
      <c r="Q41" s="30">
        <f t="shared" si="13"/>
        <v>5.486447059770936E-2</v>
      </c>
      <c r="R41" s="29">
        <f t="shared" si="14"/>
        <v>86.712596203191737</v>
      </c>
    </row>
    <row r="42" spans="2:18">
      <c r="B42" s="6">
        <v>85.94</v>
      </c>
      <c r="C42" s="6">
        <v>83.25</v>
      </c>
      <c r="D42" s="7">
        <f t="shared" si="0"/>
        <v>84.594999999999999</v>
      </c>
      <c r="E42" s="18">
        <f t="shared" si="1"/>
        <v>80.875</v>
      </c>
      <c r="F42" s="18">
        <f t="shared" si="2"/>
        <v>89.405000000000001</v>
      </c>
      <c r="G42" s="19">
        <f t="shared" si="3"/>
        <v>8.5300000000000011</v>
      </c>
      <c r="H42" s="21">
        <f t="shared" si="4"/>
        <v>83.25</v>
      </c>
      <c r="I42" s="22">
        <f t="shared" si="5"/>
        <v>90</v>
      </c>
      <c r="J42" s="20">
        <f t="shared" si="6"/>
        <v>6.75</v>
      </c>
      <c r="K42" s="14">
        <f t="shared" si="7"/>
        <v>80.875</v>
      </c>
      <c r="L42" s="14">
        <f t="shared" si="8"/>
        <v>90</v>
      </c>
      <c r="M42" s="14">
        <f t="shared" si="9"/>
        <v>9.125</v>
      </c>
      <c r="N42" s="23">
        <f t="shared" si="10"/>
        <v>1.7437480793810067</v>
      </c>
      <c r="O42" s="23">
        <f t="shared" si="11"/>
        <v>1.7437480793810067</v>
      </c>
      <c r="P42" s="30">
        <f t="shared" si="12"/>
        <v>3.2546466214777983E-2</v>
      </c>
      <c r="Q42" s="30">
        <f t="shared" si="13"/>
        <v>3.2546466214777983E-2</v>
      </c>
      <c r="R42" s="29">
        <f t="shared" si="14"/>
        <v>86.643675929908014</v>
      </c>
    </row>
    <row r="43" spans="2:18">
      <c r="B43" s="6">
        <v>84.75</v>
      </c>
      <c r="C43" s="6">
        <v>82.564999999999998</v>
      </c>
      <c r="D43" s="7">
        <f t="shared" si="0"/>
        <v>83.657499999999999</v>
      </c>
      <c r="E43" s="18">
        <f t="shared" si="1"/>
        <v>80.875</v>
      </c>
      <c r="F43" s="18">
        <f t="shared" si="2"/>
        <v>89.405000000000001</v>
      </c>
      <c r="G43" s="19">
        <f t="shared" si="3"/>
        <v>8.5300000000000011</v>
      </c>
      <c r="H43" s="21">
        <f t="shared" si="4"/>
        <v>82.564999999999998</v>
      </c>
      <c r="I43" s="22">
        <f t="shared" si="5"/>
        <v>90</v>
      </c>
      <c r="J43" s="20">
        <f t="shared" si="6"/>
        <v>7.4350000000000023</v>
      </c>
      <c r="K43" s="14">
        <f t="shared" si="7"/>
        <v>80.875</v>
      </c>
      <c r="L43" s="14">
        <f t="shared" si="8"/>
        <v>90</v>
      </c>
      <c r="M43" s="14">
        <f t="shared" si="9"/>
        <v>9.125</v>
      </c>
      <c r="N43" s="23">
        <f t="shared" si="10"/>
        <v>1.8070160889153519</v>
      </c>
      <c r="O43" s="23">
        <f t="shared" si="11"/>
        <v>1.8070160889153519</v>
      </c>
      <c r="P43" s="30">
        <f t="shared" si="12"/>
        <v>2.4320238084200353E-2</v>
      </c>
      <c r="Q43" s="30">
        <f t="shared" si="13"/>
        <v>2.4320238084200353E-2</v>
      </c>
      <c r="R43" s="29">
        <f t="shared" si="14"/>
        <v>86.571051420331344</v>
      </c>
    </row>
    <row r="44" spans="2:18">
      <c r="B44" s="6">
        <v>85.47</v>
      </c>
      <c r="C44" s="6">
        <v>83.44</v>
      </c>
      <c r="D44" s="7">
        <f t="shared" si="0"/>
        <v>84.454999999999998</v>
      </c>
      <c r="E44" s="18">
        <f t="shared" si="1"/>
        <v>80.875</v>
      </c>
      <c r="F44" s="18">
        <f t="shared" si="2"/>
        <v>89.405000000000001</v>
      </c>
      <c r="G44" s="19">
        <f t="shared" si="3"/>
        <v>8.5300000000000011</v>
      </c>
      <c r="H44" s="21">
        <f t="shared" si="4"/>
        <v>82.564999999999998</v>
      </c>
      <c r="I44" s="22">
        <f t="shared" si="5"/>
        <v>90</v>
      </c>
      <c r="J44" s="20">
        <f t="shared" si="6"/>
        <v>7.4350000000000023</v>
      </c>
      <c r="K44" s="14">
        <f t="shared" si="7"/>
        <v>80.875</v>
      </c>
      <c r="L44" s="14">
        <f t="shared" si="8"/>
        <v>90</v>
      </c>
      <c r="M44" s="14">
        <f t="shared" si="9"/>
        <v>9.125</v>
      </c>
      <c r="N44" s="23">
        <f t="shared" si="10"/>
        <v>1.8070160889153519</v>
      </c>
      <c r="O44" s="23">
        <f t="shared" si="11"/>
        <v>1.8070160889153519</v>
      </c>
      <c r="P44" s="30">
        <f t="shared" si="12"/>
        <v>2.4320238084200353E-2</v>
      </c>
      <c r="Q44" s="30">
        <f t="shared" si="13"/>
        <v>2.4320238084200353E-2</v>
      </c>
      <c r="R44" s="29">
        <f t="shared" si="14"/>
        <v>86.519588545990473</v>
      </c>
    </row>
    <row r="45" spans="2:18">
      <c r="B45" s="6">
        <v>84.47</v>
      </c>
      <c r="C45" s="6">
        <v>82.53</v>
      </c>
      <c r="D45" s="7">
        <f t="shared" si="0"/>
        <v>83.5</v>
      </c>
      <c r="E45" s="18">
        <f t="shared" si="1"/>
        <v>80.875</v>
      </c>
      <c r="F45" s="18">
        <f t="shared" si="2"/>
        <v>89.405000000000001</v>
      </c>
      <c r="G45" s="19">
        <f t="shared" si="3"/>
        <v>8.5300000000000011</v>
      </c>
      <c r="H45" s="21">
        <f t="shared" si="4"/>
        <v>82.53</v>
      </c>
      <c r="I45" s="22">
        <f t="shared" si="5"/>
        <v>90</v>
      </c>
      <c r="J45" s="20">
        <f t="shared" si="6"/>
        <v>7.4699999999999989</v>
      </c>
      <c r="K45" s="14">
        <f t="shared" si="7"/>
        <v>80.875</v>
      </c>
      <c r="L45" s="14">
        <f t="shared" si="8"/>
        <v>90</v>
      </c>
      <c r="M45" s="14">
        <f t="shared" si="9"/>
        <v>9.125</v>
      </c>
      <c r="N45" s="23">
        <f t="shared" si="10"/>
        <v>1.8101754411199829</v>
      </c>
      <c r="O45" s="23">
        <f t="shared" si="11"/>
        <v>1.8101754411199829</v>
      </c>
      <c r="P45" s="30">
        <f t="shared" si="12"/>
        <v>2.3968955977515326E-2</v>
      </c>
      <c r="Q45" s="30">
        <f t="shared" si="13"/>
        <v>2.3968955977515326E-2</v>
      </c>
      <c r="R45" s="29">
        <f t="shared" si="14"/>
        <v>86.447212161061415</v>
      </c>
    </row>
    <row r="46" spans="2:18">
      <c r="B46" s="6">
        <v>88.5</v>
      </c>
      <c r="C46" s="6">
        <v>85.064999999999998</v>
      </c>
      <c r="D46" s="7">
        <f t="shared" si="0"/>
        <v>86.782499999999999</v>
      </c>
      <c r="E46" s="18">
        <f t="shared" si="1"/>
        <v>81.25</v>
      </c>
      <c r="F46" s="18">
        <f t="shared" si="2"/>
        <v>89.405000000000001</v>
      </c>
      <c r="G46" s="19">
        <f t="shared" si="3"/>
        <v>8.1550000000000011</v>
      </c>
      <c r="H46" s="21">
        <f t="shared" si="4"/>
        <v>82.53</v>
      </c>
      <c r="I46" s="22">
        <f t="shared" si="5"/>
        <v>90</v>
      </c>
      <c r="J46" s="20">
        <f t="shared" si="6"/>
        <v>7.4699999999999989</v>
      </c>
      <c r="K46" s="14">
        <f t="shared" si="7"/>
        <v>81.25</v>
      </c>
      <c r="L46" s="14">
        <f t="shared" si="8"/>
        <v>90</v>
      </c>
      <c r="M46" s="14">
        <f t="shared" si="9"/>
        <v>8.75</v>
      </c>
      <c r="N46" s="23">
        <f t="shared" si="10"/>
        <v>1.8365012677171209</v>
      </c>
      <c r="O46" s="23">
        <f t="shared" si="11"/>
        <v>1.8365012677171209</v>
      </c>
      <c r="P46" s="30">
        <f t="shared" si="12"/>
        <v>2.1232320664225129E-2</v>
      </c>
      <c r="Q46" s="30">
        <f t="shared" si="13"/>
        <v>2.1232320664225129E-2</v>
      </c>
      <c r="R46" s="29">
        <f t="shared" si="14"/>
        <v>86.454331099972578</v>
      </c>
    </row>
    <row r="47" spans="2:18">
      <c r="B47" s="6">
        <v>89.47</v>
      </c>
      <c r="C47" s="6">
        <v>86.875</v>
      </c>
      <c r="D47" s="7">
        <f t="shared" si="0"/>
        <v>88.172499999999999</v>
      </c>
      <c r="E47" s="18">
        <f t="shared" si="1"/>
        <v>84.064999999999998</v>
      </c>
      <c r="F47" s="18">
        <f t="shared" si="2"/>
        <v>90</v>
      </c>
      <c r="G47" s="19">
        <f t="shared" si="3"/>
        <v>5.9350000000000023</v>
      </c>
      <c r="H47" s="21">
        <f t="shared" si="4"/>
        <v>82.53</v>
      </c>
      <c r="I47" s="22">
        <f t="shared" si="5"/>
        <v>89.844999999999999</v>
      </c>
      <c r="J47" s="20">
        <f t="shared" si="6"/>
        <v>7.3149999999999977</v>
      </c>
      <c r="K47" s="14">
        <f t="shared" si="7"/>
        <v>82.53</v>
      </c>
      <c r="L47" s="14">
        <f t="shared" si="8"/>
        <v>90</v>
      </c>
      <c r="M47" s="14">
        <f t="shared" si="9"/>
        <v>7.4699999999999989</v>
      </c>
      <c r="N47" s="23">
        <f t="shared" si="10"/>
        <v>1.8268122115486871</v>
      </c>
      <c r="O47" s="23">
        <f t="shared" si="11"/>
        <v>1.8268122115486871</v>
      </c>
      <c r="P47" s="30">
        <f t="shared" si="12"/>
        <v>2.2201155408397864E-2</v>
      </c>
      <c r="Q47" s="30">
        <f t="shared" si="13"/>
        <v>2.2201155408397864E-2</v>
      </c>
      <c r="R47" s="29">
        <f t="shared" si="14"/>
        <v>86.492476434739956</v>
      </c>
    </row>
    <row r="48" spans="2:18">
      <c r="B48" s="6">
        <v>90</v>
      </c>
      <c r="C48" s="6">
        <v>88.53</v>
      </c>
      <c r="D48" s="7">
        <f t="shared" si="0"/>
        <v>89.265000000000001</v>
      </c>
      <c r="E48" s="18">
        <f t="shared" si="1"/>
        <v>84.405000000000001</v>
      </c>
      <c r="F48" s="18">
        <f t="shared" si="2"/>
        <v>90</v>
      </c>
      <c r="G48" s="19">
        <f t="shared" si="3"/>
        <v>5.5949999999999989</v>
      </c>
      <c r="H48" s="21">
        <f t="shared" si="4"/>
        <v>82.53</v>
      </c>
      <c r="I48" s="22">
        <f t="shared" si="5"/>
        <v>90</v>
      </c>
      <c r="J48" s="20">
        <f t="shared" si="6"/>
        <v>7.4699999999999989</v>
      </c>
      <c r="K48" s="14">
        <f t="shared" si="7"/>
        <v>82.53</v>
      </c>
      <c r="L48" s="14">
        <f t="shared" si="8"/>
        <v>90</v>
      </c>
      <c r="M48" s="14">
        <f t="shared" si="9"/>
        <v>7.4699999999999989</v>
      </c>
      <c r="N48" s="23">
        <f t="shared" si="10"/>
        <v>1.8065269765307836</v>
      </c>
      <c r="O48" s="23">
        <f t="shared" si="11"/>
        <v>1.8065269765307836</v>
      </c>
      <c r="P48" s="30">
        <f t="shared" si="12"/>
        <v>2.437507984247967E-2</v>
      </c>
      <c r="Q48" s="30">
        <f t="shared" si="13"/>
        <v>2.437507984247967E-2</v>
      </c>
      <c r="R48" s="29">
        <f t="shared" si="14"/>
        <v>86.560056918008328</v>
      </c>
    </row>
    <row r="49" spans="2:18">
      <c r="B49" s="6">
        <v>92.44</v>
      </c>
      <c r="C49" s="6">
        <v>89.28</v>
      </c>
      <c r="D49" s="7">
        <f t="shared" si="0"/>
        <v>90.86</v>
      </c>
      <c r="E49" s="18">
        <f t="shared" si="1"/>
        <v>84.405000000000001</v>
      </c>
      <c r="F49" s="18">
        <f t="shared" si="2"/>
        <v>90</v>
      </c>
      <c r="G49" s="19">
        <f t="shared" si="3"/>
        <v>5.5949999999999989</v>
      </c>
      <c r="H49" s="21">
        <f t="shared" si="4"/>
        <v>82.53</v>
      </c>
      <c r="I49" s="22">
        <f t="shared" si="5"/>
        <v>92.44</v>
      </c>
      <c r="J49" s="20">
        <f t="shared" si="6"/>
        <v>9.9099999999999966</v>
      </c>
      <c r="K49" s="14">
        <f t="shared" si="7"/>
        <v>82.53</v>
      </c>
      <c r="L49" s="14">
        <f t="shared" si="8"/>
        <v>92.44</v>
      </c>
      <c r="M49" s="14">
        <f t="shared" si="9"/>
        <v>9.9099999999999966</v>
      </c>
      <c r="N49" s="23">
        <f t="shared" si="10"/>
        <v>1.6457765634261345</v>
      </c>
      <c r="O49" s="23">
        <f t="shared" si="11"/>
        <v>1.6457765634261345</v>
      </c>
      <c r="P49" s="30">
        <f t="shared" si="12"/>
        <v>5.11030561305948E-2</v>
      </c>
      <c r="Q49" s="30">
        <f t="shared" si="13"/>
        <v>5.11030561305948E-2</v>
      </c>
      <c r="R49" s="29">
        <f t="shared" si="14"/>
        <v>86.77979715068571</v>
      </c>
    </row>
    <row r="50" spans="2:18">
      <c r="B50" s="6">
        <v>91.44</v>
      </c>
      <c r="C50" s="6">
        <v>90.125</v>
      </c>
      <c r="D50" s="7">
        <f t="shared" si="0"/>
        <v>90.782499999999999</v>
      </c>
      <c r="E50" s="18">
        <f t="shared" si="1"/>
        <v>83.25</v>
      </c>
      <c r="F50" s="18">
        <f t="shared" si="2"/>
        <v>90</v>
      </c>
      <c r="G50" s="19">
        <f t="shared" si="3"/>
        <v>6.75</v>
      </c>
      <c r="H50" s="21">
        <f t="shared" si="4"/>
        <v>82.53</v>
      </c>
      <c r="I50" s="22">
        <f t="shared" si="5"/>
        <v>92.44</v>
      </c>
      <c r="J50" s="20">
        <f t="shared" si="6"/>
        <v>9.9099999999999966</v>
      </c>
      <c r="K50" s="14">
        <f t="shared" si="7"/>
        <v>82.53</v>
      </c>
      <c r="L50" s="14">
        <f t="shared" si="8"/>
        <v>92.44</v>
      </c>
      <c r="M50" s="14">
        <f t="shared" si="9"/>
        <v>9.9099999999999966</v>
      </c>
      <c r="N50" s="23">
        <f t="shared" si="10"/>
        <v>1.7494314381790597</v>
      </c>
      <c r="O50" s="23">
        <f t="shared" si="11"/>
        <v>1.7494314381790597</v>
      </c>
      <c r="P50" s="30">
        <f t="shared" si="12"/>
        <v>3.1705683766463134E-2</v>
      </c>
      <c r="Q50" s="30">
        <f t="shared" si="13"/>
        <v>3.1705683766463134E-2</v>
      </c>
      <c r="R50" s="29">
        <f t="shared" si="14"/>
        <v>86.906705581437194</v>
      </c>
    </row>
    <row r="51" spans="2:18">
      <c r="B51" s="6">
        <v>92.97</v>
      </c>
      <c r="C51" s="6">
        <v>90.75</v>
      </c>
      <c r="D51" s="7">
        <f t="shared" si="0"/>
        <v>91.86</v>
      </c>
      <c r="E51" s="18">
        <f t="shared" si="1"/>
        <v>82.564999999999998</v>
      </c>
      <c r="F51" s="18">
        <f t="shared" si="2"/>
        <v>90</v>
      </c>
      <c r="G51" s="19">
        <f t="shared" si="3"/>
        <v>7.4350000000000023</v>
      </c>
      <c r="H51" s="21">
        <f t="shared" si="4"/>
        <v>82.53</v>
      </c>
      <c r="I51" s="22">
        <f t="shared" si="5"/>
        <v>92.97</v>
      </c>
      <c r="J51" s="20">
        <f t="shared" si="6"/>
        <v>10.439999999999998</v>
      </c>
      <c r="K51" s="14">
        <f t="shared" si="7"/>
        <v>82.53</v>
      </c>
      <c r="L51" s="14">
        <f t="shared" si="8"/>
        <v>92.97</v>
      </c>
      <c r="M51" s="14">
        <f t="shared" si="9"/>
        <v>10.439999999999998</v>
      </c>
      <c r="N51" s="23">
        <f t="shared" si="10"/>
        <v>1.7758215299832303</v>
      </c>
      <c r="O51" s="23">
        <f t="shared" si="11"/>
        <v>1.7758215299832303</v>
      </c>
      <c r="P51" s="30">
        <f t="shared" si="12"/>
        <v>2.807740329004366E-2</v>
      </c>
      <c r="Q51" s="30">
        <f t="shared" si="13"/>
        <v>2.807740329004366E-2</v>
      </c>
      <c r="R51" s="29">
        <f t="shared" si="14"/>
        <v>87.045781226441505</v>
      </c>
    </row>
    <row r="52" spans="2:18">
      <c r="B52" s="6">
        <v>91.72</v>
      </c>
      <c r="C52" s="6">
        <v>89</v>
      </c>
      <c r="D52" s="7">
        <f t="shared" si="0"/>
        <v>90.36</v>
      </c>
      <c r="E52" s="18">
        <f t="shared" si="1"/>
        <v>82.564999999999998</v>
      </c>
      <c r="F52" s="18">
        <f t="shared" si="2"/>
        <v>90</v>
      </c>
      <c r="G52" s="19">
        <f t="shared" si="3"/>
        <v>7.4350000000000023</v>
      </c>
      <c r="H52" s="21">
        <f t="shared" si="4"/>
        <v>82.53</v>
      </c>
      <c r="I52" s="22">
        <f t="shared" si="5"/>
        <v>92.97</v>
      </c>
      <c r="J52" s="20">
        <f t="shared" si="6"/>
        <v>10.439999999999998</v>
      </c>
      <c r="K52" s="14">
        <f t="shared" si="7"/>
        <v>82.53</v>
      </c>
      <c r="L52" s="14">
        <f t="shared" si="8"/>
        <v>92.97</v>
      </c>
      <c r="M52" s="14">
        <f t="shared" si="9"/>
        <v>10.439999999999998</v>
      </c>
      <c r="N52" s="23">
        <f t="shared" si="10"/>
        <v>1.7758215299832303</v>
      </c>
      <c r="O52" s="23">
        <f t="shared" si="11"/>
        <v>1.7758215299832303</v>
      </c>
      <c r="P52" s="30">
        <f t="shared" si="12"/>
        <v>2.807740329004366E-2</v>
      </c>
      <c r="Q52" s="30">
        <f t="shared" si="13"/>
        <v>2.807740329004366E-2</v>
      </c>
      <c r="R52" s="29">
        <f t="shared" si="14"/>
        <v>87.138835883538135</v>
      </c>
    </row>
    <row r="53" spans="2:18">
      <c r="B53" s="6">
        <v>91.155000000000001</v>
      </c>
      <c r="C53" s="6">
        <v>88.564999999999998</v>
      </c>
      <c r="D53" s="7">
        <f t="shared" si="0"/>
        <v>89.86</v>
      </c>
      <c r="E53" s="18">
        <f t="shared" si="1"/>
        <v>82.53</v>
      </c>
      <c r="F53" s="18">
        <f t="shared" si="2"/>
        <v>90</v>
      </c>
      <c r="G53" s="19">
        <f t="shared" si="3"/>
        <v>7.4699999999999989</v>
      </c>
      <c r="H53" s="21">
        <f t="shared" si="4"/>
        <v>85.064999999999998</v>
      </c>
      <c r="I53" s="22">
        <f t="shared" si="5"/>
        <v>92.97</v>
      </c>
      <c r="J53" s="20">
        <f t="shared" si="6"/>
        <v>7.9050000000000011</v>
      </c>
      <c r="K53" s="14">
        <f t="shared" si="7"/>
        <v>82.53</v>
      </c>
      <c r="L53" s="14">
        <f t="shared" si="8"/>
        <v>92.97</v>
      </c>
      <c r="M53" s="14">
        <f t="shared" si="9"/>
        <v>10.439999999999998</v>
      </c>
      <c r="N53" s="23">
        <f t="shared" si="10"/>
        <v>1.5584646985440804</v>
      </c>
      <c r="O53" s="23">
        <f t="shared" si="11"/>
        <v>1.5584646985440804</v>
      </c>
      <c r="P53" s="30">
        <f t="shared" si="12"/>
        <v>7.6395996985353001E-2</v>
      </c>
      <c r="Q53" s="30">
        <f t="shared" si="13"/>
        <v>7.6395996985353001E-2</v>
      </c>
      <c r="R53" s="29">
        <f t="shared" si="14"/>
        <v>87.346721929176013</v>
      </c>
    </row>
    <row r="54" spans="2:18">
      <c r="B54" s="6">
        <v>91.75</v>
      </c>
      <c r="C54" s="6">
        <v>90.094999999999999</v>
      </c>
      <c r="D54" s="7">
        <f t="shared" si="0"/>
        <v>90.922499999999999</v>
      </c>
      <c r="E54" s="18">
        <f t="shared" si="1"/>
        <v>82.53</v>
      </c>
      <c r="F54" s="18">
        <f t="shared" si="2"/>
        <v>90</v>
      </c>
      <c r="G54" s="19">
        <f t="shared" si="3"/>
        <v>7.4699999999999989</v>
      </c>
      <c r="H54" s="21">
        <f t="shared" si="4"/>
        <v>86.875</v>
      </c>
      <c r="I54" s="22">
        <f t="shared" si="5"/>
        <v>92.97</v>
      </c>
      <c r="J54" s="20">
        <f t="shared" si="6"/>
        <v>6.0949999999999989</v>
      </c>
      <c r="K54" s="14">
        <f t="shared" si="7"/>
        <v>82.53</v>
      </c>
      <c r="L54" s="14">
        <f t="shared" si="8"/>
        <v>92.97</v>
      </c>
      <c r="M54" s="14">
        <f t="shared" si="9"/>
        <v>10.439999999999998</v>
      </c>
      <c r="N54" s="23">
        <f t="shared" si="10"/>
        <v>1.3777673357119817</v>
      </c>
      <c r="O54" s="23">
        <f t="shared" si="11"/>
        <v>1.3777673357119817</v>
      </c>
      <c r="P54" s="30">
        <f t="shared" si="12"/>
        <v>0.17557607193712005</v>
      </c>
      <c r="Q54" s="30">
        <f t="shared" si="13"/>
        <v>0.17557607193712005</v>
      </c>
      <c r="R54" s="29">
        <f t="shared" si="14"/>
        <v>87.974542996970186</v>
      </c>
    </row>
    <row r="55" spans="2:18">
      <c r="B55" s="6">
        <v>90</v>
      </c>
      <c r="C55" s="6">
        <v>89</v>
      </c>
      <c r="D55" s="7">
        <f t="shared" si="0"/>
        <v>89.5</v>
      </c>
      <c r="E55" s="18">
        <f t="shared" si="1"/>
        <v>82.53</v>
      </c>
      <c r="F55" s="18">
        <f t="shared" si="2"/>
        <v>89.844999999999999</v>
      </c>
      <c r="G55" s="19">
        <f t="shared" si="3"/>
        <v>7.3149999999999977</v>
      </c>
      <c r="H55" s="21">
        <f t="shared" si="4"/>
        <v>88.53</v>
      </c>
      <c r="I55" s="22">
        <f t="shared" si="5"/>
        <v>92.97</v>
      </c>
      <c r="J55" s="20">
        <f t="shared" si="6"/>
        <v>4.4399999999999977</v>
      </c>
      <c r="K55" s="14">
        <f t="shared" si="7"/>
        <v>82.53</v>
      </c>
      <c r="L55" s="14">
        <f t="shared" si="8"/>
        <v>92.97</v>
      </c>
      <c r="M55" s="14">
        <f t="shared" si="9"/>
        <v>10.439999999999998</v>
      </c>
      <c r="N55" s="23">
        <f t="shared" si="10"/>
        <v>1.1711528270831366</v>
      </c>
      <c r="O55" s="23">
        <f t="shared" si="11"/>
        <v>1.1711528270831366</v>
      </c>
      <c r="P55" s="30">
        <f t="shared" si="12"/>
        <v>0.45466795461003379</v>
      </c>
      <c r="Q55" s="30">
        <f t="shared" si="13"/>
        <v>0.45466795461003379</v>
      </c>
      <c r="R55" s="29">
        <f t="shared" si="14"/>
        <v>88.668119412383305</v>
      </c>
    </row>
    <row r="56" spans="2:18">
      <c r="B56" s="6">
        <v>88.875</v>
      </c>
      <c r="C56" s="6">
        <v>86.47</v>
      </c>
      <c r="D56" s="7">
        <f t="shared" si="0"/>
        <v>87.672499999999999</v>
      </c>
      <c r="E56" s="18">
        <f t="shared" si="1"/>
        <v>82.53</v>
      </c>
      <c r="F56" s="18">
        <f t="shared" si="2"/>
        <v>90</v>
      </c>
      <c r="G56" s="19">
        <f t="shared" si="3"/>
        <v>7.4699999999999989</v>
      </c>
      <c r="H56" s="21">
        <f t="shared" si="4"/>
        <v>86.47</v>
      </c>
      <c r="I56" s="22">
        <f t="shared" si="5"/>
        <v>92.97</v>
      </c>
      <c r="J56" s="20">
        <f t="shared" si="6"/>
        <v>6.5</v>
      </c>
      <c r="K56" s="14">
        <f t="shared" si="7"/>
        <v>82.53</v>
      </c>
      <c r="L56" s="14">
        <f t="shared" si="8"/>
        <v>92.97</v>
      </c>
      <c r="M56" s="14">
        <f t="shared" si="9"/>
        <v>10.439999999999998</v>
      </c>
      <c r="N56" s="23">
        <f t="shared" si="10"/>
        <v>1.4202103088395788</v>
      </c>
      <c r="O56" s="23">
        <f t="shared" si="11"/>
        <v>1.4202103088395788</v>
      </c>
      <c r="P56" s="30">
        <f t="shared" si="12"/>
        <v>0.14440405284655541</v>
      </c>
      <c r="Q56" s="30">
        <f t="shared" si="13"/>
        <v>0.14440405284655541</v>
      </c>
      <c r="R56" s="29">
        <f t="shared" si="14"/>
        <v>88.524347934142455</v>
      </c>
    </row>
    <row r="57" spans="2:18">
      <c r="B57" s="6">
        <v>89</v>
      </c>
      <c r="C57" s="6">
        <v>84</v>
      </c>
      <c r="D57" s="7">
        <f t="shared" si="0"/>
        <v>86.5</v>
      </c>
      <c r="E57" s="18">
        <f t="shared" si="1"/>
        <v>82.53</v>
      </c>
      <c r="F57" s="18">
        <f t="shared" si="2"/>
        <v>92.44</v>
      </c>
      <c r="G57" s="19">
        <f t="shared" si="3"/>
        <v>9.9099999999999966</v>
      </c>
      <c r="H57" s="21">
        <f t="shared" si="4"/>
        <v>84</v>
      </c>
      <c r="I57" s="22">
        <f t="shared" si="5"/>
        <v>92.97</v>
      </c>
      <c r="J57" s="20">
        <f t="shared" si="6"/>
        <v>8.9699999999999989</v>
      </c>
      <c r="K57" s="14">
        <f t="shared" si="7"/>
        <v>82.53</v>
      </c>
      <c r="L57" s="14">
        <f t="shared" si="8"/>
        <v>92.97</v>
      </c>
      <c r="M57" s="14">
        <f t="shared" si="9"/>
        <v>10.439999999999998</v>
      </c>
      <c r="N57" s="23">
        <f t="shared" si="10"/>
        <v>1.8547370527919567</v>
      </c>
      <c r="O57" s="23">
        <f t="shared" si="11"/>
        <v>1.8547370527919567</v>
      </c>
      <c r="P57" s="30">
        <f t="shared" si="12"/>
        <v>1.9522071291594986E-2</v>
      </c>
      <c r="Q57" s="30">
        <f t="shared" si="13"/>
        <v>1.9522071291594986E-2</v>
      </c>
      <c r="R57" s="29">
        <f t="shared" si="14"/>
        <v>88.484828469453134</v>
      </c>
    </row>
    <row r="58" spans="2:18">
      <c r="B58" s="6">
        <v>85.25</v>
      </c>
      <c r="C58" s="6">
        <v>83.314999999999998</v>
      </c>
      <c r="D58" s="7">
        <f t="shared" si="0"/>
        <v>84.282499999999999</v>
      </c>
      <c r="E58" s="18">
        <f t="shared" si="1"/>
        <v>82.53</v>
      </c>
      <c r="F58" s="18">
        <f t="shared" si="2"/>
        <v>92.44</v>
      </c>
      <c r="G58" s="19">
        <f t="shared" si="3"/>
        <v>9.9099999999999966</v>
      </c>
      <c r="H58" s="21">
        <f t="shared" si="4"/>
        <v>83.314999999999998</v>
      </c>
      <c r="I58" s="22">
        <f t="shared" si="5"/>
        <v>92.97</v>
      </c>
      <c r="J58" s="20">
        <f t="shared" si="6"/>
        <v>9.6550000000000011</v>
      </c>
      <c r="K58" s="14">
        <f t="shared" si="7"/>
        <v>82.53</v>
      </c>
      <c r="L58" s="14">
        <f t="shared" si="8"/>
        <v>92.97</v>
      </c>
      <c r="M58" s="14">
        <f t="shared" si="9"/>
        <v>10.439999999999998</v>
      </c>
      <c r="N58" s="23">
        <f t="shared" si="10"/>
        <v>1.9061533983309098</v>
      </c>
      <c r="O58" s="23">
        <f t="shared" si="11"/>
        <v>1.9061533983309098</v>
      </c>
      <c r="P58" s="30">
        <f t="shared" si="12"/>
        <v>1.5406117411515579E-2</v>
      </c>
      <c r="Q58" s="30">
        <f t="shared" si="13"/>
        <v>1.5406117411515579E-2</v>
      </c>
      <c r="R58" s="29">
        <f t="shared" si="14"/>
        <v>88.420086903650983</v>
      </c>
    </row>
    <row r="59" spans="2:18">
      <c r="B59" s="6">
        <v>83.814999999999998</v>
      </c>
      <c r="C59" s="6">
        <v>82</v>
      </c>
      <c r="D59" s="7">
        <f t="shared" si="0"/>
        <v>82.907499999999999</v>
      </c>
      <c r="E59" s="18">
        <f t="shared" si="1"/>
        <v>82.53</v>
      </c>
      <c r="F59" s="18">
        <f t="shared" si="2"/>
        <v>92.97</v>
      </c>
      <c r="G59" s="19">
        <f t="shared" si="3"/>
        <v>10.439999999999998</v>
      </c>
      <c r="H59" s="21">
        <f t="shared" si="4"/>
        <v>82</v>
      </c>
      <c r="I59" s="22">
        <f t="shared" si="5"/>
        <v>91.75</v>
      </c>
      <c r="J59" s="20">
        <f t="shared" si="6"/>
        <v>9.75</v>
      </c>
      <c r="K59" s="14">
        <f t="shared" si="7"/>
        <v>82</v>
      </c>
      <c r="L59" s="14">
        <f t="shared" si="8"/>
        <v>92.97</v>
      </c>
      <c r="M59" s="14">
        <f t="shared" si="9"/>
        <v>10.969999999999999</v>
      </c>
      <c r="N59" s="23">
        <f t="shared" si="10"/>
        <v>1.8800773849282806</v>
      </c>
      <c r="O59" s="23">
        <f t="shared" si="11"/>
        <v>1.8800773849282806</v>
      </c>
      <c r="P59" s="30">
        <f t="shared" si="12"/>
        <v>1.7371816376767282E-2</v>
      </c>
      <c r="Q59" s="30">
        <f t="shared" si="13"/>
        <v>1.7371816376767282E-2</v>
      </c>
      <c r="R59" s="29">
        <f t="shared" si="14"/>
        <v>88.32432325619979</v>
      </c>
    </row>
    <row r="60" spans="2:18">
      <c r="B60" s="6">
        <v>85.25</v>
      </c>
      <c r="C60" s="6">
        <v>83.25</v>
      </c>
      <c r="D60" s="7">
        <f t="shared" si="0"/>
        <v>84.25</v>
      </c>
      <c r="E60" s="18">
        <f t="shared" si="1"/>
        <v>82.53</v>
      </c>
      <c r="F60" s="18">
        <f t="shared" si="2"/>
        <v>92.97</v>
      </c>
      <c r="G60" s="19">
        <f t="shared" si="3"/>
        <v>10.439999999999998</v>
      </c>
      <c r="H60" s="21">
        <f t="shared" si="4"/>
        <v>82</v>
      </c>
      <c r="I60" s="22">
        <f t="shared" si="5"/>
        <v>91.75</v>
      </c>
      <c r="J60" s="20">
        <f t="shared" si="6"/>
        <v>9.75</v>
      </c>
      <c r="K60" s="14">
        <f t="shared" si="7"/>
        <v>82</v>
      </c>
      <c r="L60" s="14">
        <f t="shared" si="8"/>
        <v>92.97</v>
      </c>
      <c r="M60" s="14">
        <f t="shared" si="9"/>
        <v>10.969999999999999</v>
      </c>
      <c r="N60" s="23">
        <f t="shared" si="10"/>
        <v>1.8800773849282806</v>
      </c>
      <c r="O60" s="23">
        <f t="shared" si="11"/>
        <v>1.8800773849282806</v>
      </c>
      <c r="P60" s="30">
        <f t="shared" si="12"/>
        <v>1.7371816376767282E-2</v>
      </c>
      <c r="Q60" s="30">
        <f t="shared" si="13"/>
        <v>1.7371816376767282E-2</v>
      </c>
      <c r="R60" s="29">
        <f t="shared" si="14"/>
        <v>88.253544860733498</v>
      </c>
    </row>
    <row r="61" spans="2:18">
      <c r="B61" s="6">
        <v>86.625</v>
      </c>
      <c r="C61" s="6">
        <v>84.75</v>
      </c>
      <c r="D61" s="7">
        <f t="shared" si="0"/>
        <v>85.6875</v>
      </c>
      <c r="E61" s="18">
        <f t="shared" si="1"/>
        <v>85.064999999999998</v>
      </c>
      <c r="F61" s="18">
        <f t="shared" si="2"/>
        <v>92.97</v>
      </c>
      <c r="G61" s="19">
        <f t="shared" si="3"/>
        <v>7.9050000000000011</v>
      </c>
      <c r="H61" s="21">
        <f t="shared" si="4"/>
        <v>82</v>
      </c>
      <c r="I61" s="22">
        <f t="shared" si="5"/>
        <v>91.75</v>
      </c>
      <c r="J61" s="20">
        <f t="shared" si="6"/>
        <v>9.75</v>
      </c>
      <c r="K61" s="14">
        <f t="shared" si="7"/>
        <v>82</v>
      </c>
      <c r="L61" s="14">
        <f t="shared" si="8"/>
        <v>92.97</v>
      </c>
      <c r="M61" s="14">
        <f t="shared" si="9"/>
        <v>10.969999999999999</v>
      </c>
      <c r="N61" s="23">
        <f t="shared" si="10"/>
        <v>1.6865132953564077</v>
      </c>
      <c r="O61" s="23">
        <f t="shared" si="11"/>
        <v>1.6865132953564077</v>
      </c>
      <c r="P61" s="30">
        <f t="shared" si="12"/>
        <v>4.2361702829518184E-2</v>
      </c>
      <c r="Q61" s="30">
        <f t="shared" si="13"/>
        <v>4.2361702829518184E-2</v>
      </c>
      <c r="R61" s="29">
        <f t="shared" si="14"/>
        <v>88.144842830895897</v>
      </c>
    </row>
    <row r="62" spans="2:18">
      <c r="B62" s="6">
        <v>87.94</v>
      </c>
      <c r="C62" s="6">
        <v>85.28</v>
      </c>
      <c r="D62" s="7">
        <f t="shared" si="0"/>
        <v>86.61</v>
      </c>
      <c r="E62" s="18">
        <f t="shared" si="1"/>
        <v>86.875</v>
      </c>
      <c r="F62" s="18">
        <f t="shared" si="2"/>
        <v>92.97</v>
      </c>
      <c r="G62" s="19">
        <f t="shared" si="3"/>
        <v>6.0949999999999989</v>
      </c>
      <c r="H62" s="21">
        <f t="shared" si="4"/>
        <v>82</v>
      </c>
      <c r="I62" s="22">
        <f t="shared" si="5"/>
        <v>90</v>
      </c>
      <c r="J62" s="20">
        <f t="shared" si="6"/>
        <v>8</v>
      </c>
      <c r="K62" s="14">
        <f t="shared" si="7"/>
        <v>82</v>
      </c>
      <c r="L62" s="14">
        <f t="shared" si="8"/>
        <v>92.97</v>
      </c>
      <c r="M62" s="14">
        <f t="shared" si="9"/>
        <v>10.969999999999999</v>
      </c>
      <c r="N62" s="23">
        <f t="shared" si="10"/>
        <v>1.361619952167229</v>
      </c>
      <c r="O62" s="23">
        <f t="shared" si="11"/>
        <v>1.361619952167229</v>
      </c>
      <c r="P62" s="30">
        <f t="shared" si="12"/>
        <v>0.18912985764243437</v>
      </c>
      <c r="Q62" s="30">
        <f t="shared" si="13"/>
        <v>0.18912985764243437</v>
      </c>
      <c r="R62" s="29">
        <f t="shared" si="14"/>
        <v>87.854558224785038</v>
      </c>
    </row>
    <row r="63" spans="2:18">
      <c r="B63" s="6">
        <v>89.375</v>
      </c>
      <c r="C63" s="6">
        <v>87.19</v>
      </c>
      <c r="D63" s="7">
        <f t="shared" si="0"/>
        <v>88.282499999999999</v>
      </c>
      <c r="E63" s="18">
        <f t="shared" si="1"/>
        <v>88.53</v>
      </c>
      <c r="F63" s="18">
        <f t="shared" si="2"/>
        <v>92.97</v>
      </c>
      <c r="G63" s="19">
        <f t="shared" si="3"/>
        <v>4.4399999999999977</v>
      </c>
      <c r="H63" s="21">
        <f t="shared" si="4"/>
        <v>82</v>
      </c>
      <c r="I63" s="22">
        <f t="shared" si="5"/>
        <v>89.375</v>
      </c>
      <c r="J63" s="20">
        <f t="shared" si="6"/>
        <v>7.375</v>
      </c>
      <c r="K63" s="14">
        <f t="shared" si="7"/>
        <v>82</v>
      </c>
      <c r="L63" s="14">
        <f t="shared" si="8"/>
        <v>92.97</v>
      </c>
      <c r="M63" s="14">
        <f t="shared" si="9"/>
        <v>10.969999999999999</v>
      </c>
      <c r="N63" s="23">
        <f t="shared" si="10"/>
        <v>1.1070561035706539</v>
      </c>
      <c r="O63" s="23">
        <f t="shared" si="11"/>
        <v>1.1070561035706539</v>
      </c>
      <c r="P63" s="30">
        <f t="shared" si="12"/>
        <v>0.61078419834787712</v>
      </c>
      <c r="Q63" s="30">
        <f t="shared" si="13"/>
        <v>0.61078419834787712</v>
      </c>
      <c r="R63" s="29">
        <f t="shared" si="14"/>
        <v>88.11593829889928</v>
      </c>
    </row>
    <row r="64" spans="2:18">
      <c r="B64" s="6">
        <v>90.625</v>
      </c>
      <c r="C64" s="6">
        <v>88.44</v>
      </c>
      <c r="D64" s="7">
        <f t="shared" si="0"/>
        <v>89.532499999999999</v>
      </c>
      <c r="E64" s="18">
        <f t="shared" si="1"/>
        <v>86.47</v>
      </c>
      <c r="F64" s="18">
        <f t="shared" si="2"/>
        <v>92.97</v>
      </c>
      <c r="G64" s="19">
        <f t="shared" si="3"/>
        <v>6.5</v>
      </c>
      <c r="H64" s="21">
        <f t="shared" si="4"/>
        <v>82</v>
      </c>
      <c r="I64" s="22">
        <f t="shared" si="5"/>
        <v>90.625</v>
      </c>
      <c r="J64" s="20">
        <f t="shared" si="6"/>
        <v>8.625</v>
      </c>
      <c r="K64" s="14">
        <f t="shared" si="7"/>
        <v>82</v>
      </c>
      <c r="L64" s="14">
        <f t="shared" si="8"/>
        <v>92.97</v>
      </c>
      <c r="M64" s="14">
        <f t="shared" si="9"/>
        <v>10.969999999999999</v>
      </c>
      <c r="N64" s="23">
        <f t="shared" si="10"/>
        <v>1.4633716166461266</v>
      </c>
      <c r="O64" s="23">
        <f t="shared" si="11"/>
        <v>1.4633716166461266</v>
      </c>
      <c r="P64" s="30">
        <f t="shared" si="12"/>
        <v>0.11837412088707128</v>
      </c>
      <c r="Q64" s="30">
        <f t="shared" si="13"/>
        <v>0.11837412088707128</v>
      </c>
      <c r="R64" s="29">
        <f t="shared" si="14"/>
        <v>88.283622544949367</v>
      </c>
    </row>
    <row r="65" spans="2:18">
      <c r="B65" s="6">
        <v>90.75</v>
      </c>
      <c r="C65" s="6">
        <v>88.25</v>
      </c>
      <c r="D65" s="7">
        <f t="shared" si="0"/>
        <v>89.5</v>
      </c>
      <c r="E65" s="18">
        <f t="shared" si="1"/>
        <v>84</v>
      </c>
      <c r="F65" s="18">
        <f t="shared" si="2"/>
        <v>92.97</v>
      </c>
      <c r="G65" s="19">
        <f t="shared" si="3"/>
        <v>8.9699999999999989</v>
      </c>
      <c r="H65" s="21">
        <f t="shared" si="4"/>
        <v>82</v>
      </c>
      <c r="I65" s="22">
        <f t="shared" si="5"/>
        <v>90.75</v>
      </c>
      <c r="J65" s="20">
        <f t="shared" si="6"/>
        <v>8.75</v>
      </c>
      <c r="K65" s="14">
        <f t="shared" si="7"/>
        <v>82</v>
      </c>
      <c r="L65" s="14">
        <f t="shared" si="8"/>
        <v>92.97</v>
      </c>
      <c r="M65" s="14">
        <f t="shared" si="9"/>
        <v>10.969999999999999</v>
      </c>
      <c r="N65" s="23">
        <f t="shared" si="10"/>
        <v>1.6918150781518257</v>
      </c>
      <c r="O65" s="23">
        <f t="shared" si="11"/>
        <v>1.6918150781518257</v>
      </c>
      <c r="P65" s="30">
        <f t="shared" si="12"/>
        <v>4.1339940164804523E-2</v>
      </c>
      <c r="Q65" s="30">
        <f t="shared" si="13"/>
        <v>4.1339940164804523E-2</v>
      </c>
      <c r="R65" s="29">
        <f t="shared" si="14"/>
        <v>88.333907516158973</v>
      </c>
    </row>
    <row r="66" spans="2:18">
      <c r="B66" s="6">
        <v>88.844999999999999</v>
      </c>
      <c r="C66" s="6">
        <v>87.344999999999999</v>
      </c>
      <c r="D66" s="7">
        <f t="shared" si="0"/>
        <v>88.094999999999999</v>
      </c>
      <c r="E66" s="18">
        <f t="shared" si="1"/>
        <v>83.314999999999998</v>
      </c>
      <c r="F66" s="18">
        <f t="shared" si="2"/>
        <v>92.97</v>
      </c>
      <c r="G66" s="19">
        <f t="shared" si="3"/>
        <v>9.6550000000000011</v>
      </c>
      <c r="H66" s="21">
        <f t="shared" si="4"/>
        <v>82</v>
      </c>
      <c r="I66" s="22">
        <f t="shared" si="5"/>
        <v>90.75</v>
      </c>
      <c r="J66" s="20">
        <f t="shared" si="6"/>
        <v>8.75</v>
      </c>
      <c r="K66" s="14">
        <f t="shared" si="7"/>
        <v>82</v>
      </c>
      <c r="L66" s="14">
        <f t="shared" si="8"/>
        <v>92.97</v>
      </c>
      <c r="M66" s="14">
        <f t="shared" si="9"/>
        <v>10.969999999999999</v>
      </c>
      <c r="N66" s="23">
        <f t="shared" si="10"/>
        <v>1.7465342239808685</v>
      </c>
      <c r="O66" s="23">
        <f t="shared" si="11"/>
        <v>1.7465342239808685</v>
      </c>
      <c r="P66" s="30">
        <f t="shared" si="12"/>
        <v>3.2131540823316533E-2</v>
      </c>
      <c r="Q66" s="30">
        <f t="shared" si="13"/>
        <v>3.2131540823316533E-2</v>
      </c>
      <c r="R66" s="29">
        <f t="shared" si="14"/>
        <v>88.326231049550515</v>
      </c>
    </row>
    <row r="67" spans="2:18">
      <c r="B67" s="6">
        <v>91.97</v>
      </c>
      <c r="C67" s="6">
        <v>89.28</v>
      </c>
      <c r="D67" s="7">
        <f t="shared" si="0"/>
        <v>90.625</v>
      </c>
      <c r="E67" s="18">
        <f t="shared" si="1"/>
        <v>82</v>
      </c>
      <c r="F67" s="18">
        <f t="shared" si="2"/>
        <v>91.75</v>
      </c>
      <c r="G67" s="19">
        <f t="shared" si="3"/>
        <v>9.75</v>
      </c>
      <c r="H67" s="21">
        <f t="shared" si="4"/>
        <v>83.25</v>
      </c>
      <c r="I67" s="22">
        <f t="shared" si="5"/>
        <v>91.97</v>
      </c>
      <c r="J67" s="20">
        <f t="shared" si="6"/>
        <v>8.7199999999999989</v>
      </c>
      <c r="K67" s="14">
        <f t="shared" si="7"/>
        <v>82</v>
      </c>
      <c r="L67" s="14">
        <f t="shared" si="8"/>
        <v>91.97</v>
      </c>
      <c r="M67" s="14">
        <f t="shared" si="9"/>
        <v>9.9699999999999989</v>
      </c>
      <c r="N67" s="23">
        <f t="shared" si="10"/>
        <v>1.8895184565842424</v>
      </c>
      <c r="O67" s="23">
        <f t="shared" si="11"/>
        <v>1.8895184565842424</v>
      </c>
      <c r="P67" s="30">
        <f t="shared" si="12"/>
        <v>1.663271273436755E-2</v>
      </c>
      <c r="Q67" s="30">
        <f t="shared" si="13"/>
        <v>1.663271273436755E-2</v>
      </c>
      <c r="R67" s="29">
        <f t="shared" si="14"/>
        <v>88.364465813146026</v>
      </c>
    </row>
    <row r="68" spans="2:18">
      <c r="B68" s="6">
        <v>93.375</v>
      </c>
      <c r="C68" s="6">
        <v>91.094999999999999</v>
      </c>
      <c r="D68" s="7">
        <f t="shared" si="0"/>
        <v>92.234999999999999</v>
      </c>
      <c r="E68" s="18">
        <f t="shared" si="1"/>
        <v>82</v>
      </c>
      <c r="F68" s="18">
        <f t="shared" si="2"/>
        <v>91.75</v>
      </c>
      <c r="G68" s="19">
        <f t="shared" si="3"/>
        <v>9.75</v>
      </c>
      <c r="H68" s="21">
        <f t="shared" si="4"/>
        <v>84.75</v>
      </c>
      <c r="I68" s="22">
        <f t="shared" si="5"/>
        <v>93.375</v>
      </c>
      <c r="J68" s="20">
        <f t="shared" si="6"/>
        <v>8.625</v>
      </c>
      <c r="K68" s="14">
        <f t="shared" si="7"/>
        <v>82</v>
      </c>
      <c r="L68" s="14">
        <f t="shared" si="8"/>
        <v>93.375</v>
      </c>
      <c r="M68" s="14">
        <f t="shared" si="9"/>
        <v>11.375</v>
      </c>
      <c r="N68" s="23">
        <f t="shared" si="10"/>
        <v>1.6918777046376683</v>
      </c>
      <c r="O68" s="23">
        <f t="shared" si="11"/>
        <v>1.6918777046376683</v>
      </c>
      <c r="P68" s="30">
        <f t="shared" si="12"/>
        <v>4.1328019212622469E-2</v>
      </c>
      <c r="Q68" s="30">
        <f t="shared" si="13"/>
        <v>4.1328019212622469E-2</v>
      </c>
      <c r="R68" s="29">
        <f t="shared" si="14"/>
        <v>88.524427324383439</v>
      </c>
    </row>
    <row r="69" spans="2:18">
      <c r="B69" s="6">
        <v>93.814999999999998</v>
      </c>
      <c r="C69" s="6">
        <v>89.53</v>
      </c>
      <c r="D69" s="7">
        <f t="shared" si="0"/>
        <v>91.672499999999999</v>
      </c>
      <c r="E69" s="18">
        <f t="shared" si="1"/>
        <v>82</v>
      </c>
      <c r="F69" s="18">
        <f t="shared" si="2"/>
        <v>91.75</v>
      </c>
      <c r="G69" s="19">
        <f t="shared" si="3"/>
        <v>9.75</v>
      </c>
      <c r="H69" s="21">
        <f t="shared" si="4"/>
        <v>85.28</v>
      </c>
      <c r="I69" s="22">
        <f t="shared" si="5"/>
        <v>93.814999999999998</v>
      </c>
      <c r="J69" s="20">
        <f t="shared" si="6"/>
        <v>8.5349999999999966</v>
      </c>
      <c r="K69" s="14">
        <f t="shared" si="7"/>
        <v>82</v>
      </c>
      <c r="L69" s="14">
        <f t="shared" si="8"/>
        <v>93.814999999999998</v>
      </c>
      <c r="M69" s="14">
        <f t="shared" si="9"/>
        <v>11.814999999999998</v>
      </c>
      <c r="N69" s="23">
        <f t="shared" si="10"/>
        <v>1.6300409973675214</v>
      </c>
      <c r="O69" s="23">
        <f t="shared" si="11"/>
        <v>1.6300409973675214</v>
      </c>
      <c r="P69" s="30">
        <f t="shared" si="12"/>
        <v>5.4943713041421788E-2</v>
      </c>
      <c r="Q69" s="30">
        <f t="shared" si="13"/>
        <v>5.4943713041421788E-2</v>
      </c>
      <c r="R69" s="29">
        <f t="shared" si="14"/>
        <v>88.697394126106062</v>
      </c>
    </row>
    <row r="70" spans="2:18">
      <c r="B70" s="6">
        <v>94.03</v>
      </c>
      <c r="C70" s="6">
        <v>91.155000000000001</v>
      </c>
      <c r="D70" s="7">
        <f t="shared" ref="D70:D133" si="15">(B70+C70)/2</f>
        <v>92.592500000000001</v>
      </c>
      <c r="E70" s="18">
        <f t="shared" si="1"/>
        <v>82</v>
      </c>
      <c r="F70" s="18">
        <f t="shared" si="2"/>
        <v>90</v>
      </c>
      <c r="G70" s="19">
        <f t="shared" si="3"/>
        <v>8</v>
      </c>
      <c r="H70" s="21">
        <f t="shared" si="4"/>
        <v>87.19</v>
      </c>
      <c r="I70" s="22">
        <f t="shared" si="5"/>
        <v>94.03</v>
      </c>
      <c r="J70" s="20">
        <f t="shared" si="6"/>
        <v>6.8400000000000034</v>
      </c>
      <c r="K70" s="14">
        <f t="shared" si="7"/>
        <v>82</v>
      </c>
      <c r="L70" s="14">
        <f t="shared" si="8"/>
        <v>94.03</v>
      </c>
      <c r="M70" s="14">
        <f t="shared" si="9"/>
        <v>12.030000000000001</v>
      </c>
      <c r="N70" s="23">
        <f t="shared" si="10"/>
        <v>1.3028544494447269</v>
      </c>
      <c r="O70" s="23">
        <f t="shared" si="11"/>
        <v>1.3028544494447269</v>
      </c>
      <c r="P70" s="30">
        <f t="shared" si="12"/>
        <v>0.24790831933247157</v>
      </c>
      <c r="Q70" s="30">
        <f t="shared" si="13"/>
        <v>0.24790831933247157</v>
      </c>
      <c r="R70" s="29">
        <f t="shared" si="14"/>
        <v>89.663023276925145</v>
      </c>
    </row>
    <row r="71" spans="2:18">
      <c r="B71" s="6">
        <v>94.03</v>
      </c>
      <c r="C71" s="6">
        <v>92</v>
      </c>
      <c r="D71" s="7">
        <f t="shared" si="15"/>
        <v>93.015000000000001</v>
      </c>
      <c r="E71" s="18">
        <f t="shared" si="1"/>
        <v>82</v>
      </c>
      <c r="F71" s="18">
        <f t="shared" si="2"/>
        <v>89.375</v>
      </c>
      <c r="G71" s="19">
        <f t="shared" si="3"/>
        <v>7.375</v>
      </c>
      <c r="H71" s="21">
        <f t="shared" si="4"/>
        <v>87.344999999999999</v>
      </c>
      <c r="I71" s="22">
        <f t="shared" si="5"/>
        <v>94.03</v>
      </c>
      <c r="J71" s="20">
        <f t="shared" si="6"/>
        <v>6.6850000000000023</v>
      </c>
      <c r="K71" s="14">
        <f t="shared" si="7"/>
        <v>82</v>
      </c>
      <c r="L71" s="14">
        <f t="shared" si="8"/>
        <v>94.03</v>
      </c>
      <c r="M71" s="14">
        <f t="shared" si="9"/>
        <v>12.030000000000001</v>
      </c>
      <c r="N71" s="23">
        <f t="shared" si="10"/>
        <v>1.2249599518964589</v>
      </c>
      <c r="O71" s="23">
        <f t="shared" si="11"/>
        <v>1.2249599518964589</v>
      </c>
      <c r="P71" s="30">
        <f t="shared" si="12"/>
        <v>0.35487883290992522</v>
      </c>
      <c r="Q71" s="30">
        <f t="shared" si="13"/>
        <v>0.35487883290992522</v>
      </c>
      <c r="R71" s="29">
        <f t="shared" si="14"/>
        <v>90.852568864351184</v>
      </c>
    </row>
    <row r="72" spans="2:18">
      <c r="B72" s="6">
        <v>91.814999999999998</v>
      </c>
      <c r="C72" s="6">
        <v>90.53</v>
      </c>
      <c r="D72" s="7">
        <f t="shared" si="15"/>
        <v>91.172499999999999</v>
      </c>
      <c r="E72" s="18">
        <f t="shared" si="1"/>
        <v>82</v>
      </c>
      <c r="F72" s="18">
        <f t="shared" si="2"/>
        <v>90.625</v>
      </c>
      <c r="G72" s="19">
        <f t="shared" si="3"/>
        <v>8.625</v>
      </c>
      <c r="H72" s="21">
        <f t="shared" si="4"/>
        <v>87.344999999999999</v>
      </c>
      <c r="I72" s="22">
        <f t="shared" si="5"/>
        <v>94.03</v>
      </c>
      <c r="J72" s="20">
        <f t="shared" si="6"/>
        <v>6.6850000000000023</v>
      </c>
      <c r="K72" s="14">
        <f t="shared" si="7"/>
        <v>82</v>
      </c>
      <c r="L72" s="14">
        <f t="shared" si="8"/>
        <v>94.03</v>
      </c>
      <c r="M72" s="14">
        <f t="shared" si="9"/>
        <v>12.030000000000001</v>
      </c>
      <c r="N72" s="23">
        <f t="shared" si="10"/>
        <v>1.3478376403237113</v>
      </c>
      <c r="O72" s="23">
        <f t="shared" si="11"/>
        <v>1.3478376403237113</v>
      </c>
      <c r="P72" s="30">
        <f t="shared" si="12"/>
        <v>0.20152304623049414</v>
      </c>
      <c r="Q72" s="30">
        <f t="shared" si="13"/>
        <v>0.20152304623049414</v>
      </c>
      <c r="R72" s="29">
        <f t="shared" si="14"/>
        <v>90.917042361391111</v>
      </c>
    </row>
    <row r="73" spans="2:18">
      <c r="B73" s="6">
        <v>92</v>
      </c>
      <c r="C73" s="6">
        <v>89.97</v>
      </c>
      <c r="D73" s="7">
        <f t="shared" si="15"/>
        <v>90.984999999999999</v>
      </c>
      <c r="E73" s="18">
        <f t="shared" si="1"/>
        <v>82</v>
      </c>
      <c r="F73" s="18">
        <f t="shared" si="2"/>
        <v>90.75</v>
      </c>
      <c r="G73" s="19">
        <f t="shared" si="3"/>
        <v>8.75</v>
      </c>
      <c r="H73" s="21">
        <f t="shared" si="4"/>
        <v>87.344999999999999</v>
      </c>
      <c r="I73" s="22">
        <f t="shared" si="5"/>
        <v>94.03</v>
      </c>
      <c r="J73" s="20">
        <f t="shared" si="6"/>
        <v>6.6850000000000023</v>
      </c>
      <c r="K73" s="14">
        <f t="shared" si="7"/>
        <v>82</v>
      </c>
      <c r="L73" s="14">
        <f t="shared" si="8"/>
        <v>94.03</v>
      </c>
      <c r="M73" s="14">
        <f t="shared" si="9"/>
        <v>12.030000000000001</v>
      </c>
      <c r="N73" s="23">
        <f t="shared" si="10"/>
        <v>1.3595688404390482</v>
      </c>
      <c r="O73" s="23">
        <f t="shared" si="11"/>
        <v>1.3595688404390482</v>
      </c>
      <c r="P73" s="30">
        <f t="shared" si="12"/>
        <v>0.19092478891486392</v>
      </c>
      <c r="Q73" s="30">
        <f t="shared" si="13"/>
        <v>0.19092478891486392</v>
      </c>
      <c r="R73" s="29">
        <f t="shared" si="14"/>
        <v>90.930017159197661</v>
      </c>
    </row>
    <row r="74" spans="2:18">
      <c r="B74" s="6">
        <v>91.94</v>
      </c>
      <c r="C74" s="6">
        <v>88.814999999999998</v>
      </c>
      <c r="D74" s="7">
        <f t="shared" si="15"/>
        <v>90.377499999999998</v>
      </c>
      <c r="E74" s="18">
        <f t="shared" si="1"/>
        <v>82</v>
      </c>
      <c r="F74" s="18">
        <f t="shared" si="2"/>
        <v>90.75</v>
      </c>
      <c r="G74" s="19">
        <f t="shared" si="3"/>
        <v>8.75</v>
      </c>
      <c r="H74" s="21">
        <f t="shared" si="4"/>
        <v>88.814999999999998</v>
      </c>
      <c r="I74" s="22">
        <f t="shared" si="5"/>
        <v>94.03</v>
      </c>
      <c r="J74" s="20">
        <f t="shared" si="6"/>
        <v>5.2150000000000034</v>
      </c>
      <c r="K74" s="14">
        <f t="shared" si="7"/>
        <v>82</v>
      </c>
      <c r="L74" s="14">
        <f t="shared" si="8"/>
        <v>94.03</v>
      </c>
      <c r="M74" s="14">
        <f t="shared" si="9"/>
        <v>12.030000000000001</v>
      </c>
      <c r="N74" s="23">
        <f t="shared" si="10"/>
        <v>1.2151789311038736</v>
      </c>
      <c r="O74" s="23">
        <f t="shared" si="11"/>
        <v>1.2151789311038736</v>
      </c>
      <c r="P74" s="30">
        <f t="shared" si="12"/>
        <v>0.37122920712703555</v>
      </c>
      <c r="Q74" s="30">
        <f t="shared" si="13"/>
        <v>0.37122920712703555</v>
      </c>
      <c r="R74" s="29">
        <f t="shared" si="14"/>
        <v>90.724906652264636</v>
      </c>
    </row>
    <row r="75" spans="2:18">
      <c r="B75" s="6">
        <v>89.75</v>
      </c>
      <c r="C75" s="6">
        <v>86.75</v>
      </c>
      <c r="D75" s="7">
        <f t="shared" si="15"/>
        <v>88.25</v>
      </c>
      <c r="E75" s="18">
        <f t="shared" si="1"/>
        <v>83.25</v>
      </c>
      <c r="F75" s="18">
        <f t="shared" si="2"/>
        <v>91.97</v>
      </c>
      <c r="G75" s="19">
        <f t="shared" si="3"/>
        <v>8.7199999999999989</v>
      </c>
      <c r="H75" s="21">
        <f t="shared" si="4"/>
        <v>86.75</v>
      </c>
      <c r="I75" s="22">
        <f t="shared" si="5"/>
        <v>94.03</v>
      </c>
      <c r="J75" s="20">
        <f t="shared" si="6"/>
        <v>7.2800000000000011</v>
      </c>
      <c r="K75" s="14">
        <f t="shared" si="7"/>
        <v>83.25</v>
      </c>
      <c r="L75" s="14">
        <f t="shared" si="8"/>
        <v>94.03</v>
      </c>
      <c r="M75" s="14">
        <f t="shared" si="9"/>
        <v>10.780000000000001</v>
      </c>
      <c r="N75" s="23">
        <f t="shared" si="10"/>
        <v>1.5697147270222191</v>
      </c>
      <c r="O75" s="23">
        <f t="shared" si="11"/>
        <v>1.5697147270222191</v>
      </c>
      <c r="P75" s="30">
        <f t="shared" si="12"/>
        <v>7.2538829919383638E-2</v>
      </c>
      <c r="Q75" s="30">
        <f t="shared" si="13"/>
        <v>7.2538829919383638E-2</v>
      </c>
      <c r="R75" s="29">
        <f t="shared" si="14"/>
        <v>90.545379819549666</v>
      </c>
    </row>
    <row r="76" spans="2:18">
      <c r="B76" s="6">
        <v>88.75</v>
      </c>
      <c r="C76" s="6">
        <v>85.064999999999998</v>
      </c>
      <c r="D76" s="7">
        <f t="shared" si="15"/>
        <v>86.907499999999999</v>
      </c>
      <c r="E76" s="18">
        <f t="shared" si="1"/>
        <v>84.75</v>
      </c>
      <c r="F76" s="18">
        <f t="shared" si="2"/>
        <v>93.375</v>
      </c>
      <c r="G76" s="19">
        <f t="shared" si="3"/>
        <v>8.625</v>
      </c>
      <c r="H76" s="21">
        <f t="shared" si="4"/>
        <v>85.064999999999998</v>
      </c>
      <c r="I76" s="22">
        <f t="shared" si="5"/>
        <v>94.03</v>
      </c>
      <c r="J76" s="20">
        <f t="shared" si="6"/>
        <v>8.9650000000000034</v>
      </c>
      <c r="K76" s="14">
        <f t="shared" si="7"/>
        <v>84.75</v>
      </c>
      <c r="L76" s="14">
        <f t="shared" si="8"/>
        <v>94.03</v>
      </c>
      <c r="M76" s="14">
        <f t="shared" si="9"/>
        <v>9.2800000000000011</v>
      </c>
      <c r="N76" s="23">
        <f t="shared" si="10"/>
        <v>1.9225587723443893</v>
      </c>
      <c r="O76" s="23">
        <f t="shared" si="11"/>
        <v>1.9225587723443893</v>
      </c>
      <c r="P76" s="30">
        <f t="shared" si="12"/>
        <v>1.4285072711938494E-2</v>
      </c>
      <c r="Q76" s="30">
        <f t="shared" si="13"/>
        <v>1.4285072711938494E-2</v>
      </c>
      <c r="R76" s="29">
        <f t="shared" si="14"/>
        <v>90.493412441810108</v>
      </c>
    </row>
    <row r="77" spans="2:18">
      <c r="B77" s="6">
        <v>86.155000000000001</v>
      </c>
      <c r="C77" s="6">
        <v>82.03</v>
      </c>
      <c r="D77" s="7">
        <f t="shared" si="15"/>
        <v>84.092500000000001</v>
      </c>
      <c r="E77" s="18">
        <f t="shared" si="1"/>
        <v>85.28</v>
      </c>
      <c r="F77" s="18">
        <f t="shared" si="2"/>
        <v>93.814999999999998</v>
      </c>
      <c r="G77" s="19">
        <f t="shared" si="3"/>
        <v>8.5349999999999966</v>
      </c>
      <c r="H77" s="21">
        <f t="shared" si="4"/>
        <v>82.03</v>
      </c>
      <c r="I77" s="22">
        <f t="shared" si="5"/>
        <v>94.03</v>
      </c>
      <c r="J77" s="20">
        <f t="shared" si="6"/>
        <v>12</v>
      </c>
      <c r="K77" s="14">
        <f t="shared" si="7"/>
        <v>82.03</v>
      </c>
      <c r="L77" s="14">
        <f t="shared" si="8"/>
        <v>94.03</v>
      </c>
      <c r="M77" s="14">
        <f t="shared" si="9"/>
        <v>12</v>
      </c>
      <c r="N77" s="23">
        <f t="shared" si="10"/>
        <v>1.7750505414831743</v>
      </c>
      <c r="O77" s="23">
        <f t="shared" si="11"/>
        <v>1.7750505414831743</v>
      </c>
      <c r="P77" s="30">
        <f t="shared" si="12"/>
        <v>2.8177270229648936E-2</v>
      </c>
      <c r="Q77" s="30">
        <f t="shared" si="13"/>
        <v>2.8177270229648936E-2</v>
      </c>
      <c r="R77" s="29">
        <f t="shared" si="14"/>
        <v>90.313052202220902</v>
      </c>
    </row>
    <row r="78" spans="2:18">
      <c r="B78" s="6">
        <v>84.875</v>
      </c>
      <c r="C78" s="6">
        <v>81.5</v>
      </c>
      <c r="D78" s="7">
        <f t="shared" si="15"/>
        <v>83.1875</v>
      </c>
      <c r="E78" s="18">
        <f t="shared" si="1"/>
        <v>87.19</v>
      </c>
      <c r="F78" s="18">
        <f t="shared" si="2"/>
        <v>94.03</v>
      </c>
      <c r="G78" s="19">
        <f t="shared" si="3"/>
        <v>6.8400000000000034</v>
      </c>
      <c r="H78" s="21">
        <f t="shared" si="4"/>
        <v>81.5</v>
      </c>
      <c r="I78" s="22">
        <f t="shared" si="5"/>
        <v>94.03</v>
      </c>
      <c r="J78" s="20">
        <f t="shared" si="6"/>
        <v>12.530000000000001</v>
      </c>
      <c r="K78" s="14">
        <f t="shared" si="7"/>
        <v>81.5</v>
      </c>
      <c r="L78" s="14">
        <f t="shared" si="8"/>
        <v>94.03</v>
      </c>
      <c r="M78" s="14">
        <f t="shared" si="9"/>
        <v>12.530000000000001</v>
      </c>
      <c r="N78" s="23">
        <f t="shared" si="10"/>
        <v>1.6284375392813935</v>
      </c>
      <c r="O78" s="23">
        <f t="shared" si="11"/>
        <v>1.6284375392813935</v>
      </c>
      <c r="P78" s="30">
        <f t="shared" si="12"/>
        <v>5.5350929897392182E-2</v>
      </c>
      <c r="Q78" s="30">
        <f t="shared" si="13"/>
        <v>5.5350929897392182E-2</v>
      </c>
      <c r="R78" s="29">
        <f t="shared" si="14"/>
        <v>89.918646261795558</v>
      </c>
    </row>
    <row r="79" spans="2:18">
      <c r="B79" s="6">
        <v>85.94</v>
      </c>
      <c r="C79" s="6">
        <v>82.564999999999998</v>
      </c>
      <c r="D79" s="7">
        <f t="shared" si="15"/>
        <v>84.252499999999998</v>
      </c>
      <c r="E79" s="18">
        <f t="shared" si="1"/>
        <v>87.344999999999999</v>
      </c>
      <c r="F79" s="18">
        <f t="shared" si="2"/>
        <v>94.03</v>
      </c>
      <c r="G79" s="19">
        <f t="shared" si="3"/>
        <v>6.6850000000000023</v>
      </c>
      <c r="H79" s="21">
        <f t="shared" si="4"/>
        <v>81.5</v>
      </c>
      <c r="I79" s="22">
        <f t="shared" si="5"/>
        <v>92</v>
      </c>
      <c r="J79" s="20">
        <f t="shared" si="6"/>
        <v>10.5</v>
      </c>
      <c r="K79" s="14">
        <f t="shared" si="7"/>
        <v>81.5</v>
      </c>
      <c r="L79" s="14">
        <f t="shared" si="8"/>
        <v>94.03</v>
      </c>
      <c r="M79" s="14">
        <f t="shared" si="9"/>
        <v>12.530000000000001</v>
      </c>
      <c r="N79" s="23">
        <f t="shared" si="10"/>
        <v>1.4557634370504369</v>
      </c>
      <c r="O79" s="23">
        <f t="shared" si="11"/>
        <v>1.4557634370504369</v>
      </c>
      <c r="P79" s="30">
        <f t="shared" si="12"/>
        <v>0.12259510385980667</v>
      </c>
      <c r="Q79" s="30">
        <f t="shared" si="13"/>
        <v>0.12259510385980667</v>
      </c>
      <c r="R79" s="29">
        <f t="shared" si="14"/>
        <v>89.224004472345882</v>
      </c>
    </row>
    <row r="80" spans="2:18">
      <c r="B80" s="6">
        <v>99.375</v>
      </c>
      <c r="C80" s="6">
        <v>96.344999999999999</v>
      </c>
      <c r="D80" s="7">
        <f t="shared" si="15"/>
        <v>97.86</v>
      </c>
      <c r="E80" s="18">
        <f t="shared" si="1"/>
        <v>87.344999999999999</v>
      </c>
      <c r="F80" s="18">
        <f t="shared" si="2"/>
        <v>94.03</v>
      </c>
      <c r="G80" s="19">
        <f t="shared" si="3"/>
        <v>6.6850000000000023</v>
      </c>
      <c r="H80" s="21">
        <f t="shared" si="4"/>
        <v>81.5</v>
      </c>
      <c r="I80" s="22">
        <f t="shared" si="5"/>
        <v>99.375</v>
      </c>
      <c r="J80" s="20">
        <f t="shared" si="6"/>
        <v>17.875</v>
      </c>
      <c r="K80" s="14">
        <f t="shared" si="7"/>
        <v>81.5</v>
      </c>
      <c r="L80" s="14">
        <f t="shared" si="8"/>
        <v>99.375</v>
      </c>
      <c r="M80" s="14">
        <f t="shared" si="9"/>
        <v>17.875</v>
      </c>
      <c r="N80" s="23">
        <f t="shared" si="10"/>
        <v>1.4583673188170656</v>
      </c>
      <c r="O80" s="23">
        <f t="shared" si="11"/>
        <v>1.4583673188170656</v>
      </c>
      <c r="P80" s="30">
        <f t="shared" si="12"/>
        <v>0.12113380585607082</v>
      </c>
      <c r="Q80" s="30">
        <f t="shared" si="13"/>
        <v>0.12113380585607082</v>
      </c>
      <c r="R80" s="29">
        <f t="shared" si="14"/>
        <v>90.270115477966627</v>
      </c>
    </row>
    <row r="81" spans="2:18">
      <c r="B81" s="6">
        <v>103.28</v>
      </c>
      <c r="C81" s="6">
        <v>96.47</v>
      </c>
      <c r="D81" s="7">
        <f t="shared" si="15"/>
        <v>99.875</v>
      </c>
      <c r="E81" s="18">
        <f t="shared" si="1"/>
        <v>87.344999999999999</v>
      </c>
      <c r="F81" s="18">
        <f t="shared" si="2"/>
        <v>94.03</v>
      </c>
      <c r="G81" s="19">
        <f t="shared" si="3"/>
        <v>6.6850000000000023</v>
      </c>
      <c r="H81" s="21">
        <f t="shared" si="4"/>
        <v>81.5</v>
      </c>
      <c r="I81" s="22">
        <f t="shared" si="5"/>
        <v>103.28</v>
      </c>
      <c r="J81" s="20">
        <f t="shared" si="6"/>
        <v>21.78</v>
      </c>
      <c r="K81" s="14">
        <f t="shared" si="7"/>
        <v>81.5</v>
      </c>
      <c r="L81" s="14">
        <f t="shared" si="8"/>
        <v>103.28</v>
      </c>
      <c r="M81" s="14">
        <f t="shared" si="9"/>
        <v>21.78</v>
      </c>
      <c r="N81" s="23">
        <f t="shared" si="10"/>
        <v>1.3861851456742396</v>
      </c>
      <c r="O81" s="23">
        <f t="shared" si="11"/>
        <v>1.3861851456742396</v>
      </c>
      <c r="P81" s="30">
        <f t="shared" si="12"/>
        <v>0.16890002297680401</v>
      </c>
      <c r="Q81" s="30">
        <f t="shared" si="13"/>
        <v>0.16890002297680401</v>
      </c>
      <c r="R81" s="29">
        <f t="shared" si="14"/>
        <v>91.892380694427615</v>
      </c>
    </row>
    <row r="82" spans="2:18">
      <c r="B82" s="6">
        <v>105.375</v>
      </c>
      <c r="C82" s="6">
        <v>101.155</v>
      </c>
      <c r="D82" s="7">
        <f t="shared" si="15"/>
        <v>103.265</v>
      </c>
      <c r="E82" s="18">
        <f t="shared" si="1"/>
        <v>88.814999999999998</v>
      </c>
      <c r="F82" s="18">
        <f t="shared" si="2"/>
        <v>94.03</v>
      </c>
      <c r="G82" s="19">
        <f t="shared" si="3"/>
        <v>5.2150000000000034</v>
      </c>
      <c r="H82" s="21">
        <f t="shared" si="4"/>
        <v>81.5</v>
      </c>
      <c r="I82" s="22">
        <f t="shared" si="5"/>
        <v>105.375</v>
      </c>
      <c r="J82" s="20">
        <f t="shared" si="6"/>
        <v>23.875</v>
      </c>
      <c r="K82" s="14">
        <f t="shared" si="7"/>
        <v>81.5</v>
      </c>
      <c r="L82" s="14">
        <f t="shared" si="8"/>
        <v>105.375</v>
      </c>
      <c r="M82" s="14">
        <f t="shared" si="9"/>
        <v>23.875</v>
      </c>
      <c r="N82" s="23">
        <f t="shared" si="10"/>
        <v>1.2850225632898331</v>
      </c>
      <c r="O82" s="23">
        <f t="shared" si="11"/>
        <v>1.2850225632898331</v>
      </c>
      <c r="P82" s="30">
        <f t="shared" si="12"/>
        <v>0.26912551470242252</v>
      </c>
      <c r="Q82" s="30">
        <f t="shared" si="13"/>
        <v>0.26912551470242252</v>
      </c>
      <c r="R82" s="29">
        <f t="shared" si="14"/>
        <v>94.953042718554485</v>
      </c>
    </row>
    <row r="83" spans="2:18">
      <c r="B83" s="6">
        <v>107.625</v>
      </c>
      <c r="C83" s="6">
        <v>104.25</v>
      </c>
      <c r="D83" s="7">
        <f t="shared" si="15"/>
        <v>105.9375</v>
      </c>
      <c r="E83" s="18">
        <f t="shared" si="1"/>
        <v>86.75</v>
      </c>
      <c r="F83" s="18">
        <f t="shared" si="2"/>
        <v>94.03</v>
      </c>
      <c r="G83" s="19">
        <f t="shared" si="3"/>
        <v>7.2800000000000011</v>
      </c>
      <c r="H83" s="21">
        <f t="shared" si="4"/>
        <v>81.5</v>
      </c>
      <c r="I83" s="22">
        <f t="shared" si="5"/>
        <v>107.625</v>
      </c>
      <c r="J83" s="20">
        <f t="shared" si="6"/>
        <v>26.125</v>
      </c>
      <c r="K83" s="14">
        <f t="shared" si="7"/>
        <v>81.5</v>
      </c>
      <c r="L83" s="14">
        <f t="shared" si="8"/>
        <v>107.625</v>
      </c>
      <c r="M83" s="14">
        <f t="shared" si="9"/>
        <v>26.125</v>
      </c>
      <c r="N83" s="23">
        <f t="shared" si="10"/>
        <v>1.3546330216533387</v>
      </c>
      <c r="O83" s="23">
        <f t="shared" si="11"/>
        <v>1.3546330216533387</v>
      </c>
      <c r="P83" s="30">
        <f t="shared" si="12"/>
        <v>0.19531426187642179</v>
      </c>
      <c r="Q83" s="30">
        <f t="shared" si="13"/>
        <v>0.19531426187642179</v>
      </c>
      <c r="R83" s="29">
        <f t="shared" si="14"/>
        <v>97.098463884593102</v>
      </c>
    </row>
    <row r="84" spans="2:18">
      <c r="B84" s="6">
        <v>105.25</v>
      </c>
      <c r="C84" s="6">
        <v>101.75</v>
      </c>
      <c r="D84" s="7">
        <f t="shared" si="15"/>
        <v>103.5</v>
      </c>
      <c r="E84" s="18">
        <f t="shared" si="1"/>
        <v>85.064999999999998</v>
      </c>
      <c r="F84" s="18">
        <f t="shared" si="2"/>
        <v>94.03</v>
      </c>
      <c r="G84" s="19">
        <f t="shared" si="3"/>
        <v>8.9650000000000034</v>
      </c>
      <c r="H84" s="21">
        <f t="shared" si="4"/>
        <v>81.5</v>
      </c>
      <c r="I84" s="22">
        <f t="shared" si="5"/>
        <v>107.625</v>
      </c>
      <c r="J84" s="20">
        <f t="shared" si="6"/>
        <v>26.125</v>
      </c>
      <c r="K84" s="14">
        <f t="shared" si="7"/>
        <v>81.5</v>
      </c>
      <c r="L84" s="14">
        <f t="shared" si="8"/>
        <v>107.625</v>
      </c>
      <c r="M84" s="14">
        <f t="shared" si="9"/>
        <v>26.125</v>
      </c>
      <c r="N84" s="23">
        <f t="shared" si="10"/>
        <v>1.4256289105465594</v>
      </c>
      <c r="O84" s="23">
        <f t="shared" si="11"/>
        <v>1.4256289105465594</v>
      </c>
      <c r="P84" s="30">
        <f t="shared" si="12"/>
        <v>0.14084524153583103</v>
      </c>
      <c r="Q84" s="30">
        <f t="shared" si="13"/>
        <v>0.14084524153583103</v>
      </c>
      <c r="R84" s="29">
        <f t="shared" si="14"/>
        <v>98.000089784967926</v>
      </c>
    </row>
    <row r="85" spans="2:18">
      <c r="B85" s="6">
        <v>104.5</v>
      </c>
      <c r="C85" s="6">
        <v>101.72</v>
      </c>
      <c r="D85" s="7">
        <f t="shared" si="15"/>
        <v>103.11</v>
      </c>
      <c r="E85" s="18">
        <f t="shared" ref="E85:E148" si="16">MIN(C70:C77)</f>
        <v>82.03</v>
      </c>
      <c r="F85" s="18">
        <f t="shared" ref="F85:F148" si="17">MAX(B70:B77)</f>
        <v>94.03</v>
      </c>
      <c r="G85" s="19">
        <f t="shared" ref="G85:G148" si="18">F85-E85</f>
        <v>12</v>
      </c>
      <c r="H85" s="21">
        <f t="shared" ref="H85:H148" si="19">MIN(C78:C85)</f>
        <v>81.5</v>
      </c>
      <c r="I85" s="22">
        <f t="shared" ref="I85:I148" si="20">MAX(B78:B85)</f>
        <v>107.625</v>
      </c>
      <c r="J85" s="20">
        <f t="shared" ref="J85:J148" si="21">I85-H85</f>
        <v>26.125</v>
      </c>
      <c r="K85" s="14">
        <f t="shared" ref="K85:K148" si="22">MIN(C70:C85)</f>
        <v>81.5</v>
      </c>
      <c r="L85" s="14">
        <f t="shared" ref="L85:L148" si="23">MAX(B70:B85)</f>
        <v>107.625</v>
      </c>
      <c r="M85" s="14">
        <f t="shared" ref="M85:M148" si="24">L85-K85</f>
        <v>26.125</v>
      </c>
      <c r="N85" s="23">
        <f t="shared" ref="N85:N148" si="25">(LN((G85+J85)/8)-LN(M85/16))/LN(2)</f>
        <v>1.5453063003693659</v>
      </c>
      <c r="O85" s="23">
        <f t="shared" ref="O85:O148" si="26">MIN(MAX(N85,1),2)</f>
        <v>1.5453063003693659</v>
      </c>
      <c r="P85" s="30">
        <f t="shared" ref="P85:P148" si="27">EXP($N$2*(O85-1))</f>
        <v>8.1168477388181975E-2</v>
      </c>
      <c r="Q85" s="30">
        <f t="shared" ref="Q85:Q148" si="28">MIN(MAX(P85,$M$2),1)</f>
        <v>8.1168477388181975E-2</v>
      </c>
      <c r="R85" s="29">
        <f t="shared" ref="R85:R148" si="29">R84+(D85-R84)*Q85</f>
        <v>98.414853416712404</v>
      </c>
    </row>
    <row r="86" spans="2:18">
      <c r="B86" s="6">
        <v>105.5</v>
      </c>
      <c r="C86" s="6">
        <v>101.72</v>
      </c>
      <c r="D86" s="7">
        <f t="shared" si="15"/>
        <v>103.61</v>
      </c>
      <c r="E86" s="18">
        <f t="shared" si="16"/>
        <v>81.5</v>
      </c>
      <c r="F86" s="18">
        <f t="shared" si="17"/>
        <v>94.03</v>
      </c>
      <c r="G86" s="19">
        <f t="shared" si="18"/>
        <v>12.530000000000001</v>
      </c>
      <c r="H86" s="21">
        <f t="shared" si="19"/>
        <v>82.564999999999998</v>
      </c>
      <c r="I86" s="22">
        <f t="shared" si="20"/>
        <v>107.625</v>
      </c>
      <c r="J86" s="20">
        <f t="shared" si="21"/>
        <v>25.060000000000002</v>
      </c>
      <c r="K86" s="14">
        <f t="shared" si="22"/>
        <v>81.5</v>
      </c>
      <c r="L86" s="14">
        <f t="shared" si="23"/>
        <v>107.625</v>
      </c>
      <c r="M86" s="14">
        <f t="shared" si="24"/>
        <v>26.125</v>
      </c>
      <c r="N86" s="23">
        <f t="shared" si="25"/>
        <v>1.5249178781874095</v>
      </c>
      <c r="O86" s="23">
        <f t="shared" si="26"/>
        <v>1.5249178781874095</v>
      </c>
      <c r="P86" s="30">
        <f t="shared" si="27"/>
        <v>8.9158805954422202E-2</v>
      </c>
      <c r="Q86" s="30">
        <f t="shared" si="28"/>
        <v>8.9158805954422202E-2</v>
      </c>
      <c r="R86" s="29">
        <f t="shared" si="29"/>
        <v>98.878046482836524</v>
      </c>
    </row>
    <row r="87" spans="2:18">
      <c r="B87" s="6">
        <v>106.125</v>
      </c>
      <c r="C87" s="6">
        <v>103.155</v>
      </c>
      <c r="D87" s="7">
        <f t="shared" si="15"/>
        <v>104.64</v>
      </c>
      <c r="E87" s="18">
        <f t="shared" si="16"/>
        <v>81.5</v>
      </c>
      <c r="F87" s="18">
        <f t="shared" si="17"/>
        <v>92</v>
      </c>
      <c r="G87" s="19">
        <f t="shared" si="18"/>
        <v>10.5</v>
      </c>
      <c r="H87" s="21">
        <f t="shared" si="19"/>
        <v>96.344999999999999</v>
      </c>
      <c r="I87" s="22">
        <f t="shared" si="20"/>
        <v>107.625</v>
      </c>
      <c r="J87" s="20">
        <f t="shared" si="21"/>
        <v>11.280000000000001</v>
      </c>
      <c r="K87" s="14">
        <f t="shared" si="22"/>
        <v>81.5</v>
      </c>
      <c r="L87" s="14">
        <f t="shared" si="23"/>
        <v>107.625</v>
      </c>
      <c r="M87" s="14">
        <f t="shared" si="24"/>
        <v>26.125</v>
      </c>
      <c r="N87" s="23">
        <f t="shared" si="25"/>
        <v>0.73757291686129955</v>
      </c>
      <c r="O87" s="23">
        <f t="shared" si="26"/>
        <v>1</v>
      </c>
      <c r="P87" s="30">
        <f t="shared" si="27"/>
        <v>1</v>
      </c>
      <c r="Q87" s="30">
        <f t="shared" si="28"/>
        <v>1</v>
      </c>
      <c r="R87" s="29">
        <f t="shared" si="29"/>
        <v>104.64</v>
      </c>
    </row>
    <row r="88" spans="2:18">
      <c r="B88" s="6">
        <v>107.94</v>
      </c>
      <c r="C88" s="6">
        <v>105.69</v>
      </c>
      <c r="D88" s="7">
        <f t="shared" si="15"/>
        <v>106.815</v>
      </c>
      <c r="E88" s="18">
        <f t="shared" si="16"/>
        <v>81.5</v>
      </c>
      <c r="F88" s="18">
        <f t="shared" si="17"/>
        <v>99.375</v>
      </c>
      <c r="G88" s="19">
        <f t="shared" si="18"/>
        <v>17.875</v>
      </c>
      <c r="H88" s="21">
        <f t="shared" si="19"/>
        <v>96.47</v>
      </c>
      <c r="I88" s="22">
        <f t="shared" si="20"/>
        <v>107.94</v>
      </c>
      <c r="J88" s="20">
        <f t="shared" si="21"/>
        <v>11.469999999999999</v>
      </c>
      <c r="K88" s="14">
        <f t="shared" si="22"/>
        <v>81.5</v>
      </c>
      <c r="L88" s="14">
        <f t="shared" si="23"/>
        <v>107.94</v>
      </c>
      <c r="M88" s="14">
        <f t="shared" si="24"/>
        <v>26.439999999999998</v>
      </c>
      <c r="N88" s="23">
        <f t="shared" si="25"/>
        <v>1.1503925312696226</v>
      </c>
      <c r="O88" s="23">
        <f t="shared" si="26"/>
        <v>1.1503925312696226</v>
      </c>
      <c r="P88" s="30">
        <f t="shared" si="27"/>
        <v>0.50028206921402996</v>
      </c>
      <c r="Q88" s="30">
        <f t="shared" si="28"/>
        <v>0.50028206921402996</v>
      </c>
      <c r="R88" s="29">
        <f t="shared" si="29"/>
        <v>105.72811350054052</v>
      </c>
    </row>
    <row r="89" spans="2:18">
      <c r="B89" s="6">
        <v>106.25</v>
      </c>
      <c r="C89" s="6">
        <v>103.655</v>
      </c>
      <c r="D89" s="7">
        <f t="shared" si="15"/>
        <v>104.9525</v>
      </c>
      <c r="E89" s="18">
        <f t="shared" si="16"/>
        <v>81.5</v>
      </c>
      <c r="F89" s="18">
        <f t="shared" si="17"/>
        <v>103.28</v>
      </c>
      <c r="G89" s="19">
        <f t="shared" si="18"/>
        <v>21.78</v>
      </c>
      <c r="H89" s="21">
        <f t="shared" si="19"/>
        <v>101.155</v>
      </c>
      <c r="I89" s="22">
        <f t="shared" si="20"/>
        <v>107.94</v>
      </c>
      <c r="J89" s="20">
        <f t="shared" si="21"/>
        <v>6.7849999999999966</v>
      </c>
      <c r="K89" s="14">
        <f t="shared" si="22"/>
        <v>81.5</v>
      </c>
      <c r="L89" s="14">
        <f t="shared" si="23"/>
        <v>107.94</v>
      </c>
      <c r="M89" s="14">
        <f t="shared" si="24"/>
        <v>26.439999999999998</v>
      </c>
      <c r="N89" s="23">
        <f t="shared" si="25"/>
        <v>1.1115263530762567</v>
      </c>
      <c r="O89" s="23">
        <f t="shared" si="26"/>
        <v>1.1115263530762567</v>
      </c>
      <c r="P89" s="30">
        <f t="shared" si="27"/>
        <v>0.59833897599575692</v>
      </c>
      <c r="Q89" s="30">
        <f t="shared" si="28"/>
        <v>0.59833897599575692</v>
      </c>
      <c r="R89" s="29">
        <f t="shared" si="29"/>
        <v>105.26403371285862</v>
      </c>
    </row>
    <row r="90" spans="2:18">
      <c r="B90" s="6">
        <v>107</v>
      </c>
      <c r="C90" s="6">
        <v>104</v>
      </c>
      <c r="D90" s="7">
        <f t="shared" si="15"/>
        <v>105.5</v>
      </c>
      <c r="E90" s="18">
        <f t="shared" si="16"/>
        <v>81.5</v>
      </c>
      <c r="F90" s="18">
        <f t="shared" si="17"/>
        <v>105.375</v>
      </c>
      <c r="G90" s="19">
        <f t="shared" si="18"/>
        <v>23.875</v>
      </c>
      <c r="H90" s="21">
        <f t="shared" si="19"/>
        <v>101.72</v>
      </c>
      <c r="I90" s="22">
        <f t="shared" si="20"/>
        <v>107.94</v>
      </c>
      <c r="J90" s="20">
        <f t="shared" si="21"/>
        <v>6.2199999999999989</v>
      </c>
      <c r="K90" s="14">
        <f t="shared" si="22"/>
        <v>81.5</v>
      </c>
      <c r="L90" s="14">
        <f t="shared" si="23"/>
        <v>107.94</v>
      </c>
      <c r="M90" s="14">
        <f t="shared" si="24"/>
        <v>26.439999999999998</v>
      </c>
      <c r="N90" s="23">
        <f t="shared" si="25"/>
        <v>1.1868016398936367</v>
      </c>
      <c r="O90" s="23">
        <f t="shared" si="26"/>
        <v>1.1868016398936367</v>
      </c>
      <c r="P90" s="30">
        <f t="shared" si="27"/>
        <v>0.42305489085845699</v>
      </c>
      <c r="Q90" s="30">
        <f t="shared" si="28"/>
        <v>0.42305489085845699</v>
      </c>
      <c r="R90" s="29">
        <f t="shared" si="29"/>
        <v>105.36386040471149</v>
      </c>
    </row>
    <row r="91" spans="2:18">
      <c r="B91" s="6">
        <v>108.75</v>
      </c>
      <c r="C91" s="6">
        <v>105.53</v>
      </c>
      <c r="D91" s="7">
        <f t="shared" si="15"/>
        <v>107.14</v>
      </c>
      <c r="E91" s="18">
        <f t="shared" si="16"/>
        <v>81.5</v>
      </c>
      <c r="F91" s="18">
        <f t="shared" si="17"/>
        <v>107.625</v>
      </c>
      <c r="G91" s="19">
        <f t="shared" si="18"/>
        <v>26.125</v>
      </c>
      <c r="H91" s="21">
        <f t="shared" si="19"/>
        <v>101.72</v>
      </c>
      <c r="I91" s="22">
        <f t="shared" si="20"/>
        <v>108.75</v>
      </c>
      <c r="J91" s="20">
        <f t="shared" si="21"/>
        <v>7.0300000000000011</v>
      </c>
      <c r="K91" s="14">
        <f t="shared" si="22"/>
        <v>81.5</v>
      </c>
      <c r="L91" s="14">
        <f t="shared" si="23"/>
        <v>108.75</v>
      </c>
      <c r="M91" s="14">
        <f t="shared" si="24"/>
        <v>27.25</v>
      </c>
      <c r="N91" s="23">
        <f t="shared" si="25"/>
        <v>1.2829702251015866</v>
      </c>
      <c r="O91" s="23">
        <f t="shared" si="26"/>
        <v>1.2829702251015866</v>
      </c>
      <c r="P91" s="30">
        <f t="shared" si="27"/>
        <v>0.27168117683853016</v>
      </c>
      <c r="Q91" s="30">
        <f t="shared" si="28"/>
        <v>0.27168117683853016</v>
      </c>
      <c r="R91" s="29">
        <f t="shared" si="29"/>
        <v>105.84640410018898</v>
      </c>
    </row>
    <row r="92" spans="2:18">
      <c r="B92" s="6">
        <v>110.94</v>
      </c>
      <c r="C92" s="6">
        <v>108.53</v>
      </c>
      <c r="D92" s="7">
        <f t="shared" si="15"/>
        <v>109.735</v>
      </c>
      <c r="E92" s="18">
        <f t="shared" si="16"/>
        <v>81.5</v>
      </c>
      <c r="F92" s="18">
        <f t="shared" si="17"/>
        <v>107.625</v>
      </c>
      <c r="G92" s="19">
        <f t="shared" si="18"/>
        <v>26.125</v>
      </c>
      <c r="H92" s="21">
        <f t="shared" si="19"/>
        <v>101.72</v>
      </c>
      <c r="I92" s="22">
        <f t="shared" si="20"/>
        <v>110.94</v>
      </c>
      <c r="J92" s="20">
        <f t="shared" si="21"/>
        <v>9.2199999999999989</v>
      </c>
      <c r="K92" s="14">
        <f t="shared" si="22"/>
        <v>81.5</v>
      </c>
      <c r="L92" s="14">
        <f t="shared" si="23"/>
        <v>110.94</v>
      </c>
      <c r="M92" s="14">
        <f t="shared" si="24"/>
        <v>29.439999999999998</v>
      </c>
      <c r="N92" s="23">
        <f t="shared" si="25"/>
        <v>1.2637284705025684</v>
      </c>
      <c r="O92" s="23">
        <f t="shared" si="26"/>
        <v>1.2637284705025684</v>
      </c>
      <c r="P92" s="30">
        <f t="shared" si="27"/>
        <v>0.29685410508118043</v>
      </c>
      <c r="Q92" s="30">
        <f t="shared" si="28"/>
        <v>0.29685410508118043</v>
      </c>
      <c r="R92" s="29">
        <f t="shared" si="29"/>
        <v>107.00074975604973</v>
      </c>
    </row>
    <row r="93" spans="2:18">
      <c r="B93" s="6">
        <v>110.94</v>
      </c>
      <c r="C93" s="6">
        <v>108.75</v>
      </c>
      <c r="D93" s="7">
        <f t="shared" si="15"/>
        <v>109.845</v>
      </c>
      <c r="E93" s="18">
        <f t="shared" si="16"/>
        <v>81.5</v>
      </c>
      <c r="F93" s="18">
        <f t="shared" si="17"/>
        <v>107.625</v>
      </c>
      <c r="G93" s="19">
        <f t="shared" si="18"/>
        <v>26.125</v>
      </c>
      <c r="H93" s="21">
        <f t="shared" si="19"/>
        <v>101.72</v>
      </c>
      <c r="I93" s="22">
        <f t="shared" si="20"/>
        <v>110.94</v>
      </c>
      <c r="J93" s="20">
        <f t="shared" si="21"/>
        <v>9.2199999999999989</v>
      </c>
      <c r="K93" s="14">
        <f t="shared" si="22"/>
        <v>81.5</v>
      </c>
      <c r="L93" s="14">
        <f t="shared" si="23"/>
        <v>110.94</v>
      </c>
      <c r="M93" s="14">
        <f t="shared" si="24"/>
        <v>29.439999999999998</v>
      </c>
      <c r="N93" s="23">
        <f t="shared" si="25"/>
        <v>1.2637284705025684</v>
      </c>
      <c r="O93" s="23">
        <f t="shared" si="26"/>
        <v>1.2637284705025684</v>
      </c>
      <c r="P93" s="30">
        <f t="shared" si="27"/>
        <v>0.29685410508118043</v>
      </c>
      <c r="Q93" s="30">
        <f t="shared" si="28"/>
        <v>0.29685410508118043</v>
      </c>
      <c r="R93" s="29">
        <f t="shared" si="29"/>
        <v>107.84507711684452</v>
      </c>
    </row>
    <row r="94" spans="2:18">
      <c r="B94" s="6">
        <v>114.22</v>
      </c>
      <c r="C94" s="6">
        <v>107.75</v>
      </c>
      <c r="D94" s="7">
        <f t="shared" si="15"/>
        <v>110.985</v>
      </c>
      <c r="E94" s="18">
        <f t="shared" si="16"/>
        <v>82.564999999999998</v>
      </c>
      <c r="F94" s="18">
        <f t="shared" si="17"/>
        <v>107.625</v>
      </c>
      <c r="G94" s="19">
        <f t="shared" si="18"/>
        <v>25.060000000000002</v>
      </c>
      <c r="H94" s="21">
        <f t="shared" si="19"/>
        <v>103.155</v>
      </c>
      <c r="I94" s="22">
        <f t="shared" si="20"/>
        <v>114.22</v>
      </c>
      <c r="J94" s="20">
        <f t="shared" si="21"/>
        <v>11.064999999999998</v>
      </c>
      <c r="K94" s="14">
        <f t="shared" si="22"/>
        <v>82.564999999999998</v>
      </c>
      <c r="L94" s="14">
        <f t="shared" si="23"/>
        <v>114.22</v>
      </c>
      <c r="M94" s="14">
        <f t="shared" si="24"/>
        <v>31.655000000000001</v>
      </c>
      <c r="N94" s="23">
        <f t="shared" si="25"/>
        <v>1.1905641920519694</v>
      </c>
      <c r="O94" s="23">
        <f t="shared" si="26"/>
        <v>1.1905641920519694</v>
      </c>
      <c r="P94" s="30">
        <f t="shared" si="27"/>
        <v>0.41578767911527953</v>
      </c>
      <c r="Q94" s="30">
        <f t="shared" si="28"/>
        <v>0.41578767911527953</v>
      </c>
      <c r="R94" s="29">
        <f t="shared" si="29"/>
        <v>109.1506183650327</v>
      </c>
    </row>
    <row r="95" spans="2:18">
      <c r="B95" s="6">
        <v>123</v>
      </c>
      <c r="C95" s="6">
        <v>117</v>
      </c>
      <c r="D95" s="7">
        <f t="shared" si="15"/>
        <v>120</v>
      </c>
      <c r="E95" s="18">
        <f t="shared" si="16"/>
        <v>96.344999999999999</v>
      </c>
      <c r="F95" s="18">
        <f t="shared" si="17"/>
        <v>107.625</v>
      </c>
      <c r="G95" s="19">
        <f t="shared" si="18"/>
        <v>11.280000000000001</v>
      </c>
      <c r="H95" s="21">
        <f t="shared" si="19"/>
        <v>103.655</v>
      </c>
      <c r="I95" s="22">
        <f t="shared" si="20"/>
        <v>123</v>
      </c>
      <c r="J95" s="20">
        <f t="shared" si="21"/>
        <v>19.344999999999999</v>
      </c>
      <c r="K95" s="14">
        <f t="shared" si="22"/>
        <v>96.344999999999999</v>
      </c>
      <c r="L95" s="14">
        <f t="shared" si="23"/>
        <v>123</v>
      </c>
      <c r="M95" s="14">
        <f t="shared" si="24"/>
        <v>26.655000000000001</v>
      </c>
      <c r="N95" s="23">
        <f t="shared" si="25"/>
        <v>1.2003036620274607</v>
      </c>
      <c r="O95" s="23">
        <f t="shared" si="26"/>
        <v>1.2003036620274607</v>
      </c>
      <c r="P95" s="30">
        <f t="shared" si="27"/>
        <v>0.39755084046990963</v>
      </c>
      <c r="Q95" s="30">
        <f t="shared" si="28"/>
        <v>0.39755084046990963</v>
      </c>
      <c r="R95" s="29">
        <f t="shared" si="29"/>
        <v>113.46379915259276</v>
      </c>
    </row>
    <row r="96" spans="2:18">
      <c r="B96" s="6">
        <v>121.75</v>
      </c>
      <c r="C96" s="6">
        <v>118</v>
      </c>
      <c r="D96" s="7">
        <f t="shared" si="15"/>
        <v>119.875</v>
      </c>
      <c r="E96" s="18">
        <f t="shared" si="16"/>
        <v>96.47</v>
      </c>
      <c r="F96" s="18">
        <f t="shared" si="17"/>
        <v>107.94</v>
      </c>
      <c r="G96" s="19">
        <f t="shared" si="18"/>
        <v>11.469999999999999</v>
      </c>
      <c r="H96" s="21">
        <f t="shared" si="19"/>
        <v>103.655</v>
      </c>
      <c r="I96" s="22">
        <f t="shared" si="20"/>
        <v>123</v>
      </c>
      <c r="J96" s="20">
        <f t="shared" si="21"/>
        <v>19.344999999999999</v>
      </c>
      <c r="K96" s="14">
        <f t="shared" si="22"/>
        <v>96.47</v>
      </c>
      <c r="L96" s="14">
        <f t="shared" si="23"/>
        <v>123</v>
      </c>
      <c r="M96" s="14">
        <f t="shared" si="24"/>
        <v>26.53</v>
      </c>
      <c r="N96" s="23">
        <f t="shared" si="25"/>
        <v>1.2160081155399136</v>
      </c>
      <c r="O96" s="23">
        <f t="shared" si="26"/>
        <v>1.2160081155399136</v>
      </c>
      <c r="P96" s="30">
        <f t="shared" si="27"/>
        <v>0.36981435828635162</v>
      </c>
      <c r="Q96" s="30">
        <f t="shared" si="28"/>
        <v>0.36981435828635162</v>
      </c>
      <c r="R96" s="29">
        <f t="shared" si="29"/>
        <v>115.83475327982158</v>
      </c>
    </row>
    <row r="97" spans="2:18">
      <c r="B97" s="6">
        <v>119.815</v>
      </c>
      <c r="C97" s="6">
        <v>116</v>
      </c>
      <c r="D97" s="7">
        <f t="shared" si="15"/>
        <v>117.9075</v>
      </c>
      <c r="E97" s="18">
        <f t="shared" si="16"/>
        <v>101.155</v>
      </c>
      <c r="F97" s="18">
        <f t="shared" si="17"/>
        <v>107.94</v>
      </c>
      <c r="G97" s="19">
        <f t="shared" si="18"/>
        <v>6.7849999999999966</v>
      </c>
      <c r="H97" s="21">
        <f t="shared" si="19"/>
        <v>104</v>
      </c>
      <c r="I97" s="22">
        <f t="shared" si="20"/>
        <v>123</v>
      </c>
      <c r="J97" s="20">
        <f t="shared" si="21"/>
        <v>19</v>
      </c>
      <c r="K97" s="14">
        <f t="shared" si="22"/>
        <v>101.155</v>
      </c>
      <c r="L97" s="14">
        <f t="shared" si="23"/>
        <v>123</v>
      </c>
      <c r="M97" s="14">
        <f t="shared" si="24"/>
        <v>21.844999999999999</v>
      </c>
      <c r="N97" s="23">
        <f t="shared" si="25"/>
        <v>1.2392289397549998</v>
      </c>
      <c r="O97" s="23">
        <f t="shared" si="26"/>
        <v>1.2392289397549998</v>
      </c>
      <c r="P97" s="30">
        <f t="shared" si="27"/>
        <v>0.33230901297427712</v>
      </c>
      <c r="Q97" s="30">
        <f t="shared" si="28"/>
        <v>0.33230901297427712</v>
      </c>
      <c r="R97" s="29">
        <f t="shared" si="29"/>
        <v>116.52354569654975</v>
      </c>
    </row>
    <row r="98" spans="2:18">
      <c r="B98" s="6">
        <v>120.315</v>
      </c>
      <c r="C98" s="6">
        <v>118.5</v>
      </c>
      <c r="D98" s="7">
        <f t="shared" si="15"/>
        <v>119.4075</v>
      </c>
      <c r="E98" s="18">
        <f t="shared" si="16"/>
        <v>101.72</v>
      </c>
      <c r="F98" s="18">
        <f t="shared" si="17"/>
        <v>107.94</v>
      </c>
      <c r="G98" s="19">
        <f t="shared" si="18"/>
        <v>6.2199999999999989</v>
      </c>
      <c r="H98" s="21">
        <f t="shared" si="19"/>
        <v>105.53</v>
      </c>
      <c r="I98" s="22">
        <f t="shared" si="20"/>
        <v>123</v>
      </c>
      <c r="J98" s="20">
        <f t="shared" si="21"/>
        <v>17.47</v>
      </c>
      <c r="K98" s="14">
        <f t="shared" si="22"/>
        <v>101.72</v>
      </c>
      <c r="L98" s="14">
        <f t="shared" si="23"/>
        <v>123</v>
      </c>
      <c r="M98" s="14">
        <f t="shared" si="24"/>
        <v>21.28</v>
      </c>
      <c r="N98" s="23">
        <f t="shared" si="25"/>
        <v>1.1547800477390413</v>
      </c>
      <c r="O98" s="23">
        <f t="shared" si="26"/>
        <v>1.1547800477390413</v>
      </c>
      <c r="P98" s="30">
        <f t="shared" si="27"/>
        <v>0.49027517629389455</v>
      </c>
      <c r="Q98" s="30">
        <f t="shared" si="28"/>
        <v>0.49027517629389455</v>
      </c>
      <c r="R98" s="29">
        <f t="shared" si="29"/>
        <v>117.93747690109736</v>
      </c>
    </row>
    <row r="99" spans="2:18">
      <c r="B99" s="6">
        <v>119.375</v>
      </c>
      <c r="C99" s="6">
        <v>116.53</v>
      </c>
      <c r="D99" s="7">
        <f t="shared" si="15"/>
        <v>117.9525</v>
      </c>
      <c r="E99" s="18">
        <f t="shared" si="16"/>
        <v>101.72</v>
      </c>
      <c r="F99" s="18">
        <f t="shared" si="17"/>
        <v>108.75</v>
      </c>
      <c r="G99" s="19">
        <f t="shared" si="18"/>
        <v>7.0300000000000011</v>
      </c>
      <c r="H99" s="21">
        <f t="shared" si="19"/>
        <v>107.75</v>
      </c>
      <c r="I99" s="22">
        <f t="shared" si="20"/>
        <v>123</v>
      </c>
      <c r="J99" s="20">
        <f t="shared" si="21"/>
        <v>15.25</v>
      </c>
      <c r="K99" s="14">
        <f t="shared" si="22"/>
        <v>101.72</v>
      </c>
      <c r="L99" s="14">
        <f t="shared" si="23"/>
        <v>123</v>
      </c>
      <c r="M99" s="14">
        <f t="shared" si="24"/>
        <v>21.28</v>
      </c>
      <c r="N99" s="23">
        <f t="shared" si="25"/>
        <v>1.0662510818388422</v>
      </c>
      <c r="O99" s="23">
        <f t="shared" si="26"/>
        <v>1.0662510818388422</v>
      </c>
      <c r="P99" s="30">
        <f t="shared" si="27"/>
        <v>0.73705150329988434</v>
      </c>
      <c r="Q99" s="30">
        <f t="shared" si="28"/>
        <v>0.73705150329988434</v>
      </c>
      <c r="R99" s="29">
        <f t="shared" si="29"/>
        <v>117.94854969872777</v>
      </c>
    </row>
    <row r="100" spans="2:18">
      <c r="B100" s="6">
        <v>118.19</v>
      </c>
      <c r="C100" s="6">
        <v>116.25</v>
      </c>
      <c r="D100" s="7">
        <f t="shared" si="15"/>
        <v>117.22</v>
      </c>
      <c r="E100" s="18">
        <f t="shared" si="16"/>
        <v>101.72</v>
      </c>
      <c r="F100" s="18">
        <f t="shared" si="17"/>
        <v>110.94</v>
      </c>
      <c r="G100" s="19">
        <f t="shared" si="18"/>
        <v>9.2199999999999989</v>
      </c>
      <c r="H100" s="21">
        <f t="shared" si="19"/>
        <v>107.75</v>
      </c>
      <c r="I100" s="22">
        <f t="shared" si="20"/>
        <v>123</v>
      </c>
      <c r="J100" s="20">
        <f t="shared" si="21"/>
        <v>15.25</v>
      </c>
      <c r="K100" s="14">
        <f t="shared" si="22"/>
        <v>101.72</v>
      </c>
      <c r="L100" s="14">
        <f t="shared" si="23"/>
        <v>123</v>
      </c>
      <c r="M100" s="14">
        <f t="shared" si="24"/>
        <v>21.28</v>
      </c>
      <c r="N100" s="23">
        <f t="shared" si="25"/>
        <v>1.2015159505781998</v>
      </c>
      <c r="O100" s="23">
        <f t="shared" si="26"/>
        <v>1.2015159505781998</v>
      </c>
      <c r="P100" s="30">
        <f t="shared" si="27"/>
        <v>0.39533757942937503</v>
      </c>
      <c r="Q100" s="30">
        <f t="shared" si="28"/>
        <v>0.39533757942937503</v>
      </c>
      <c r="R100" s="29">
        <f t="shared" si="29"/>
        <v>117.66052662433873</v>
      </c>
    </row>
    <row r="101" spans="2:18">
      <c r="B101" s="6">
        <v>116.69</v>
      </c>
      <c r="C101" s="6">
        <v>114.595</v>
      </c>
      <c r="D101" s="7">
        <f t="shared" si="15"/>
        <v>115.6425</v>
      </c>
      <c r="E101" s="18">
        <f t="shared" si="16"/>
        <v>101.72</v>
      </c>
      <c r="F101" s="18">
        <f t="shared" si="17"/>
        <v>110.94</v>
      </c>
      <c r="G101" s="19">
        <f t="shared" si="18"/>
        <v>9.2199999999999989</v>
      </c>
      <c r="H101" s="21">
        <f t="shared" si="19"/>
        <v>107.75</v>
      </c>
      <c r="I101" s="22">
        <f t="shared" si="20"/>
        <v>123</v>
      </c>
      <c r="J101" s="20">
        <f t="shared" si="21"/>
        <v>15.25</v>
      </c>
      <c r="K101" s="14">
        <f t="shared" si="22"/>
        <v>101.72</v>
      </c>
      <c r="L101" s="14">
        <f t="shared" si="23"/>
        <v>123</v>
      </c>
      <c r="M101" s="14">
        <f t="shared" si="24"/>
        <v>21.28</v>
      </c>
      <c r="N101" s="23">
        <f t="shared" si="25"/>
        <v>1.2015159505781998</v>
      </c>
      <c r="O101" s="23">
        <f t="shared" si="26"/>
        <v>1.2015159505781998</v>
      </c>
      <c r="P101" s="30">
        <f t="shared" si="27"/>
        <v>0.39533757942937503</v>
      </c>
      <c r="Q101" s="30">
        <f t="shared" si="28"/>
        <v>0.39533757942937503</v>
      </c>
      <c r="R101" s="29">
        <f t="shared" si="29"/>
        <v>116.86272486344862</v>
      </c>
    </row>
    <row r="102" spans="2:18">
      <c r="B102" s="6">
        <v>115.345</v>
      </c>
      <c r="C102" s="6">
        <v>110.875</v>
      </c>
      <c r="D102" s="7">
        <f t="shared" si="15"/>
        <v>113.11</v>
      </c>
      <c r="E102" s="18">
        <f t="shared" si="16"/>
        <v>103.155</v>
      </c>
      <c r="F102" s="18">
        <f t="shared" si="17"/>
        <v>114.22</v>
      </c>
      <c r="G102" s="19">
        <f t="shared" si="18"/>
        <v>11.064999999999998</v>
      </c>
      <c r="H102" s="21">
        <f t="shared" si="19"/>
        <v>110.875</v>
      </c>
      <c r="I102" s="22">
        <f t="shared" si="20"/>
        <v>123</v>
      </c>
      <c r="J102" s="20">
        <f t="shared" si="21"/>
        <v>12.125</v>
      </c>
      <c r="K102" s="14">
        <f t="shared" si="22"/>
        <v>103.155</v>
      </c>
      <c r="L102" s="14">
        <f t="shared" si="23"/>
        <v>123</v>
      </c>
      <c r="M102" s="14">
        <f t="shared" si="24"/>
        <v>19.844999999999999</v>
      </c>
      <c r="N102" s="23">
        <f t="shared" si="25"/>
        <v>1.2247272576461707</v>
      </c>
      <c r="O102" s="23">
        <f t="shared" si="26"/>
        <v>1.2247272576461707</v>
      </c>
      <c r="P102" s="30">
        <f t="shared" si="27"/>
        <v>0.35525932369906937</v>
      </c>
      <c r="Q102" s="30">
        <f t="shared" si="28"/>
        <v>0.35525932369906937</v>
      </c>
      <c r="R102" s="29">
        <f t="shared" si="29"/>
        <v>115.52953436643118</v>
      </c>
    </row>
    <row r="103" spans="2:18">
      <c r="B103" s="6">
        <v>113</v>
      </c>
      <c r="C103" s="6">
        <v>110.5</v>
      </c>
      <c r="D103" s="7">
        <f t="shared" si="15"/>
        <v>111.75</v>
      </c>
      <c r="E103" s="18">
        <f t="shared" si="16"/>
        <v>103.655</v>
      </c>
      <c r="F103" s="18">
        <f t="shared" si="17"/>
        <v>123</v>
      </c>
      <c r="G103" s="19">
        <f t="shared" si="18"/>
        <v>19.344999999999999</v>
      </c>
      <c r="H103" s="21">
        <f t="shared" si="19"/>
        <v>110.5</v>
      </c>
      <c r="I103" s="22">
        <f t="shared" si="20"/>
        <v>121.75</v>
      </c>
      <c r="J103" s="20">
        <f t="shared" si="21"/>
        <v>11.25</v>
      </c>
      <c r="K103" s="14">
        <f t="shared" si="22"/>
        <v>103.655</v>
      </c>
      <c r="L103" s="14">
        <f t="shared" si="23"/>
        <v>123</v>
      </c>
      <c r="M103" s="14">
        <f t="shared" si="24"/>
        <v>19.344999999999999</v>
      </c>
      <c r="N103" s="23">
        <f t="shared" si="25"/>
        <v>1.6613351703915409</v>
      </c>
      <c r="O103" s="23">
        <f t="shared" si="26"/>
        <v>1.6613351703915409</v>
      </c>
      <c r="P103" s="30">
        <f t="shared" si="27"/>
        <v>4.7569617486671066E-2</v>
      </c>
      <c r="Q103" s="30">
        <f t="shared" si="28"/>
        <v>4.7569617486671066E-2</v>
      </c>
      <c r="R103" s="29">
        <f t="shared" si="29"/>
        <v>115.34974336234232</v>
      </c>
    </row>
    <row r="104" spans="2:18">
      <c r="B104" s="6">
        <v>118.315</v>
      </c>
      <c r="C104" s="6">
        <v>110.72</v>
      </c>
      <c r="D104" s="7">
        <f t="shared" si="15"/>
        <v>114.5175</v>
      </c>
      <c r="E104" s="18">
        <f t="shared" si="16"/>
        <v>103.655</v>
      </c>
      <c r="F104" s="18">
        <f t="shared" si="17"/>
        <v>123</v>
      </c>
      <c r="G104" s="19">
        <f t="shared" si="18"/>
        <v>19.344999999999999</v>
      </c>
      <c r="H104" s="21">
        <f t="shared" si="19"/>
        <v>110.5</v>
      </c>
      <c r="I104" s="22">
        <f t="shared" si="20"/>
        <v>120.315</v>
      </c>
      <c r="J104" s="20">
        <f t="shared" si="21"/>
        <v>9.8149999999999977</v>
      </c>
      <c r="K104" s="14">
        <f t="shared" si="22"/>
        <v>103.655</v>
      </c>
      <c r="L104" s="14">
        <f t="shared" si="23"/>
        <v>123</v>
      </c>
      <c r="M104" s="14">
        <f t="shared" si="24"/>
        <v>19.344999999999999</v>
      </c>
      <c r="N104" s="23">
        <f t="shared" si="25"/>
        <v>1.5920299908837205</v>
      </c>
      <c r="O104" s="23">
        <f t="shared" si="26"/>
        <v>1.5920299908837205</v>
      </c>
      <c r="P104" s="30">
        <f t="shared" si="27"/>
        <v>6.5454576646386056E-2</v>
      </c>
      <c r="Q104" s="30">
        <f t="shared" si="28"/>
        <v>6.5454576646386056E-2</v>
      </c>
      <c r="R104" s="29">
        <f t="shared" si="29"/>
        <v>115.29526922539344</v>
      </c>
    </row>
    <row r="105" spans="2:18">
      <c r="B105" s="6">
        <v>116.87</v>
      </c>
      <c r="C105" s="6">
        <v>112.62</v>
      </c>
      <c r="D105" s="7">
        <f t="shared" si="15"/>
        <v>114.745</v>
      </c>
      <c r="E105" s="18">
        <f t="shared" si="16"/>
        <v>104</v>
      </c>
      <c r="F105" s="18">
        <f t="shared" si="17"/>
        <v>123</v>
      </c>
      <c r="G105" s="19">
        <f t="shared" si="18"/>
        <v>19</v>
      </c>
      <c r="H105" s="21">
        <f t="shared" si="19"/>
        <v>110.5</v>
      </c>
      <c r="I105" s="22">
        <f t="shared" si="20"/>
        <v>120.315</v>
      </c>
      <c r="J105" s="20">
        <f t="shared" si="21"/>
        <v>9.8149999999999977</v>
      </c>
      <c r="K105" s="14">
        <f t="shared" si="22"/>
        <v>104</v>
      </c>
      <c r="L105" s="14">
        <f t="shared" si="23"/>
        <v>123</v>
      </c>
      <c r="M105" s="14">
        <f t="shared" si="24"/>
        <v>19</v>
      </c>
      <c r="N105" s="23">
        <f t="shared" si="25"/>
        <v>1.6008206011683732</v>
      </c>
      <c r="O105" s="23">
        <f t="shared" si="26"/>
        <v>1.6008206011683732</v>
      </c>
      <c r="P105" s="30">
        <f t="shared" si="27"/>
        <v>6.2857745125560777E-2</v>
      </c>
      <c r="Q105" s="30">
        <f t="shared" si="28"/>
        <v>6.2857745125560777E-2</v>
      </c>
      <c r="R105" s="29">
        <f t="shared" si="29"/>
        <v>115.26068054267321</v>
      </c>
    </row>
    <row r="106" spans="2:18">
      <c r="B106" s="6">
        <v>116.75</v>
      </c>
      <c r="C106" s="6">
        <v>114.19</v>
      </c>
      <c r="D106" s="7">
        <f t="shared" si="15"/>
        <v>115.47</v>
      </c>
      <c r="E106" s="18">
        <f t="shared" si="16"/>
        <v>105.53</v>
      </c>
      <c r="F106" s="18">
        <f t="shared" si="17"/>
        <v>123</v>
      </c>
      <c r="G106" s="19">
        <f t="shared" si="18"/>
        <v>17.47</v>
      </c>
      <c r="H106" s="21">
        <f t="shared" si="19"/>
        <v>110.5</v>
      </c>
      <c r="I106" s="22">
        <f t="shared" si="20"/>
        <v>119.375</v>
      </c>
      <c r="J106" s="20">
        <f t="shared" si="21"/>
        <v>8.875</v>
      </c>
      <c r="K106" s="14">
        <f t="shared" si="22"/>
        <v>105.53</v>
      </c>
      <c r="L106" s="14">
        <f t="shared" si="23"/>
        <v>123</v>
      </c>
      <c r="M106" s="14">
        <f t="shared" si="24"/>
        <v>17.47</v>
      </c>
      <c r="N106" s="23">
        <f t="shared" si="25"/>
        <v>1.5926495714567181</v>
      </c>
      <c r="O106" s="23">
        <f t="shared" si="26"/>
        <v>1.5926495714567181</v>
      </c>
      <c r="P106" s="30">
        <f t="shared" si="27"/>
        <v>6.526808299107012E-2</v>
      </c>
      <c r="Q106" s="30">
        <f t="shared" si="28"/>
        <v>6.526808299107012E-2</v>
      </c>
      <c r="R106" s="29">
        <f t="shared" si="29"/>
        <v>115.27434242238566</v>
      </c>
    </row>
    <row r="107" spans="2:18">
      <c r="B107" s="6">
        <v>113.87</v>
      </c>
      <c r="C107" s="6">
        <v>111.19</v>
      </c>
      <c r="D107" s="7">
        <f t="shared" si="15"/>
        <v>112.53</v>
      </c>
      <c r="E107" s="18">
        <f t="shared" si="16"/>
        <v>107.75</v>
      </c>
      <c r="F107" s="18">
        <f t="shared" si="17"/>
        <v>123</v>
      </c>
      <c r="G107" s="19">
        <f t="shared" si="18"/>
        <v>15.25</v>
      </c>
      <c r="H107" s="21">
        <f t="shared" si="19"/>
        <v>110.5</v>
      </c>
      <c r="I107" s="22">
        <f t="shared" si="20"/>
        <v>118.315</v>
      </c>
      <c r="J107" s="20">
        <f t="shared" si="21"/>
        <v>7.8149999999999977</v>
      </c>
      <c r="K107" s="14">
        <f t="shared" si="22"/>
        <v>107.75</v>
      </c>
      <c r="L107" s="14">
        <f t="shared" si="23"/>
        <v>123</v>
      </c>
      <c r="M107" s="14">
        <f t="shared" si="24"/>
        <v>15.25</v>
      </c>
      <c r="N107" s="23">
        <f t="shared" si="25"/>
        <v>1.5968960497280449</v>
      </c>
      <c r="O107" s="23">
        <f t="shared" si="26"/>
        <v>1.5968960497280449</v>
      </c>
      <c r="P107" s="30">
        <f t="shared" si="27"/>
        <v>6.4004115542291726E-2</v>
      </c>
      <c r="Q107" s="30">
        <f t="shared" si="28"/>
        <v>6.4004115542291726E-2</v>
      </c>
      <c r="R107" s="29">
        <f t="shared" si="29"/>
        <v>115.09869321289567</v>
      </c>
    </row>
    <row r="108" spans="2:18">
      <c r="B108" s="6">
        <v>114.62</v>
      </c>
      <c r="C108" s="6">
        <v>109.44</v>
      </c>
      <c r="D108" s="7">
        <f t="shared" si="15"/>
        <v>112.03</v>
      </c>
      <c r="E108" s="18">
        <f t="shared" si="16"/>
        <v>107.75</v>
      </c>
      <c r="F108" s="18">
        <f t="shared" si="17"/>
        <v>123</v>
      </c>
      <c r="G108" s="19">
        <f t="shared" si="18"/>
        <v>15.25</v>
      </c>
      <c r="H108" s="21">
        <f t="shared" si="19"/>
        <v>109.44</v>
      </c>
      <c r="I108" s="22">
        <f t="shared" si="20"/>
        <v>118.315</v>
      </c>
      <c r="J108" s="20">
        <f t="shared" si="21"/>
        <v>8.875</v>
      </c>
      <c r="K108" s="14">
        <f t="shared" si="22"/>
        <v>107.75</v>
      </c>
      <c r="L108" s="14">
        <f t="shared" si="23"/>
        <v>123</v>
      </c>
      <c r="M108" s="14">
        <f t="shared" si="24"/>
        <v>15.25</v>
      </c>
      <c r="N108" s="23">
        <f t="shared" si="25"/>
        <v>1.6617196997051942</v>
      </c>
      <c r="O108" s="23">
        <f t="shared" si="26"/>
        <v>1.6617196997051942</v>
      </c>
      <c r="P108" s="30">
        <f t="shared" si="27"/>
        <v>4.7485454657939505E-2</v>
      </c>
      <c r="Q108" s="30">
        <f t="shared" si="28"/>
        <v>4.7485454657939505E-2</v>
      </c>
      <c r="R108" s="29">
        <f t="shared" si="29"/>
        <v>114.95297492047558</v>
      </c>
    </row>
    <row r="109" spans="2:18">
      <c r="B109" s="6">
        <v>115.31</v>
      </c>
      <c r="C109" s="6">
        <v>111.56</v>
      </c>
      <c r="D109" s="7">
        <f t="shared" si="15"/>
        <v>113.435</v>
      </c>
      <c r="E109" s="18">
        <f t="shared" si="16"/>
        <v>107.75</v>
      </c>
      <c r="F109" s="18">
        <f t="shared" si="17"/>
        <v>123</v>
      </c>
      <c r="G109" s="19">
        <f t="shared" si="18"/>
        <v>15.25</v>
      </c>
      <c r="H109" s="21">
        <f t="shared" si="19"/>
        <v>109.44</v>
      </c>
      <c r="I109" s="22">
        <f t="shared" si="20"/>
        <v>118.315</v>
      </c>
      <c r="J109" s="20">
        <f t="shared" si="21"/>
        <v>8.875</v>
      </c>
      <c r="K109" s="14">
        <f t="shared" si="22"/>
        <v>107.75</v>
      </c>
      <c r="L109" s="14">
        <f t="shared" si="23"/>
        <v>123</v>
      </c>
      <c r="M109" s="14">
        <f t="shared" si="24"/>
        <v>15.25</v>
      </c>
      <c r="N109" s="23">
        <f t="shared" si="25"/>
        <v>1.6617196997051942</v>
      </c>
      <c r="O109" s="23">
        <f t="shared" si="26"/>
        <v>1.6617196997051942</v>
      </c>
      <c r="P109" s="30">
        <f t="shared" si="27"/>
        <v>4.7485454657939505E-2</v>
      </c>
      <c r="Q109" s="30">
        <f t="shared" si="28"/>
        <v>4.7485454657939505E-2</v>
      </c>
      <c r="R109" s="29">
        <f t="shared" si="29"/>
        <v>114.88089319121745</v>
      </c>
    </row>
    <row r="110" spans="2:18">
      <c r="B110" s="6">
        <v>116</v>
      </c>
      <c r="C110" s="6">
        <v>112.44</v>
      </c>
      <c r="D110" s="7">
        <f t="shared" si="15"/>
        <v>114.22</v>
      </c>
      <c r="E110" s="18">
        <f t="shared" si="16"/>
        <v>110.875</v>
      </c>
      <c r="F110" s="18">
        <f t="shared" si="17"/>
        <v>123</v>
      </c>
      <c r="G110" s="19">
        <f t="shared" si="18"/>
        <v>12.125</v>
      </c>
      <c r="H110" s="21">
        <f t="shared" si="19"/>
        <v>109.44</v>
      </c>
      <c r="I110" s="22">
        <f t="shared" si="20"/>
        <v>118.315</v>
      </c>
      <c r="J110" s="20">
        <f t="shared" si="21"/>
        <v>8.875</v>
      </c>
      <c r="K110" s="14">
        <f t="shared" si="22"/>
        <v>109.44</v>
      </c>
      <c r="L110" s="14">
        <f t="shared" si="23"/>
        <v>123</v>
      </c>
      <c r="M110" s="14">
        <f t="shared" si="24"/>
        <v>13.560000000000002</v>
      </c>
      <c r="N110" s="23">
        <f t="shared" si="25"/>
        <v>1.6310321494171409</v>
      </c>
      <c r="O110" s="23">
        <f t="shared" si="26"/>
        <v>1.6310321494171409</v>
      </c>
      <c r="P110" s="30">
        <f t="shared" si="27"/>
        <v>5.4693498124065598E-2</v>
      </c>
      <c r="Q110" s="30">
        <f t="shared" si="28"/>
        <v>5.4693498124065598E-2</v>
      </c>
      <c r="R110" s="29">
        <f t="shared" si="29"/>
        <v>114.8447466307034</v>
      </c>
    </row>
    <row r="111" spans="2:18">
      <c r="B111" s="6">
        <v>121.69</v>
      </c>
      <c r="C111" s="6">
        <v>117.5</v>
      </c>
      <c r="D111" s="7">
        <f t="shared" si="15"/>
        <v>119.595</v>
      </c>
      <c r="E111" s="18">
        <f t="shared" si="16"/>
        <v>110.5</v>
      </c>
      <c r="F111" s="18">
        <f t="shared" si="17"/>
        <v>121.75</v>
      </c>
      <c r="G111" s="19">
        <f t="shared" si="18"/>
        <v>11.25</v>
      </c>
      <c r="H111" s="21">
        <f t="shared" si="19"/>
        <v>109.44</v>
      </c>
      <c r="I111" s="22">
        <f t="shared" si="20"/>
        <v>121.69</v>
      </c>
      <c r="J111" s="20">
        <f t="shared" si="21"/>
        <v>12.25</v>
      </c>
      <c r="K111" s="14">
        <f t="shared" si="22"/>
        <v>109.44</v>
      </c>
      <c r="L111" s="14">
        <f t="shared" si="23"/>
        <v>121.75</v>
      </c>
      <c r="M111" s="14">
        <f t="shared" si="24"/>
        <v>12.310000000000002</v>
      </c>
      <c r="N111" s="23">
        <f t="shared" si="25"/>
        <v>1.9328299949679044</v>
      </c>
      <c r="O111" s="23">
        <f t="shared" si="26"/>
        <v>1.9328299949679044</v>
      </c>
      <c r="P111" s="30">
        <f t="shared" si="27"/>
        <v>1.3625109777220045E-2</v>
      </c>
      <c r="Q111" s="30">
        <f t="shared" si="28"/>
        <v>1.3625109777220045E-2</v>
      </c>
      <c r="R111" s="29">
        <f t="shared" si="29"/>
        <v>114.90946935432967</v>
      </c>
    </row>
    <row r="112" spans="2:18">
      <c r="B112" s="6">
        <v>119.87</v>
      </c>
      <c r="C112" s="6">
        <v>116.06</v>
      </c>
      <c r="D112" s="7">
        <f t="shared" si="15"/>
        <v>117.965</v>
      </c>
      <c r="E112" s="18">
        <f t="shared" si="16"/>
        <v>110.5</v>
      </c>
      <c r="F112" s="18">
        <f t="shared" si="17"/>
        <v>120.315</v>
      </c>
      <c r="G112" s="19">
        <f t="shared" si="18"/>
        <v>9.8149999999999977</v>
      </c>
      <c r="H112" s="21">
        <f t="shared" si="19"/>
        <v>109.44</v>
      </c>
      <c r="I112" s="22">
        <f t="shared" si="20"/>
        <v>121.69</v>
      </c>
      <c r="J112" s="20">
        <f t="shared" si="21"/>
        <v>12.25</v>
      </c>
      <c r="K112" s="14">
        <f t="shared" si="22"/>
        <v>109.44</v>
      </c>
      <c r="L112" s="14">
        <f t="shared" si="23"/>
        <v>121.69</v>
      </c>
      <c r="M112" s="14">
        <f t="shared" si="24"/>
        <v>12.25</v>
      </c>
      <c r="N112" s="23">
        <f t="shared" si="25"/>
        <v>1.8489779980860535</v>
      </c>
      <c r="O112" s="23">
        <f t="shared" si="26"/>
        <v>1.8489779980860535</v>
      </c>
      <c r="P112" s="30">
        <f t="shared" si="27"/>
        <v>2.0046751358882613E-2</v>
      </c>
      <c r="Q112" s="30">
        <f t="shared" si="28"/>
        <v>2.0046751358882613E-2</v>
      </c>
      <c r="R112" s="29">
        <f t="shared" si="29"/>
        <v>114.97072281745287</v>
      </c>
    </row>
    <row r="113" spans="2:18">
      <c r="B113" s="6">
        <v>120.87</v>
      </c>
      <c r="C113" s="6">
        <v>116.56</v>
      </c>
      <c r="D113" s="7">
        <f t="shared" si="15"/>
        <v>118.715</v>
      </c>
      <c r="E113" s="18">
        <f t="shared" si="16"/>
        <v>110.5</v>
      </c>
      <c r="F113" s="18">
        <f t="shared" si="17"/>
        <v>120.315</v>
      </c>
      <c r="G113" s="19">
        <f t="shared" si="18"/>
        <v>9.8149999999999977</v>
      </c>
      <c r="H113" s="21">
        <f t="shared" si="19"/>
        <v>109.44</v>
      </c>
      <c r="I113" s="22">
        <f t="shared" si="20"/>
        <v>121.69</v>
      </c>
      <c r="J113" s="20">
        <f t="shared" si="21"/>
        <v>12.25</v>
      </c>
      <c r="K113" s="14">
        <f t="shared" si="22"/>
        <v>109.44</v>
      </c>
      <c r="L113" s="14">
        <f t="shared" si="23"/>
        <v>121.69</v>
      </c>
      <c r="M113" s="14">
        <f t="shared" si="24"/>
        <v>12.25</v>
      </c>
      <c r="N113" s="23">
        <f t="shared" si="25"/>
        <v>1.8489779980860535</v>
      </c>
      <c r="O113" s="23">
        <f t="shared" si="26"/>
        <v>1.8489779980860535</v>
      </c>
      <c r="P113" s="30">
        <f t="shared" si="27"/>
        <v>2.0046751358882613E-2</v>
      </c>
      <c r="Q113" s="30">
        <f t="shared" si="28"/>
        <v>2.0046751358882613E-2</v>
      </c>
      <c r="R113" s="29">
        <f t="shared" si="29"/>
        <v>115.04578341115013</v>
      </c>
    </row>
    <row r="114" spans="2:18">
      <c r="B114" s="6">
        <v>116.75</v>
      </c>
      <c r="C114" s="6">
        <v>113.31</v>
      </c>
      <c r="D114" s="7">
        <f t="shared" si="15"/>
        <v>115.03</v>
      </c>
      <c r="E114" s="18">
        <f t="shared" si="16"/>
        <v>110.5</v>
      </c>
      <c r="F114" s="18">
        <f t="shared" si="17"/>
        <v>119.375</v>
      </c>
      <c r="G114" s="19">
        <f t="shared" si="18"/>
        <v>8.875</v>
      </c>
      <c r="H114" s="21">
        <f t="shared" si="19"/>
        <v>109.44</v>
      </c>
      <c r="I114" s="22">
        <f t="shared" si="20"/>
        <v>121.69</v>
      </c>
      <c r="J114" s="20">
        <f t="shared" si="21"/>
        <v>12.25</v>
      </c>
      <c r="K114" s="14">
        <f t="shared" si="22"/>
        <v>109.44</v>
      </c>
      <c r="L114" s="14">
        <f t="shared" si="23"/>
        <v>121.69</v>
      </c>
      <c r="M114" s="14">
        <f t="shared" si="24"/>
        <v>12.25</v>
      </c>
      <c r="N114" s="23">
        <f t="shared" si="25"/>
        <v>1.7861695921669765</v>
      </c>
      <c r="O114" s="23">
        <f t="shared" si="26"/>
        <v>1.7861695921669765</v>
      </c>
      <c r="P114" s="30">
        <f t="shared" si="27"/>
        <v>2.6770767091208347E-2</v>
      </c>
      <c r="Q114" s="30">
        <f t="shared" si="28"/>
        <v>2.6770767091208347E-2</v>
      </c>
      <c r="R114" s="29">
        <f t="shared" si="29"/>
        <v>115.04536087712633</v>
      </c>
    </row>
    <row r="115" spans="2:18">
      <c r="B115" s="6">
        <v>116.5</v>
      </c>
      <c r="C115" s="6">
        <v>112.56</v>
      </c>
      <c r="D115" s="7">
        <f t="shared" si="15"/>
        <v>114.53</v>
      </c>
      <c r="E115" s="18">
        <f t="shared" si="16"/>
        <v>110.5</v>
      </c>
      <c r="F115" s="18">
        <f t="shared" si="17"/>
        <v>118.315</v>
      </c>
      <c r="G115" s="19">
        <f t="shared" si="18"/>
        <v>7.8149999999999977</v>
      </c>
      <c r="H115" s="21">
        <f t="shared" si="19"/>
        <v>109.44</v>
      </c>
      <c r="I115" s="22">
        <f t="shared" si="20"/>
        <v>121.69</v>
      </c>
      <c r="J115" s="20">
        <f t="shared" si="21"/>
        <v>12.25</v>
      </c>
      <c r="K115" s="14">
        <f t="shared" si="22"/>
        <v>109.44</v>
      </c>
      <c r="L115" s="14">
        <f t="shared" si="23"/>
        <v>121.69</v>
      </c>
      <c r="M115" s="14">
        <f t="shared" si="24"/>
        <v>12.25</v>
      </c>
      <c r="N115" s="23">
        <f t="shared" si="25"/>
        <v>1.7118994068900621</v>
      </c>
      <c r="O115" s="23">
        <f t="shared" si="26"/>
        <v>1.7118994068900621</v>
      </c>
      <c r="P115" s="30">
        <f t="shared" si="27"/>
        <v>3.7687834683898219E-2</v>
      </c>
      <c r="Q115" s="30">
        <f t="shared" si="28"/>
        <v>3.7687834683898219E-2</v>
      </c>
      <c r="R115" s="29">
        <f t="shared" si="29"/>
        <v>115.02593804158664</v>
      </c>
    </row>
    <row r="116" spans="2:18">
      <c r="B116" s="6">
        <v>116</v>
      </c>
      <c r="C116" s="6">
        <v>114</v>
      </c>
      <c r="D116" s="7">
        <f t="shared" si="15"/>
        <v>115</v>
      </c>
      <c r="E116" s="18">
        <f t="shared" si="16"/>
        <v>109.44</v>
      </c>
      <c r="F116" s="18">
        <f t="shared" si="17"/>
        <v>118.315</v>
      </c>
      <c r="G116" s="19">
        <f t="shared" si="18"/>
        <v>8.875</v>
      </c>
      <c r="H116" s="21">
        <f t="shared" si="19"/>
        <v>111.56</v>
      </c>
      <c r="I116" s="22">
        <f t="shared" si="20"/>
        <v>121.69</v>
      </c>
      <c r="J116" s="20">
        <f t="shared" si="21"/>
        <v>10.129999999999995</v>
      </c>
      <c r="K116" s="14">
        <f t="shared" si="22"/>
        <v>109.44</v>
      </c>
      <c r="L116" s="14">
        <f t="shared" si="23"/>
        <v>121.69</v>
      </c>
      <c r="M116" s="14">
        <f t="shared" si="24"/>
        <v>12.25</v>
      </c>
      <c r="N116" s="23">
        <f t="shared" si="25"/>
        <v>1.6335972759720325</v>
      </c>
      <c r="O116" s="23">
        <f t="shared" si="26"/>
        <v>1.6335972759720325</v>
      </c>
      <c r="P116" s="30">
        <f t="shared" si="27"/>
        <v>5.4051213418135076E-2</v>
      </c>
      <c r="Q116" s="30">
        <f t="shared" si="28"/>
        <v>5.4051213418135076E-2</v>
      </c>
      <c r="R116" s="29">
        <f t="shared" si="29"/>
        <v>115.0245360589652</v>
      </c>
    </row>
    <row r="117" spans="2:18">
      <c r="B117" s="6">
        <v>118.31</v>
      </c>
      <c r="C117" s="6">
        <v>114.75</v>
      </c>
      <c r="D117" s="7">
        <f t="shared" si="15"/>
        <v>116.53</v>
      </c>
      <c r="E117" s="18">
        <f t="shared" si="16"/>
        <v>109.44</v>
      </c>
      <c r="F117" s="18">
        <f t="shared" si="17"/>
        <v>118.315</v>
      </c>
      <c r="G117" s="19">
        <f t="shared" si="18"/>
        <v>8.875</v>
      </c>
      <c r="H117" s="21">
        <f t="shared" si="19"/>
        <v>112.44</v>
      </c>
      <c r="I117" s="22">
        <f t="shared" si="20"/>
        <v>121.69</v>
      </c>
      <c r="J117" s="20">
        <f t="shared" si="21"/>
        <v>9.25</v>
      </c>
      <c r="K117" s="14">
        <f t="shared" si="22"/>
        <v>109.44</v>
      </c>
      <c r="L117" s="14">
        <f t="shared" si="23"/>
        <v>121.69</v>
      </c>
      <c r="M117" s="14">
        <f t="shared" si="24"/>
        <v>12.25</v>
      </c>
      <c r="N117" s="23">
        <f t="shared" si="25"/>
        <v>1.5651992458997261</v>
      </c>
      <c r="O117" s="23">
        <f t="shared" si="26"/>
        <v>1.5651992458997261</v>
      </c>
      <c r="P117" s="30">
        <f t="shared" si="27"/>
        <v>7.406303556952358E-2</v>
      </c>
      <c r="Q117" s="30">
        <f t="shared" si="28"/>
        <v>7.406303556952358E-2</v>
      </c>
      <c r="R117" s="29">
        <f t="shared" si="29"/>
        <v>115.13603528837869</v>
      </c>
    </row>
    <row r="118" spans="2:18">
      <c r="B118" s="6">
        <v>121.5</v>
      </c>
      <c r="C118" s="6">
        <v>118.87</v>
      </c>
      <c r="D118" s="7">
        <f t="shared" si="15"/>
        <v>120.185</v>
      </c>
      <c r="E118" s="18">
        <f t="shared" si="16"/>
        <v>109.44</v>
      </c>
      <c r="F118" s="18">
        <f t="shared" si="17"/>
        <v>118.315</v>
      </c>
      <c r="G118" s="19">
        <f t="shared" si="18"/>
        <v>8.875</v>
      </c>
      <c r="H118" s="21">
        <f t="shared" si="19"/>
        <v>112.56</v>
      </c>
      <c r="I118" s="22">
        <f t="shared" si="20"/>
        <v>121.69</v>
      </c>
      <c r="J118" s="20">
        <f t="shared" si="21"/>
        <v>9.1299999999999955</v>
      </c>
      <c r="K118" s="14">
        <f t="shared" si="22"/>
        <v>109.44</v>
      </c>
      <c r="L118" s="14">
        <f t="shared" si="23"/>
        <v>121.69</v>
      </c>
      <c r="M118" s="14">
        <f t="shared" si="24"/>
        <v>12.25</v>
      </c>
      <c r="N118" s="23">
        <f t="shared" si="25"/>
        <v>1.5556158503003472</v>
      </c>
      <c r="O118" s="23">
        <f t="shared" si="26"/>
        <v>1.5556158503003472</v>
      </c>
      <c r="P118" s="30">
        <f t="shared" si="27"/>
        <v>7.7404872461754121E-2</v>
      </c>
      <c r="Q118" s="30">
        <f t="shared" si="28"/>
        <v>7.7404872461754121E-2</v>
      </c>
      <c r="R118" s="29">
        <f t="shared" si="29"/>
        <v>115.52684975794564</v>
      </c>
    </row>
    <row r="119" spans="2:18">
      <c r="B119" s="6">
        <v>122</v>
      </c>
      <c r="C119" s="6">
        <v>119</v>
      </c>
      <c r="D119" s="7">
        <f t="shared" si="15"/>
        <v>120.5</v>
      </c>
      <c r="E119" s="18">
        <f t="shared" si="16"/>
        <v>109.44</v>
      </c>
      <c r="F119" s="18">
        <f t="shared" si="17"/>
        <v>121.69</v>
      </c>
      <c r="G119" s="19">
        <f t="shared" si="18"/>
        <v>12.25</v>
      </c>
      <c r="H119" s="21">
        <f t="shared" si="19"/>
        <v>112.56</v>
      </c>
      <c r="I119" s="22">
        <f t="shared" si="20"/>
        <v>122</v>
      </c>
      <c r="J119" s="20">
        <f t="shared" si="21"/>
        <v>9.4399999999999977</v>
      </c>
      <c r="K119" s="14">
        <f t="shared" si="22"/>
        <v>109.44</v>
      </c>
      <c r="L119" s="14">
        <f t="shared" si="23"/>
        <v>122</v>
      </c>
      <c r="M119" s="14">
        <f t="shared" si="24"/>
        <v>12.560000000000002</v>
      </c>
      <c r="N119" s="23">
        <f t="shared" si="25"/>
        <v>1.7881935887806466</v>
      </c>
      <c r="O119" s="23">
        <f t="shared" si="26"/>
        <v>1.7881935887806466</v>
      </c>
      <c r="P119" s="30">
        <f t="shared" si="27"/>
        <v>2.6522400110916697E-2</v>
      </c>
      <c r="Q119" s="30">
        <f t="shared" si="28"/>
        <v>2.6522400110916697E-2</v>
      </c>
      <c r="R119" s="29">
        <f t="shared" si="29"/>
        <v>115.6587496384771</v>
      </c>
    </row>
    <row r="120" spans="2:18">
      <c r="B120" s="6">
        <v>121.44</v>
      </c>
      <c r="C120" s="6">
        <v>119.75</v>
      </c>
      <c r="D120" s="7">
        <f t="shared" si="15"/>
        <v>120.595</v>
      </c>
      <c r="E120" s="18">
        <f t="shared" si="16"/>
        <v>109.44</v>
      </c>
      <c r="F120" s="18">
        <f t="shared" si="17"/>
        <v>121.69</v>
      </c>
      <c r="G120" s="19">
        <f t="shared" si="18"/>
        <v>12.25</v>
      </c>
      <c r="H120" s="21">
        <f t="shared" si="19"/>
        <v>112.56</v>
      </c>
      <c r="I120" s="22">
        <f t="shared" si="20"/>
        <v>122</v>
      </c>
      <c r="J120" s="20">
        <f t="shared" si="21"/>
        <v>9.4399999999999977</v>
      </c>
      <c r="K120" s="14">
        <f t="shared" si="22"/>
        <v>109.44</v>
      </c>
      <c r="L120" s="14">
        <f t="shared" si="23"/>
        <v>122</v>
      </c>
      <c r="M120" s="14">
        <f t="shared" si="24"/>
        <v>12.560000000000002</v>
      </c>
      <c r="N120" s="23">
        <f t="shared" si="25"/>
        <v>1.7881935887806466</v>
      </c>
      <c r="O120" s="23">
        <f t="shared" si="26"/>
        <v>1.7881935887806466</v>
      </c>
      <c r="P120" s="30">
        <f t="shared" si="27"/>
        <v>2.6522400110916697E-2</v>
      </c>
      <c r="Q120" s="30">
        <f t="shared" si="28"/>
        <v>2.6522400110916697E-2</v>
      </c>
      <c r="R120" s="29">
        <f t="shared" si="29"/>
        <v>115.78967084561307</v>
      </c>
    </row>
    <row r="121" spans="2:18">
      <c r="B121" s="6">
        <v>125.75</v>
      </c>
      <c r="C121" s="6">
        <v>122.62</v>
      </c>
      <c r="D121" s="7">
        <f t="shared" si="15"/>
        <v>124.185</v>
      </c>
      <c r="E121" s="18">
        <f t="shared" si="16"/>
        <v>109.44</v>
      </c>
      <c r="F121" s="18">
        <f t="shared" si="17"/>
        <v>121.69</v>
      </c>
      <c r="G121" s="19">
        <f t="shared" si="18"/>
        <v>12.25</v>
      </c>
      <c r="H121" s="21">
        <f t="shared" si="19"/>
        <v>112.56</v>
      </c>
      <c r="I121" s="22">
        <f t="shared" si="20"/>
        <v>125.75</v>
      </c>
      <c r="J121" s="20">
        <f t="shared" si="21"/>
        <v>13.189999999999998</v>
      </c>
      <c r="K121" s="14">
        <f t="shared" si="22"/>
        <v>109.44</v>
      </c>
      <c r="L121" s="14">
        <f t="shared" si="23"/>
        <v>125.75</v>
      </c>
      <c r="M121" s="14">
        <f t="shared" si="24"/>
        <v>16.310000000000002</v>
      </c>
      <c r="N121" s="23">
        <f t="shared" si="25"/>
        <v>1.6413418885724709</v>
      </c>
      <c r="O121" s="23">
        <f t="shared" si="26"/>
        <v>1.6413418885724709</v>
      </c>
      <c r="P121" s="30">
        <f t="shared" si="27"/>
        <v>5.2157434682212962E-2</v>
      </c>
      <c r="Q121" s="30">
        <f t="shared" si="28"/>
        <v>5.2157434682212962E-2</v>
      </c>
      <c r="R121" s="29">
        <f t="shared" si="29"/>
        <v>116.22754967761868</v>
      </c>
    </row>
    <row r="122" spans="2:18">
      <c r="B122" s="6">
        <v>127.75</v>
      </c>
      <c r="C122" s="6">
        <v>123</v>
      </c>
      <c r="D122" s="7">
        <f t="shared" si="15"/>
        <v>125.375</v>
      </c>
      <c r="E122" s="18">
        <f t="shared" si="16"/>
        <v>109.44</v>
      </c>
      <c r="F122" s="18">
        <f t="shared" si="17"/>
        <v>121.69</v>
      </c>
      <c r="G122" s="19">
        <f t="shared" si="18"/>
        <v>12.25</v>
      </c>
      <c r="H122" s="21">
        <f t="shared" si="19"/>
        <v>112.56</v>
      </c>
      <c r="I122" s="22">
        <f t="shared" si="20"/>
        <v>127.75</v>
      </c>
      <c r="J122" s="20">
        <f t="shared" si="21"/>
        <v>15.189999999999998</v>
      </c>
      <c r="K122" s="14">
        <f t="shared" si="22"/>
        <v>109.44</v>
      </c>
      <c r="L122" s="14">
        <f t="shared" si="23"/>
        <v>127.75</v>
      </c>
      <c r="M122" s="14">
        <f t="shared" si="24"/>
        <v>18.310000000000002</v>
      </c>
      <c r="N122" s="23">
        <f t="shared" si="25"/>
        <v>1.5836486903754752</v>
      </c>
      <c r="O122" s="23">
        <f t="shared" si="26"/>
        <v>1.5836486903754752</v>
      </c>
      <c r="P122" s="30">
        <f t="shared" si="27"/>
        <v>6.8030336519189216E-2</v>
      </c>
      <c r="Q122" s="30">
        <f t="shared" si="28"/>
        <v>6.8030336519189216E-2</v>
      </c>
      <c r="R122" s="29">
        <f t="shared" si="29"/>
        <v>116.84985380134285</v>
      </c>
    </row>
    <row r="123" spans="2:18">
      <c r="B123" s="6">
        <v>124.19</v>
      </c>
      <c r="C123" s="6">
        <v>121.75</v>
      </c>
      <c r="D123" s="7">
        <f t="shared" si="15"/>
        <v>122.97</v>
      </c>
      <c r="E123" s="18">
        <f t="shared" si="16"/>
        <v>109.44</v>
      </c>
      <c r="F123" s="18">
        <f t="shared" si="17"/>
        <v>121.69</v>
      </c>
      <c r="G123" s="19">
        <f t="shared" si="18"/>
        <v>12.25</v>
      </c>
      <c r="H123" s="21">
        <f t="shared" si="19"/>
        <v>114</v>
      </c>
      <c r="I123" s="22">
        <f t="shared" si="20"/>
        <v>127.75</v>
      </c>
      <c r="J123" s="20">
        <f t="shared" si="21"/>
        <v>13.75</v>
      </c>
      <c r="K123" s="14">
        <f t="shared" si="22"/>
        <v>109.44</v>
      </c>
      <c r="L123" s="14">
        <f t="shared" si="23"/>
        <v>127.75</v>
      </c>
      <c r="M123" s="14">
        <f t="shared" si="24"/>
        <v>18.310000000000002</v>
      </c>
      <c r="N123" s="23">
        <f t="shared" si="25"/>
        <v>1.5058798321184796</v>
      </c>
      <c r="O123" s="23">
        <f t="shared" si="26"/>
        <v>1.5058798321184796</v>
      </c>
      <c r="P123" s="30">
        <f t="shared" si="27"/>
        <v>9.7328568478848562E-2</v>
      </c>
      <c r="Q123" s="30">
        <f t="shared" si="28"/>
        <v>9.7328568478848562E-2</v>
      </c>
      <c r="R123" s="29">
        <f t="shared" si="29"/>
        <v>117.44551886973942</v>
      </c>
    </row>
    <row r="124" spans="2:18">
      <c r="B124" s="6">
        <v>124.44</v>
      </c>
      <c r="C124" s="6">
        <v>121.56</v>
      </c>
      <c r="D124" s="7">
        <f t="shared" si="15"/>
        <v>123</v>
      </c>
      <c r="E124" s="18">
        <f t="shared" si="16"/>
        <v>111.56</v>
      </c>
      <c r="F124" s="18">
        <f t="shared" si="17"/>
        <v>121.69</v>
      </c>
      <c r="G124" s="19">
        <f t="shared" si="18"/>
        <v>10.129999999999995</v>
      </c>
      <c r="H124" s="21">
        <f t="shared" si="19"/>
        <v>114.75</v>
      </c>
      <c r="I124" s="22">
        <f t="shared" si="20"/>
        <v>127.75</v>
      </c>
      <c r="J124" s="20">
        <f t="shared" si="21"/>
        <v>13</v>
      </c>
      <c r="K124" s="14">
        <f t="shared" si="22"/>
        <v>111.56</v>
      </c>
      <c r="L124" s="14">
        <f t="shared" si="23"/>
        <v>127.75</v>
      </c>
      <c r="M124" s="14">
        <f t="shared" si="24"/>
        <v>16.189999999999998</v>
      </c>
      <c r="N124" s="23">
        <f t="shared" si="25"/>
        <v>1.5146622803336243</v>
      </c>
      <c r="O124" s="23">
        <f t="shared" si="26"/>
        <v>1.5146622803336243</v>
      </c>
      <c r="P124" s="30">
        <f t="shared" si="27"/>
        <v>9.3470687992448231E-2</v>
      </c>
      <c r="Q124" s="30">
        <f t="shared" si="28"/>
        <v>9.3470687992448231E-2</v>
      </c>
      <c r="R124" s="29">
        <f t="shared" si="29"/>
        <v>117.96470004242595</v>
      </c>
    </row>
    <row r="125" spans="2:18">
      <c r="B125" s="6">
        <v>125.75</v>
      </c>
      <c r="C125" s="6">
        <v>123.12</v>
      </c>
      <c r="D125" s="7">
        <f t="shared" si="15"/>
        <v>124.435</v>
      </c>
      <c r="E125" s="18">
        <f t="shared" si="16"/>
        <v>112.44</v>
      </c>
      <c r="F125" s="18">
        <f t="shared" si="17"/>
        <v>121.69</v>
      </c>
      <c r="G125" s="19">
        <f t="shared" si="18"/>
        <v>9.25</v>
      </c>
      <c r="H125" s="21">
        <f t="shared" si="19"/>
        <v>118.87</v>
      </c>
      <c r="I125" s="22">
        <f t="shared" si="20"/>
        <v>127.75</v>
      </c>
      <c r="J125" s="20">
        <f t="shared" si="21"/>
        <v>8.8799999999999955</v>
      </c>
      <c r="K125" s="14">
        <f t="shared" si="22"/>
        <v>112.44</v>
      </c>
      <c r="L125" s="14">
        <f t="shared" si="23"/>
        <v>127.75</v>
      </c>
      <c r="M125" s="14">
        <f t="shared" si="24"/>
        <v>15.310000000000002</v>
      </c>
      <c r="N125" s="23">
        <f t="shared" si="25"/>
        <v>1.2439046422443696</v>
      </c>
      <c r="O125" s="23">
        <f t="shared" si="26"/>
        <v>1.2439046422443696</v>
      </c>
      <c r="P125" s="30">
        <f t="shared" si="27"/>
        <v>0.32523008714635437</v>
      </c>
      <c r="Q125" s="30">
        <f t="shared" si="28"/>
        <v>0.32523008714635437</v>
      </c>
      <c r="R125" s="29">
        <f t="shared" si="29"/>
        <v>120.06903626149081</v>
      </c>
    </row>
    <row r="126" spans="2:18">
      <c r="B126" s="6">
        <v>124.69</v>
      </c>
      <c r="C126" s="6">
        <v>122.19</v>
      </c>
      <c r="D126" s="7">
        <f t="shared" si="15"/>
        <v>123.44</v>
      </c>
      <c r="E126" s="18">
        <f t="shared" si="16"/>
        <v>112.56</v>
      </c>
      <c r="F126" s="18">
        <f t="shared" si="17"/>
        <v>121.69</v>
      </c>
      <c r="G126" s="19">
        <f t="shared" si="18"/>
        <v>9.1299999999999955</v>
      </c>
      <c r="H126" s="21">
        <f t="shared" si="19"/>
        <v>119</v>
      </c>
      <c r="I126" s="22">
        <f t="shared" si="20"/>
        <v>127.75</v>
      </c>
      <c r="J126" s="20">
        <f t="shared" si="21"/>
        <v>8.75</v>
      </c>
      <c r="K126" s="14">
        <f t="shared" si="22"/>
        <v>112.56</v>
      </c>
      <c r="L126" s="14">
        <f t="shared" si="23"/>
        <v>127.75</v>
      </c>
      <c r="M126" s="14">
        <f t="shared" si="24"/>
        <v>15.189999999999998</v>
      </c>
      <c r="N126" s="23">
        <f t="shared" si="25"/>
        <v>1.2352248666812342</v>
      </c>
      <c r="O126" s="23">
        <f t="shared" si="26"/>
        <v>1.2352248666812342</v>
      </c>
      <c r="P126" s="30">
        <f t="shared" si="27"/>
        <v>0.33849344791739688</v>
      </c>
      <c r="Q126" s="30">
        <f t="shared" si="28"/>
        <v>0.33849344791739688</v>
      </c>
      <c r="R126" s="29">
        <f t="shared" si="29"/>
        <v>121.2100854001433</v>
      </c>
    </row>
    <row r="127" spans="2:18">
      <c r="B127" s="6">
        <v>125.31</v>
      </c>
      <c r="C127" s="6">
        <v>122.75</v>
      </c>
      <c r="D127" s="7">
        <f t="shared" si="15"/>
        <v>124.03</v>
      </c>
      <c r="E127" s="18">
        <f t="shared" si="16"/>
        <v>112.56</v>
      </c>
      <c r="F127" s="18">
        <f t="shared" si="17"/>
        <v>122</v>
      </c>
      <c r="G127" s="19">
        <f t="shared" si="18"/>
        <v>9.4399999999999977</v>
      </c>
      <c r="H127" s="21">
        <f t="shared" si="19"/>
        <v>119.75</v>
      </c>
      <c r="I127" s="22">
        <f t="shared" si="20"/>
        <v>127.75</v>
      </c>
      <c r="J127" s="20">
        <f t="shared" si="21"/>
        <v>8</v>
      </c>
      <c r="K127" s="14">
        <f t="shared" si="22"/>
        <v>112.56</v>
      </c>
      <c r="L127" s="14">
        <f t="shared" si="23"/>
        <v>127.75</v>
      </c>
      <c r="M127" s="14">
        <f t="shared" si="24"/>
        <v>15.189999999999998</v>
      </c>
      <c r="N127" s="23">
        <f t="shared" si="25"/>
        <v>1.199278170274843</v>
      </c>
      <c r="O127" s="23">
        <f t="shared" si="26"/>
        <v>1.199278170274843</v>
      </c>
      <c r="P127" s="30">
        <f t="shared" si="27"/>
        <v>0.3994327399730852</v>
      </c>
      <c r="Q127" s="30">
        <f t="shared" si="28"/>
        <v>0.3994327399730852</v>
      </c>
      <c r="R127" s="29">
        <f t="shared" si="29"/>
        <v>122.33645161525416</v>
      </c>
    </row>
    <row r="128" spans="2:18">
      <c r="B128" s="6">
        <v>132</v>
      </c>
      <c r="C128" s="6">
        <v>124.37</v>
      </c>
      <c r="D128" s="7">
        <f t="shared" si="15"/>
        <v>128.185</v>
      </c>
      <c r="E128" s="18">
        <f t="shared" si="16"/>
        <v>112.56</v>
      </c>
      <c r="F128" s="18">
        <f t="shared" si="17"/>
        <v>122</v>
      </c>
      <c r="G128" s="19">
        <f t="shared" si="18"/>
        <v>9.4399999999999977</v>
      </c>
      <c r="H128" s="21">
        <f t="shared" si="19"/>
        <v>121.56</v>
      </c>
      <c r="I128" s="22">
        <f t="shared" si="20"/>
        <v>132</v>
      </c>
      <c r="J128" s="20">
        <f t="shared" si="21"/>
        <v>10.439999999999998</v>
      </c>
      <c r="K128" s="14">
        <f t="shared" si="22"/>
        <v>112.56</v>
      </c>
      <c r="L128" s="14">
        <f t="shared" si="23"/>
        <v>132</v>
      </c>
      <c r="M128" s="14">
        <f t="shared" si="24"/>
        <v>19.439999999999998</v>
      </c>
      <c r="N128" s="23">
        <f t="shared" si="25"/>
        <v>1.0322895379565051</v>
      </c>
      <c r="O128" s="23">
        <f t="shared" si="26"/>
        <v>1.0322895379565051</v>
      </c>
      <c r="P128" s="30">
        <f t="shared" si="27"/>
        <v>0.86182864350535315</v>
      </c>
      <c r="Q128" s="30">
        <f t="shared" si="28"/>
        <v>0.86182864350535315</v>
      </c>
      <c r="R128" s="29">
        <f t="shared" si="29"/>
        <v>127.37689813615509</v>
      </c>
    </row>
    <row r="129" spans="2:18">
      <c r="B129" s="6">
        <v>131.31</v>
      </c>
      <c r="C129" s="6">
        <v>128</v>
      </c>
      <c r="D129" s="7">
        <f t="shared" si="15"/>
        <v>129.655</v>
      </c>
      <c r="E129" s="18">
        <f t="shared" si="16"/>
        <v>112.56</v>
      </c>
      <c r="F129" s="18">
        <f t="shared" si="17"/>
        <v>125.75</v>
      </c>
      <c r="G129" s="19">
        <f t="shared" si="18"/>
        <v>13.189999999999998</v>
      </c>
      <c r="H129" s="21">
        <f t="shared" si="19"/>
        <v>121.56</v>
      </c>
      <c r="I129" s="22">
        <f t="shared" si="20"/>
        <v>132</v>
      </c>
      <c r="J129" s="20">
        <f t="shared" si="21"/>
        <v>10.439999999999998</v>
      </c>
      <c r="K129" s="14">
        <f t="shared" si="22"/>
        <v>112.56</v>
      </c>
      <c r="L129" s="14">
        <f t="shared" si="23"/>
        <v>132</v>
      </c>
      <c r="M129" s="14">
        <f t="shared" si="24"/>
        <v>19.439999999999998</v>
      </c>
      <c r="N129" s="23">
        <f t="shared" si="25"/>
        <v>1.2815914103680657</v>
      </c>
      <c r="O129" s="23">
        <f t="shared" si="26"/>
        <v>1.2815914103680657</v>
      </c>
      <c r="P129" s="30">
        <f t="shared" si="27"/>
        <v>0.27341175290796049</v>
      </c>
      <c r="Q129" s="30">
        <f t="shared" si="28"/>
        <v>0.27341175290796049</v>
      </c>
      <c r="R129" s="29">
        <f t="shared" si="29"/>
        <v>127.99975796005182</v>
      </c>
    </row>
    <row r="130" spans="2:18">
      <c r="B130" s="6">
        <v>132.25</v>
      </c>
      <c r="C130" s="6">
        <v>129.5</v>
      </c>
      <c r="D130" s="7">
        <f t="shared" si="15"/>
        <v>130.875</v>
      </c>
      <c r="E130" s="18">
        <f t="shared" si="16"/>
        <v>112.56</v>
      </c>
      <c r="F130" s="18">
        <f t="shared" si="17"/>
        <v>127.75</v>
      </c>
      <c r="G130" s="19">
        <f t="shared" si="18"/>
        <v>15.189999999999998</v>
      </c>
      <c r="H130" s="21">
        <f t="shared" si="19"/>
        <v>121.56</v>
      </c>
      <c r="I130" s="22">
        <f t="shared" si="20"/>
        <v>132.25</v>
      </c>
      <c r="J130" s="20">
        <f t="shared" si="21"/>
        <v>10.689999999999998</v>
      </c>
      <c r="K130" s="14">
        <f t="shared" si="22"/>
        <v>112.56</v>
      </c>
      <c r="L130" s="14">
        <f t="shared" si="23"/>
        <v>132.25</v>
      </c>
      <c r="M130" s="14">
        <f t="shared" si="24"/>
        <v>19.689999999999998</v>
      </c>
      <c r="N130" s="23">
        <f t="shared" si="25"/>
        <v>1.3943745060909538</v>
      </c>
      <c r="O130" s="23">
        <f t="shared" si="26"/>
        <v>1.3943745060909538</v>
      </c>
      <c r="P130" s="30">
        <f t="shared" si="27"/>
        <v>0.16264884657144191</v>
      </c>
      <c r="Q130" s="30">
        <f t="shared" si="28"/>
        <v>0.16264884657144191</v>
      </c>
      <c r="R130" s="29">
        <f t="shared" si="29"/>
        <v>128.46741276146312</v>
      </c>
    </row>
    <row r="131" spans="2:18">
      <c r="B131" s="6">
        <v>133.88</v>
      </c>
      <c r="C131" s="6">
        <v>130.81</v>
      </c>
      <c r="D131" s="7">
        <f t="shared" si="15"/>
        <v>132.345</v>
      </c>
      <c r="E131" s="18">
        <f t="shared" si="16"/>
        <v>114</v>
      </c>
      <c r="F131" s="18">
        <f t="shared" si="17"/>
        <v>127.75</v>
      </c>
      <c r="G131" s="19">
        <f t="shared" si="18"/>
        <v>13.75</v>
      </c>
      <c r="H131" s="21">
        <f t="shared" si="19"/>
        <v>121.56</v>
      </c>
      <c r="I131" s="22">
        <f t="shared" si="20"/>
        <v>133.88</v>
      </c>
      <c r="J131" s="20">
        <f t="shared" si="21"/>
        <v>12.319999999999993</v>
      </c>
      <c r="K131" s="14">
        <f t="shared" si="22"/>
        <v>114</v>
      </c>
      <c r="L131" s="14">
        <f t="shared" si="23"/>
        <v>133.88</v>
      </c>
      <c r="M131" s="14">
        <f t="shared" si="24"/>
        <v>19.879999999999995</v>
      </c>
      <c r="N131" s="23">
        <f t="shared" si="25"/>
        <v>1.3910728259732701</v>
      </c>
      <c r="O131" s="23">
        <f t="shared" si="26"/>
        <v>1.3910728259732701</v>
      </c>
      <c r="P131" s="30">
        <f t="shared" si="27"/>
        <v>0.16514078627810566</v>
      </c>
      <c r="Q131" s="30">
        <f t="shared" si="28"/>
        <v>0.16514078627810566</v>
      </c>
      <c r="R131" s="29">
        <f t="shared" si="29"/>
        <v>129.10776056689704</v>
      </c>
    </row>
    <row r="132" spans="2:18">
      <c r="B132" s="6">
        <v>133.5</v>
      </c>
      <c r="C132" s="6">
        <v>130.63</v>
      </c>
      <c r="D132" s="7">
        <f t="shared" si="15"/>
        <v>132.065</v>
      </c>
      <c r="E132" s="18">
        <f t="shared" si="16"/>
        <v>114.75</v>
      </c>
      <c r="F132" s="18">
        <f t="shared" si="17"/>
        <v>127.75</v>
      </c>
      <c r="G132" s="19">
        <f t="shared" si="18"/>
        <v>13</v>
      </c>
      <c r="H132" s="21">
        <f t="shared" si="19"/>
        <v>122.19</v>
      </c>
      <c r="I132" s="22">
        <f t="shared" si="20"/>
        <v>133.88</v>
      </c>
      <c r="J132" s="20">
        <f t="shared" si="21"/>
        <v>11.689999999999998</v>
      </c>
      <c r="K132" s="14">
        <f t="shared" si="22"/>
        <v>114.75</v>
      </c>
      <c r="L132" s="14">
        <f t="shared" si="23"/>
        <v>133.88</v>
      </c>
      <c r="M132" s="14">
        <f t="shared" si="24"/>
        <v>19.129999999999995</v>
      </c>
      <c r="N132" s="23">
        <f t="shared" si="25"/>
        <v>1.3680899627966696</v>
      </c>
      <c r="O132" s="23">
        <f t="shared" si="26"/>
        <v>1.3680899627966696</v>
      </c>
      <c r="P132" s="30">
        <f t="shared" si="27"/>
        <v>0.18357776341415055</v>
      </c>
      <c r="Q132" s="30">
        <f t="shared" si="28"/>
        <v>0.18357776341415055</v>
      </c>
      <c r="R132" s="29">
        <f t="shared" si="29"/>
        <v>129.65064396790621</v>
      </c>
    </row>
    <row r="133" spans="2:18">
      <c r="B133" s="6">
        <v>135.5</v>
      </c>
      <c r="C133" s="6">
        <v>132.13</v>
      </c>
      <c r="D133" s="7">
        <f t="shared" si="15"/>
        <v>133.815</v>
      </c>
      <c r="E133" s="18">
        <f t="shared" si="16"/>
        <v>118.87</v>
      </c>
      <c r="F133" s="18">
        <f t="shared" si="17"/>
        <v>127.75</v>
      </c>
      <c r="G133" s="19">
        <f t="shared" si="18"/>
        <v>8.8799999999999955</v>
      </c>
      <c r="H133" s="21">
        <f t="shared" si="19"/>
        <v>122.19</v>
      </c>
      <c r="I133" s="22">
        <f t="shared" si="20"/>
        <v>135.5</v>
      </c>
      <c r="J133" s="20">
        <f t="shared" si="21"/>
        <v>13.310000000000002</v>
      </c>
      <c r="K133" s="14">
        <f t="shared" si="22"/>
        <v>118.87</v>
      </c>
      <c r="L133" s="14">
        <f t="shared" si="23"/>
        <v>135.5</v>
      </c>
      <c r="M133" s="14">
        <f t="shared" si="24"/>
        <v>16.629999999999995</v>
      </c>
      <c r="N133" s="23">
        <f t="shared" si="25"/>
        <v>1.4161214989097426</v>
      </c>
      <c r="O133" s="23">
        <f t="shared" si="26"/>
        <v>1.4161214989097426</v>
      </c>
      <c r="P133" s="30">
        <f t="shared" si="27"/>
        <v>0.14714889399162315</v>
      </c>
      <c r="Q133" s="30">
        <f t="shared" si="28"/>
        <v>0.14714889399162315</v>
      </c>
      <c r="R133" s="29">
        <f t="shared" si="29"/>
        <v>130.26342435221616</v>
      </c>
    </row>
    <row r="134" spans="2:18">
      <c r="B134" s="6">
        <v>137.44</v>
      </c>
      <c r="C134" s="6">
        <v>133.88</v>
      </c>
      <c r="D134" s="7">
        <f t="shared" ref="D134:D197" si="30">(B134+C134)/2</f>
        <v>135.66</v>
      </c>
      <c r="E134" s="18">
        <f t="shared" si="16"/>
        <v>119</v>
      </c>
      <c r="F134" s="18">
        <f t="shared" si="17"/>
        <v>127.75</v>
      </c>
      <c r="G134" s="19">
        <f t="shared" si="18"/>
        <v>8.75</v>
      </c>
      <c r="H134" s="21">
        <f t="shared" si="19"/>
        <v>122.75</v>
      </c>
      <c r="I134" s="22">
        <f t="shared" si="20"/>
        <v>137.44</v>
      </c>
      <c r="J134" s="20">
        <f t="shared" si="21"/>
        <v>14.689999999999998</v>
      </c>
      <c r="K134" s="14">
        <f t="shared" si="22"/>
        <v>119</v>
      </c>
      <c r="L134" s="14">
        <f t="shared" si="23"/>
        <v>137.44</v>
      </c>
      <c r="M134" s="14">
        <f t="shared" si="24"/>
        <v>18.439999999999998</v>
      </c>
      <c r="N134" s="23">
        <f t="shared" si="25"/>
        <v>1.34613391399291</v>
      </c>
      <c r="O134" s="23">
        <f t="shared" si="26"/>
        <v>1.34613391399291</v>
      </c>
      <c r="P134" s="30">
        <f t="shared" si="27"/>
        <v>0.20311040494065372</v>
      </c>
      <c r="Q134" s="30">
        <f t="shared" si="28"/>
        <v>0.20311040494065372</v>
      </c>
      <c r="R134" s="29">
        <f t="shared" si="29"/>
        <v>131.35952501733041</v>
      </c>
    </row>
    <row r="135" spans="2:18">
      <c r="B135" s="6">
        <v>138.69</v>
      </c>
      <c r="C135" s="6">
        <v>135.38</v>
      </c>
      <c r="D135" s="7">
        <f t="shared" si="30"/>
        <v>137.035</v>
      </c>
      <c r="E135" s="18">
        <f t="shared" si="16"/>
        <v>119.75</v>
      </c>
      <c r="F135" s="18">
        <f t="shared" si="17"/>
        <v>127.75</v>
      </c>
      <c r="G135" s="19">
        <f t="shared" si="18"/>
        <v>8</v>
      </c>
      <c r="H135" s="21">
        <f t="shared" si="19"/>
        <v>124.37</v>
      </c>
      <c r="I135" s="22">
        <f t="shared" si="20"/>
        <v>138.69</v>
      </c>
      <c r="J135" s="20">
        <f t="shared" si="21"/>
        <v>14.319999999999993</v>
      </c>
      <c r="K135" s="14">
        <f t="shared" si="22"/>
        <v>119.75</v>
      </c>
      <c r="L135" s="14">
        <f t="shared" si="23"/>
        <v>138.69</v>
      </c>
      <c r="M135" s="14">
        <f t="shared" si="24"/>
        <v>18.939999999999998</v>
      </c>
      <c r="N135" s="23">
        <f t="shared" si="25"/>
        <v>1.2369006963608025</v>
      </c>
      <c r="O135" s="23">
        <f t="shared" si="26"/>
        <v>1.2369006963608025</v>
      </c>
      <c r="P135" s="30">
        <f t="shared" si="27"/>
        <v>0.33589118557675873</v>
      </c>
      <c r="Q135" s="30">
        <f t="shared" si="28"/>
        <v>0.33589118557675873</v>
      </c>
      <c r="R135" s="29">
        <f t="shared" si="29"/>
        <v>133.26586703797054</v>
      </c>
    </row>
    <row r="136" spans="2:18">
      <c r="B136" s="6">
        <v>139.19</v>
      </c>
      <c r="C136" s="6">
        <v>135.75</v>
      </c>
      <c r="D136" s="7">
        <f t="shared" si="30"/>
        <v>137.47</v>
      </c>
      <c r="E136" s="18">
        <f t="shared" si="16"/>
        <v>121.56</v>
      </c>
      <c r="F136" s="18">
        <f t="shared" si="17"/>
        <v>132</v>
      </c>
      <c r="G136" s="19">
        <f t="shared" si="18"/>
        <v>10.439999999999998</v>
      </c>
      <c r="H136" s="21">
        <f t="shared" si="19"/>
        <v>128</v>
      </c>
      <c r="I136" s="22">
        <f t="shared" si="20"/>
        <v>139.19</v>
      </c>
      <c r="J136" s="20">
        <f t="shared" si="21"/>
        <v>11.189999999999998</v>
      </c>
      <c r="K136" s="14">
        <f t="shared" si="22"/>
        <v>121.56</v>
      </c>
      <c r="L136" s="14">
        <f t="shared" si="23"/>
        <v>139.19</v>
      </c>
      <c r="M136" s="14">
        <f t="shared" si="24"/>
        <v>17.629999999999995</v>
      </c>
      <c r="N136" s="23">
        <f t="shared" si="25"/>
        <v>1.2950011906417971</v>
      </c>
      <c r="O136" s="23">
        <f t="shared" si="26"/>
        <v>1.2950011906417971</v>
      </c>
      <c r="P136" s="30">
        <f t="shared" si="27"/>
        <v>0.25703816890495507</v>
      </c>
      <c r="Q136" s="30">
        <f t="shared" si="28"/>
        <v>0.25703816890495507</v>
      </c>
      <c r="R136" s="29">
        <f t="shared" si="29"/>
        <v>134.34648967636355</v>
      </c>
    </row>
    <row r="137" spans="2:18">
      <c r="B137" s="6">
        <v>138.5</v>
      </c>
      <c r="C137" s="6">
        <v>136.19</v>
      </c>
      <c r="D137" s="7">
        <f t="shared" si="30"/>
        <v>137.345</v>
      </c>
      <c r="E137" s="18">
        <f t="shared" si="16"/>
        <v>121.56</v>
      </c>
      <c r="F137" s="18">
        <f t="shared" si="17"/>
        <v>132</v>
      </c>
      <c r="G137" s="19">
        <f t="shared" si="18"/>
        <v>10.439999999999998</v>
      </c>
      <c r="H137" s="21">
        <f t="shared" si="19"/>
        <v>129.5</v>
      </c>
      <c r="I137" s="22">
        <f t="shared" si="20"/>
        <v>139.19</v>
      </c>
      <c r="J137" s="20">
        <f t="shared" si="21"/>
        <v>9.6899999999999977</v>
      </c>
      <c r="K137" s="14">
        <f t="shared" si="22"/>
        <v>121.56</v>
      </c>
      <c r="L137" s="14">
        <f t="shared" si="23"/>
        <v>139.19</v>
      </c>
      <c r="M137" s="14">
        <f t="shared" si="24"/>
        <v>17.629999999999995</v>
      </c>
      <c r="N137" s="23">
        <f t="shared" si="25"/>
        <v>1.1913146976011582</v>
      </c>
      <c r="O137" s="23">
        <f t="shared" si="26"/>
        <v>1.1913146976011582</v>
      </c>
      <c r="P137" s="30">
        <f t="shared" si="27"/>
        <v>0.41435311184354123</v>
      </c>
      <c r="Q137" s="30">
        <f t="shared" si="28"/>
        <v>0.41435311184354123</v>
      </c>
      <c r="R137" s="29">
        <f t="shared" si="29"/>
        <v>135.5889317598573</v>
      </c>
    </row>
    <row r="138" spans="2:18">
      <c r="B138" s="6">
        <v>138.13</v>
      </c>
      <c r="C138" s="6">
        <v>134.5</v>
      </c>
      <c r="D138" s="7">
        <f t="shared" si="30"/>
        <v>136.315</v>
      </c>
      <c r="E138" s="18">
        <f t="shared" si="16"/>
        <v>121.56</v>
      </c>
      <c r="F138" s="18">
        <f t="shared" si="17"/>
        <v>132.25</v>
      </c>
      <c r="G138" s="19">
        <f t="shared" si="18"/>
        <v>10.689999999999998</v>
      </c>
      <c r="H138" s="21">
        <f t="shared" si="19"/>
        <v>130.63</v>
      </c>
      <c r="I138" s="22">
        <f t="shared" si="20"/>
        <v>139.19</v>
      </c>
      <c r="J138" s="20">
        <f t="shared" si="21"/>
        <v>8.5600000000000023</v>
      </c>
      <c r="K138" s="14">
        <f t="shared" si="22"/>
        <v>121.56</v>
      </c>
      <c r="L138" s="14">
        <f t="shared" si="23"/>
        <v>139.19</v>
      </c>
      <c r="M138" s="14">
        <f t="shared" si="24"/>
        <v>17.629999999999995</v>
      </c>
      <c r="N138" s="23">
        <f t="shared" si="25"/>
        <v>1.1268259711494448</v>
      </c>
      <c r="O138" s="23">
        <f t="shared" si="26"/>
        <v>1.1268259711494448</v>
      </c>
      <c r="P138" s="30">
        <f t="shared" si="27"/>
        <v>0.55763247467156429</v>
      </c>
      <c r="Q138" s="30">
        <f t="shared" si="28"/>
        <v>0.55763247467156429</v>
      </c>
      <c r="R138" s="29">
        <f t="shared" si="29"/>
        <v>135.99381098938849</v>
      </c>
    </row>
    <row r="139" spans="2:18">
      <c r="B139" s="6">
        <v>137.5</v>
      </c>
      <c r="C139" s="6">
        <v>135.38</v>
      </c>
      <c r="D139" s="7">
        <f t="shared" si="30"/>
        <v>136.44</v>
      </c>
      <c r="E139" s="18">
        <f t="shared" si="16"/>
        <v>121.56</v>
      </c>
      <c r="F139" s="18">
        <f t="shared" si="17"/>
        <v>133.88</v>
      </c>
      <c r="G139" s="19">
        <f t="shared" si="18"/>
        <v>12.319999999999993</v>
      </c>
      <c r="H139" s="21">
        <f t="shared" si="19"/>
        <v>130.63</v>
      </c>
      <c r="I139" s="22">
        <f t="shared" si="20"/>
        <v>139.19</v>
      </c>
      <c r="J139" s="20">
        <f t="shared" si="21"/>
        <v>8.5600000000000023</v>
      </c>
      <c r="K139" s="14">
        <f t="shared" si="22"/>
        <v>121.56</v>
      </c>
      <c r="L139" s="14">
        <f t="shared" si="23"/>
        <v>139.19</v>
      </c>
      <c r="M139" s="14">
        <f t="shared" si="24"/>
        <v>17.629999999999995</v>
      </c>
      <c r="N139" s="23">
        <f t="shared" si="25"/>
        <v>1.2440892372497028</v>
      </c>
      <c r="O139" s="23">
        <f t="shared" si="26"/>
        <v>1.2440892372497028</v>
      </c>
      <c r="P139" s="30">
        <f t="shared" si="27"/>
        <v>0.324953729322707</v>
      </c>
      <c r="Q139" s="30">
        <f t="shared" si="28"/>
        <v>0.324953729322707</v>
      </c>
      <c r="R139" s="29">
        <f t="shared" si="29"/>
        <v>136.1388017723695</v>
      </c>
    </row>
    <row r="140" spans="2:18">
      <c r="B140" s="6">
        <v>138.88</v>
      </c>
      <c r="C140" s="6">
        <v>133.69</v>
      </c>
      <c r="D140" s="7">
        <f t="shared" si="30"/>
        <v>136.285</v>
      </c>
      <c r="E140" s="18">
        <f t="shared" si="16"/>
        <v>122.19</v>
      </c>
      <c r="F140" s="18">
        <f t="shared" si="17"/>
        <v>133.88</v>
      </c>
      <c r="G140" s="19">
        <f t="shared" si="18"/>
        <v>11.689999999999998</v>
      </c>
      <c r="H140" s="21">
        <f t="shared" si="19"/>
        <v>132.13</v>
      </c>
      <c r="I140" s="22">
        <f t="shared" si="20"/>
        <v>139.19</v>
      </c>
      <c r="J140" s="20">
        <f t="shared" si="21"/>
        <v>7.0600000000000023</v>
      </c>
      <c r="K140" s="14">
        <f t="shared" si="22"/>
        <v>122.19</v>
      </c>
      <c r="L140" s="14">
        <f t="shared" si="23"/>
        <v>139.19</v>
      </c>
      <c r="M140" s="14">
        <f t="shared" si="24"/>
        <v>17</v>
      </c>
      <c r="N140" s="23">
        <f t="shared" si="25"/>
        <v>1.1413558492455416</v>
      </c>
      <c r="O140" s="23">
        <f t="shared" si="26"/>
        <v>1.1413558492455416</v>
      </c>
      <c r="P140" s="30">
        <f t="shared" si="27"/>
        <v>0.5215408152200619</v>
      </c>
      <c r="Q140" s="30">
        <f t="shared" si="28"/>
        <v>0.5215408152200619</v>
      </c>
      <c r="R140" s="29">
        <f t="shared" si="29"/>
        <v>136.21505011519164</v>
      </c>
    </row>
    <row r="141" spans="2:18">
      <c r="B141" s="6">
        <v>132.13</v>
      </c>
      <c r="C141" s="6">
        <v>126.06</v>
      </c>
      <c r="D141" s="7">
        <f t="shared" si="30"/>
        <v>129.095</v>
      </c>
      <c r="E141" s="18">
        <f t="shared" si="16"/>
        <v>122.19</v>
      </c>
      <c r="F141" s="18">
        <f t="shared" si="17"/>
        <v>135.5</v>
      </c>
      <c r="G141" s="19">
        <f t="shared" si="18"/>
        <v>13.310000000000002</v>
      </c>
      <c r="H141" s="21">
        <f t="shared" si="19"/>
        <v>126.06</v>
      </c>
      <c r="I141" s="22">
        <f t="shared" si="20"/>
        <v>139.19</v>
      </c>
      <c r="J141" s="20">
        <f t="shared" si="21"/>
        <v>13.129999999999995</v>
      </c>
      <c r="K141" s="14">
        <f t="shared" si="22"/>
        <v>122.19</v>
      </c>
      <c r="L141" s="14">
        <f t="shared" si="23"/>
        <v>139.19</v>
      </c>
      <c r="M141" s="14">
        <f t="shared" si="24"/>
        <v>17</v>
      </c>
      <c r="N141" s="23">
        <f t="shared" si="25"/>
        <v>1.6371874304826277</v>
      </c>
      <c r="O141" s="23">
        <f t="shared" si="26"/>
        <v>1.6371874304826277</v>
      </c>
      <c r="P141" s="30">
        <f t="shared" si="27"/>
        <v>5.3164916857136084E-2</v>
      </c>
      <c r="Q141" s="30">
        <f t="shared" si="28"/>
        <v>5.3164916857136084E-2</v>
      </c>
      <c r="R141" s="29">
        <f t="shared" si="29"/>
        <v>135.83651324279884</v>
      </c>
    </row>
    <row r="142" spans="2:18">
      <c r="B142" s="6">
        <v>129.75</v>
      </c>
      <c r="C142" s="6">
        <v>126.87</v>
      </c>
      <c r="D142" s="7">
        <f t="shared" si="30"/>
        <v>128.31</v>
      </c>
      <c r="E142" s="18">
        <f t="shared" si="16"/>
        <v>122.75</v>
      </c>
      <c r="F142" s="18">
        <f t="shared" si="17"/>
        <v>137.44</v>
      </c>
      <c r="G142" s="19">
        <f t="shared" si="18"/>
        <v>14.689999999999998</v>
      </c>
      <c r="H142" s="21">
        <f t="shared" si="19"/>
        <v>126.06</v>
      </c>
      <c r="I142" s="22">
        <f t="shared" si="20"/>
        <v>139.19</v>
      </c>
      <c r="J142" s="20">
        <f t="shared" si="21"/>
        <v>13.129999999999995</v>
      </c>
      <c r="K142" s="14">
        <f t="shared" si="22"/>
        <v>122.75</v>
      </c>
      <c r="L142" s="14">
        <f t="shared" si="23"/>
        <v>139.19</v>
      </c>
      <c r="M142" s="14">
        <f t="shared" si="24"/>
        <v>16.439999999999998</v>
      </c>
      <c r="N142" s="23">
        <f t="shared" si="25"/>
        <v>1.758912120860556</v>
      </c>
      <c r="O142" s="23">
        <f t="shared" si="26"/>
        <v>1.758912120860556</v>
      </c>
      <c r="P142" s="30">
        <f t="shared" si="27"/>
        <v>3.035119243560928E-2</v>
      </c>
      <c r="Q142" s="30">
        <f t="shared" si="28"/>
        <v>3.035119243560928E-2</v>
      </c>
      <c r="R142" s="29">
        <f t="shared" si="29"/>
        <v>135.60807459099749</v>
      </c>
    </row>
    <row r="143" spans="2:18">
      <c r="B143" s="6">
        <v>128.5</v>
      </c>
      <c r="C143" s="6">
        <v>123.5</v>
      </c>
      <c r="D143" s="7">
        <f t="shared" si="30"/>
        <v>126</v>
      </c>
      <c r="E143" s="18">
        <f t="shared" si="16"/>
        <v>124.37</v>
      </c>
      <c r="F143" s="18">
        <f t="shared" si="17"/>
        <v>138.69</v>
      </c>
      <c r="G143" s="19">
        <f t="shared" si="18"/>
        <v>14.319999999999993</v>
      </c>
      <c r="H143" s="21">
        <f t="shared" si="19"/>
        <v>123.5</v>
      </c>
      <c r="I143" s="22">
        <f t="shared" si="20"/>
        <v>139.19</v>
      </c>
      <c r="J143" s="20">
        <f t="shared" si="21"/>
        <v>15.689999999999998</v>
      </c>
      <c r="K143" s="14">
        <f t="shared" si="22"/>
        <v>123.5</v>
      </c>
      <c r="L143" s="14">
        <f t="shared" si="23"/>
        <v>139.19</v>
      </c>
      <c r="M143" s="14">
        <f t="shared" si="24"/>
        <v>15.689999999999998</v>
      </c>
      <c r="N143" s="23">
        <f t="shared" si="25"/>
        <v>1.9355979666301906</v>
      </c>
      <c r="O143" s="23">
        <f t="shared" si="26"/>
        <v>1.9355979666301906</v>
      </c>
      <c r="P143" s="30">
        <f t="shared" si="27"/>
        <v>1.3452533020604401E-2</v>
      </c>
      <c r="Q143" s="30">
        <f t="shared" si="28"/>
        <v>1.3452533020604401E-2</v>
      </c>
      <c r="R143" s="29">
        <f t="shared" si="29"/>
        <v>135.47882165029768</v>
      </c>
    </row>
    <row r="144" spans="2:18">
      <c r="B144" s="6">
        <v>125.44</v>
      </c>
      <c r="C144" s="6">
        <v>122.62</v>
      </c>
      <c r="D144" s="7">
        <f t="shared" si="30"/>
        <v>124.03</v>
      </c>
      <c r="E144" s="18">
        <f t="shared" si="16"/>
        <v>128</v>
      </c>
      <c r="F144" s="18">
        <f t="shared" si="17"/>
        <v>139.19</v>
      </c>
      <c r="G144" s="19">
        <f t="shared" si="18"/>
        <v>11.189999999999998</v>
      </c>
      <c r="H144" s="21">
        <f t="shared" si="19"/>
        <v>122.62</v>
      </c>
      <c r="I144" s="22">
        <f t="shared" si="20"/>
        <v>138.88</v>
      </c>
      <c r="J144" s="20">
        <f t="shared" si="21"/>
        <v>16.259999999999991</v>
      </c>
      <c r="K144" s="14">
        <f t="shared" si="22"/>
        <v>122.62</v>
      </c>
      <c r="L144" s="14">
        <f t="shared" si="23"/>
        <v>139.19</v>
      </c>
      <c r="M144" s="14">
        <f t="shared" si="24"/>
        <v>16.569999999999993</v>
      </c>
      <c r="N144" s="23">
        <f t="shared" si="25"/>
        <v>1.7282325466711093</v>
      </c>
      <c r="O144" s="23">
        <f t="shared" si="26"/>
        <v>1.7282325466711093</v>
      </c>
      <c r="P144" s="30">
        <f t="shared" si="27"/>
        <v>3.4957060539909879E-2</v>
      </c>
      <c r="Q144" s="30">
        <f t="shared" si="28"/>
        <v>3.4957060539909879E-2</v>
      </c>
      <c r="R144" s="29">
        <f t="shared" si="29"/>
        <v>135.07860449875758</v>
      </c>
    </row>
    <row r="145" spans="2:18">
      <c r="B145" s="6">
        <v>125.12</v>
      </c>
      <c r="C145" s="6">
        <v>122.75</v>
      </c>
      <c r="D145" s="7">
        <f t="shared" si="30"/>
        <v>123.935</v>
      </c>
      <c r="E145" s="18">
        <f t="shared" si="16"/>
        <v>129.5</v>
      </c>
      <c r="F145" s="18">
        <f t="shared" si="17"/>
        <v>139.19</v>
      </c>
      <c r="G145" s="19">
        <f t="shared" si="18"/>
        <v>9.6899999999999977</v>
      </c>
      <c r="H145" s="21">
        <f t="shared" si="19"/>
        <v>122.62</v>
      </c>
      <c r="I145" s="22">
        <f t="shared" si="20"/>
        <v>138.88</v>
      </c>
      <c r="J145" s="20">
        <f t="shared" si="21"/>
        <v>16.259999999999991</v>
      </c>
      <c r="K145" s="14">
        <f t="shared" si="22"/>
        <v>122.62</v>
      </c>
      <c r="L145" s="14">
        <f t="shared" si="23"/>
        <v>139.19</v>
      </c>
      <c r="M145" s="14">
        <f t="shared" si="24"/>
        <v>16.569999999999993</v>
      </c>
      <c r="N145" s="23">
        <f t="shared" si="25"/>
        <v>1.6471609360237915</v>
      </c>
      <c r="O145" s="23">
        <f t="shared" si="26"/>
        <v>1.6471609360237915</v>
      </c>
      <c r="P145" s="30">
        <f t="shared" si="27"/>
        <v>5.0778296592787882E-2</v>
      </c>
      <c r="Q145" s="30">
        <f t="shared" si="28"/>
        <v>5.0778296592787882E-2</v>
      </c>
      <c r="R145" s="29">
        <f t="shared" si="29"/>
        <v>134.51275124440696</v>
      </c>
    </row>
    <row r="146" spans="2:18">
      <c r="B146" s="6">
        <v>126.5</v>
      </c>
      <c r="C146" s="6">
        <v>123.56</v>
      </c>
      <c r="D146" s="7">
        <f t="shared" si="30"/>
        <v>125.03</v>
      </c>
      <c r="E146" s="18">
        <f t="shared" si="16"/>
        <v>130.63</v>
      </c>
      <c r="F146" s="18">
        <f t="shared" si="17"/>
        <v>139.19</v>
      </c>
      <c r="G146" s="19">
        <f t="shared" si="18"/>
        <v>8.5600000000000023</v>
      </c>
      <c r="H146" s="21">
        <f t="shared" si="19"/>
        <v>122.62</v>
      </c>
      <c r="I146" s="22">
        <f t="shared" si="20"/>
        <v>138.88</v>
      </c>
      <c r="J146" s="20">
        <f t="shared" si="21"/>
        <v>16.259999999999991</v>
      </c>
      <c r="K146" s="14">
        <f t="shared" si="22"/>
        <v>122.62</v>
      </c>
      <c r="L146" s="14">
        <f t="shared" si="23"/>
        <v>139.19</v>
      </c>
      <c r="M146" s="14">
        <f t="shared" si="24"/>
        <v>16.569999999999993</v>
      </c>
      <c r="N146" s="23">
        <f t="shared" si="25"/>
        <v>1.5829295129089052</v>
      </c>
      <c r="O146" s="23">
        <f t="shared" si="26"/>
        <v>1.5829295129089052</v>
      </c>
      <c r="P146" s="30">
        <f t="shared" si="27"/>
        <v>6.825602206802478E-2</v>
      </c>
      <c r="Q146" s="30">
        <f t="shared" si="28"/>
        <v>6.825602206802478E-2</v>
      </c>
      <c r="R146" s="29">
        <f t="shared" si="29"/>
        <v>133.86549636620313</v>
      </c>
    </row>
    <row r="147" spans="2:18">
      <c r="B147" s="6">
        <v>128.69</v>
      </c>
      <c r="C147" s="6">
        <v>125.81</v>
      </c>
      <c r="D147" s="7">
        <f t="shared" si="30"/>
        <v>127.25</v>
      </c>
      <c r="E147" s="18">
        <f t="shared" si="16"/>
        <v>130.63</v>
      </c>
      <c r="F147" s="18">
        <f t="shared" si="17"/>
        <v>139.19</v>
      </c>
      <c r="G147" s="19">
        <f t="shared" si="18"/>
        <v>8.5600000000000023</v>
      </c>
      <c r="H147" s="21">
        <f t="shared" si="19"/>
        <v>122.62</v>
      </c>
      <c r="I147" s="22">
        <f t="shared" si="20"/>
        <v>138.88</v>
      </c>
      <c r="J147" s="20">
        <f t="shared" si="21"/>
        <v>16.259999999999991</v>
      </c>
      <c r="K147" s="14">
        <f t="shared" si="22"/>
        <v>122.62</v>
      </c>
      <c r="L147" s="14">
        <f t="shared" si="23"/>
        <v>139.19</v>
      </c>
      <c r="M147" s="14">
        <f t="shared" si="24"/>
        <v>16.569999999999993</v>
      </c>
      <c r="N147" s="23">
        <f t="shared" si="25"/>
        <v>1.5829295129089052</v>
      </c>
      <c r="O147" s="23">
        <f t="shared" si="26"/>
        <v>1.5829295129089052</v>
      </c>
      <c r="P147" s="30">
        <f t="shared" si="27"/>
        <v>6.825602206802478E-2</v>
      </c>
      <c r="Q147" s="30">
        <f t="shared" si="28"/>
        <v>6.825602206802478E-2</v>
      </c>
      <c r="R147" s="29">
        <f t="shared" si="29"/>
        <v>133.41394890024063</v>
      </c>
    </row>
    <row r="148" spans="2:18">
      <c r="B148" s="6">
        <v>126.62</v>
      </c>
      <c r="C148" s="6">
        <v>124.62</v>
      </c>
      <c r="D148" s="7">
        <f t="shared" si="30"/>
        <v>125.62</v>
      </c>
      <c r="E148" s="18">
        <f t="shared" si="16"/>
        <v>132.13</v>
      </c>
      <c r="F148" s="18">
        <f t="shared" si="17"/>
        <v>139.19</v>
      </c>
      <c r="G148" s="19">
        <f t="shared" si="18"/>
        <v>7.0600000000000023</v>
      </c>
      <c r="H148" s="21">
        <f t="shared" si="19"/>
        <v>122.62</v>
      </c>
      <c r="I148" s="22">
        <f t="shared" si="20"/>
        <v>132.13</v>
      </c>
      <c r="J148" s="20">
        <f t="shared" si="21"/>
        <v>9.5099999999999909</v>
      </c>
      <c r="K148" s="14">
        <f t="shared" si="22"/>
        <v>122.62</v>
      </c>
      <c r="L148" s="14">
        <f t="shared" si="23"/>
        <v>139.19</v>
      </c>
      <c r="M148" s="14">
        <f t="shared" si="24"/>
        <v>16.569999999999993</v>
      </c>
      <c r="N148" s="23">
        <f t="shared" si="25"/>
        <v>1</v>
      </c>
      <c r="O148" s="23">
        <f t="shared" si="26"/>
        <v>1</v>
      </c>
      <c r="P148" s="30">
        <f t="shared" si="27"/>
        <v>1</v>
      </c>
      <c r="Q148" s="30">
        <f t="shared" si="28"/>
        <v>1</v>
      </c>
      <c r="R148" s="29">
        <f t="shared" si="29"/>
        <v>125.62</v>
      </c>
    </row>
    <row r="149" spans="2:18">
      <c r="B149" s="6">
        <v>126.69</v>
      </c>
      <c r="C149" s="6">
        <v>124.37</v>
      </c>
      <c r="D149" s="7">
        <f t="shared" si="30"/>
        <v>125.53</v>
      </c>
      <c r="E149" s="18">
        <f t="shared" ref="E149:E212" si="31">MIN(C134:C141)</f>
        <v>126.06</v>
      </c>
      <c r="F149" s="18">
        <f t="shared" ref="F149:F212" si="32">MAX(B134:B141)</f>
        <v>139.19</v>
      </c>
      <c r="G149" s="19">
        <f t="shared" ref="G149:G212" si="33">F149-E149</f>
        <v>13.129999999999995</v>
      </c>
      <c r="H149" s="21">
        <f t="shared" ref="H149:H212" si="34">MIN(C142:C149)</f>
        <v>122.62</v>
      </c>
      <c r="I149" s="22">
        <f t="shared" ref="I149:I212" si="35">MAX(B142:B149)</f>
        <v>129.75</v>
      </c>
      <c r="J149" s="20">
        <f t="shared" ref="J149:J212" si="36">I149-H149</f>
        <v>7.1299999999999955</v>
      </c>
      <c r="K149" s="14">
        <f t="shared" ref="K149:K212" si="37">MIN(C134:C149)</f>
        <v>122.62</v>
      </c>
      <c r="L149" s="14">
        <f t="shared" ref="L149:L212" si="38">MAX(B134:B149)</f>
        <v>139.19</v>
      </c>
      <c r="M149" s="14">
        <f t="shared" ref="M149:M212" si="39">L149-K149</f>
        <v>16.569999999999993</v>
      </c>
      <c r="N149" s="23">
        <f t="shared" ref="N149:N212" si="40">(LN((G149+J149)/8)-LN(M149/16))/LN(2)</f>
        <v>1.2900605715796862</v>
      </c>
      <c r="O149" s="23">
        <f t="shared" ref="O149:O212" si="41">MIN(MAX(N149,1),2)</f>
        <v>1.2900605715796862</v>
      </c>
      <c r="P149" s="30">
        <f t="shared" ref="P149:P212" si="42">EXP($N$2*(O149-1))</f>
        <v>0.26295344008621629</v>
      </c>
      <c r="Q149" s="30">
        <f t="shared" ref="Q149:Q212" si="43">MIN(MAX(P149,$M$2),1)</f>
        <v>0.26295344008621629</v>
      </c>
      <c r="R149" s="29">
        <f t="shared" ref="R149:R212" si="44">R148+(D149-R148)*Q149</f>
        <v>125.59633419039224</v>
      </c>
    </row>
    <row r="150" spans="2:18">
      <c r="B150" s="6">
        <v>126</v>
      </c>
      <c r="C150" s="6">
        <v>121.81</v>
      </c>
      <c r="D150" s="7">
        <f t="shared" si="30"/>
        <v>123.905</v>
      </c>
      <c r="E150" s="18">
        <f t="shared" si="31"/>
        <v>126.06</v>
      </c>
      <c r="F150" s="18">
        <f t="shared" si="32"/>
        <v>139.19</v>
      </c>
      <c r="G150" s="19">
        <f t="shared" si="33"/>
        <v>13.129999999999995</v>
      </c>
      <c r="H150" s="21">
        <f t="shared" si="34"/>
        <v>121.81</v>
      </c>
      <c r="I150" s="22">
        <f t="shared" si="35"/>
        <v>128.69</v>
      </c>
      <c r="J150" s="20">
        <f t="shared" si="36"/>
        <v>6.8799999999999955</v>
      </c>
      <c r="K150" s="14">
        <f t="shared" si="37"/>
        <v>121.81</v>
      </c>
      <c r="L150" s="14">
        <f t="shared" si="38"/>
        <v>139.19</v>
      </c>
      <c r="M150" s="14">
        <f t="shared" si="39"/>
        <v>17.379999999999995</v>
      </c>
      <c r="N150" s="23">
        <f t="shared" si="40"/>
        <v>1.2032930850913406</v>
      </c>
      <c r="O150" s="23">
        <f t="shared" si="41"/>
        <v>1.2032930850913406</v>
      </c>
      <c r="P150" s="30">
        <f t="shared" si="42"/>
        <v>0.39211533737131904</v>
      </c>
      <c r="Q150" s="30">
        <f t="shared" si="43"/>
        <v>0.39211533737131904</v>
      </c>
      <c r="R150" s="29">
        <f t="shared" si="44"/>
        <v>124.93313611371894</v>
      </c>
    </row>
    <row r="151" spans="2:18">
      <c r="B151" s="6">
        <v>123.12</v>
      </c>
      <c r="C151" s="6">
        <v>118.19</v>
      </c>
      <c r="D151" s="7">
        <f t="shared" si="30"/>
        <v>120.655</v>
      </c>
      <c r="E151" s="18">
        <f t="shared" si="31"/>
        <v>123.5</v>
      </c>
      <c r="F151" s="18">
        <f t="shared" si="32"/>
        <v>139.19</v>
      </c>
      <c r="G151" s="19">
        <f t="shared" si="33"/>
        <v>15.689999999999998</v>
      </c>
      <c r="H151" s="21">
        <f t="shared" si="34"/>
        <v>118.19</v>
      </c>
      <c r="I151" s="22">
        <f t="shared" si="35"/>
        <v>128.69</v>
      </c>
      <c r="J151" s="20">
        <f t="shared" si="36"/>
        <v>10.5</v>
      </c>
      <c r="K151" s="14">
        <f t="shared" si="37"/>
        <v>118.19</v>
      </c>
      <c r="L151" s="14">
        <f t="shared" si="38"/>
        <v>139.19</v>
      </c>
      <c r="M151" s="14">
        <f t="shared" si="39"/>
        <v>21</v>
      </c>
      <c r="N151" s="23">
        <f t="shared" si="40"/>
        <v>1.3186267317971112</v>
      </c>
      <c r="O151" s="23">
        <f t="shared" si="41"/>
        <v>1.3186267317971112</v>
      </c>
      <c r="P151" s="30">
        <f t="shared" si="42"/>
        <v>0.23054013142590959</v>
      </c>
      <c r="Q151" s="30">
        <f t="shared" si="43"/>
        <v>0.23054013142590959</v>
      </c>
      <c r="R151" s="29">
        <f t="shared" si="44"/>
        <v>123.94685405180425</v>
      </c>
    </row>
    <row r="152" spans="2:18">
      <c r="B152" s="6">
        <v>121.87</v>
      </c>
      <c r="C152" s="6">
        <v>118.06</v>
      </c>
      <c r="D152" s="7">
        <f t="shared" si="30"/>
        <v>119.965</v>
      </c>
      <c r="E152" s="18">
        <f t="shared" si="31"/>
        <v>122.62</v>
      </c>
      <c r="F152" s="18">
        <f t="shared" si="32"/>
        <v>138.88</v>
      </c>
      <c r="G152" s="19">
        <f t="shared" si="33"/>
        <v>16.259999999999991</v>
      </c>
      <c r="H152" s="21">
        <f t="shared" si="34"/>
        <v>118.06</v>
      </c>
      <c r="I152" s="22">
        <f t="shared" si="35"/>
        <v>128.69</v>
      </c>
      <c r="J152" s="20">
        <f t="shared" si="36"/>
        <v>10.629999999999995</v>
      </c>
      <c r="K152" s="14">
        <f t="shared" si="37"/>
        <v>118.06</v>
      </c>
      <c r="L152" s="14">
        <f t="shared" si="38"/>
        <v>138.88</v>
      </c>
      <c r="M152" s="14">
        <f t="shared" si="39"/>
        <v>20.819999999999993</v>
      </c>
      <c r="N152" s="23">
        <f t="shared" si="40"/>
        <v>1.3690996865734557</v>
      </c>
      <c r="O152" s="23">
        <f t="shared" si="41"/>
        <v>1.3690996865734557</v>
      </c>
      <c r="P152" s="30">
        <f t="shared" si="42"/>
        <v>0.18272611761348156</v>
      </c>
      <c r="Q152" s="30">
        <f t="shared" si="43"/>
        <v>0.18272611761348156</v>
      </c>
      <c r="R152" s="29">
        <f t="shared" si="44"/>
        <v>123.21926532001456</v>
      </c>
    </row>
    <row r="153" spans="2:18">
      <c r="B153" s="6">
        <v>124</v>
      </c>
      <c r="C153" s="6">
        <v>117.56</v>
      </c>
      <c r="D153" s="7">
        <f t="shared" si="30"/>
        <v>120.78</v>
      </c>
      <c r="E153" s="18">
        <f t="shared" si="31"/>
        <v>122.62</v>
      </c>
      <c r="F153" s="18">
        <f t="shared" si="32"/>
        <v>138.88</v>
      </c>
      <c r="G153" s="19">
        <f t="shared" si="33"/>
        <v>16.259999999999991</v>
      </c>
      <c r="H153" s="21">
        <f t="shared" si="34"/>
        <v>117.56</v>
      </c>
      <c r="I153" s="22">
        <f t="shared" si="35"/>
        <v>128.69</v>
      </c>
      <c r="J153" s="20">
        <f t="shared" si="36"/>
        <v>11.129999999999995</v>
      </c>
      <c r="K153" s="14">
        <f t="shared" si="37"/>
        <v>117.56</v>
      </c>
      <c r="L153" s="14">
        <f t="shared" si="38"/>
        <v>138.88</v>
      </c>
      <c r="M153" s="14">
        <f t="shared" si="39"/>
        <v>21.319999999999993</v>
      </c>
      <c r="N153" s="23">
        <f t="shared" si="40"/>
        <v>1.3614418279462019</v>
      </c>
      <c r="O153" s="23">
        <f t="shared" si="41"/>
        <v>1.3614418279462019</v>
      </c>
      <c r="P153" s="30">
        <f t="shared" si="42"/>
        <v>0.18928506306641593</v>
      </c>
      <c r="Q153" s="30">
        <f t="shared" si="43"/>
        <v>0.18928506306641593</v>
      </c>
      <c r="R153" s="29">
        <f t="shared" si="44"/>
        <v>122.75754883007988</v>
      </c>
    </row>
    <row r="154" spans="2:18">
      <c r="B154" s="6">
        <v>127</v>
      </c>
      <c r="C154" s="6">
        <v>121</v>
      </c>
      <c r="D154" s="7">
        <f t="shared" si="30"/>
        <v>124</v>
      </c>
      <c r="E154" s="18">
        <f t="shared" si="31"/>
        <v>122.62</v>
      </c>
      <c r="F154" s="18">
        <f t="shared" si="32"/>
        <v>138.88</v>
      </c>
      <c r="G154" s="19">
        <f t="shared" si="33"/>
        <v>16.259999999999991</v>
      </c>
      <c r="H154" s="21">
        <f t="shared" si="34"/>
        <v>117.56</v>
      </c>
      <c r="I154" s="22">
        <f t="shared" si="35"/>
        <v>128.69</v>
      </c>
      <c r="J154" s="20">
        <f t="shared" si="36"/>
        <v>11.129999999999995</v>
      </c>
      <c r="K154" s="14">
        <f t="shared" si="37"/>
        <v>117.56</v>
      </c>
      <c r="L154" s="14">
        <f t="shared" si="38"/>
        <v>138.88</v>
      </c>
      <c r="M154" s="14">
        <f t="shared" si="39"/>
        <v>21.319999999999993</v>
      </c>
      <c r="N154" s="23">
        <f t="shared" si="40"/>
        <v>1.3614418279462019</v>
      </c>
      <c r="O154" s="23">
        <f t="shared" si="41"/>
        <v>1.3614418279462019</v>
      </c>
      <c r="P154" s="30">
        <f t="shared" si="42"/>
        <v>0.18928506306641593</v>
      </c>
      <c r="Q154" s="30">
        <f t="shared" si="43"/>
        <v>0.18928506306641593</v>
      </c>
      <c r="R154" s="29">
        <f t="shared" si="44"/>
        <v>122.99272627813515</v>
      </c>
    </row>
    <row r="155" spans="2:18">
      <c r="B155" s="6">
        <v>124.44</v>
      </c>
      <c r="C155" s="6">
        <v>121.12</v>
      </c>
      <c r="D155" s="7">
        <f t="shared" si="30"/>
        <v>122.78</v>
      </c>
      <c r="E155" s="18">
        <f t="shared" si="31"/>
        <v>122.62</v>
      </c>
      <c r="F155" s="18">
        <f t="shared" si="32"/>
        <v>138.88</v>
      </c>
      <c r="G155" s="19">
        <f t="shared" si="33"/>
        <v>16.259999999999991</v>
      </c>
      <c r="H155" s="21">
        <f t="shared" si="34"/>
        <v>117.56</v>
      </c>
      <c r="I155" s="22">
        <f t="shared" si="35"/>
        <v>127</v>
      </c>
      <c r="J155" s="20">
        <f t="shared" si="36"/>
        <v>9.4399999999999977</v>
      </c>
      <c r="K155" s="14">
        <f t="shared" si="37"/>
        <v>117.56</v>
      </c>
      <c r="L155" s="14">
        <f t="shared" si="38"/>
        <v>138.88</v>
      </c>
      <c r="M155" s="14">
        <f t="shared" si="39"/>
        <v>21.319999999999993</v>
      </c>
      <c r="N155" s="23">
        <f t="shared" si="40"/>
        <v>1.2695609213220644</v>
      </c>
      <c r="O155" s="23">
        <f t="shared" si="41"/>
        <v>1.2695609213220644</v>
      </c>
      <c r="P155" s="30">
        <f t="shared" si="42"/>
        <v>0.28898690070424748</v>
      </c>
      <c r="Q155" s="30">
        <f t="shared" si="43"/>
        <v>0.28898690070424748</v>
      </c>
      <c r="R155" s="29">
        <f t="shared" si="44"/>
        <v>122.93125117031852</v>
      </c>
    </row>
    <row r="156" spans="2:18">
      <c r="B156" s="6">
        <v>122.5</v>
      </c>
      <c r="C156" s="6">
        <v>118.94</v>
      </c>
      <c r="D156" s="7">
        <f t="shared" si="30"/>
        <v>120.72</v>
      </c>
      <c r="E156" s="18">
        <f t="shared" si="31"/>
        <v>122.62</v>
      </c>
      <c r="F156" s="18">
        <f t="shared" si="32"/>
        <v>132.13</v>
      </c>
      <c r="G156" s="19">
        <f t="shared" si="33"/>
        <v>9.5099999999999909</v>
      </c>
      <c r="H156" s="21">
        <f t="shared" si="34"/>
        <v>117.56</v>
      </c>
      <c r="I156" s="22">
        <f t="shared" si="35"/>
        <v>127</v>
      </c>
      <c r="J156" s="20">
        <f t="shared" si="36"/>
        <v>9.4399999999999977</v>
      </c>
      <c r="K156" s="14">
        <f t="shared" si="37"/>
        <v>117.56</v>
      </c>
      <c r="L156" s="14">
        <f t="shared" si="38"/>
        <v>132.13</v>
      </c>
      <c r="M156" s="14">
        <f t="shared" si="39"/>
        <v>14.569999999999993</v>
      </c>
      <c r="N156" s="23">
        <f t="shared" si="40"/>
        <v>1.3791969709939413</v>
      </c>
      <c r="O156" s="23">
        <f t="shared" si="41"/>
        <v>1.3791969709939413</v>
      </c>
      <c r="P156" s="30">
        <f t="shared" si="42"/>
        <v>0.17442392619391295</v>
      </c>
      <c r="Q156" s="30">
        <f t="shared" si="43"/>
        <v>0.17442392619391295</v>
      </c>
      <c r="R156" s="29">
        <f t="shared" si="44"/>
        <v>122.54555605939068</v>
      </c>
    </row>
    <row r="157" spans="2:18">
      <c r="B157" s="6">
        <v>123.75</v>
      </c>
      <c r="C157" s="6">
        <v>119.81</v>
      </c>
      <c r="D157" s="7">
        <f t="shared" si="30"/>
        <v>121.78</v>
      </c>
      <c r="E157" s="18">
        <f t="shared" si="31"/>
        <v>122.62</v>
      </c>
      <c r="F157" s="18">
        <f t="shared" si="32"/>
        <v>129.75</v>
      </c>
      <c r="G157" s="19">
        <f t="shared" si="33"/>
        <v>7.1299999999999955</v>
      </c>
      <c r="H157" s="21">
        <f t="shared" si="34"/>
        <v>117.56</v>
      </c>
      <c r="I157" s="22">
        <f t="shared" si="35"/>
        <v>127</v>
      </c>
      <c r="J157" s="20">
        <f t="shared" si="36"/>
        <v>9.4399999999999977</v>
      </c>
      <c r="K157" s="14">
        <f t="shared" si="37"/>
        <v>117.56</v>
      </c>
      <c r="L157" s="14">
        <f t="shared" si="38"/>
        <v>129.75</v>
      </c>
      <c r="M157" s="14">
        <f t="shared" si="39"/>
        <v>12.189999999999998</v>
      </c>
      <c r="N157" s="23">
        <f t="shared" si="40"/>
        <v>1.4428754766012395</v>
      </c>
      <c r="O157" s="23">
        <f t="shared" si="41"/>
        <v>1.4428754766012395</v>
      </c>
      <c r="P157" s="30">
        <f t="shared" si="42"/>
        <v>0.13009153759735323</v>
      </c>
      <c r="Q157" s="30">
        <f t="shared" si="43"/>
        <v>0.13009153759735323</v>
      </c>
      <c r="R157" s="29">
        <f t="shared" si="44"/>
        <v>122.44596369450757</v>
      </c>
    </row>
    <row r="158" spans="2:18">
      <c r="B158" s="6">
        <v>123.81</v>
      </c>
      <c r="C158" s="6">
        <v>121</v>
      </c>
      <c r="D158" s="7">
        <f t="shared" si="30"/>
        <v>122.405</v>
      </c>
      <c r="E158" s="18">
        <f t="shared" si="31"/>
        <v>121.81</v>
      </c>
      <c r="F158" s="18">
        <f t="shared" si="32"/>
        <v>128.69</v>
      </c>
      <c r="G158" s="19">
        <f t="shared" si="33"/>
        <v>6.8799999999999955</v>
      </c>
      <c r="H158" s="21">
        <f t="shared" si="34"/>
        <v>117.56</v>
      </c>
      <c r="I158" s="22">
        <f t="shared" si="35"/>
        <v>127</v>
      </c>
      <c r="J158" s="20">
        <f t="shared" si="36"/>
        <v>9.4399999999999977</v>
      </c>
      <c r="K158" s="14">
        <f t="shared" si="37"/>
        <v>117.56</v>
      </c>
      <c r="L158" s="14">
        <f t="shared" si="38"/>
        <v>128.69</v>
      </c>
      <c r="M158" s="14">
        <f t="shared" si="39"/>
        <v>11.129999999999995</v>
      </c>
      <c r="N158" s="23">
        <f t="shared" si="40"/>
        <v>1.5521874646295359</v>
      </c>
      <c r="O158" s="23">
        <f t="shared" si="41"/>
        <v>1.5521874646295359</v>
      </c>
      <c r="P158" s="30">
        <f t="shared" si="42"/>
        <v>7.8636662113856517E-2</v>
      </c>
      <c r="Q158" s="30">
        <f t="shared" si="43"/>
        <v>7.8636662113856517E-2</v>
      </c>
      <c r="R158" s="29">
        <f t="shared" si="44"/>
        <v>122.44274244630364</v>
      </c>
    </row>
    <row r="159" spans="2:18">
      <c r="B159" s="6">
        <v>124.5</v>
      </c>
      <c r="C159" s="6">
        <v>122</v>
      </c>
      <c r="D159" s="7">
        <f t="shared" si="30"/>
        <v>123.25</v>
      </c>
      <c r="E159" s="18">
        <f t="shared" si="31"/>
        <v>118.19</v>
      </c>
      <c r="F159" s="18">
        <f t="shared" si="32"/>
        <v>128.69</v>
      </c>
      <c r="G159" s="19">
        <f t="shared" si="33"/>
        <v>10.5</v>
      </c>
      <c r="H159" s="21">
        <f t="shared" si="34"/>
        <v>117.56</v>
      </c>
      <c r="I159" s="22">
        <f t="shared" si="35"/>
        <v>127</v>
      </c>
      <c r="J159" s="20">
        <f t="shared" si="36"/>
        <v>9.4399999999999977</v>
      </c>
      <c r="K159" s="14">
        <f t="shared" si="37"/>
        <v>117.56</v>
      </c>
      <c r="L159" s="14">
        <f t="shared" si="38"/>
        <v>128.69</v>
      </c>
      <c r="M159" s="14">
        <f t="shared" si="39"/>
        <v>11.129999999999995</v>
      </c>
      <c r="N159" s="23">
        <f t="shared" si="40"/>
        <v>1.841211817056237</v>
      </c>
      <c r="O159" s="23">
        <f t="shared" si="41"/>
        <v>1.841211817056237</v>
      </c>
      <c r="P159" s="30">
        <f t="shared" si="42"/>
        <v>2.077669028603598E-2</v>
      </c>
      <c r="Q159" s="30">
        <f t="shared" si="43"/>
        <v>2.077669028603598E-2</v>
      </c>
      <c r="R159" s="29">
        <f t="shared" si="44"/>
        <v>122.45951458647785</v>
      </c>
    </row>
    <row r="160" spans="2:18">
      <c r="B160" s="6">
        <v>127.87</v>
      </c>
      <c r="C160" s="6">
        <v>124.5</v>
      </c>
      <c r="D160" s="7">
        <f t="shared" si="30"/>
        <v>126.185</v>
      </c>
      <c r="E160" s="18">
        <f t="shared" si="31"/>
        <v>118.06</v>
      </c>
      <c r="F160" s="18">
        <f t="shared" si="32"/>
        <v>128.69</v>
      </c>
      <c r="G160" s="19">
        <f t="shared" si="33"/>
        <v>10.629999999999995</v>
      </c>
      <c r="H160" s="21">
        <f t="shared" si="34"/>
        <v>117.56</v>
      </c>
      <c r="I160" s="22">
        <f t="shared" si="35"/>
        <v>127.87</v>
      </c>
      <c r="J160" s="20">
        <f t="shared" si="36"/>
        <v>10.310000000000002</v>
      </c>
      <c r="K160" s="14">
        <f t="shared" si="37"/>
        <v>117.56</v>
      </c>
      <c r="L160" s="14">
        <f t="shared" si="38"/>
        <v>128.69</v>
      </c>
      <c r="M160" s="14">
        <f t="shared" si="39"/>
        <v>11.129999999999995</v>
      </c>
      <c r="N160" s="23">
        <f t="shared" si="40"/>
        <v>1.9118078495888493</v>
      </c>
      <c r="O160" s="23">
        <f t="shared" si="41"/>
        <v>1.9118078495888493</v>
      </c>
      <c r="P160" s="30">
        <f t="shared" si="42"/>
        <v>1.5010124719513011E-2</v>
      </c>
      <c r="Q160" s="30">
        <f t="shared" si="43"/>
        <v>1.5010124719513011E-2</v>
      </c>
      <c r="R160" s="29">
        <f t="shared" si="44"/>
        <v>122.51543458717555</v>
      </c>
    </row>
    <row r="161" spans="2:18">
      <c r="B161" s="6">
        <v>128.56</v>
      </c>
      <c r="C161" s="6">
        <v>126.56</v>
      </c>
      <c r="D161" s="7">
        <f t="shared" si="30"/>
        <v>127.56</v>
      </c>
      <c r="E161" s="18">
        <f t="shared" si="31"/>
        <v>117.56</v>
      </c>
      <c r="F161" s="18">
        <f t="shared" si="32"/>
        <v>128.69</v>
      </c>
      <c r="G161" s="19">
        <f t="shared" si="33"/>
        <v>11.129999999999995</v>
      </c>
      <c r="H161" s="21">
        <f t="shared" si="34"/>
        <v>118.94</v>
      </c>
      <c r="I161" s="22">
        <f t="shared" si="35"/>
        <v>128.56</v>
      </c>
      <c r="J161" s="20">
        <f t="shared" si="36"/>
        <v>9.6200000000000045</v>
      </c>
      <c r="K161" s="14">
        <f t="shared" si="37"/>
        <v>117.56</v>
      </c>
      <c r="L161" s="14">
        <f t="shared" si="38"/>
        <v>128.69</v>
      </c>
      <c r="M161" s="14">
        <f t="shared" si="39"/>
        <v>11.129999999999995</v>
      </c>
      <c r="N161" s="23">
        <f t="shared" si="40"/>
        <v>1.8986577437796908</v>
      </c>
      <c r="O161" s="23">
        <f t="shared" si="41"/>
        <v>1.8986577437796908</v>
      </c>
      <c r="P161" s="30">
        <f t="shared" si="42"/>
        <v>1.5947202626337014E-2</v>
      </c>
      <c r="Q161" s="30">
        <f t="shared" si="43"/>
        <v>1.5947202626337014E-2</v>
      </c>
      <c r="R161" s="29">
        <f t="shared" si="44"/>
        <v>122.59588129397567</v>
      </c>
    </row>
    <row r="162" spans="2:18">
      <c r="B162" s="6">
        <v>129.63</v>
      </c>
      <c r="C162" s="6">
        <v>123.5</v>
      </c>
      <c r="D162" s="7">
        <f t="shared" si="30"/>
        <v>126.565</v>
      </c>
      <c r="E162" s="18">
        <f t="shared" si="31"/>
        <v>117.56</v>
      </c>
      <c r="F162" s="18">
        <f t="shared" si="32"/>
        <v>128.69</v>
      </c>
      <c r="G162" s="19">
        <f t="shared" si="33"/>
        <v>11.129999999999995</v>
      </c>
      <c r="H162" s="21">
        <f t="shared" si="34"/>
        <v>118.94</v>
      </c>
      <c r="I162" s="22">
        <f t="shared" si="35"/>
        <v>129.63</v>
      </c>
      <c r="J162" s="20">
        <f t="shared" si="36"/>
        <v>10.689999999999998</v>
      </c>
      <c r="K162" s="14">
        <f t="shared" si="37"/>
        <v>117.56</v>
      </c>
      <c r="L162" s="14">
        <f t="shared" si="38"/>
        <v>129.63</v>
      </c>
      <c r="M162" s="14">
        <f t="shared" si="39"/>
        <v>12.069999999999993</v>
      </c>
      <c r="N162" s="23">
        <f t="shared" si="40"/>
        <v>1.8542254255685862</v>
      </c>
      <c r="O162" s="23">
        <f t="shared" si="41"/>
        <v>1.8542254255685862</v>
      </c>
      <c r="P162" s="30">
        <f t="shared" si="42"/>
        <v>1.9568122067440883E-2</v>
      </c>
      <c r="Q162" s="30">
        <f t="shared" si="43"/>
        <v>1.9568122067440883E-2</v>
      </c>
      <c r="R162" s="29">
        <f t="shared" si="44"/>
        <v>122.67354949331531</v>
      </c>
    </row>
    <row r="163" spans="2:18">
      <c r="B163" s="6">
        <v>124.87</v>
      </c>
      <c r="C163" s="6">
        <v>121.25</v>
      </c>
      <c r="D163" s="7">
        <f t="shared" si="30"/>
        <v>123.06</v>
      </c>
      <c r="E163" s="18">
        <f t="shared" si="31"/>
        <v>117.56</v>
      </c>
      <c r="F163" s="18">
        <f t="shared" si="32"/>
        <v>127</v>
      </c>
      <c r="G163" s="19">
        <f t="shared" si="33"/>
        <v>9.4399999999999977</v>
      </c>
      <c r="H163" s="21">
        <f t="shared" si="34"/>
        <v>118.94</v>
      </c>
      <c r="I163" s="22">
        <f t="shared" si="35"/>
        <v>129.63</v>
      </c>
      <c r="J163" s="20">
        <f t="shared" si="36"/>
        <v>10.689999999999998</v>
      </c>
      <c r="K163" s="14">
        <f t="shared" si="37"/>
        <v>117.56</v>
      </c>
      <c r="L163" s="14">
        <f t="shared" si="38"/>
        <v>129.63</v>
      </c>
      <c r="M163" s="14">
        <f t="shared" si="39"/>
        <v>12.069999999999993</v>
      </c>
      <c r="N163" s="23">
        <f t="shared" si="40"/>
        <v>1.7379214961663187</v>
      </c>
      <c r="O163" s="23">
        <f t="shared" si="41"/>
        <v>1.7379214961663187</v>
      </c>
      <c r="P163" s="30">
        <f t="shared" si="42"/>
        <v>3.3431588123361729E-2</v>
      </c>
      <c r="Q163" s="30">
        <f t="shared" si="43"/>
        <v>3.3431588123361729E-2</v>
      </c>
      <c r="R163" s="29">
        <f t="shared" si="44"/>
        <v>122.68646914748486</v>
      </c>
    </row>
    <row r="164" spans="2:18">
      <c r="B164" s="6">
        <v>124.37</v>
      </c>
      <c r="C164" s="6">
        <v>121.06</v>
      </c>
      <c r="D164" s="7">
        <f t="shared" si="30"/>
        <v>122.715</v>
      </c>
      <c r="E164" s="18">
        <f t="shared" si="31"/>
        <v>117.56</v>
      </c>
      <c r="F164" s="18">
        <f t="shared" si="32"/>
        <v>127</v>
      </c>
      <c r="G164" s="19">
        <f t="shared" si="33"/>
        <v>9.4399999999999977</v>
      </c>
      <c r="H164" s="21">
        <f t="shared" si="34"/>
        <v>119.81</v>
      </c>
      <c r="I164" s="22">
        <f t="shared" si="35"/>
        <v>129.63</v>
      </c>
      <c r="J164" s="20">
        <f t="shared" si="36"/>
        <v>9.8199999999999932</v>
      </c>
      <c r="K164" s="14">
        <f t="shared" si="37"/>
        <v>117.56</v>
      </c>
      <c r="L164" s="14">
        <f t="shared" si="38"/>
        <v>129.63</v>
      </c>
      <c r="M164" s="14">
        <f t="shared" si="39"/>
        <v>12.069999999999993</v>
      </c>
      <c r="N164" s="23">
        <f t="shared" si="40"/>
        <v>1.674182027088438</v>
      </c>
      <c r="O164" s="23">
        <f t="shared" si="41"/>
        <v>1.674182027088438</v>
      </c>
      <c r="P164" s="30">
        <f t="shared" si="42"/>
        <v>4.4836937967569442E-2</v>
      </c>
      <c r="Q164" s="30">
        <f t="shared" si="43"/>
        <v>4.4836937967569442E-2</v>
      </c>
      <c r="R164" s="29">
        <f t="shared" si="44"/>
        <v>122.68774838354923</v>
      </c>
    </row>
    <row r="165" spans="2:18">
      <c r="B165" s="6">
        <v>124.87</v>
      </c>
      <c r="C165" s="6">
        <v>122.31</v>
      </c>
      <c r="D165" s="7">
        <f t="shared" si="30"/>
        <v>123.59</v>
      </c>
      <c r="E165" s="18">
        <f t="shared" si="31"/>
        <v>117.56</v>
      </c>
      <c r="F165" s="18">
        <f t="shared" si="32"/>
        <v>127</v>
      </c>
      <c r="G165" s="19">
        <f t="shared" si="33"/>
        <v>9.4399999999999977</v>
      </c>
      <c r="H165" s="21">
        <f t="shared" si="34"/>
        <v>121</v>
      </c>
      <c r="I165" s="22">
        <f t="shared" si="35"/>
        <v>129.63</v>
      </c>
      <c r="J165" s="20">
        <f t="shared" si="36"/>
        <v>8.6299999999999955</v>
      </c>
      <c r="K165" s="14">
        <f t="shared" si="37"/>
        <v>117.56</v>
      </c>
      <c r="L165" s="14">
        <f t="shared" si="38"/>
        <v>129.63</v>
      </c>
      <c r="M165" s="14">
        <f t="shared" si="39"/>
        <v>12.069999999999993</v>
      </c>
      <c r="N165" s="23">
        <f t="shared" si="40"/>
        <v>1.5821708301095785</v>
      </c>
      <c r="O165" s="23">
        <f t="shared" si="41"/>
        <v>1.5821708301095785</v>
      </c>
      <c r="P165" s="30">
        <f t="shared" si="42"/>
        <v>6.8494916374931283E-2</v>
      </c>
      <c r="Q165" s="30">
        <f t="shared" si="43"/>
        <v>6.8494916374931283E-2</v>
      </c>
      <c r="R165" s="29">
        <f t="shared" si="44"/>
        <v>122.74954803256718</v>
      </c>
    </row>
    <row r="166" spans="2:18">
      <c r="B166" s="6">
        <v>123.62</v>
      </c>
      <c r="C166" s="6">
        <v>121</v>
      </c>
      <c r="D166" s="7">
        <f t="shared" si="30"/>
        <v>122.31</v>
      </c>
      <c r="E166" s="18">
        <f t="shared" si="31"/>
        <v>117.56</v>
      </c>
      <c r="F166" s="18">
        <f t="shared" si="32"/>
        <v>127</v>
      </c>
      <c r="G166" s="19">
        <f t="shared" si="33"/>
        <v>9.4399999999999977</v>
      </c>
      <c r="H166" s="21">
        <f t="shared" si="34"/>
        <v>121</v>
      </c>
      <c r="I166" s="22">
        <f t="shared" si="35"/>
        <v>129.63</v>
      </c>
      <c r="J166" s="20">
        <f t="shared" si="36"/>
        <v>8.6299999999999955</v>
      </c>
      <c r="K166" s="14">
        <f t="shared" si="37"/>
        <v>117.56</v>
      </c>
      <c r="L166" s="14">
        <f t="shared" si="38"/>
        <v>129.63</v>
      </c>
      <c r="M166" s="14">
        <f t="shared" si="39"/>
        <v>12.069999999999993</v>
      </c>
      <c r="N166" s="23">
        <f t="shared" si="40"/>
        <v>1.5821708301095785</v>
      </c>
      <c r="O166" s="23">
        <f t="shared" si="41"/>
        <v>1.5821708301095785</v>
      </c>
      <c r="P166" s="30">
        <f t="shared" si="42"/>
        <v>6.8494916374931283E-2</v>
      </c>
      <c r="Q166" s="30">
        <f t="shared" si="43"/>
        <v>6.8494916374931283E-2</v>
      </c>
      <c r="R166" s="29">
        <f t="shared" si="44"/>
        <v>122.71944122683372</v>
      </c>
    </row>
    <row r="167" spans="2:18">
      <c r="B167" s="6">
        <v>124.06</v>
      </c>
      <c r="C167" s="6">
        <v>120.87</v>
      </c>
      <c r="D167" s="7">
        <f t="shared" si="30"/>
        <v>122.465</v>
      </c>
      <c r="E167" s="18">
        <f t="shared" si="31"/>
        <v>117.56</v>
      </c>
      <c r="F167" s="18">
        <f t="shared" si="32"/>
        <v>127</v>
      </c>
      <c r="G167" s="19">
        <f t="shared" si="33"/>
        <v>9.4399999999999977</v>
      </c>
      <c r="H167" s="21">
        <f t="shared" si="34"/>
        <v>120.87</v>
      </c>
      <c r="I167" s="22">
        <f t="shared" si="35"/>
        <v>129.63</v>
      </c>
      <c r="J167" s="20">
        <f t="shared" si="36"/>
        <v>8.7599999999999909</v>
      </c>
      <c r="K167" s="14">
        <f t="shared" si="37"/>
        <v>117.56</v>
      </c>
      <c r="L167" s="14">
        <f t="shared" si="38"/>
        <v>129.63</v>
      </c>
      <c r="M167" s="14">
        <f t="shared" si="39"/>
        <v>12.069999999999993</v>
      </c>
      <c r="N167" s="23">
        <f t="shared" si="40"/>
        <v>1.5925127743310372</v>
      </c>
      <c r="O167" s="23">
        <f t="shared" si="41"/>
        <v>1.5925127743310372</v>
      </c>
      <c r="P167" s="30">
        <f t="shared" si="42"/>
        <v>6.5309213143406722E-2</v>
      </c>
      <c r="Q167" s="30">
        <f t="shared" si="43"/>
        <v>6.5309213143406722E-2</v>
      </c>
      <c r="R167" s="29">
        <f t="shared" si="44"/>
        <v>122.70282387051797</v>
      </c>
    </row>
    <row r="168" spans="2:18">
      <c r="B168" s="6">
        <v>125.87</v>
      </c>
      <c r="C168" s="6">
        <v>122.06</v>
      </c>
      <c r="D168" s="7">
        <f t="shared" si="30"/>
        <v>123.965</v>
      </c>
      <c r="E168" s="18">
        <f t="shared" si="31"/>
        <v>117.56</v>
      </c>
      <c r="F168" s="18">
        <f t="shared" si="32"/>
        <v>127.87</v>
      </c>
      <c r="G168" s="19">
        <f t="shared" si="33"/>
        <v>10.310000000000002</v>
      </c>
      <c r="H168" s="21">
        <f t="shared" si="34"/>
        <v>120.87</v>
      </c>
      <c r="I168" s="22">
        <f t="shared" si="35"/>
        <v>129.63</v>
      </c>
      <c r="J168" s="20">
        <f t="shared" si="36"/>
        <v>8.7599999999999909</v>
      </c>
      <c r="K168" s="14">
        <f t="shared" si="37"/>
        <v>117.56</v>
      </c>
      <c r="L168" s="14">
        <f t="shared" si="38"/>
        <v>129.63</v>
      </c>
      <c r="M168" s="14">
        <f t="shared" si="39"/>
        <v>12.069999999999993</v>
      </c>
      <c r="N168" s="23">
        <f t="shared" si="40"/>
        <v>1.6598791675577351</v>
      </c>
      <c r="O168" s="23">
        <f t="shared" si="41"/>
        <v>1.6598791675577351</v>
      </c>
      <c r="P168" s="30">
        <f t="shared" si="42"/>
        <v>4.7889650204868184E-2</v>
      </c>
      <c r="Q168" s="30">
        <f t="shared" si="43"/>
        <v>4.7889650204868184E-2</v>
      </c>
      <c r="R168" s="29">
        <f t="shared" si="44"/>
        <v>122.7632690438558</v>
      </c>
    </row>
    <row r="169" spans="2:18">
      <c r="B169" s="6">
        <v>125.19</v>
      </c>
      <c r="C169" s="6">
        <v>122.75</v>
      </c>
      <c r="D169" s="7">
        <f t="shared" si="30"/>
        <v>123.97</v>
      </c>
      <c r="E169" s="18">
        <f t="shared" si="31"/>
        <v>118.94</v>
      </c>
      <c r="F169" s="18">
        <f t="shared" si="32"/>
        <v>128.56</v>
      </c>
      <c r="G169" s="19">
        <f t="shared" si="33"/>
        <v>9.6200000000000045</v>
      </c>
      <c r="H169" s="21">
        <f t="shared" si="34"/>
        <v>120.87</v>
      </c>
      <c r="I169" s="22">
        <f t="shared" si="35"/>
        <v>129.63</v>
      </c>
      <c r="J169" s="20">
        <f t="shared" si="36"/>
        <v>8.7599999999999909</v>
      </c>
      <c r="K169" s="14">
        <f t="shared" si="37"/>
        <v>118.94</v>
      </c>
      <c r="L169" s="14">
        <f t="shared" si="38"/>
        <v>129.63</v>
      </c>
      <c r="M169" s="14">
        <f t="shared" si="39"/>
        <v>10.689999999999998</v>
      </c>
      <c r="N169" s="23">
        <f t="shared" si="40"/>
        <v>1.7818749135685441</v>
      </c>
      <c r="O169" s="23">
        <f t="shared" si="41"/>
        <v>1.7818749135685441</v>
      </c>
      <c r="P169" s="30">
        <f t="shared" si="42"/>
        <v>2.7305502477790507E-2</v>
      </c>
      <c r="Q169" s="30">
        <f t="shared" si="43"/>
        <v>2.7305502477790507E-2</v>
      </c>
      <c r="R169" s="29">
        <f t="shared" si="44"/>
        <v>122.79621943896882</v>
      </c>
    </row>
    <row r="170" spans="2:18">
      <c r="B170" s="6">
        <v>125.62</v>
      </c>
      <c r="C170" s="6">
        <v>122.69</v>
      </c>
      <c r="D170" s="7">
        <f t="shared" si="30"/>
        <v>124.155</v>
      </c>
      <c r="E170" s="18">
        <f t="shared" si="31"/>
        <v>118.94</v>
      </c>
      <c r="F170" s="18">
        <f t="shared" si="32"/>
        <v>129.63</v>
      </c>
      <c r="G170" s="19">
        <f t="shared" si="33"/>
        <v>10.689999999999998</v>
      </c>
      <c r="H170" s="21">
        <f t="shared" si="34"/>
        <v>120.87</v>
      </c>
      <c r="I170" s="22">
        <f t="shared" si="35"/>
        <v>125.87</v>
      </c>
      <c r="J170" s="20">
        <f t="shared" si="36"/>
        <v>5</v>
      </c>
      <c r="K170" s="14">
        <f t="shared" si="37"/>
        <v>118.94</v>
      </c>
      <c r="L170" s="14">
        <f t="shared" si="38"/>
        <v>129.63</v>
      </c>
      <c r="M170" s="14">
        <f t="shared" si="39"/>
        <v>10.689999999999998</v>
      </c>
      <c r="N170" s="23">
        <f t="shared" si="40"/>
        <v>1.553583499247607</v>
      </c>
      <c r="O170" s="23">
        <f t="shared" si="41"/>
        <v>1.553583499247607</v>
      </c>
      <c r="P170" s="30">
        <f t="shared" si="42"/>
        <v>7.8132730439900225E-2</v>
      </c>
      <c r="Q170" s="30">
        <f t="shared" si="43"/>
        <v>7.8132730439900225E-2</v>
      </c>
      <c r="R170" s="29">
        <f t="shared" si="44"/>
        <v>122.90238467427085</v>
      </c>
    </row>
    <row r="171" spans="2:18">
      <c r="B171" s="6">
        <v>126</v>
      </c>
      <c r="C171" s="6">
        <v>122.87</v>
      </c>
      <c r="D171" s="7">
        <f t="shared" si="30"/>
        <v>124.435</v>
      </c>
      <c r="E171" s="18">
        <f t="shared" si="31"/>
        <v>118.94</v>
      </c>
      <c r="F171" s="18">
        <f t="shared" si="32"/>
        <v>129.63</v>
      </c>
      <c r="G171" s="19">
        <f t="shared" si="33"/>
        <v>10.689999999999998</v>
      </c>
      <c r="H171" s="21">
        <f t="shared" si="34"/>
        <v>120.87</v>
      </c>
      <c r="I171" s="22">
        <f t="shared" si="35"/>
        <v>126</v>
      </c>
      <c r="J171" s="20">
        <f t="shared" si="36"/>
        <v>5.1299999999999955</v>
      </c>
      <c r="K171" s="14">
        <f t="shared" si="37"/>
        <v>118.94</v>
      </c>
      <c r="L171" s="14">
        <f t="shared" si="38"/>
        <v>129.63</v>
      </c>
      <c r="M171" s="14">
        <f t="shared" si="39"/>
        <v>10.689999999999998</v>
      </c>
      <c r="N171" s="23">
        <f t="shared" si="40"/>
        <v>1.565487746752301</v>
      </c>
      <c r="O171" s="23">
        <f t="shared" si="41"/>
        <v>1.565487746752301</v>
      </c>
      <c r="P171" s="30">
        <f t="shared" si="42"/>
        <v>7.3964701089744317E-2</v>
      </c>
      <c r="Q171" s="30">
        <f t="shared" si="43"/>
        <v>7.3964701089744317E-2</v>
      </c>
      <c r="R171" s="29">
        <f t="shared" si="44"/>
        <v>123.01574410872396</v>
      </c>
    </row>
    <row r="172" spans="2:18">
      <c r="B172" s="6">
        <v>128.5</v>
      </c>
      <c r="C172" s="6">
        <v>125.5</v>
      </c>
      <c r="D172" s="7">
        <f t="shared" si="30"/>
        <v>127</v>
      </c>
      <c r="E172" s="18">
        <f t="shared" si="31"/>
        <v>119.81</v>
      </c>
      <c r="F172" s="18">
        <f t="shared" si="32"/>
        <v>129.63</v>
      </c>
      <c r="G172" s="19">
        <f t="shared" si="33"/>
        <v>9.8199999999999932</v>
      </c>
      <c r="H172" s="21">
        <f t="shared" si="34"/>
        <v>120.87</v>
      </c>
      <c r="I172" s="22">
        <f t="shared" si="35"/>
        <v>128.5</v>
      </c>
      <c r="J172" s="20">
        <f t="shared" si="36"/>
        <v>7.6299999999999955</v>
      </c>
      <c r="K172" s="14">
        <f t="shared" si="37"/>
        <v>119.81</v>
      </c>
      <c r="L172" s="14">
        <f t="shared" si="38"/>
        <v>129.63</v>
      </c>
      <c r="M172" s="14">
        <f t="shared" si="39"/>
        <v>9.8199999999999932</v>
      </c>
      <c r="N172" s="23">
        <f t="shared" si="40"/>
        <v>1.8294321067823218</v>
      </c>
      <c r="O172" s="23">
        <f t="shared" si="41"/>
        <v>1.8294321067823218</v>
      </c>
      <c r="P172" s="30">
        <f t="shared" si="42"/>
        <v>2.1934906445422297E-2</v>
      </c>
      <c r="Q172" s="30">
        <f t="shared" si="43"/>
        <v>2.1934906445422297E-2</v>
      </c>
      <c r="R172" s="29">
        <f t="shared" si="44"/>
        <v>123.10313838895372</v>
      </c>
    </row>
    <row r="173" spans="2:18">
      <c r="B173" s="6">
        <v>126.75</v>
      </c>
      <c r="C173" s="6">
        <v>124.25</v>
      </c>
      <c r="D173" s="7">
        <f t="shared" si="30"/>
        <v>125.5</v>
      </c>
      <c r="E173" s="18">
        <f t="shared" si="31"/>
        <v>121</v>
      </c>
      <c r="F173" s="18">
        <f t="shared" si="32"/>
        <v>129.63</v>
      </c>
      <c r="G173" s="19">
        <f t="shared" si="33"/>
        <v>8.6299999999999955</v>
      </c>
      <c r="H173" s="21">
        <f t="shared" si="34"/>
        <v>120.87</v>
      </c>
      <c r="I173" s="22">
        <f t="shared" si="35"/>
        <v>128.5</v>
      </c>
      <c r="J173" s="20">
        <f t="shared" si="36"/>
        <v>7.6299999999999955</v>
      </c>
      <c r="K173" s="14">
        <f t="shared" si="37"/>
        <v>120.87</v>
      </c>
      <c r="L173" s="14">
        <f t="shared" si="38"/>
        <v>129.63</v>
      </c>
      <c r="M173" s="14">
        <f t="shared" si="39"/>
        <v>8.7599999999999909</v>
      </c>
      <c r="N173" s="23">
        <f t="shared" si="40"/>
        <v>1.8923244824738548</v>
      </c>
      <c r="O173" s="23">
        <f t="shared" si="41"/>
        <v>1.8923244824738548</v>
      </c>
      <c r="P173" s="30">
        <f t="shared" si="42"/>
        <v>1.6419163784223308E-2</v>
      </c>
      <c r="Q173" s="30">
        <f t="shared" si="43"/>
        <v>1.6419163784223308E-2</v>
      </c>
      <c r="R173" s="29">
        <f t="shared" si="44"/>
        <v>123.14249285231361</v>
      </c>
    </row>
    <row r="174" spans="2:18">
      <c r="B174" s="6">
        <v>129.75</v>
      </c>
      <c r="C174" s="6">
        <v>128</v>
      </c>
      <c r="D174" s="7">
        <f t="shared" si="30"/>
        <v>128.875</v>
      </c>
      <c r="E174" s="18">
        <f t="shared" si="31"/>
        <v>121</v>
      </c>
      <c r="F174" s="18">
        <f t="shared" si="32"/>
        <v>129.63</v>
      </c>
      <c r="G174" s="19">
        <f t="shared" si="33"/>
        <v>8.6299999999999955</v>
      </c>
      <c r="H174" s="21">
        <f t="shared" si="34"/>
        <v>120.87</v>
      </c>
      <c r="I174" s="22">
        <f t="shared" si="35"/>
        <v>129.75</v>
      </c>
      <c r="J174" s="20">
        <f t="shared" si="36"/>
        <v>8.8799999999999955</v>
      </c>
      <c r="K174" s="14">
        <f t="shared" si="37"/>
        <v>120.87</v>
      </c>
      <c r="L174" s="14">
        <f t="shared" si="38"/>
        <v>129.75</v>
      </c>
      <c r="M174" s="14">
        <f t="shared" si="39"/>
        <v>8.8799999999999955</v>
      </c>
      <c r="N174" s="23">
        <f t="shared" si="40"/>
        <v>1.9795475020834519</v>
      </c>
      <c r="O174" s="23">
        <f t="shared" si="41"/>
        <v>1.9795475020834519</v>
      </c>
      <c r="P174" s="30">
        <f t="shared" si="42"/>
        <v>1.0987654525078614E-2</v>
      </c>
      <c r="Q174" s="30">
        <f t="shared" si="43"/>
        <v>1.0987654525078614E-2</v>
      </c>
      <c r="R174" s="29">
        <f t="shared" si="44"/>
        <v>123.20547966041494</v>
      </c>
    </row>
    <row r="175" spans="2:18">
      <c r="B175" s="6">
        <v>132.69</v>
      </c>
      <c r="C175" s="6">
        <v>128.38</v>
      </c>
      <c r="D175" s="7">
        <f t="shared" si="30"/>
        <v>130.535</v>
      </c>
      <c r="E175" s="18">
        <f t="shared" si="31"/>
        <v>120.87</v>
      </c>
      <c r="F175" s="18">
        <f t="shared" si="32"/>
        <v>129.63</v>
      </c>
      <c r="G175" s="19">
        <f t="shared" si="33"/>
        <v>8.7599999999999909</v>
      </c>
      <c r="H175" s="21">
        <f t="shared" si="34"/>
        <v>122.06</v>
      </c>
      <c r="I175" s="22">
        <f t="shared" si="35"/>
        <v>132.69</v>
      </c>
      <c r="J175" s="20">
        <f t="shared" si="36"/>
        <v>10.629999999999995</v>
      </c>
      <c r="K175" s="14">
        <f t="shared" si="37"/>
        <v>120.87</v>
      </c>
      <c r="L175" s="14">
        <f t="shared" si="38"/>
        <v>132.69</v>
      </c>
      <c r="M175" s="14">
        <f t="shared" si="39"/>
        <v>11.819999999999993</v>
      </c>
      <c r="N175" s="23">
        <f t="shared" si="40"/>
        <v>1.7140827679292598</v>
      </c>
      <c r="O175" s="23">
        <f t="shared" si="41"/>
        <v>1.7140827679292598</v>
      </c>
      <c r="P175" s="30">
        <f t="shared" si="42"/>
        <v>3.7310791672626041E-2</v>
      </c>
      <c r="Q175" s="30">
        <f t="shared" si="43"/>
        <v>3.7310791672626041E-2</v>
      </c>
      <c r="R175" s="29">
        <f t="shared" si="44"/>
        <v>123.47894986686548</v>
      </c>
    </row>
    <row r="176" spans="2:18">
      <c r="B176" s="6">
        <v>133.94</v>
      </c>
      <c r="C176" s="6">
        <v>130.69</v>
      </c>
      <c r="D176" s="7">
        <f t="shared" si="30"/>
        <v>132.315</v>
      </c>
      <c r="E176" s="18">
        <f t="shared" si="31"/>
        <v>120.87</v>
      </c>
      <c r="F176" s="18">
        <f t="shared" si="32"/>
        <v>129.63</v>
      </c>
      <c r="G176" s="19">
        <f t="shared" si="33"/>
        <v>8.7599999999999909</v>
      </c>
      <c r="H176" s="21">
        <f t="shared" si="34"/>
        <v>122.69</v>
      </c>
      <c r="I176" s="22">
        <f t="shared" si="35"/>
        <v>133.94</v>
      </c>
      <c r="J176" s="20">
        <f t="shared" si="36"/>
        <v>11.25</v>
      </c>
      <c r="K176" s="14">
        <f t="shared" si="37"/>
        <v>120.87</v>
      </c>
      <c r="L176" s="14">
        <f t="shared" si="38"/>
        <v>133.94</v>
      </c>
      <c r="M176" s="14">
        <f t="shared" si="39"/>
        <v>13.069999999999993</v>
      </c>
      <c r="N176" s="23">
        <f t="shared" si="40"/>
        <v>1.6144620261103082</v>
      </c>
      <c r="O176" s="23">
        <f t="shared" si="41"/>
        <v>1.6144620261103082</v>
      </c>
      <c r="P176" s="30">
        <f t="shared" si="42"/>
        <v>5.9030430133373252E-2</v>
      </c>
      <c r="Q176" s="30">
        <f t="shared" si="43"/>
        <v>5.9030430133373252E-2</v>
      </c>
      <c r="R176" s="29">
        <f t="shared" si="44"/>
        <v>124.00054570690446</v>
      </c>
    </row>
    <row r="177" spans="2:18">
      <c r="B177" s="6">
        <v>136.5</v>
      </c>
      <c r="C177" s="6">
        <v>131.63</v>
      </c>
      <c r="D177" s="7">
        <f t="shared" si="30"/>
        <v>134.065</v>
      </c>
      <c r="E177" s="18">
        <f t="shared" si="31"/>
        <v>120.87</v>
      </c>
      <c r="F177" s="18">
        <f t="shared" si="32"/>
        <v>129.63</v>
      </c>
      <c r="G177" s="19">
        <f t="shared" si="33"/>
        <v>8.7599999999999909</v>
      </c>
      <c r="H177" s="21">
        <f t="shared" si="34"/>
        <v>122.69</v>
      </c>
      <c r="I177" s="22">
        <f t="shared" si="35"/>
        <v>136.5</v>
      </c>
      <c r="J177" s="20">
        <f t="shared" si="36"/>
        <v>13.810000000000002</v>
      </c>
      <c r="K177" s="14">
        <f t="shared" si="37"/>
        <v>120.87</v>
      </c>
      <c r="L177" s="14">
        <f t="shared" si="38"/>
        <v>136.5</v>
      </c>
      <c r="M177" s="14">
        <f t="shared" si="39"/>
        <v>15.629999999999995</v>
      </c>
      <c r="N177" s="23">
        <f t="shared" si="40"/>
        <v>1.5300886401921716</v>
      </c>
      <c r="O177" s="23">
        <f t="shared" si="41"/>
        <v>1.5300886401921716</v>
      </c>
      <c r="P177" s="30">
        <f t="shared" si="42"/>
        <v>8.7060813241185586E-2</v>
      </c>
      <c r="Q177" s="30">
        <f t="shared" si="43"/>
        <v>8.7060813241185586E-2</v>
      </c>
      <c r="R177" s="29">
        <f t="shared" si="44"/>
        <v>124.8767652824901</v>
      </c>
    </row>
    <row r="178" spans="2:18">
      <c r="B178" s="6">
        <v>137.69</v>
      </c>
      <c r="C178" s="6">
        <v>134.38</v>
      </c>
      <c r="D178" s="7">
        <f t="shared" si="30"/>
        <v>136.035</v>
      </c>
      <c r="E178" s="18">
        <f t="shared" si="31"/>
        <v>120.87</v>
      </c>
      <c r="F178" s="18">
        <f t="shared" si="32"/>
        <v>125.87</v>
      </c>
      <c r="G178" s="19">
        <f t="shared" si="33"/>
        <v>5</v>
      </c>
      <c r="H178" s="21">
        <f t="shared" si="34"/>
        <v>122.87</v>
      </c>
      <c r="I178" s="22">
        <f t="shared" si="35"/>
        <v>137.69</v>
      </c>
      <c r="J178" s="20">
        <f t="shared" si="36"/>
        <v>14.819999999999993</v>
      </c>
      <c r="K178" s="14">
        <f t="shared" si="37"/>
        <v>120.87</v>
      </c>
      <c r="L178" s="14">
        <f t="shared" si="38"/>
        <v>137.69</v>
      </c>
      <c r="M178" s="14">
        <f t="shared" si="39"/>
        <v>16.819999999999993</v>
      </c>
      <c r="N178" s="23">
        <f t="shared" si="40"/>
        <v>1.2367792569313441</v>
      </c>
      <c r="O178" s="23">
        <f t="shared" si="41"/>
        <v>1.2367792569313441</v>
      </c>
      <c r="P178" s="30">
        <f t="shared" si="42"/>
        <v>0.33607908500340539</v>
      </c>
      <c r="Q178" s="30">
        <f t="shared" si="43"/>
        <v>0.33607908500340539</v>
      </c>
      <c r="R178" s="29">
        <f t="shared" si="44"/>
        <v>128.62681459660405</v>
      </c>
    </row>
    <row r="179" spans="2:18">
      <c r="B179" s="6">
        <v>135.56</v>
      </c>
      <c r="C179" s="6">
        <v>132</v>
      </c>
      <c r="D179" s="7">
        <f t="shared" si="30"/>
        <v>133.78</v>
      </c>
      <c r="E179" s="18">
        <f t="shared" si="31"/>
        <v>120.87</v>
      </c>
      <c r="F179" s="18">
        <f t="shared" si="32"/>
        <v>126</v>
      </c>
      <c r="G179" s="19">
        <f t="shared" si="33"/>
        <v>5.1299999999999955</v>
      </c>
      <c r="H179" s="21">
        <f t="shared" si="34"/>
        <v>124.25</v>
      </c>
      <c r="I179" s="22">
        <f t="shared" si="35"/>
        <v>137.69</v>
      </c>
      <c r="J179" s="20">
        <f t="shared" si="36"/>
        <v>13.439999999999998</v>
      </c>
      <c r="K179" s="14">
        <f t="shared" si="37"/>
        <v>120.87</v>
      </c>
      <c r="L179" s="14">
        <f t="shared" si="38"/>
        <v>137.69</v>
      </c>
      <c r="M179" s="14">
        <f t="shared" si="39"/>
        <v>16.819999999999993</v>
      </c>
      <c r="N179" s="23">
        <f t="shared" si="40"/>
        <v>1.1427961096802766</v>
      </c>
      <c r="O179" s="23">
        <f t="shared" si="41"/>
        <v>1.1427961096802766</v>
      </c>
      <c r="P179" s="30">
        <f t="shared" si="42"/>
        <v>0.51809306692891766</v>
      </c>
      <c r="Q179" s="30">
        <f t="shared" si="43"/>
        <v>0.51809306692891766</v>
      </c>
      <c r="R179" s="29">
        <f t="shared" si="44"/>
        <v>131.2966442267028</v>
      </c>
    </row>
    <row r="180" spans="2:18">
      <c r="B180" s="6">
        <v>133.56</v>
      </c>
      <c r="C180" s="6">
        <v>131.94</v>
      </c>
      <c r="D180" s="7">
        <f t="shared" si="30"/>
        <v>132.75</v>
      </c>
      <c r="E180" s="18">
        <f t="shared" si="31"/>
        <v>120.87</v>
      </c>
      <c r="F180" s="18">
        <f t="shared" si="32"/>
        <v>128.5</v>
      </c>
      <c r="G180" s="19">
        <f t="shared" si="33"/>
        <v>7.6299999999999955</v>
      </c>
      <c r="H180" s="21">
        <f t="shared" si="34"/>
        <v>124.25</v>
      </c>
      <c r="I180" s="22">
        <f t="shared" si="35"/>
        <v>137.69</v>
      </c>
      <c r="J180" s="20">
        <f t="shared" si="36"/>
        <v>13.439999999999998</v>
      </c>
      <c r="K180" s="14">
        <f t="shared" si="37"/>
        <v>120.87</v>
      </c>
      <c r="L180" s="14">
        <f t="shared" si="38"/>
        <v>137.69</v>
      </c>
      <c r="M180" s="14">
        <f t="shared" si="39"/>
        <v>16.819999999999993</v>
      </c>
      <c r="N180" s="23">
        <f t="shared" si="40"/>
        <v>1.3250126085621621</v>
      </c>
      <c r="O180" s="23">
        <f t="shared" si="41"/>
        <v>1.3250126085621621</v>
      </c>
      <c r="P180" s="30">
        <f t="shared" si="42"/>
        <v>0.22385911519517229</v>
      </c>
      <c r="Q180" s="30">
        <f t="shared" si="43"/>
        <v>0.22385911519517229</v>
      </c>
      <c r="R180" s="29">
        <f t="shared" si="44"/>
        <v>131.6219911641769</v>
      </c>
    </row>
    <row r="181" spans="2:18">
      <c r="B181" s="6">
        <v>135</v>
      </c>
      <c r="C181" s="6">
        <v>131.94</v>
      </c>
      <c r="D181" s="7">
        <f t="shared" si="30"/>
        <v>133.47</v>
      </c>
      <c r="E181" s="18">
        <f t="shared" si="31"/>
        <v>120.87</v>
      </c>
      <c r="F181" s="18">
        <f t="shared" si="32"/>
        <v>128.5</v>
      </c>
      <c r="G181" s="19">
        <f t="shared" si="33"/>
        <v>7.6299999999999955</v>
      </c>
      <c r="H181" s="21">
        <f t="shared" si="34"/>
        <v>128</v>
      </c>
      <c r="I181" s="22">
        <f t="shared" si="35"/>
        <v>137.69</v>
      </c>
      <c r="J181" s="20">
        <f t="shared" si="36"/>
        <v>9.6899999999999977</v>
      </c>
      <c r="K181" s="14">
        <f t="shared" si="37"/>
        <v>120.87</v>
      </c>
      <c r="L181" s="14">
        <f t="shared" si="38"/>
        <v>137.69</v>
      </c>
      <c r="M181" s="14">
        <f t="shared" si="39"/>
        <v>16.819999999999993</v>
      </c>
      <c r="N181" s="23">
        <f t="shared" si="40"/>
        <v>1.0422612244715808</v>
      </c>
      <c r="O181" s="23">
        <f t="shared" si="41"/>
        <v>1.0422612244715808</v>
      </c>
      <c r="P181" s="30">
        <f t="shared" si="42"/>
        <v>0.82314728684299576</v>
      </c>
      <c r="Q181" s="30">
        <f t="shared" si="43"/>
        <v>0.82314728684299576</v>
      </c>
      <c r="R181" s="29">
        <f t="shared" si="44"/>
        <v>133.14317462344655</v>
      </c>
    </row>
    <row r="182" spans="2:18">
      <c r="B182" s="6">
        <v>132.38</v>
      </c>
      <c r="C182" s="6">
        <v>129.56</v>
      </c>
      <c r="D182" s="7">
        <f t="shared" si="30"/>
        <v>130.97</v>
      </c>
      <c r="E182" s="18">
        <f t="shared" si="31"/>
        <v>120.87</v>
      </c>
      <c r="F182" s="18">
        <f t="shared" si="32"/>
        <v>129.75</v>
      </c>
      <c r="G182" s="19">
        <f t="shared" si="33"/>
        <v>8.8799999999999955</v>
      </c>
      <c r="H182" s="21">
        <f t="shared" si="34"/>
        <v>128.38</v>
      </c>
      <c r="I182" s="22">
        <f t="shared" si="35"/>
        <v>137.69</v>
      </c>
      <c r="J182" s="20">
        <f t="shared" si="36"/>
        <v>9.3100000000000023</v>
      </c>
      <c r="K182" s="14">
        <f t="shared" si="37"/>
        <v>120.87</v>
      </c>
      <c r="L182" s="14">
        <f t="shared" si="38"/>
        <v>137.69</v>
      </c>
      <c r="M182" s="14">
        <f t="shared" si="39"/>
        <v>16.819999999999993</v>
      </c>
      <c r="N182" s="23">
        <f t="shared" si="40"/>
        <v>1.1129678373963425</v>
      </c>
      <c r="O182" s="23">
        <f t="shared" si="41"/>
        <v>1.1129678373963425</v>
      </c>
      <c r="P182" s="30">
        <f t="shared" si="42"/>
        <v>0.59438018827999384</v>
      </c>
      <c r="Q182" s="30">
        <f t="shared" si="43"/>
        <v>0.59438018827999384</v>
      </c>
      <c r="R182" s="29">
        <f t="shared" si="44"/>
        <v>131.85148268159708</v>
      </c>
    </row>
    <row r="183" spans="2:18">
      <c r="B183" s="6">
        <v>131.44</v>
      </c>
      <c r="C183" s="6">
        <v>123.75</v>
      </c>
      <c r="D183" s="7">
        <f t="shared" si="30"/>
        <v>127.595</v>
      </c>
      <c r="E183" s="18">
        <f t="shared" si="31"/>
        <v>122.06</v>
      </c>
      <c r="F183" s="18">
        <f t="shared" si="32"/>
        <v>132.69</v>
      </c>
      <c r="G183" s="19">
        <f t="shared" si="33"/>
        <v>10.629999999999995</v>
      </c>
      <c r="H183" s="21">
        <f t="shared" si="34"/>
        <v>123.75</v>
      </c>
      <c r="I183" s="22">
        <f t="shared" si="35"/>
        <v>137.69</v>
      </c>
      <c r="J183" s="20">
        <f t="shared" si="36"/>
        <v>13.939999999999998</v>
      </c>
      <c r="K183" s="14">
        <f t="shared" si="37"/>
        <v>122.06</v>
      </c>
      <c r="L183" s="14">
        <f t="shared" si="38"/>
        <v>137.69</v>
      </c>
      <c r="M183" s="14">
        <f t="shared" si="39"/>
        <v>15.629999999999995</v>
      </c>
      <c r="N183" s="23">
        <f t="shared" si="40"/>
        <v>1.6525800793625005</v>
      </c>
      <c r="O183" s="23">
        <f t="shared" si="41"/>
        <v>1.6525800793625005</v>
      </c>
      <c r="P183" s="30">
        <f t="shared" si="42"/>
        <v>4.9526751281892843E-2</v>
      </c>
      <c r="Q183" s="30">
        <f t="shared" si="43"/>
        <v>4.9526751281892843E-2</v>
      </c>
      <c r="R183" s="29">
        <f t="shared" si="44"/>
        <v>131.64067292248993</v>
      </c>
    </row>
    <row r="184" spans="2:18">
      <c r="B184" s="6">
        <v>130.88</v>
      </c>
      <c r="C184" s="6">
        <v>126</v>
      </c>
      <c r="D184" s="7">
        <f t="shared" si="30"/>
        <v>128.44</v>
      </c>
      <c r="E184" s="18">
        <f t="shared" si="31"/>
        <v>122.69</v>
      </c>
      <c r="F184" s="18">
        <f t="shared" si="32"/>
        <v>133.94</v>
      </c>
      <c r="G184" s="19">
        <f t="shared" si="33"/>
        <v>11.25</v>
      </c>
      <c r="H184" s="21">
        <f t="shared" si="34"/>
        <v>123.75</v>
      </c>
      <c r="I184" s="22">
        <f t="shared" si="35"/>
        <v>137.69</v>
      </c>
      <c r="J184" s="20">
        <f t="shared" si="36"/>
        <v>13.939999999999998</v>
      </c>
      <c r="K184" s="14">
        <f t="shared" si="37"/>
        <v>122.69</v>
      </c>
      <c r="L184" s="14">
        <f t="shared" si="38"/>
        <v>137.69</v>
      </c>
      <c r="M184" s="14">
        <f t="shared" si="39"/>
        <v>15</v>
      </c>
      <c r="N184" s="23">
        <f t="shared" si="40"/>
        <v>1.7478886213509979</v>
      </c>
      <c r="O184" s="23">
        <f t="shared" si="41"/>
        <v>1.7478886213509979</v>
      </c>
      <c r="P184" s="30">
        <f t="shared" si="42"/>
        <v>3.1931752710392489E-2</v>
      </c>
      <c r="Q184" s="30">
        <f t="shared" si="43"/>
        <v>3.1931752710392489E-2</v>
      </c>
      <c r="R184" s="29">
        <f t="shared" si="44"/>
        <v>131.53846982622213</v>
      </c>
    </row>
    <row r="185" spans="2:18">
      <c r="B185" s="6">
        <v>129.63</v>
      </c>
      <c r="C185" s="6">
        <v>126.25</v>
      </c>
      <c r="D185" s="7">
        <f t="shared" si="30"/>
        <v>127.94</v>
      </c>
      <c r="E185" s="18">
        <f t="shared" si="31"/>
        <v>122.69</v>
      </c>
      <c r="F185" s="18">
        <f t="shared" si="32"/>
        <v>136.5</v>
      </c>
      <c r="G185" s="19">
        <f t="shared" si="33"/>
        <v>13.810000000000002</v>
      </c>
      <c r="H185" s="21">
        <f t="shared" si="34"/>
        <v>123.75</v>
      </c>
      <c r="I185" s="22">
        <f t="shared" si="35"/>
        <v>137.69</v>
      </c>
      <c r="J185" s="20">
        <f t="shared" si="36"/>
        <v>13.939999999999998</v>
      </c>
      <c r="K185" s="14">
        <f t="shared" si="37"/>
        <v>122.69</v>
      </c>
      <c r="L185" s="14">
        <f t="shared" si="38"/>
        <v>137.69</v>
      </c>
      <c r="M185" s="14">
        <f t="shared" si="39"/>
        <v>15</v>
      </c>
      <c r="N185" s="23">
        <f t="shared" si="40"/>
        <v>1.8875252707415873</v>
      </c>
      <c r="O185" s="23">
        <f t="shared" si="41"/>
        <v>1.8875252707415873</v>
      </c>
      <c r="P185" s="30">
        <f t="shared" si="42"/>
        <v>1.6786086568836976E-2</v>
      </c>
      <c r="Q185" s="30">
        <f t="shared" si="43"/>
        <v>1.6786086568836976E-2</v>
      </c>
      <c r="R185" s="29">
        <f t="shared" si="44"/>
        <v>131.47806560020382</v>
      </c>
    </row>
    <row r="186" spans="2:18">
      <c r="B186" s="6">
        <v>127.25</v>
      </c>
      <c r="C186" s="6">
        <v>124.37</v>
      </c>
      <c r="D186" s="7">
        <f t="shared" si="30"/>
        <v>125.81</v>
      </c>
      <c r="E186" s="18">
        <f t="shared" si="31"/>
        <v>122.87</v>
      </c>
      <c r="F186" s="18">
        <f t="shared" si="32"/>
        <v>137.69</v>
      </c>
      <c r="G186" s="19">
        <f t="shared" si="33"/>
        <v>14.819999999999993</v>
      </c>
      <c r="H186" s="21">
        <f t="shared" si="34"/>
        <v>123.75</v>
      </c>
      <c r="I186" s="22">
        <f t="shared" si="35"/>
        <v>135.56</v>
      </c>
      <c r="J186" s="20">
        <f t="shared" si="36"/>
        <v>11.810000000000002</v>
      </c>
      <c r="K186" s="14">
        <f t="shared" si="37"/>
        <v>122.87</v>
      </c>
      <c r="L186" s="14">
        <f t="shared" si="38"/>
        <v>137.69</v>
      </c>
      <c r="M186" s="14">
        <f t="shared" si="39"/>
        <v>14.819999999999993</v>
      </c>
      <c r="N186" s="23">
        <f t="shared" si="40"/>
        <v>1.8455069809047806</v>
      </c>
      <c r="O186" s="23">
        <f t="shared" si="41"/>
        <v>1.8455069809047806</v>
      </c>
      <c r="P186" s="30">
        <f t="shared" si="42"/>
        <v>2.036976591411082E-2</v>
      </c>
      <c r="Q186" s="30">
        <f t="shared" si="43"/>
        <v>2.036976591411082E-2</v>
      </c>
      <c r="R186" s="29">
        <f t="shared" si="44"/>
        <v>131.36260843074186</v>
      </c>
    </row>
    <row r="187" spans="2:18">
      <c r="B187" s="6">
        <v>127.81</v>
      </c>
      <c r="C187" s="6">
        <v>121.44</v>
      </c>
      <c r="D187" s="7">
        <f t="shared" si="30"/>
        <v>124.625</v>
      </c>
      <c r="E187" s="18">
        <f t="shared" si="31"/>
        <v>124.25</v>
      </c>
      <c r="F187" s="18">
        <f t="shared" si="32"/>
        <v>137.69</v>
      </c>
      <c r="G187" s="19">
        <f t="shared" si="33"/>
        <v>13.439999999999998</v>
      </c>
      <c r="H187" s="21">
        <f t="shared" si="34"/>
        <v>121.44</v>
      </c>
      <c r="I187" s="22">
        <f t="shared" si="35"/>
        <v>135</v>
      </c>
      <c r="J187" s="20">
        <f t="shared" si="36"/>
        <v>13.560000000000002</v>
      </c>
      <c r="K187" s="14">
        <f t="shared" si="37"/>
        <v>121.44</v>
      </c>
      <c r="L187" s="14">
        <f t="shared" si="38"/>
        <v>137.69</v>
      </c>
      <c r="M187" s="14">
        <f t="shared" si="39"/>
        <v>16.25</v>
      </c>
      <c r="N187" s="23">
        <f t="shared" si="40"/>
        <v>1.7325196891350141</v>
      </c>
      <c r="O187" s="23">
        <f t="shared" si="41"/>
        <v>1.7325196891350141</v>
      </c>
      <c r="P187" s="30">
        <f t="shared" si="42"/>
        <v>3.4273670857721435E-2</v>
      </c>
      <c r="Q187" s="30">
        <f t="shared" si="43"/>
        <v>3.4273670857721435E-2</v>
      </c>
      <c r="R187" s="29">
        <f t="shared" si="44"/>
        <v>131.1316858570184</v>
      </c>
    </row>
    <row r="188" spans="2:18">
      <c r="B188" s="6">
        <v>125</v>
      </c>
      <c r="C188" s="6">
        <v>120.44</v>
      </c>
      <c r="D188" s="7">
        <f t="shared" si="30"/>
        <v>122.72</v>
      </c>
      <c r="E188" s="18">
        <f t="shared" si="31"/>
        <v>124.25</v>
      </c>
      <c r="F188" s="18">
        <f t="shared" si="32"/>
        <v>137.69</v>
      </c>
      <c r="G188" s="19">
        <f t="shared" si="33"/>
        <v>13.439999999999998</v>
      </c>
      <c r="H188" s="21">
        <f t="shared" si="34"/>
        <v>120.44</v>
      </c>
      <c r="I188" s="22">
        <f t="shared" si="35"/>
        <v>135</v>
      </c>
      <c r="J188" s="20">
        <f t="shared" si="36"/>
        <v>14.560000000000002</v>
      </c>
      <c r="K188" s="14">
        <f t="shared" si="37"/>
        <v>120.44</v>
      </c>
      <c r="L188" s="14">
        <f t="shared" si="38"/>
        <v>137.69</v>
      </c>
      <c r="M188" s="14">
        <f t="shared" si="39"/>
        <v>17.25</v>
      </c>
      <c r="N188" s="23">
        <f t="shared" si="40"/>
        <v>1.6988304652794353</v>
      </c>
      <c r="O188" s="23">
        <f t="shared" si="41"/>
        <v>1.6988304652794353</v>
      </c>
      <c r="P188" s="30">
        <f t="shared" si="42"/>
        <v>4.0025712304619258E-2</v>
      </c>
      <c r="Q188" s="30">
        <f t="shared" si="43"/>
        <v>4.0025712304619258E-2</v>
      </c>
      <c r="R188" s="29">
        <f t="shared" si="44"/>
        <v>130.79500213890856</v>
      </c>
    </row>
    <row r="189" spans="2:18">
      <c r="B189" s="6">
        <v>126.81</v>
      </c>
      <c r="C189" s="6">
        <v>121.37</v>
      </c>
      <c r="D189" s="7">
        <f t="shared" si="30"/>
        <v>124.09</v>
      </c>
      <c r="E189" s="18">
        <f t="shared" si="31"/>
        <v>128</v>
      </c>
      <c r="F189" s="18">
        <f t="shared" si="32"/>
        <v>137.69</v>
      </c>
      <c r="G189" s="19">
        <f t="shared" si="33"/>
        <v>9.6899999999999977</v>
      </c>
      <c r="H189" s="21">
        <f t="shared" si="34"/>
        <v>120.44</v>
      </c>
      <c r="I189" s="22">
        <f t="shared" si="35"/>
        <v>132.38</v>
      </c>
      <c r="J189" s="20">
        <f t="shared" si="36"/>
        <v>11.939999999999998</v>
      </c>
      <c r="K189" s="14">
        <f t="shared" si="37"/>
        <v>120.44</v>
      </c>
      <c r="L189" s="14">
        <f t="shared" si="38"/>
        <v>137.69</v>
      </c>
      <c r="M189" s="14">
        <f t="shared" si="39"/>
        <v>17.25</v>
      </c>
      <c r="N189" s="23">
        <f t="shared" si="40"/>
        <v>1.3264373034090846</v>
      </c>
      <c r="O189" s="23">
        <f t="shared" si="41"/>
        <v>1.3264373034090846</v>
      </c>
      <c r="P189" s="30">
        <f t="shared" si="42"/>
        <v>0.2223951916198306</v>
      </c>
      <c r="Q189" s="30">
        <f t="shared" si="43"/>
        <v>0.2223951916198306</v>
      </c>
      <c r="R189" s="29">
        <f t="shared" si="44"/>
        <v>129.30384190341462</v>
      </c>
    </row>
    <row r="190" spans="2:18">
      <c r="B190" s="6">
        <v>124.75</v>
      </c>
      <c r="C190" s="6">
        <v>121.69</v>
      </c>
      <c r="D190" s="7">
        <f t="shared" si="30"/>
        <v>123.22</v>
      </c>
      <c r="E190" s="18">
        <f t="shared" si="31"/>
        <v>128.38</v>
      </c>
      <c r="F190" s="18">
        <f t="shared" si="32"/>
        <v>137.69</v>
      </c>
      <c r="G190" s="19">
        <f t="shared" si="33"/>
        <v>9.3100000000000023</v>
      </c>
      <c r="H190" s="21">
        <f t="shared" si="34"/>
        <v>120.44</v>
      </c>
      <c r="I190" s="22">
        <f t="shared" si="35"/>
        <v>131.44</v>
      </c>
      <c r="J190" s="20">
        <f t="shared" si="36"/>
        <v>11</v>
      </c>
      <c r="K190" s="14">
        <f t="shared" si="37"/>
        <v>120.44</v>
      </c>
      <c r="L190" s="14">
        <f t="shared" si="38"/>
        <v>137.69</v>
      </c>
      <c r="M190" s="14">
        <f t="shared" si="39"/>
        <v>17.25</v>
      </c>
      <c r="N190" s="23">
        <f t="shared" si="40"/>
        <v>1.2355938777432594</v>
      </c>
      <c r="O190" s="23">
        <f t="shared" si="41"/>
        <v>1.2355938777432594</v>
      </c>
      <c r="P190" s="30">
        <f t="shared" si="42"/>
        <v>0.33791871459521849</v>
      </c>
      <c r="Q190" s="30">
        <f t="shared" si="43"/>
        <v>0.33791871459521849</v>
      </c>
      <c r="R190" s="29">
        <f t="shared" si="44"/>
        <v>127.24799786761223</v>
      </c>
    </row>
    <row r="191" spans="2:18">
      <c r="B191" s="6">
        <v>122.81</v>
      </c>
      <c r="C191" s="6">
        <v>120</v>
      </c>
      <c r="D191" s="7">
        <f t="shared" si="30"/>
        <v>121.405</v>
      </c>
      <c r="E191" s="18">
        <f t="shared" si="31"/>
        <v>123.75</v>
      </c>
      <c r="F191" s="18">
        <f t="shared" si="32"/>
        <v>137.69</v>
      </c>
      <c r="G191" s="19">
        <f t="shared" si="33"/>
        <v>13.939999999999998</v>
      </c>
      <c r="H191" s="21">
        <f t="shared" si="34"/>
        <v>120</v>
      </c>
      <c r="I191" s="22">
        <f t="shared" si="35"/>
        <v>130.88</v>
      </c>
      <c r="J191" s="20">
        <f t="shared" si="36"/>
        <v>10.879999999999995</v>
      </c>
      <c r="K191" s="14">
        <f t="shared" si="37"/>
        <v>120</v>
      </c>
      <c r="L191" s="14">
        <f t="shared" si="38"/>
        <v>137.69</v>
      </c>
      <c r="M191" s="14">
        <f t="shared" si="39"/>
        <v>17.689999999999998</v>
      </c>
      <c r="N191" s="23">
        <f t="shared" si="40"/>
        <v>1.4885690674398981</v>
      </c>
      <c r="O191" s="23">
        <f t="shared" si="41"/>
        <v>1.4885690674398981</v>
      </c>
      <c r="P191" s="30">
        <f t="shared" si="42"/>
        <v>0.10540515837109379</v>
      </c>
      <c r="Q191" s="30">
        <f t="shared" si="43"/>
        <v>0.10540515837109379</v>
      </c>
      <c r="R191" s="29">
        <f t="shared" si="44"/>
        <v>126.6321157520146</v>
      </c>
    </row>
    <row r="192" spans="2:18">
      <c r="B192" s="6">
        <v>122.25</v>
      </c>
      <c r="C192" s="6">
        <v>119.62</v>
      </c>
      <c r="D192" s="7">
        <f t="shared" si="30"/>
        <v>120.935</v>
      </c>
      <c r="E192" s="18">
        <f t="shared" si="31"/>
        <v>123.75</v>
      </c>
      <c r="F192" s="18">
        <f t="shared" si="32"/>
        <v>137.69</v>
      </c>
      <c r="G192" s="19">
        <f t="shared" si="33"/>
        <v>13.939999999999998</v>
      </c>
      <c r="H192" s="21">
        <f t="shared" si="34"/>
        <v>119.62</v>
      </c>
      <c r="I192" s="22">
        <f t="shared" si="35"/>
        <v>129.63</v>
      </c>
      <c r="J192" s="20">
        <f t="shared" si="36"/>
        <v>10.009999999999991</v>
      </c>
      <c r="K192" s="14">
        <f t="shared" si="37"/>
        <v>119.62</v>
      </c>
      <c r="L192" s="14">
        <f t="shared" si="38"/>
        <v>137.69</v>
      </c>
      <c r="M192" s="14">
        <f t="shared" si="39"/>
        <v>18.069999999999993</v>
      </c>
      <c r="N192" s="23">
        <f t="shared" si="40"/>
        <v>1.406429149758943</v>
      </c>
      <c r="O192" s="23">
        <f t="shared" si="41"/>
        <v>1.406429149758943</v>
      </c>
      <c r="P192" s="30">
        <f t="shared" si="42"/>
        <v>0.15386565873097624</v>
      </c>
      <c r="Q192" s="30">
        <f t="shared" si="43"/>
        <v>0.15386565873097624</v>
      </c>
      <c r="R192" s="29">
        <f t="shared" si="44"/>
        <v>125.75552528396425</v>
      </c>
    </row>
    <row r="193" spans="2:18">
      <c r="B193" s="6">
        <v>121.06</v>
      </c>
      <c r="C193" s="6">
        <v>115.5</v>
      </c>
      <c r="D193" s="7">
        <f t="shared" si="30"/>
        <v>118.28</v>
      </c>
      <c r="E193" s="18">
        <f t="shared" si="31"/>
        <v>123.75</v>
      </c>
      <c r="F193" s="18">
        <f t="shared" si="32"/>
        <v>137.69</v>
      </c>
      <c r="G193" s="19">
        <f t="shared" si="33"/>
        <v>13.939999999999998</v>
      </c>
      <c r="H193" s="21">
        <f t="shared" si="34"/>
        <v>115.5</v>
      </c>
      <c r="I193" s="22">
        <f t="shared" si="35"/>
        <v>127.81</v>
      </c>
      <c r="J193" s="20">
        <f t="shared" si="36"/>
        <v>12.310000000000002</v>
      </c>
      <c r="K193" s="14">
        <f t="shared" si="37"/>
        <v>115.5</v>
      </c>
      <c r="L193" s="14">
        <f t="shared" si="38"/>
        <v>137.69</v>
      </c>
      <c r="M193" s="14">
        <f t="shared" si="39"/>
        <v>22.189999999999998</v>
      </c>
      <c r="N193" s="23">
        <f t="shared" si="40"/>
        <v>1.242407755243836</v>
      </c>
      <c r="O193" s="23">
        <f t="shared" si="41"/>
        <v>1.242407755243836</v>
      </c>
      <c r="P193" s="30">
        <f t="shared" si="42"/>
        <v>0.32747977966258274</v>
      </c>
      <c r="Q193" s="30">
        <f t="shared" si="43"/>
        <v>0.32747977966258274</v>
      </c>
      <c r="R193" s="29">
        <f t="shared" si="44"/>
        <v>123.30744191110956</v>
      </c>
    </row>
    <row r="194" spans="2:18">
      <c r="B194" s="6">
        <v>120</v>
      </c>
      <c r="C194" s="6">
        <v>116.75</v>
      </c>
      <c r="D194" s="7">
        <f t="shared" si="30"/>
        <v>118.375</v>
      </c>
      <c r="E194" s="18">
        <f t="shared" si="31"/>
        <v>123.75</v>
      </c>
      <c r="F194" s="18">
        <f t="shared" si="32"/>
        <v>135.56</v>
      </c>
      <c r="G194" s="19">
        <f t="shared" si="33"/>
        <v>11.810000000000002</v>
      </c>
      <c r="H194" s="21">
        <f t="shared" si="34"/>
        <v>115.5</v>
      </c>
      <c r="I194" s="22">
        <f t="shared" si="35"/>
        <v>127.81</v>
      </c>
      <c r="J194" s="20">
        <f t="shared" si="36"/>
        <v>12.310000000000002</v>
      </c>
      <c r="K194" s="14">
        <f t="shared" si="37"/>
        <v>115.5</v>
      </c>
      <c r="L194" s="14">
        <f t="shared" si="38"/>
        <v>135.56</v>
      </c>
      <c r="M194" s="14">
        <f t="shared" si="39"/>
        <v>20.060000000000002</v>
      </c>
      <c r="N194" s="23">
        <f t="shared" si="40"/>
        <v>1.2659083012879044</v>
      </c>
      <c r="O194" s="23">
        <f t="shared" si="41"/>
        <v>1.2659083012879044</v>
      </c>
      <c r="P194" s="30">
        <f t="shared" si="42"/>
        <v>0.29388904486403966</v>
      </c>
      <c r="Q194" s="30">
        <f t="shared" si="43"/>
        <v>0.29388904486403966</v>
      </c>
      <c r="R194" s="29">
        <f t="shared" si="44"/>
        <v>121.85785126900622</v>
      </c>
    </row>
    <row r="195" spans="2:18">
      <c r="B195" s="6">
        <v>123.25</v>
      </c>
      <c r="C195" s="6">
        <v>119.06</v>
      </c>
      <c r="D195" s="7">
        <f t="shared" si="30"/>
        <v>121.155</v>
      </c>
      <c r="E195" s="18">
        <f t="shared" si="31"/>
        <v>121.44</v>
      </c>
      <c r="F195" s="18">
        <f t="shared" si="32"/>
        <v>135</v>
      </c>
      <c r="G195" s="19">
        <f t="shared" si="33"/>
        <v>13.560000000000002</v>
      </c>
      <c r="H195" s="21">
        <f t="shared" si="34"/>
        <v>115.5</v>
      </c>
      <c r="I195" s="22">
        <f t="shared" si="35"/>
        <v>126.81</v>
      </c>
      <c r="J195" s="20">
        <f t="shared" si="36"/>
        <v>11.310000000000002</v>
      </c>
      <c r="K195" s="14">
        <f t="shared" si="37"/>
        <v>115.5</v>
      </c>
      <c r="L195" s="14">
        <f t="shared" si="38"/>
        <v>135</v>
      </c>
      <c r="M195" s="14">
        <f t="shared" si="39"/>
        <v>19.5</v>
      </c>
      <c r="N195" s="23">
        <f t="shared" si="40"/>
        <v>1.3509323835799338</v>
      </c>
      <c r="O195" s="23">
        <f t="shared" si="41"/>
        <v>1.3509323835799338</v>
      </c>
      <c r="P195" s="30">
        <f t="shared" si="42"/>
        <v>0.19867134540616296</v>
      </c>
      <c r="Q195" s="30">
        <f t="shared" si="43"/>
        <v>0.19867134540616296</v>
      </c>
      <c r="R195" s="29">
        <f t="shared" si="44"/>
        <v>121.71821486177232</v>
      </c>
    </row>
    <row r="196" spans="2:18">
      <c r="B196" s="6">
        <v>122.75</v>
      </c>
      <c r="C196" s="6">
        <v>119.06</v>
      </c>
      <c r="D196" s="7">
        <f t="shared" si="30"/>
        <v>120.905</v>
      </c>
      <c r="E196" s="18">
        <f t="shared" si="31"/>
        <v>120.44</v>
      </c>
      <c r="F196" s="18">
        <f t="shared" si="32"/>
        <v>135</v>
      </c>
      <c r="G196" s="19">
        <f t="shared" si="33"/>
        <v>14.560000000000002</v>
      </c>
      <c r="H196" s="21">
        <f t="shared" si="34"/>
        <v>115.5</v>
      </c>
      <c r="I196" s="22">
        <f t="shared" si="35"/>
        <v>126.81</v>
      </c>
      <c r="J196" s="20">
        <f t="shared" si="36"/>
        <v>11.310000000000002</v>
      </c>
      <c r="K196" s="14">
        <f t="shared" si="37"/>
        <v>115.5</v>
      </c>
      <c r="L196" s="14">
        <f t="shared" si="38"/>
        <v>135</v>
      </c>
      <c r="M196" s="14">
        <f t="shared" si="39"/>
        <v>19.5</v>
      </c>
      <c r="N196" s="23">
        <f t="shared" si="40"/>
        <v>1.4078059300477683</v>
      </c>
      <c r="O196" s="23">
        <f t="shared" si="41"/>
        <v>1.4078059300477683</v>
      </c>
      <c r="P196" s="30">
        <f t="shared" si="42"/>
        <v>0.1528931892704247</v>
      </c>
      <c r="Q196" s="30">
        <f t="shared" si="43"/>
        <v>0.1528931892704247</v>
      </c>
      <c r="R196" s="29">
        <f t="shared" si="44"/>
        <v>121.59387984799385</v>
      </c>
    </row>
    <row r="197" spans="2:18">
      <c r="B197" s="6">
        <v>119.19</v>
      </c>
      <c r="C197" s="6">
        <v>115.06</v>
      </c>
      <c r="D197" s="7">
        <f t="shared" si="30"/>
        <v>117.125</v>
      </c>
      <c r="E197" s="18">
        <f t="shared" si="31"/>
        <v>120.44</v>
      </c>
      <c r="F197" s="18">
        <f t="shared" si="32"/>
        <v>132.38</v>
      </c>
      <c r="G197" s="19">
        <f t="shared" si="33"/>
        <v>11.939999999999998</v>
      </c>
      <c r="H197" s="21">
        <f t="shared" si="34"/>
        <v>115.06</v>
      </c>
      <c r="I197" s="22">
        <f t="shared" si="35"/>
        <v>124.75</v>
      </c>
      <c r="J197" s="20">
        <f t="shared" si="36"/>
        <v>9.6899999999999977</v>
      </c>
      <c r="K197" s="14">
        <f t="shared" si="37"/>
        <v>115.06</v>
      </c>
      <c r="L197" s="14">
        <f t="shared" si="38"/>
        <v>132.38</v>
      </c>
      <c r="M197" s="14">
        <f t="shared" si="39"/>
        <v>17.319999999999993</v>
      </c>
      <c r="N197" s="23">
        <f t="shared" si="40"/>
        <v>1.3205947352352541</v>
      </c>
      <c r="O197" s="23">
        <f t="shared" si="41"/>
        <v>1.3205947352352541</v>
      </c>
      <c r="P197" s="30">
        <f t="shared" si="42"/>
        <v>0.22846018783673608</v>
      </c>
      <c r="Q197" s="30">
        <f t="shared" si="43"/>
        <v>0.22846018783673608</v>
      </c>
      <c r="R197" s="29">
        <f t="shared" si="44"/>
        <v>120.57291871850137</v>
      </c>
    </row>
    <row r="198" spans="2:18">
      <c r="B198" s="6">
        <v>115.06</v>
      </c>
      <c r="C198" s="6">
        <v>111.06</v>
      </c>
      <c r="D198" s="7">
        <f t="shared" ref="D198:D256" si="45">(B198+C198)/2</f>
        <v>113.06</v>
      </c>
      <c r="E198" s="18">
        <f t="shared" si="31"/>
        <v>120.44</v>
      </c>
      <c r="F198" s="18">
        <f t="shared" si="32"/>
        <v>131.44</v>
      </c>
      <c r="G198" s="19">
        <f t="shared" si="33"/>
        <v>11</v>
      </c>
      <c r="H198" s="21">
        <f t="shared" si="34"/>
        <v>111.06</v>
      </c>
      <c r="I198" s="22">
        <f t="shared" si="35"/>
        <v>123.25</v>
      </c>
      <c r="J198" s="20">
        <f t="shared" si="36"/>
        <v>12.189999999999998</v>
      </c>
      <c r="K198" s="14">
        <f t="shared" si="37"/>
        <v>111.06</v>
      </c>
      <c r="L198" s="14">
        <f t="shared" si="38"/>
        <v>131.44</v>
      </c>
      <c r="M198" s="14">
        <f t="shared" si="39"/>
        <v>20.379999999999995</v>
      </c>
      <c r="N198" s="23">
        <f t="shared" si="40"/>
        <v>1.1863487684801903</v>
      </c>
      <c r="O198" s="23">
        <f t="shared" si="41"/>
        <v>1.1863487684801903</v>
      </c>
      <c r="P198" s="30">
        <f t="shared" si="42"/>
        <v>0.42393811363949097</v>
      </c>
      <c r="Q198" s="30">
        <f t="shared" si="43"/>
        <v>0.42393811363949097</v>
      </c>
      <c r="R198" s="29">
        <f t="shared" si="44"/>
        <v>117.38790612905308</v>
      </c>
    </row>
    <row r="199" spans="2:18">
      <c r="B199" s="6">
        <v>116.69</v>
      </c>
      <c r="C199" s="6">
        <v>113.12</v>
      </c>
      <c r="D199" s="7">
        <f t="shared" si="45"/>
        <v>114.905</v>
      </c>
      <c r="E199" s="18">
        <f t="shared" si="31"/>
        <v>120</v>
      </c>
      <c r="F199" s="18">
        <f t="shared" si="32"/>
        <v>130.88</v>
      </c>
      <c r="G199" s="19">
        <f t="shared" si="33"/>
        <v>10.879999999999995</v>
      </c>
      <c r="H199" s="21">
        <f t="shared" si="34"/>
        <v>111.06</v>
      </c>
      <c r="I199" s="22">
        <f t="shared" si="35"/>
        <v>123.25</v>
      </c>
      <c r="J199" s="20">
        <f t="shared" si="36"/>
        <v>12.189999999999998</v>
      </c>
      <c r="K199" s="14">
        <f t="shared" si="37"/>
        <v>111.06</v>
      </c>
      <c r="L199" s="14">
        <f t="shared" si="38"/>
        <v>130.88</v>
      </c>
      <c r="M199" s="14">
        <f t="shared" si="39"/>
        <v>19.819999999999993</v>
      </c>
      <c r="N199" s="23">
        <f t="shared" si="40"/>
        <v>1.2190610414964946</v>
      </c>
      <c r="O199" s="23">
        <f t="shared" si="41"/>
        <v>1.2190610414964946</v>
      </c>
      <c r="P199" s="30">
        <f t="shared" si="42"/>
        <v>0.36465142663784078</v>
      </c>
      <c r="Q199" s="30">
        <f t="shared" si="43"/>
        <v>0.36465142663784078</v>
      </c>
      <c r="R199" s="29">
        <f t="shared" si="44"/>
        <v>116.48251086688603</v>
      </c>
    </row>
    <row r="200" spans="2:18">
      <c r="B200" s="6">
        <v>114.87</v>
      </c>
      <c r="C200" s="6">
        <v>110</v>
      </c>
      <c r="D200" s="7">
        <f t="shared" si="45"/>
        <v>112.435</v>
      </c>
      <c r="E200" s="18">
        <f t="shared" si="31"/>
        <v>119.62</v>
      </c>
      <c r="F200" s="18">
        <f t="shared" si="32"/>
        <v>129.63</v>
      </c>
      <c r="G200" s="19">
        <f t="shared" si="33"/>
        <v>10.009999999999991</v>
      </c>
      <c r="H200" s="21">
        <f t="shared" si="34"/>
        <v>110</v>
      </c>
      <c r="I200" s="22">
        <f t="shared" si="35"/>
        <v>123.25</v>
      </c>
      <c r="J200" s="20">
        <f t="shared" si="36"/>
        <v>13.25</v>
      </c>
      <c r="K200" s="14">
        <f t="shared" si="37"/>
        <v>110</v>
      </c>
      <c r="L200" s="14">
        <f t="shared" si="38"/>
        <v>129.63</v>
      </c>
      <c r="M200" s="14">
        <f t="shared" si="39"/>
        <v>19.629999999999995</v>
      </c>
      <c r="N200" s="23">
        <f t="shared" si="40"/>
        <v>1.2447909240070472</v>
      </c>
      <c r="O200" s="23">
        <f t="shared" si="41"/>
        <v>1.2447909240070472</v>
      </c>
      <c r="P200" s="30">
        <f t="shared" si="42"/>
        <v>0.32390537282233273</v>
      </c>
      <c r="Q200" s="30">
        <f t="shared" si="43"/>
        <v>0.32390537282233273</v>
      </c>
      <c r="R200" s="29">
        <f t="shared" si="44"/>
        <v>115.17150035054487</v>
      </c>
    </row>
    <row r="201" spans="2:18">
      <c r="B201" s="6">
        <v>110.87</v>
      </c>
      <c r="C201" s="6">
        <v>105</v>
      </c>
      <c r="D201" s="7">
        <f t="shared" si="45"/>
        <v>107.935</v>
      </c>
      <c r="E201" s="18">
        <f t="shared" si="31"/>
        <v>115.5</v>
      </c>
      <c r="F201" s="18">
        <f t="shared" si="32"/>
        <v>127.81</v>
      </c>
      <c r="G201" s="19">
        <f t="shared" si="33"/>
        <v>12.310000000000002</v>
      </c>
      <c r="H201" s="21">
        <f t="shared" si="34"/>
        <v>105</v>
      </c>
      <c r="I201" s="22">
        <f t="shared" si="35"/>
        <v>123.25</v>
      </c>
      <c r="J201" s="20">
        <f t="shared" si="36"/>
        <v>18.25</v>
      </c>
      <c r="K201" s="14">
        <f t="shared" si="37"/>
        <v>105</v>
      </c>
      <c r="L201" s="14">
        <f t="shared" si="38"/>
        <v>127.81</v>
      </c>
      <c r="M201" s="14">
        <f t="shared" si="39"/>
        <v>22.810000000000002</v>
      </c>
      <c r="N201" s="23">
        <f t="shared" si="40"/>
        <v>1.4219780967236113</v>
      </c>
      <c r="O201" s="23">
        <f t="shared" si="41"/>
        <v>1.4219780967236113</v>
      </c>
      <c r="P201" s="30">
        <f t="shared" si="42"/>
        <v>0.14323323689403641</v>
      </c>
      <c r="Q201" s="30">
        <f t="shared" si="43"/>
        <v>0.14323323689403641</v>
      </c>
      <c r="R201" s="29">
        <f t="shared" si="44"/>
        <v>114.13499298155151</v>
      </c>
    </row>
    <row r="202" spans="2:18">
      <c r="B202" s="6">
        <v>107.25</v>
      </c>
      <c r="C202" s="6">
        <v>104.69</v>
      </c>
      <c r="D202" s="7">
        <f t="shared" si="45"/>
        <v>105.97</v>
      </c>
      <c r="E202" s="18">
        <f t="shared" si="31"/>
        <v>115.5</v>
      </c>
      <c r="F202" s="18">
        <f t="shared" si="32"/>
        <v>127.81</v>
      </c>
      <c r="G202" s="19">
        <f t="shared" si="33"/>
        <v>12.310000000000002</v>
      </c>
      <c r="H202" s="21">
        <f t="shared" si="34"/>
        <v>104.69</v>
      </c>
      <c r="I202" s="22">
        <f t="shared" si="35"/>
        <v>123.25</v>
      </c>
      <c r="J202" s="20">
        <f t="shared" si="36"/>
        <v>18.560000000000002</v>
      </c>
      <c r="K202" s="14">
        <f t="shared" si="37"/>
        <v>104.69</v>
      </c>
      <c r="L202" s="14">
        <f t="shared" si="38"/>
        <v>127.81</v>
      </c>
      <c r="M202" s="14">
        <f t="shared" si="39"/>
        <v>23.120000000000005</v>
      </c>
      <c r="N202" s="23">
        <f t="shared" si="40"/>
        <v>1.4170640851144458</v>
      </c>
      <c r="O202" s="23">
        <f t="shared" si="41"/>
        <v>1.4170640851144458</v>
      </c>
      <c r="P202" s="30">
        <f t="shared" si="42"/>
        <v>0.14651153881044496</v>
      </c>
      <c r="Q202" s="30">
        <f t="shared" si="43"/>
        <v>0.14651153881044496</v>
      </c>
      <c r="R202" s="29">
        <f t="shared" si="44"/>
        <v>112.9387272954479</v>
      </c>
    </row>
    <row r="203" spans="2:18">
      <c r="B203" s="6">
        <v>108.87</v>
      </c>
      <c r="C203" s="6">
        <v>103.87</v>
      </c>
      <c r="D203" s="7">
        <f t="shared" si="45"/>
        <v>106.37</v>
      </c>
      <c r="E203" s="18">
        <f t="shared" si="31"/>
        <v>115.5</v>
      </c>
      <c r="F203" s="18">
        <f t="shared" si="32"/>
        <v>126.81</v>
      </c>
      <c r="G203" s="19">
        <f t="shared" si="33"/>
        <v>11.310000000000002</v>
      </c>
      <c r="H203" s="21">
        <f t="shared" si="34"/>
        <v>103.87</v>
      </c>
      <c r="I203" s="22">
        <f t="shared" si="35"/>
        <v>122.75</v>
      </c>
      <c r="J203" s="20">
        <f t="shared" si="36"/>
        <v>18.879999999999995</v>
      </c>
      <c r="K203" s="14">
        <f t="shared" si="37"/>
        <v>103.87</v>
      </c>
      <c r="L203" s="14">
        <f t="shared" si="38"/>
        <v>126.81</v>
      </c>
      <c r="M203" s="14">
        <f t="shared" si="39"/>
        <v>22.939999999999998</v>
      </c>
      <c r="N203" s="23">
        <f t="shared" si="40"/>
        <v>1.3962053654978002</v>
      </c>
      <c r="O203" s="23">
        <f t="shared" si="41"/>
        <v>1.3962053654978002</v>
      </c>
      <c r="P203" s="30">
        <f t="shared" si="42"/>
        <v>0.16128325101503638</v>
      </c>
      <c r="Q203" s="30">
        <f t="shared" si="43"/>
        <v>0.16128325101503638</v>
      </c>
      <c r="R203" s="29">
        <f t="shared" si="44"/>
        <v>111.87930160220687</v>
      </c>
    </row>
    <row r="204" spans="2:18">
      <c r="B204" s="6">
        <v>109</v>
      </c>
      <c r="C204" s="6">
        <v>104.69</v>
      </c>
      <c r="D204" s="7">
        <f t="shared" si="45"/>
        <v>106.845</v>
      </c>
      <c r="E204" s="18">
        <f t="shared" si="31"/>
        <v>115.5</v>
      </c>
      <c r="F204" s="18">
        <f t="shared" si="32"/>
        <v>126.81</v>
      </c>
      <c r="G204" s="19">
        <f t="shared" si="33"/>
        <v>11.310000000000002</v>
      </c>
      <c r="H204" s="21">
        <f t="shared" si="34"/>
        <v>103.87</v>
      </c>
      <c r="I204" s="22">
        <f t="shared" si="35"/>
        <v>119.19</v>
      </c>
      <c r="J204" s="20">
        <f t="shared" si="36"/>
        <v>15.319999999999993</v>
      </c>
      <c r="K204" s="14">
        <f t="shared" si="37"/>
        <v>103.87</v>
      </c>
      <c r="L204" s="14">
        <f t="shared" si="38"/>
        <v>126.81</v>
      </c>
      <c r="M204" s="14">
        <f t="shared" si="39"/>
        <v>22.939999999999998</v>
      </c>
      <c r="N204" s="23">
        <f t="shared" si="40"/>
        <v>1.215187037194789</v>
      </c>
      <c r="O204" s="23">
        <f t="shared" si="41"/>
        <v>1.215187037194789</v>
      </c>
      <c r="P204" s="30">
        <f t="shared" si="42"/>
        <v>0.37121534942603968</v>
      </c>
      <c r="Q204" s="30">
        <f t="shared" si="43"/>
        <v>0.37121534942603968</v>
      </c>
      <c r="R204" s="29">
        <f t="shared" si="44"/>
        <v>110.01049157382758</v>
      </c>
    </row>
    <row r="205" spans="2:18">
      <c r="B205" s="6">
        <v>108.5</v>
      </c>
      <c r="C205" s="6">
        <v>105.44</v>
      </c>
      <c r="D205" s="7">
        <f t="shared" si="45"/>
        <v>106.97</v>
      </c>
      <c r="E205" s="18">
        <f t="shared" si="31"/>
        <v>115.06</v>
      </c>
      <c r="F205" s="18">
        <f t="shared" si="32"/>
        <v>124.75</v>
      </c>
      <c r="G205" s="19">
        <f t="shared" si="33"/>
        <v>9.6899999999999977</v>
      </c>
      <c r="H205" s="21">
        <f t="shared" si="34"/>
        <v>103.87</v>
      </c>
      <c r="I205" s="22">
        <f t="shared" si="35"/>
        <v>116.69</v>
      </c>
      <c r="J205" s="20">
        <f t="shared" si="36"/>
        <v>12.819999999999993</v>
      </c>
      <c r="K205" s="14">
        <f t="shared" si="37"/>
        <v>103.87</v>
      </c>
      <c r="L205" s="14">
        <f t="shared" si="38"/>
        <v>124.75</v>
      </c>
      <c r="M205" s="14">
        <f t="shared" si="39"/>
        <v>20.879999999999995</v>
      </c>
      <c r="N205" s="23">
        <f t="shared" si="40"/>
        <v>1.1084443448842711</v>
      </c>
      <c r="O205" s="23">
        <f t="shared" si="41"/>
        <v>1.1084443448842711</v>
      </c>
      <c r="P205" s="30">
        <f t="shared" si="42"/>
        <v>0.60689185681625291</v>
      </c>
      <c r="Q205" s="30">
        <f t="shared" si="43"/>
        <v>0.60689185681625291</v>
      </c>
      <c r="R205" s="29">
        <f t="shared" si="44"/>
        <v>108.16524199695318</v>
      </c>
    </row>
    <row r="206" spans="2:18">
      <c r="B206" s="6">
        <v>113.06</v>
      </c>
      <c r="C206" s="6">
        <v>107</v>
      </c>
      <c r="D206" s="7">
        <f t="shared" si="45"/>
        <v>110.03</v>
      </c>
      <c r="E206" s="18">
        <f t="shared" si="31"/>
        <v>111.06</v>
      </c>
      <c r="F206" s="18">
        <f t="shared" si="32"/>
        <v>123.25</v>
      </c>
      <c r="G206" s="19">
        <f t="shared" si="33"/>
        <v>12.189999999999998</v>
      </c>
      <c r="H206" s="21">
        <f t="shared" si="34"/>
        <v>103.87</v>
      </c>
      <c r="I206" s="22">
        <f t="shared" si="35"/>
        <v>116.69</v>
      </c>
      <c r="J206" s="20">
        <f t="shared" si="36"/>
        <v>12.819999999999993</v>
      </c>
      <c r="K206" s="14">
        <f t="shared" si="37"/>
        <v>103.87</v>
      </c>
      <c r="L206" s="14">
        <f t="shared" si="38"/>
        <v>123.25</v>
      </c>
      <c r="M206" s="14">
        <f t="shared" si="39"/>
        <v>19.379999999999995</v>
      </c>
      <c r="N206" s="23">
        <f t="shared" si="40"/>
        <v>1.3679364867658887</v>
      </c>
      <c r="O206" s="23">
        <f t="shared" si="41"/>
        <v>1.3679364867658887</v>
      </c>
      <c r="P206" s="30">
        <f t="shared" si="42"/>
        <v>0.18370755896404811</v>
      </c>
      <c r="Q206" s="30">
        <f t="shared" si="43"/>
        <v>0.18370755896404811</v>
      </c>
      <c r="R206" s="29">
        <f t="shared" si="44"/>
        <v>108.50781213775159</v>
      </c>
    </row>
    <row r="207" spans="2:18">
      <c r="B207" s="6">
        <v>93</v>
      </c>
      <c r="C207" s="6">
        <v>89</v>
      </c>
      <c r="D207" s="7">
        <f t="shared" si="45"/>
        <v>91</v>
      </c>
      <c r="E207" s="18">
        <f t="shared" si="31"/>
        <v>111.06</v>
      </c>
      <c r="F207" s="18">
        <f t="shared" si="32"/>
        <v>123.25</v>
      </c>
      <c r="G207" s="19">
        <f t="shared" si="33"/>
        <v>12.189999999999998</v>
      </c>
      <c r="H207" s="21">
        <f t="shared" si="34"/>
        <v>89</v>
      </c>
      <c r="I207" s="22">
        <f t="shared" si="35"/>
        <v>114.87</v>
      </c>
      <c r="J207" s="20">
        <f t="shared" si="36"/>
        <v>25.870000000000005</v>
      </c>
      <c r="K207" s="14">
        <f t="shared" si="37"/>
        <v>89</v>
      </c>
      <c r="L207" s="14">
        <f t="shared" si="38"/>
        <v>123.25</v>
      </c>
      <c r="M207" s="14">
        <f t="shared" si="39"/>
        <v>34.25</v>
      </c>
      <c r="N207" s="23">
        <f t="shared" si="40"/>
        <v>1.1521715735387708</v>
      </c>
      <c r="O207" s="23">
        <f t="shared" si="41"/>
        <v>1.1521715735387708</v>
      </c>
      <c r="P207" s="30">
        <f t="shared" si="42"/>
        <v>0.49620010624079547</v>
      </c>
      <c r="Q207" s="30">
        <f t="shared" si="43"/>
        <v>0.49620010624079547</v>
      </c>
      <c r="R207" s="29">
        <f t="shared" si="44"/>
        <v>99.820433894955357</v>
      </c>
    </row>
    <row r="208" spans="2:18">
      <c r="B208" s="6">
        <v>94.62</v>
      </c>
      <c r="C208" s="6">
        <v>92.5</v>
      </c>
      <c r="D208" s="7">
        <f t="shared" si="45"/>
        <v>93.56</v>
      </c>
      <c r="E208" s="18">
        <f t="shared" si="31"/>
        <v>110</v>
      </c>
      <c r="F208" s="18">
        <f t="shared" si="32"/>
        <v>123.25</v>
      </c>
      <c r="G208" s="19">
        <f t="shared" si="33"/>
        <v>13.25</v>
      </c>
      <c r="H208" s="21">
        <f t="shared" si="34"/>
        <v>89</v>
      </c>
      <c r="I208" s="22">
        <f t="shared" si="35"/>
        <v>113.06</v>
      </c>
      <c r="J208" s="20">
        <f t="shared" si="36"/>
        <v>24.060000000000002</v>
      </c>
      <c r="K208" s="14">
        <f t="shared" si="37"/>
        <v>89</v>
      </c>
      <c r="L208" s="14">
        <f t="shared" si="38"/>
        <v>123.25</v>
      </c>
      <c r="M208" s="14">
        <f t="shared" si="39"/>
        <v>34.25</v>
      </c>
      <c r="N208" s="23">
        <f t="shared" si="40"/>
        <v>1.1234583720815288</v>
      </c>
      <c r="O208" s="23">
        <f t="shared" si="41"/>
        <v>1.1234583720815288</v>
      </c>
      <c r="P208" s="30">
        <f t="shared" si="42"/>
        <v>0.56634784958159023</v>
      </c>
      <c r="Q208" s="30">
        <f t="shared" si="43"/>
        <v>0.56634784958159023</v>
      </c>
      <c r="R208" s="29">
        <f t="shared" si="44"/>
        <v>96.274850621099688</v>
      </c>
    </row>
    <row r="209" spans="2:18">
      <c r="B209" s="6">
        <v>95.12</v>
      </c>
      <c r="C209" s="6">
        <v>92.12</v>
      </c>
      <c r="D209" s="7">
        <f t="shared" si="45"/>
        <v>93.62</v>
      </c>
      <c r="E209" s="18">
        <f t="shared" si="31"/>
        <v>105</v>
      </c>
      <c r="F209" s="18">
        <f t="shared" si="32"/>
        <v>123.25</v>
      </c>
      <c r="G209" s="19">
        <f t="shared" si="33"/>
        <v>18.25</v>
      </c>
      <c r="H209" s="21">
        <f t="shared" si="34"/>
        <v>89</v>
      </c>
      <c r="I209" s="22">
        <f t="shared" si="35"/>
        <v>113.06</v>
      </c>
      <c r="J209" s="20">
        <f t="shared" si="36"/>
        <v>24.060000000000002</v>
      </c>
      <c r="K209" s="14">
        <f t="shared" si="37"/>
        <v>89</v>
      </c>
      <c r="L209" s="14">
        <f t="shared" si="38"/>
        <v>123.25</v>
      </c>
      <c r="M209" s="14">
        <f t="shared" si="39"/>
        <v>34.25</v>
      </c>
      <c r="N209" s="23">
        <f t="shared" si="40"/>
        <v>1.3048946976210991</v>
      </c>
      <c r="O209" s="23">
        <f t="shared" si="41"/>
        <v>1.3048946976210991</v>
      </c>
      <c r="P209" s="30">
        <f t="shared" si="42"/>
        <v>0.24558995795497879</v>
      </c>
      <c r="Q209" s="30">
        <f t="shared" si="43"/>
        <v>0.24558995795497879</v>
      </c>
      <c r="R209" s="29">
        <f t="shared" si="44"/>
        <v>95.622845968687074</v>
      </c>
    </row>
    <row r="210" spans="2:18">
      <c r="B210" s="6">
        <v>96</v>
      </c>
      <c r="C210" s="6">
        <v>94.62</v>
      </c>
      <c r="D210" s="7">
        <f t="shared" si="45"/>
        <v>95.31</v>
      </c>
      <c r="E210" s="18">
        <f t="shared" si="31"/>
        <v>104.69</v>
      </c>
      <c r="F210" s="18">
        <f t="shared" si="32"/>
        <v>123.25</v>
      </c>
      <c r="G210" s="19">
        <f t="shared" si="33"/>
        <v>18.560000000000002</v>
      </c>
      <c r="H210" s="21">
        <f t="shared" si="34"/>
        <v>89</v>
      </c>
      <c r="I210" s="22">
        <f t="shared" si="35"/>
        <v>113.06</v>
      </c>
      <c r="J210" s="20">
        <f t="shared" si="36"/>
        <v>24.060000000000002</v>
      </c>
      <c r="K210" s="14">
        <f t="shared" si="37"/>
        <v>89</v>
      </c>
      <c r="L210" s="14">
        <f t="shared" si="38"/>
        <v>123.25</v>
      </c>
      <c r="M210" s="14">
        <f t="shared" si="39"/>
        <v>34.25</v>
      </c>
      <c r="N210" s="23">
        <f t="shared" si="40"/>
        <v>1.3154266050474521</v>
      </c>
      <c r="O210" s="23">
        <f t="shared" si="41"/>
        <v>1.3154266050474521</v>
      </c>
      <c r="P210" s="30">
        <f t="shared" si="42"/>
        <v>0.23396278904801571</v>
      </c>
      <c r="Q210" s="30">
        <f t="shared" si="43"/>
        <v>0.23396278904801571</v>
      </c>
      <c r="R210" s="29">
        <f t="shared" si="44"/>
        <v>95.549651653310619</v>
      </c>
    </row>
    <row r="211" spans="2:18">
      <c r="B211" s="6">
        <v>95.56</v>
      </c>
      <c r="C211" s="6">
        <v>92.81</v>
      </c>
      <c r="D211" s="7">
        <f t="shared" si="45"/>
        <v>94.185000000000002</v>
      </c>
      <c r="E211" s="18">
        <f t="shared" si="31"/>
        <v>103.87</v>
      </c>
      <c r="F211" s="18">
        <f t="shared" si="32"/>
        <v>122.75</v>
      </c>
      <c r="G211" s="19">
        <f t="shared" si="33"/>
        <v>18.879999999999995</v>
      </c>
      <c r="H211" s="21">
        <f t="shared" si="34"/>
        <v>89</v>
      </c>
      <c r="I211" s="22">
        <f t="shared" si="35"/>
        <v>113.06</v>
      </c>
      <c r="J211" s="20">
        <f t="shared" si="36"/>
        <v>24.060000000000002</v>
      </c>
      <c r="K211" s="14">
        <f t="shared" si="37"/>
        <v>89</v>
      </c>
      <c r="L211" s="14">
        <f t="shared" si="38"/>
        <v>122.75</v>
      </c>
      <c r="M211" s="14">
        <f t="shared" si="39"/>
        <v>33.75</v>
      </c>
      <c r="N211" s="23">
        <f t="shared" si="40"/>
        <v>1.3474346890332176</v>
      </c>
      <c r="O211" s="23">
        <f t="shared" si="41"/>
        <v>1.3474346890332176</v>
      </c>
      <c r="P211" s="30">
        <f t="shared" si="42"/>
        <v>0.20189735152336086</v>
      </c>
      <c r="Q211" s="30">
        <f t="shared" si="43"/>
        <v>0.20189735152336086</v>
      </c>
      <c r="R211" s="29">
        <f t="shared" si="44"/>
        <v>95.274132098755231</v>
      </c>
    </row>
    <row r="212" spans="2:18">
      <c r="B212" s="6">
        <v>95.31</v>
      </c>
      <c r="C212" s="6">
        <v>94.25</v>
      </c>
      <c r="D212" s="7">
        <f t="shared" si="45"/>
        <v>94.78</v>
      </c>
      <c r="E212" s="18">
        <f t="shared" si="31"/>
        <v>103.87</v>
      </c>
      <c r="F212" s="18">
        <f t="shared" si="32"/>
        <v>119.19</v>
      </c>
      <c r="G212" s="19">
        <f t="shared" si="33"/>
        <v>15.319999999999993</v>
      </c>
      <c r="H212" s="21">
        <f t="shared" si="34"/>
        <v>89</v>
      </c>
      <c r="I212" s="22">
        <f t="shared" si="35"/>
        <v>113.06</v>
      </c>
      <c r="J212" s="20">
        <f t="shared" si="36"/>
        <v>24.060000000000002</v>
      </c>
      <c r="K212" s="14">
        <f t="shared" si="37"/>
        <v>89</v>
      </c>
      <c r="L212" s="14">
        <f t="shared" si="38"/>
        <v>119.19</v>
      </c>
      <c r="M212" s="14">
        <f t="shared" si="39"/>
        <v>30.189999999999998</v>
      </c>
      <c r="N212" s="23">
        <f t="shared" si="40"/>
        <v>1.3833923543879285</v>
      </c>
      <c r="O212" s="23">
        <f t="shared" si="41"/>
        <v>1.3833923543879285</v>
      </c>
      <c r="P212" s="30">
        <f t="shared" si="42"/>
        <v>0.17108632249119965</v>
      </c>
      <c r="Q212" s="30">
        <f t="shared" si="43"/>
        <v>0.17108632249119965</v>
      </c>
      <c r="R212" s="29">
        <f t="shared" si="44"/>
        <v>95.189592855154345</v>
      </c>
    </row>
    <row r="213" spans="2:18">
      <c r="B213" s="6">
        <v>99</v>
      </c>
      <c r="C213" s="6">
        <v>96.25</v>
      </c>
      <c r="D213" s="7">
        <f t="shared" si="45"/>
        <v>97.625</v>
      </c>
      <c r="E213" s="18">
        <f t="shared" ref="E213:E256" si="46">MIN(C198:C205)</f>
        <v>103.87</v>
      </c>
      <c r="F213" s="18">
        <f t="shared" ref="F213:F256" si="47">MAX(B198:B205)</f>
        <v>116.69</v>
      </c>
      <c r="G213" s="19">
        <f t="shared" ref="G213:G256" si="48">F213-E213</f>
        <v>12.819999999999993</v>
      </c>
      <c r="H213" s="21">
        <f t="shared" ref="H213:H256" si="49">MIN(C206:C213)</f>
        <v>89</v>
      </c>
      <c r="I213" s="22">
        <f t="shared" ref="I213:I256" si="50">MAX(B206:B213)</f>
        <v>113.06</v>
      </c>
      <c r="J213" s="20">
        <f t="shared" ref="J213:J256" si="51">I213-H213</f>
        <v>24.060000000000002</v>
      </c>
      <c r="K213" s="14">
        <f t="shared" ref="K213:K256" si="52">MIN(C198:C213)</f>
        <v>89</v>
      </c>
      <c r="L213" s="14">
        <f t="shared" ref="L213:L256" si="53">MAX(B198:B213)</f>
        <v>116.69</v>
      </c>
      <c r="M213" s="14">
        <f t="shared" ref="M213:M256" si="54">L213-K213</f>
        <v>27.689999999999998</v>
      </c>
      <c r="N213" s="23">
        <f t="shared" ref="N213:N256" si="55">(LN((G213+J213)/8)-LN(M213/16))/LN(2)</f>
        <v>1.4134736020624075</v>
      </c>
      <c r="O213" s="23">
        <f t="shared" ref="O213:O256" si="56">MIN(MAX(N213,1),2)</f>
        <v>1.4134736020624075</v>
      </c>
      <c r="P213" s="30">
        <f t="shared" ref="P213:P256" si="57">EXP($N$2*(O213-1))</f>
        <v>0.14895421458675928</v>
      </c>
      <c r="Q213" s="30">
        <f t="shared" ref="Q213:Q256" si="58">MIN(MAX(P213,$M$2),1)</f>
        <v>0.14895421458675928</v>
      </c>
      <c r="R213" s="29">
        <f t="shared" ref="R213:R256" si="59">R212+(D213-R212)*Q213</f>
        <v>95.552357013613815</v>
      </c>
    </row>
    <row r="214" spans="2:18">
      <c r="B214" s="6">
        <v>98.81</v>
      </c>
      <c r="C214" s="6">
        <v>96.37</v>
      </c>
      <c r="D214" s="7">
        <f t="shared" si="45"/>
        <v>97.59</v>
      </c>
      <c r="E214" s="18">
        <f t="shared" si="46"/>
        <v>103.87</v>
      </c>
      <c r="F214" s="18">
        <f t="shared" si="47"/>
        <v>116.69</v>
      </c>
      <c r="G214" s="19">
        <f t="shared" si="48"/>
        <v>12.819999999999993</v>
      </c>
      <c r="H214" s="21">
        <f t="shared" si="49"/>
        <v>89</v>
      </c>
      <c r="I214" s="22">
        <f t="shared" si="50"/>
        <v>99</v>
      </c>
      <c r="J214" s="20">
        <f t="shared" si="51"/>
        <v>10</v>
      </c>
      <c r="K214" s="14">
        <f t="shared" si="52"/>
        <v>89</v>
      </c>
      <c r="L214" s="14">
        <f t="shared" si="53"/>
        <v>116.69</v>
      </c>
      <c r="M214" s="14">
        <f t="shared" si="54"/>
        <v>27.689999999999998</v>
      </c>
      <c r="N214" s="23">
        <f t="shared" si="55"/>
        <v>0.72093373792175108</v>
      </c>
      <c r="O214" s="23">
        <f t="shared" si="56"/>
        <v>1</v>
      </c>
      <c r="P214" s="30">
        <f t="shared" si="57"/>
        <v>1</v>
      </c>
      <c r="Q214" s="30">
        <f t="shared" si="58"/>
        <v>1</v>
      </c>
      <c r="R214" s="29">
        <f t="shared" si="59"/>
        <v>97.59</v>
      </c>
    </row>
    <row r="215" spans="2:18">
      <c r="B215" s="6">
        <v>96.81</v>
      </c>
      <c r="C215" s="6">
        <v>93.69</v>
      </c>
      <c r="D215" s="7">
        <f t="shared" si="45"/>
        <v>95.25</v>
      </c>
      <c r="E215" s="18">
        <f t="shared" si="46"/>
        <v>89</v>
      </c>
      <c r="F215" s="18">
        <f t="shared" si="47"/>
        <v>114.87</v>
      </c>
      <c r="G215" s="19">
        <f t="shared" si="48"/>
        <v>25.870000000000005</v>
      </c>
      <c r="H215" s="21">
        <f t="shared" si="49"/>
        <v>92.12</v>
      </c>
      <c r="I215" s="22">
        <f t="shared" si="50"/>
        <v>99</v>
      </c>
      <c r="J215" s="20">
        <f t="shared" si="51"/>
        <v>6.8799999999999955</v>
      </c>
      <c r="K215" s="14">
        <f t="shared" si="52"/>
        <v>89</v>
      </c>
      <c r="L215" s="14">
        <f t="shared" si="53"/>
        <v>114.87</v>
      </c>
      <c r="M215" s="14">
        <f t="shared" si="54"/>
        <v>25.870000000000005</v>
      </c>
      <c r="N215" s="23">
        <f t="shared" si="55"/>
        <v>1.3402148526274338</v>
      </c>
      <c r="O215" s="23">
        <f t="shared" si="56"/>
        <v>1.3402148526274338</v>
      </c>
      <c r="P215" s="30">
        <f t="shared" si="57"/>
        <v>0.20872299348443127</v>
      </c>
      <c r="Q215" s="30">
        <f t="shared" si="58"/>
        <v>0.20872299348443127</v>
      </c>
      <c r="R215" s="29">
        <f t="shared" si="59"/>
        <v>97.101588195246435</v>
      </c>
    </row>
    <row r="216" spans="2:18">
      <c r="B216" s="6">
        <v>95.94</v>
      </c>
      <c r="C216" s="6">
        <v>93.5</v>
      </c>
      <c r="D216" s="7">
        <f t="shared" si="45"/>
        <v>94.72</v>
      </c>
      <c r="E216" s="18">
        <f t="shared" si="46"/>
        <v>89</v>
      </c>
      <c r="F216" s="18">
        <f t="shared" si="47"/>
        <v>113.06</v>
      </c>
      <c r="G216" s="19">
        <f t="shared" si="48"/>
        <v>24.060000000000002</v>
      </c>
      <c r="H216" s="21">
        <f t="shared" si="49"/>
        <v>92.12</v>
      </c>
      <c r="I216" s="22">
        <f t="shared" si="50"/>
        <v>99</v>
      </c>
      <c r="J216" s="20">
        <f t="shared" si="51"/>
        <v>6.8799999999999955</v>
      </c>
      <c r="K216" s="14">
        <f t="shared" si="52"/>
        <v>89</v>
      </c>
      <c r="L216" s="14">
        <f t="shared" si="53"/>
        <v>113.06</v>
      </c>
      <c r="M216" s="14">
        <f t="shared" si="54"/>
        <v>24.060000000000002</v>
      </c>
      <c r="N216" s="23">
        <f t="shared" si="55"/>
        <v>1.3628365542729588</v>
      </c>
      <c r="O216" s="23">
        <f t="shared" si="56"/>
        <v>1.3628365542729588</v>
      </c>
      <c r="P216" s="30">
        <f t="shared" si="57"/>
        <v>0.1880731902403511</v>
      </c>
      <c r="Q216" s="30">
        <f t="shared" si="58"/>
        <v>0.1880731902403511</v>
      </c>
      <c r="R216" s="29">
        <f t="shared" si="59"/>
        <v>96.653675305527685</v>
      </c>
    </row>
    <row r="217" spans="2:18">
      <c r="B217" s="6">
        <v>94.44</v>
      </c>
      <c r="C217" s="6">
        <v>90</v>
      </c>
      <c r="D217" s="7">
        <f t="shared" si="45"/>
        <v>92.22</v>
      </c>
      <c r="E217" s="18">
        <f t="shared" si="46"/>
        <v>89</v>
      </c>
      <c r="F217" s="18">
        <f t="shared" si="47"/>
        <v>113.06</v>
      </c>
      <c r="G217" s="19">
        <f t="shared" si="48"/>
        <v>24.060000000000002</v>
      </c>
      <c r="H217" s="21">
        <f t="shared" si="49"/>
        <v>90</v>
      </c>
      <c r="I217" s="22">
        <f t="shared" si="50"/>
        <v>99</v>
      </c>
      <c r="J217" s="20">
        <f t="shared" si="51"/>
        <v>9</v>
      </c>
      <c r="K217" s="14">
        <f t="shared" si="52"/>
        <v>89</v>
      </c>
      <c r="L217" s="14">
        <f t="shared" si="53"/>
        <v>113.06</v>
      </c>
      <c r="M217" s="14">
        <f t="shared" si="54"/>
        <v>24.060000000000002</v>
      </c>
      <c r="N217" s="23">
        <f t="shared" si="55"/>
        <v>1.4584500821162372</v>
      </c>
      <c r="O217" s="23">
        <f t="shared" si="56"/>
        <v>1.4584500821162372</v>
      </c>
      <c r="P217" s="30">
        <f t="shared" si="57"/>
        <v>0.1210876458262661</v>
      </c>
      <c r="Q217" s="30">
        <f t="shared" si="58"/>
        <v>0.1210876458262661</v>
      </c>
      <c r="R217" s="29">
        <f t="shared" si="59"/>
        <v>96.11681200042328</v>
      </c>
    </row>
    <row r="218" spans="2:18">
      <c r="B218" s="6">
        <v>92.94</v>
      </c>
      <c r="C218" s="6">
        <v>90.19</v>
      </c>
      <c r="D218" s="7">
        <f t="shared" si="45"/>
        <v>91.564999999999998</v>
      </c>
      <c r="E218" s="18">
        <f t="shared" si="46"/>
        <v>89</v>
      </c>
      <c r="F218" s="18">
        <f t="shared" si="47"/>
        <v>113.06</v>
      </c>
      <c r="G218" s="19">
        <f t="shared" si="48"/>
        <v>24.060000000000002</v>
      </c>
      <c r="H218" s="21">
        <f t="shared" si="49"/>
        <v>90</v>
      </c>
      <c r="I218" s="22">
        <f t="shared" si="50"/>
        <v>99</v>
      </c>
      <c r="J218" s="20">
        <f t="shared" si="51"/>
        <v>9</v>
      </c>
      <c r="K218" s="14">
        <f t="shared" si="52"/>
        <v>89</v>
      </c>
      <c r="L218" s="14">
        <f t="shared" si="53"/>
        <v>113.06</v>
      </c>
      <c r="M218" s="14">
        <f t="shared" si="54"/>
        <v>24.060000000000002</v>
      </c>
      <c r="N218" s="23">
        <f t="shared" si="55"/>
        <v>1.4584500821162372</v>
      </c>
      <c r="O218" s="23">
        <f t="shared" si="56"/>
        <v>1.4584500821162372</v>
      </c>
      <c r="P218" s="30">
        <f t="shared" si="57"/>
        <v>0.1210876458262661</v>
      </c>
      <c r="Q218" s="30">
        <f t="shared" si="58"/>
        <v>0.1210876458262661</v>
      </c>
      <c r="R218" s="29">
        <f t="shared" si="59"/>
        <v>95.565643801048282</v>
      </c>
    </row>
    <row r="219" spans="2:18">
      <c r="B219" s="6">
        <v>93.94</v>
      </c>
      <c r="C219" s="6">
        <v>90.5</v>
      </c>
      <c r="D219" s="7">
        <f t="shared" si="45"/>
        <v>92.22</v>
      </c>
      <c r="E219" s="18">
        <f t="shared" si="46"/>
        <v>89</v>
      </c>
      <c r="F219" s="18">
        <f t="shared" si="47"/>
        <v>113.06</v>
      </c>
      <c r="G219" s="19">
        <f t="shared" si="48"/>
        <v>24.060000000000002</v>
      </c>
      <c r="H219" s="21">
        <f t="shared" si="49"/>
        <v>90</v>
      </c>
      <c r="I219" s="22">
        <f t="shared" si="50"/>
        <v>99</v>
      </c>
      <c r="J219" s="20">
        <f t="shared" si="51"/>
        <v>9</v>
      </c>
      <c r="K219" s="14">
        <f t="shared" si="52"/>
        <v>89</v>
      </c>
      <c r="L219" s="14">
        <f t="shared" si="53"/>
        <v>113.06</v>
      </c>
      <c r="M219" s="14">
        <f t="shared" si="54"/>
        <v>24.060000000000002</v>
      </c>
      <c r="N219" s="23">
        <f t="shared" si="55"/>
        <v>1.4584500821162372</v>
      </c>
      <c r="O219" s="23">
        <f t="shared" si="56"/>
        <v>1.4584500821162372</v>
      </c>
      <c r="P219" s="30">
        <f t="shared" si="57"/>
        <v>0.1210876458262661</v>
      </c>
      <c r="Q219" s="30">
        <f t="shared" si="58"/>
        <v>0.1210876458262661</v>
      </c>
      <c r="R219" s="29">
        <f t="shared" si="59"/>
        <v>95.160527669406108</v>
      </c>
    </row>
    <row r="220" spans="2:18">
      <c r="B220" s="6">
        <v>95.5</v>
      </c>
      <c r="C220" s="6">
        <v>92.12</v>
      </c>
      <c r="D220" s="7">
        <f t="shared" si="45"/>
        <v>93.81</v>
      </c>
      <c r="E220" s="18">
        <f t="shared" si="46"/>
        <v>89</v>
      </c>
      <c r="F220" s="18">
        <f t="shared" si="47"/>
        <v>113.06</v>
      </c>
      <c r="G220" s="19">
        <f t="shared" si="48"/>
        <v>24.060000000000002</v>
      </c>
      <c r="H220" s="21">
        <f t="shared" si="49"/>
        <v>90</v>
      </c>
      <c r="I220" s="22">
        <f t="shared" si="50"/>
        <v>99</v>
      </c>
      <c r="J220" s="20">
        <f t="shared" si="51"/>
        <v>9</v>
      </c>
      <c r="K220" s="14">
        <f t="shared" si="52"/>
        <v>89</v>
      </c>
      <c r="L220" s="14">
        <f t="shared" si="53"/>
        <v>113.06</v>
      </c>
      <c r="M220" s="14">
        <f t="shared" si="54"/>
        <v>24.060000000000002</v>
      </c>
      <c r="N220" s="23">
        <f t="shared" si="55"/>
        <v>1.4584500821162372</v>
      </c>
      <c r="O220" s="23">
        <f t="shared" si="56"/>
        <v>1.4584500821162372</v>
      </c>
      <c r="P220" s="30">
        <f t="shared" si="57"/>
        <v>0.1210876458262661</v>
      </c>
      <c r="Q220" s="30">
        <f t="shared" si="58"/>
        <v>0.1210876458262661</v>
      </c>
      <c r="R220" s="29">
        <f t="shared" si="59"/>
        <v>94.996995453294488</v>
      </c>
    </row>
    <row r="221" spans="2:18">
      <c r="B221" s="6">
        <v>97.06</v>
      </c>
      <c r="C221" s="6">
        <v>94.12</v>
      </c>
      <c r="D221" s="7">
        <f t="shared" si="45"/>
        <v>95.59</v>
      </c>
      <c r="E221" s="18">
        <f t="shared" si="46"/>
        <v>89</v>
      </c>
      <c r="F221" s="18">
        <f t="shared" si="47"/>
        <v>113.06</v>
      </c>
      <c r="G221" s="19">
        <f t="shared" si="48"/>
        <v>24.060000000000002</v>
      </c>
      <c r="H221" s="21">
        <f t="shared" si="49"/>
        <v>90</v>
      </c>
      <c r="I221" s="22">
        <f t="shared" si="50"/>
        <v>98.81</v>
      </c>
      <c r="J221" s="20">
        <f t="shared" si="51"/>
        <v>8.8100000000000023</v>
      </c>
      <c r="K221" s="14">
        <f t="shared" si="52"/>
        <v>89</v>
      </c>
      <c r="L221" s="14">
        <f t="shared" si="53"/>
        <v>113.06</v>
      </c>
      <c r="M221" s="14">
        <f t="shared" si="54"/>
        <v>24.060000000000002</v>
      </c>
      <c r="N221" s="23">
        <f t="shared" si="55"/>
        <v>1.4501348139042338</v>
      </c>
      <c r="O221" s="23">
        <f t="shared" si="56"/>
        <v>1.4501348139042338</v>
      </c>
      <c r="P221" s="30">
        <f t="shared" si="57"/>
        <v>0.12581440618894013</v>
      </c>
      <c r="Q221" s="30">
        <f t="shared" si="58"/>
        <v>0.12581440618894013</v>
      </c>
      <c r="R221" s="29">
        <f t="shared" si="59"/>
        <v>95.071603968205579</v>
      </c>
    </row>
    <row r="222" spans="2:18">
      <c r="B222" s="6">
        <v>97.5</v>
      </c>
      <c r="C222" s="6">
        <v>94.87</v>
      </c>
      <c r="D222" s="7">
        <f t="shared" si="45"/>
        <v>96.185000000000002</v>
      </c>
      <c r="E222" s="18">
        <f t="shared" si="46"/>
        <v>89</v>
      </c>
      <c r="F222" s="18">
        <f t="shared" si="47"/>
        <v>99</v>
      </c>
      <c r="G222" s="19">
        <f t="shared" si="48"/>
        <v>10</v>
      </c>
      <c r="H222" s="21">
        <f t="shared" si="49"/>
        <v>90</v>
      </c>
      <c r="I222" s="22">
        <f t="shared" si="50"/>
        <v>97.5</v>
      </c>
      <c r="J222" s="20">
        <f t="shared" si="51"/>
        <v>7.5</v>
      </c>
      <c r="K222" s="14">
        <f t="shared" si="52"/>
        <v>89</v>
      </c>
      <c r="L222" s="14">
        <f t="shared" si="53"/>
        <v>99</v>
      </c>
      <c r="M222" s="14">
        <f t="shared" si="54"/>
        <v>10</v>
      </c>
      <c r="N222" s="23">
        <f t="shared" si="55"/>
        <v>1.8073549220576042</v>
      </c>
      <c r="O222" s="23">
        <f t="shared" si="56"/>
        <v>1.8073549220576042</v>
      </c>
      <c r="P222" s="30">
        <f t="shared" si="57"/>
        <v>2.4282318758946434E-2</v>
      </c>
      <c r="Q222" s="30">
        <f t="shared" si="58"/>
        <v>2.4282318758946434E-2</v>
      </c>
      <c r="R222" s="29">
        <f t="shared" si="59"/>
        <v>95.098639805554555</v>
      </c>
    </row>
    <row r="223" spans="2:18">
      <c r="B223" s="6">
        <v>96.25</v>
      </c>
      <c r="C223" s="6">
        <v>93</v>
      </c>
      <c r="D223" s="7">
        <f t="shared" si="45"/>
        <v>94.625</v>
      </c>
      <c r="E223" s="18">
        <f t="shared" si="46"/>
        <v>92.12</v>
      </c>
      <c r="F223" s="18">
        <f t="shared" si="47"/>
        <v>99</v>
      </c>
      <c r="G223" s="19">
        <f t="shared" si="48"/>
        <v>6.8799999999999955</v>
      </c>
      <c r="H223" s="21">
        <f t="shared" si="49"/>
        <v>90</v>
      </c>
      <c r="I223" s="22">
        <f t="shared" si="50"/>
        <v>97.5</v>
      </c>
      <c r="J223" s="20">
        <f t="shared" si="51"/>
        <v>7.5</v>
      </c>
      <c r="K223" s="14">
        <f t="shared" si="52"/>
        <v>90</v>
      </c>
      <c r="L223" s="14">
        <f t="shared" si="53"/>
        <v>99</v>
      </c>
      <c r="M223" s="14">
        <f t="shared" si="54"/>
        <v>9</v>
      </c>
      <c r="N223" s="23">
        <f t="shared" si="55"/>
        <v>1.6760667692222602</v>
      </c>
      <c r="O223" s="23">
        <f t="shared" si="56"/>
        <v>1.6760667692222602</v>
      </c>
      <c r="P223" s="30">
        <f t="shared" si="57"/>
        <v>4.4449457164916328E-2</v>
      </c>
      <c r="Q223" s="30">
        <f t="shared" si="58"/>
        <v>4.4449457164916328E-2</v>
      </c>
      <c r="R223" s="29">
        <f t="shared" si="59"/>
        <v>95.077586773305953</v>
      </c>
    </row>
    <row r="224" spans="2:18">
      <c r="B224" s="6">
        <v>96.37</v>
      </c>
      <c r="C224" s="6">
        <v>93.87</v>
      </c>
      <c r="D224" s="7">
        <f t="shared" si="45"/>
        <v>95.12</v>
      </c>
      <c r="E224" s="18">
        <f t="shared" si="46"/>
        <v>92.12</v>
      </c>
      <c r="F224" s="18">
        <f t="shared" si="47"/>
        <v>99</v>
      </c>
      <c r="G224" s="19">
        <f t="shared" si="48"/>
        <v>6.8799999999999955</v>
      </c>
      <c r="H224" s="21">
        <f t="shared" si="49"/>
        <v>90</v>
      </c>
      <c r="I224" s="22">
        <f t="shared" si="50"/>
        <v>97.5</v>
      </c>
      <c r="J224" s="20">
        <f t="shared" si="51"/>
        <v>7.5</v>
      </c>
      <c r="K224" s="14">
        <f t="shared" si="52"/>
        <v>90</v>
      </c>
      <c r="L224" s="14">
        <f t="shared" si="53"/>
        <v>99</v>
      </c>
      <c r="M224" s="14">
        <f t="shared" si="54"/>
        <v>9</v>
      </c>
      <c r="N224" s="23">
        <f t="shared" si="55"/>
        <v>1.6760667692222602</v>
      </c>
      <c r="O224" s="23">
        <f t="shared" si="56"/>
        <v>1.6760667692222602</v>
      </c>
      <c r="P224" s="30">
        <f t="shared" si="57"/>
        <v>4.4449457164916328E-2</v>
      </c>
      <c r="Q224" s="30">
        <f t="shared" si="58"/>
        <v>4.4449457164916328E-2</v>
      </c>
      <c r="R224" s="29">
        <f t="shared" si="59"/>
        <v>95.079472018209117</v>
      </c>
    </row>
    <row r="225" spans="2:18">
      <c r="B225" s="6">
        <v>95</v>
      </c>
      <c r="C225" s="6">
        <v>93</v>
      </c>
      <c r="D225" s="7">
        <f t="shared" si="45"/>
        <v>94</v>
      </c>
      <c r="E225" s="18">
        <f t="shared" si="46"/>
        <v>90</v>
      </c>
      <c r="F225" s="18">
        <f t="shared" si="47"/>
        <v>99</v>
      </c>
      <c r="G225" s="19">
        <f t="shared" si="48"/>
        <v>9</v>
      </c>
      <c r="H225" s="21">
        <f t="shared" si="49"/>
        <v>90.19</v>
      </c>
      <c r="I225" s="22">
        <f t="shared" si="50"/>
        <v>97.5</v>
      </c>
      <c r="J225" s="20">
        <f t="shared" si="51"/>
        <v>7.3100000000000023</v>
      </c>
      <c r="K225" s="14">
        <f t="shared" si="52"/>
        <v>90</v>
      </c>
      <c r="L225" s="14">
        <f t="shared" si="53"/>
        <v>99</v>
      </c>
      <c r="M225" s="14">
        <f t="shared" si="54"/>
        <v>9</v>
      </c>
      <c r="N225" s="23">
        <f t="shared" si="55"/>
        <v>1.8577598754948474</v>
      </c>
      <c r="O225" s="23">
        <f t="shared" si="56"/>
        <v>1.8577598754948474</v>
      </c>
      <c r="P225" s="30">
        <f t="shared" si="57"/>
        <v>1.925219487310988E-2</v>
      </c>
      <c r="Q225" s="30">
        <f t="shared" si="58"/>
        <v>1.925219487310988E-2</v>
      </c>
      <c r="R225" s="29">
        <f t="shared" si="59"/>
        <v>95.058689812554491</v>
      </c>
    </row>
    <row r="226" spans="2:18">
      <c r="B226" s="6">
        <v>94.87</v>
      </c>
      <c r="C226" s="6">
        <v>92.62</v>
      </c>
      <c r="D226" s="7">
        <f t="shared" si="45"/>
        <v>93.745000000000005</v>
      </c>
      <c r="E226" s="18">
        <f t="shared" si="46"/>
        <v>90</v>
      </c>
      <c r="F226" s="18">
        <f t="shared" si="47"/>
        <v>99</v>
      </c>
      <c r="G226" s="19">
        <f t="shared" si="48"/>
        <v>9</v>
      </c>
      <c r="H226" s="21">
        <f t="shared" si="49"/>
        <v>90.5</v>
      </c>
      <c r="I226" s="22">
        <f t="shared" si="50"/>
        <v>97.5</v>
      </c>
      <c r="J226" s="20">
        <f t="shared" si="51"/>
        <v>7</v>
      </c>
      <c r="K226" s="14">
        <f t="shared" si="52"/>
        <v>90</v>
      </c>
      <c r="L226" s="14">
        <f t="shared" si="53"/>
        <v>99</v>
      </c>
      <c r="M226" s="14">
        <f t="shared" si="54"/>
        <v>9</v>
      </c>
      <c r="N226" s="23">
        <f t="shared" si="55"/>
        <v>1.8300749985576874</v>
      </c>
      <c r="O226" s="23">
        <f t="shared" si="56"/>
        <v>1.8300749985576874</v>
      </c>
      <c r="P226" s="30">
        <f t="shared" si="57"/>
        <v>2.1870061428574884E-2</v>
      </c>
      <c r="Q226" s="30">
        <f t="shared" si="58"/>
        <v>2.1870061428574884E-2</v>
      </c>
      <c r="R226" s="29">
        <f t="shared" si="59"/>
        <v>95.029959335655832</v>
      </c>
    </row>
    <row r="227" spans="2:18">
      <c r="B227" s="6">
        <v>98.25</v>
      </c>
      <c r="C227" s="6">
        <v>93.56</v>
      </c>
      <c r="D227" s="7">
        <f t="shared" si="45"/>
        <v>95.905000000000001</v>
      </c>
      <c r="E227" s="18">
        <f t="shared" si="46"/>
        <v>90</v>
      </c>
      <c r="F227" s="18">
        <f t="shared" si="47"/>
        <v>99</v>
      </c>
      <c r="G227" s="19">
        <f t="shared" si="48"/>
        <v>9</v>
      </c>
      <c r="H227" s="21">
        <f t="shared" si="49"/>
        <v>92.12</v>
      </c>
      <c r="I227" s="22">
        <f t="shared" si="50"/>
        <v>98.25</v>
      </c>
      <c r="J227" s="20">
        <f t="shared" si="51"/>
        <v>6.1299999999999955</v>
      </c>
      <c r="K227" s="14">
        <f t="shared" si="52"/>
        <v>90</v>
      </c>
      <c r="L227" s="14">
        <f t="shared" si="53"/>
        <v>99</v>
      </c>
      <c r="M227" s="14">
        <f t="shared" si="54"/>
        <v>9</v>
      </c>
      <c r="N227" s="23">
        <f t="shared" si="55"/>
        <v>1.7494150809996998</v>
      </c>
      <c r="O227" s="23">
        <f t="shared" si="56"/>
        <v>1.7494150809996998</v>
      </c>
      <c r="P227" s="30">
        <f t="shared" si="57"/>
        <v>3.1708072169315239E-2</v>
      </c>
      <c r="Q227" s="30">
        <f t="shared" si="58"/>
        <v>3.1708072169315239E-2</v>
      </c>
      <c r="R227" s="29">
        <f t="shared" si="59"/>
        <v>95.057705188191946</v>
      </c>
    </row>
    <row r="228" spans="2:18">
      <c r="B228" s="6">
        <v>105.12</v>
      </c>
      <c r="C228" s="6">
        <v>98.37</v>
      </c>
      <c r="D228" s="7">
        <f t="shared" si="45"/>
        <v>101.745</v>
      </c>
      <c r="E228" s="18">
        <f t="shared" si="46"/>
        <v>90</v>
      </c>
      <c r="F228" s="18">
        <f t="shared" si="47"/>
        <v>99</v>
      </c>
      <c r="G228" s="19">
        <f t="shared" si="48"/>
        <v>9</v>
      </c>
      <c r="H228" s="21">
        <f t="shared" si="49"/>
        <v>92.62</v>
      </c>
      <c r="I228" s="22">
        <f t="shared" si="50"/>
        <v>105.12</v>
      </c>
      <c r="J228" s="20">
        <f t="shared" si="51"/>
        <v>12.5</v>
      </c>
      <c r="K228" s="14">
        <f t="shared" si="52"/>
        <v>90</v>
      </c>
      <c r="L228" s="14">
        <f t="shared" si="53"/>
        <v>105.12</v>
      </c>
      <c r="M228" s="14">
        <f t="shared" si="54"/>
        <v>15.120000000000005</v>
      </c>
      <c r="N228" s="23">
        <f t="shared" si="55"/>
        <v>1.5078785202557496</v>
      </c>
      <c r="O228" s="23">
        <f t="shared" si="56"/>
        <v>1.5078785202557496</v>
      </c>
      <c r="P228" s="30">
        <f t="shared" si="57"/>
        <v>9.6436837406563419E-2</v>
      </c>
      <c r="Q228" s="30">
        <f t="shared" si="58"/>
        <v>9.6436837406563419E-2</v>
      </c>
      <c r="R228" s="29">
        <f t="shared" si="59"/>
        <v>95.70260675064803</v>
      </c>
    </row>
    <row r="229" spans="2:18">
      <c r="B229" s="6">
        <v>108.44</v>
      </c>
      <c r="C229" s="6">
        <v>104.44</v>
      </c>
      <c r="D229" s="7">
        <f t="shared" si="45"/>
        <v>106.44</v>
      </c>
      <c r="E229" s="18">
        <f t="shared" si="46"/>
        <v>90</v>
      </c>
      <c r="F229" s="18">
        <f t="shared" si="47"/>
        <v>98.81</v>
      </c>
      <c r="G229" s="19">
        <f t="shared" si="48"/>
        <v>8.8100000000000023</v>
      </c>
      <c r="H229" s="21">
        <f t="shared" si="49"/>
        <v>92.62</v>
      </c>
      <c r="I229" s="22">
        <f t="shared" si="50"/>
        <v>108.44</v>
      </c>
      <c r="J229" s="20">
        <f t="shared" si="51"/>
        <v>15.819999999999993</v>
      </c>
      <c r="K229" s="14">
        <f t="shared" si="52"/>
        <v>90</v>
      </c>
      <c r="L229" s="14">
        <f t="shared" si="53"/>
        <v>108.44</v>
      </c>
      <c r="M229" s="14">
        <f t="shared" si="54"/>
        <v>18.439999999999998</v>
      </c>
      <c r="N229" s="23">
        <f t="shared" si="55"/>
        <v>1.4175779720696229</v>
      </c>
      <c r="O229" s="23">
        <f t="shared" si="56"/>
        <v>1.4175779720696229</v>
      </c>
      <c r="P229" s="30">
        <f t="shared" si="57"/>
        <v>0.14616522379503624</v>
      </c>
      <c r="Q229" s="30">
        <f t="shared" si="58"/>
        <v>0.14616522379503624</v>
      </c>
      <c r="R229" s="29">
        <f t="shared" si="59"/>
        <v>97.272040237914865</v>
      </c>
    </row>
    <row r="230" spans="2:18">
      <c r="B230" s="6">
        <v>109.87</v>
      </c>
      <c r="C230" s="6">
        <v>106</v>
      </c>
      <c r="D230" s="7">
        <f t="shared" si="45"/>
        <v>107.935</v>
      </c>
      <c r="E230" s="18">
        <f t="shared" si="46"/>
        <v>90</v>
      </c>
      <c r="F230" s="18">
        <f t="shared" si="47"/>
        <v>97.5</v>
      </c>
      <c r="G230" s="19">
        <f t="shared" si="48"/>
        <v>7.5</v>
      </c>
      <c r="H230" s="21">
        <f t="shared" si="49"/>
        <v>92.62</v>
      </c>
      <c r="I230" s="22">
        <f t="shared" si="50"/>
        <v>109.87</v>
      </c>
      <c r="J230" s="20">
        <f t="shared" si="51"/>
        <v>17.25</v>
      </c>
      <c r="K230" s="14">
        <f t="shared" si="52"/>
        <v>90</v>
      </c>
      <c r="L230" s="14">
        <f t="shared" si="53"/>
        <v>109.87</v>
      </c>
      <c r="M230" s="14">
        <f t="shared" si="54"/>
        <v>19.870000000000005</v>
      </c>
      <c r="N230" s="23">
        <f t="shared" si="55"/>
        <v>1.316836652604664</v>
      </c>
      <c r="O230" s="23">
        <f t="shared" si="56"/>
        <v>1.316836652604664</v>
      </c>
      <c r="P230" s="30">
        <f t="shared" si="57"/>
        <v>0.232448471516633</v>
      </c>
      <c r="Q230" s="30">
        <f t="shared" si="58"/>
        <v>0.232448471516633</v>
      </c>
      <c r="R230" s="29">
        <f t="shared" si="59"/>
        <v>99.750628936454916</v>
      </c>
    </row>
    <row r="231" spans="2:18">
      <c r="B231" s="6">
        <v>105</v>
      </c>
      <c r="C231" s="6">
        <v>101.81</v>
      </c>
      <c r="D231" s="7">
        <f t="shared" si="45"/>
        <v>103.405</v>
      </c>
      <c r="E231" s="18">
        <f t="shared" si="46"/>
        <v>90</v>
      </c>
      <c r="F231" s="18">
        <f t="shared" si="47"/>
        <v>97.5</v>
      </c>
      <c r="G231" s="19">
        <f t="shared" si="48"/>
        <v>7.5</v>
      </c>
      <c r="H231" s="21">
        <f t="shared" si="49"/>
        <v>92.62</v>
      </c>
      <c r="I231" s="22">
        <f t="shared" si="50"/>
        <v>109.87</v>
      </c>
      <c r="J231" s="20">
        <f t="shared" si="51"/>
        <v>17.25</v>
      </c>
      <c r="K231" s="14">
        <f t="shared" si="52"/>
        <v>90</v>
      </c>
      <c r="L231" s="14">
        <f t="shared" si="53"/>
        <v>109.87</v>
      </c>
      <c r="M231" s="14">
        <f t="shared" si="54"/>
        <v>19.870000000000005</v>
      </c>
      <c r="N231" s="23">
        <f t="shared" si="55"/>
        <v>1.316836652604664</v>
      </c>
      <c r="O231" s="23">
        <f t="shared" si="56"/>
        <v>1.316836652604664</v>
      </c>
      <c r="P231" s="30">
        <f t="shared" si="57"/>
        <v>0.232448471516633</v>
      </c>
      <c r="Q231" s="30">
        <f t="shared" si="58"/>
        <v>0.232448471516633</v>
      </c>
      <c r="R231" s="29">
        <f t="shared" si="59"/>
        <v>100.60008190453058</v>
      </c>
    </row>
    <row r="232" spans="2:18">
      <c r="B232" s="6">
        <v>106</v>
      </c>
      <c r="C232" s="6">
        <v>104.12</v>
      </c>
      <c r="D232" s="7">
        <f t="shared" si="45"/>
        <v>105.06</v>
      </c>
      <c r="E232" s="18">
        <f t="shared" si="46"/>
        <v>90</v>
      </c>
      <c r="F232" s="18">
        <f t="shared" si="47"/>
        <v>97.5</v>
      </c>
      <c r="G232" s="19">
        <f t="shared" si="48"/>
        <v>7.5</v>
      </c>
      <c r="H232" s="21">
        <f t="shared" si="49"/>
        <v>92.62</v>
      </c>
      <c r="I232" s="22">
        <f t="shared" si="50"/>
        <v>109.87</v>
      </c>
      <c r="J232" s="20">
        <f t="shared" si="51"/>
        <v>17.25</v>
      </c>
      <c r="K232" s="14">
        <f t="shared" si="52"/>
        <v>90</v>
      </c>
      <c r="L232" s="14">
        <f t="shared" si="53"/>
        <v>109.87</v>
      </c>
      <c r="M232" s="14">
        <f t="shared" si="54"/>
        <v>19.870000000000005</v>
      </c>
      <c r="N232" s="23">
        <f t="shared" si="55"/>
        <v>1.316836652604664</v>
      </c>
      <c r="O232" s="23">
        <f t="shared" si="56"/>
        <v>1.316836652604664</v>
      </c>
      <c r="P232" s="30">
        <f t="shared" si="57"/>
        <v>0.232448471516633</v>
      </c>
      <c r="Q232" s="30">
        <f t="shared" si="58"/>
        <v>0.232448471516633</v>
      </c>
      <c r="R232" s="29">
        <f t="shared" si="59"/>
        <v>101.63678304891182</v>
      </c>
    </row>
    <row r="233" spans="2:18">
      <c r="B233" s="6">
        <v>104.94</v>
      </c>
      <c r="C233" s="6">
        <v>103.37</v>
      </c>
      <c r="D233" s="7">
        <f t="shared" si="45"/>
        <v>104.155</v>
      </c>
      <c r="E233" s="18">
        <f t="shared" si="46"/>
        <v>90.19</v>
      </c>
      <c r="F233" s="18">
        <f t="shared" si="47"/>
        <v>97.5</v>
      </c>
      <c r="G233" s="19">
        <f t="shared" si="48"/>
        <v>7.3100000000000023</v>
      </c>
      <c r="H233" s="21">
        <f t="shared" si="49"/>
        <v>92.62</v>
      </c>
      <c r="I233" s="22">
        <f t="shared" si="50"/>
        <v>109.87</v>
      </c>
      <c r="J233" s="20">
        <f t="shared" si="51"/>
        <v>17.25</v>
      </c>
      <c r="K233" s="14">
        <f t="shared" si="52"/>
        <v>90.19</v>
      </c>
      <c r="L233" s="14">
        <f t="shared" si="53"/>
        <v>109.87</v>
      </c>
      <c r="M233" s="14">
        <f t="shared" si="54"/>
        <v>19.680000000000007</v>
      </c>
      <c r="N233" s="23">
        <f t="shared" si="55"/>
        <v>1.3195803400309392</v>
      </c>
      <c r="O233" s="23">
        <f t="shared" si="56"/>
        <v>1.3195803400309392</v>
      </c>
      <c r="P233" s="30">
        <f t="shared" si="57"/>
        <v>0.22952992772832478</v>
      </c>
      <c r="Q233" s="30">
        <f t="shared" si="58"/>
        <v>0.22952992772832478</v>
      </c>
      <c r="R233" s="29">
        <f t="shared" si="59"/>
        <v>102.21478920369934</v>
      </c>
    </row>
    <row r="234" spans="2:18">
      <c r="B234" s="6">
        <v>104.5</v>
      </c>
      <c r="C234" s="6">
        <v>102.12</v>
      </c>
      <c r="D234" s="7">
        <f t="shared" si="45"/>
        <v>103.31</v>
      </c>
      <c r="E234" s="18">
        <f t="shared" si="46"/>
        <v>90.5</v>
      </c>
      <c r="F234" s="18">
        <f t="shared" si="47"/>
        <v>97.5</v>
      </c>
      <c r="G234" s="19">
        <f t="shared" si="48"/>
        <v>7</v>
      </c>
      <c r="H234" s="21">
        <f t="shared" si="49"/>
        <v>93.56</v>
      </c>
      <c r="I234" s="22">
        <f t="shared" si="50"/>
        <v>109.87</v>
      </c>
      <c r="J234" s="20">
        <f t="shared" si="51"/>
        <v>16.310000000000002</v>
      </c>
      <c r="K234" s="14">
        <f t="shared" si="52"/>
        <v>90.5</v>
      </c>
      <c r="L234" s="14">
        <f t="shared" si="53"/>
        <v>109.87</v>
      </c>
      <c r="M234" s="14">
        <f t="shared" si="54"/>
        <v>19.370000000000005</v>
      </c>
      <c r="N234" s="23">
        <f t="shared" si="55"/>
        <v>1.2671250505256124</v>
      </c>
      <c r="O234" s="23">
        <f t="shared" si="56"/>
        <v>1.2671250505256124</v>
      </c>
      <c r="P234" s="30">
        <f t="shared" si="57"/>
        <v>0.29224689048205055</v>
      </c>
      <c r="Q234" s="30">
        <f t="shared" si="58"/>
        <v>0.29224689048205055</v>
      </c>
      <c r="R234" s="29">
        <f t="shared" si="59"/>
        <v>102.53486115334059</v>
      </c>
    </row>
    <row r="235" spans="2:18">
      <c r="B235" s="6">
        <v>104.44</v>
      </c>
      <c r="C235" s="6">
        <v>102.25</v>
      </c>
      <c r="D235" s="7">
        <f t="shared" si="45"/>
        <v>103.345</v>
      </c>
      <c r="E235" s="18">
        <f t="shared" si="46"/>
        <v>92.12</v>
      </c>
      <c r="F235" s="18">
        <f t="shared" si="47"/>
        <v>98.25</v>
      </c>
      <c r="G235" s="19">
        <f t="shared" si="48"/>
        <v>6.1299999999999955</v>
      </c>
      <c r="H235" s="21">
        <f t="shared" si="49"/>
        <v>98.37</v>
      </c>
      <c r="I235" s="22">
        <f t="shared" si="50"/>
        <v>109.87</v>
      </c>
      <c r="J235" s="20">
        <f t="shared" si="51"/>
        <v>11.5</v>
      </c>
      <c r="K235" s="14">
        <f t="shared" si="52"/>
        <v>92.12</v>
      </c>
      <c r="L235" s="14">
        <f t="shared" si="53"/>
        <v>109.87</v>
      </c>
      <c r="M235" s="14">
        <f t="shared" si="54"/>
        <v>17.75</v>
      </c>
      <c r="N235" s="23">
        <f t="shared" si="55"/>
        <v>0.99021345004077466</v>
      </c>
      <c r="O235" s="23">
        <f t="shared" si="56"/>
        <v>1</v>
      </c>
      <c r="P235" s="30">
        <f t="shared" si="57"/>
        <v>1</v>
      </c>
      <c r="Q235" s="30">
        <f t="shared" si="58"/>
        <v>1</v>
      </c>
      <c r="R235" s="29">
        <f t="shared" si="59"/>
        <v>103.345</v>
      </c>
    </row>
    <row r="236" spans="2:18">
      <c r="B236" s="6">
        <v>106.31</v>
      </c>
      <c r="C236" s="6">
        <v>103.37</v>
      </c>
      <c r="D236" s="7">
        <f t="shared" si="45"/>
        <v>104.84</v>
      </c>
      <c r="E236" s="18">
        <f t="shared" si="46"/>
        <v>92.62</v>
      </c>
      <c r="F236" s="18">
        <f t="shared" si="47"/>
        <v>105.12</v>
      </c>
      <c r="G236" s="19">
        <f t="shared" si="48"/>
        <v>12.5</v>
      </c>
      <c r="H236" s="21">
        <f t="shared" si="49"/>
        <v>101.81</v>
      </c>
      <c r="I236" s="22">
        <f t="shared" si="50"/>
        <v>109.87</v>
      </c>
      <c r="J236" s="20">
        <f t="shared" si="51"/>
        <v>8.0600000000000023</v>
      </c>
      <c r="K236" s="14">
        <f t="shared" si="52"/>
        <v>92.62</v>
      </c>
      <c r="L236" s="14">
        <f t="shared" si="53"/>
        <v>109.87</v>
      </c>
      <c r="M236" s="14">
        <f t="shared" si="54"/>
        <v>17.25</v>
      </c>
      <c r="N236" s="23">
        <f t="shared" si="55"/>
        <v>1.2532439026409845</v>
      </c>
      <c r="O236" s="23">
        <f t="shared" si="56"/>
        <v>1.2532439026409845</v>
      </c>
      <c r="P236" s="30">
        <f t="shared" si="57"/>
        <v>0.31153883729069609</v>
      </c>
      <c r="Q236" s="30">
        <f t="shared" si="58"/>
        <v>0.31153883729069609</v>
      </c>
      <c r="R236" s="29">
        <f t="shared" si="59"/>
        <v>103.81075056174959</v>
      </c>
    </row>
    <row r="237" spans="2:18">
      <c r="B237" s="6">
        <v>112.87</v>
      </c>
      <c r="C237" s="6">
        <v>107.94</v>
      </c>
      <c r="D237" s="7">
        <f t="shared" si="45"/>
        <v>110.405</v>
      </c>
      <c r="E237" s="18">
        <f t="shared" si="46"/>
        <v>92.62</v>
      </c>
      <c r="F237" s="18">
        <f t="shared" si="47"/>
        <v>108.44</v>
      </c>
      <c r="G237" s="19">
        <f t="shared" si="48"/>
        <v>15.819999999999993</v>
      </c>
      <c r="H237" s="21">
        <f t="shared" si="49"/>
        <v>101.81</v>
      </c>
      <c r="I237" s="22">
        <f t="shared" si="50"/>
        <v>112.87</v>
      </c>
      <c r="J237" s="20">
        <f t="shared" si="51"/>
        <v>11.060000000000002</v>
      </c>
      <c r="K237" s="14">
        <f t="shared" si="52"/>
        <v>92.62</v>
      </c>
      <c r="L237" s="14">
        <f t="shared" si="53"/>
        <v>112.87</v>
      </c>
      <c r="M237" s="14">
        <f t="shared" si="54"/>
        <v>20.25</v>
      </c>
      <c r="N237" s="23">
        <f t="shared" si="55"/>
        <v>1.4086112301194107</v>
      </c>
      <c r="O237" s="23">
        <f t="shared" si="56"/>
        <v>1.4086112301194107</v>
      </c>
      <c r="P237" s="30">
        <f t="shared" si="57"/>
        <v>0.15232722826322229</v>
      </c>
      <c r="Q237" s="30">
        <f t="shared" si="58"/>
        <v>0.15232722826322229</v>
      </c>
      <c r="R237" s="29">
        <f t="shared" si="59"/>
        <v>104.81523430115459</v>
      </c>
    </row>
    <row r="238" spans="2:18">
      <c r="B238" s="6">
        <v>116.5</v>
      </c>
      <c r="C238" s="6">
        <v>112.5</v>
      </c>
      <c r="D238" s="7">
        <f t="shared" si="45"/>
        <v>114.5</v>
      </c>
      <c r="E238" s="18">
        <f t="shared" si="46"/>
        <v>92.62</v>
      </c>
      <c r="F238" s="18">
        <f t="shared" si="47"/>
        <v>109.87</v>
      </c>
      <c r="G238" s="19">
        <f t="shared" si="48"/>
        <v>17.25</v>
      </c>
      <c r="H238" s="21">
        <f t="shared" si="49"/>
        <v>101.81</v>
      </c>
      <c r="I238" s="22">
        <f t="shared" si="50"/>
        <v>116.5</v>
      </c>
      <c r="J238" s="20">
        <f t="shared" si="51"/>
        <v>14.689999999999998</v>
      </c>
      <c r="K238" s="14">
        <f t="shared" si="52"/>
        <v>92.62</v>
      </c>
      <c r="L238" s="14">
        <f t="shared" si="53"/>
        <v>116.5</v>
      </c>
      <c r="M238" s="14">
        <f t="shared" si="54"/>
        <v>23.879999999999995</v>
      </c>
      <c r="N238" s="23">
        <f t="shared" si="55"/>
        <v>1.4195614761464279</v>
      </c>
      <c r="O238" s="23">
        <f t="shared" si="56"/>
        <v>1.4195614761464279</v>
      </c>
      <c r="P238" s="30">
        <f t="shared" si="57"/>
        <v>0.14483617525280093</v>
      </c>
      <c r="Q238" s="30">
        <f t="shared" si="58"/>
        <v>0.14483617525280093</v>
      </c>
      <c r="R238" s="29">
        <f t="shared" si="59"/>
        <v>106.21793872319488</v>
      </c>
    </row>
    <row r="239" spans="2:18">
      <c r="B239" s="6">
        <v>119.19</v>
      </c>
      <c r="C239" s="6">
        <v>115.44</v>
      </c>
      <c r="D239" s="7">
        <f t="shared" si="45"/>
        <v>117.315</v>
      </c>
      <c r="E239" s="18">
        <f t="shared" si="46"/>
        <v>92.62</v>
      </c>
      <c r="F239" s="18">
        <f t="shared" si="47"/>
        <v>109.87</v>
      </c>
      <c r="G239" s="19">
        <f t="shared" si="48"/>
        <v>17.25</v>
      </c>
      <c r="H239" s="21">
        <f t="shared" si="49"/>
        <v>102.12</v>
      </c>
      <c r="I239" s="22">
        <f t="shared" si="50"/>
        <v>119.19</v>
      </c>
      <c r="J239" s="20">
        <f t="shared" si="51"/>
        <v>17.069999999999993</v>
      </c>
      <c r="K239" s="14">
        <f t="shared" si="52"/>
        <v>92.62</v>
      </c>
      <c r="L239" s="14">
        <f t="shared" si="53"/>
        <v>119.19</v>
      </c>
      <c r="M239" s="14">
        <f t="shared" si="54"/>
        <v>26.569999999999993</v>
      </c>
      <c r="N239" s="23">
        <f t="shared" si="55"/>
        <v>1.3692513250090392</v>
      </c>
      <c r="O239" s="23">
        <f t="shared" si="56"/>
        <v>1.3692513250090392</v>
      </c>
      <c r="P239" s="30">
        <f t="shared" si="57"/>
        <v>0.18259856070737804</v>
      </c>
      <c r="Q239" s="30">
        <f t="shared" si="58"/>
        <v>0.18259856070737804</v>
      </c>
      <c r="R239" s="29">
        <f t="shared" si="59"/>
        <v>108.24424614042107</v>
      </c>
    </row>
    <row r="240" spans="2:18">
      <c r="B240" s="6">
        <v>121</v>
      </c>
      <c r="C240" s="6">
        <v>115.5</v>
      </c>
      <c r="D240" s="7">
        <f t="shared" si="45"/>
        <v>118.25</v>
      </c>
      <c r="E240" s="18">
        <f t="shared" si="46"/>
        <v>92.62</v>
      </c>
      <c r="F240" s="18">
        <f t="shared" si="47"/>
        <v>109.87</v>
      </c>
      <c r="G240" s="19">
        <f t="shared" si="48"/>
        <v>17.25</v>
      </c>
      <c r="H240" s="21">
        <f t="shared" si="49"/>
        <v>102.12</v>
      </c>
      <c r="I240" s="22">
        <f t="shared" si="50"/>
        <v>121</v>
      </c>
      <c r="J240" s="20">
        <f t="shared" si="51"/>
        <v>18.879999999999995</v>
      </c>
      <c r="K240" s="14">
        <f t="shared" si="52"/>
        <v>92.62</v>
      </c>
      <c r="L240" s="14">
        <f t="shared" si="53"/>
        <v>121</v>
      </c>
      <c r="M240" s="14">
        <f t="shared" si="54"/>
        <v>28.379999999999995</v>
      </c>
      <c r="N240" s="23">
        <f t="shared" si="55"/>
        <v>1.348322665371892</v>
      </c>
      <c r="O240" s="23">
        <f t="shared" si="56"/>
        <v>1.348322665371892</v>
      </c>
      <c r="P240" s="30">
        <f t="shared" si="57"/>
        <v>0.20107342207363979</v>
      </c>
      <c r="Q240" s="30">
        <f t="shared" si="58"/>
        <v>0.20107342207363979</v>
      </c>
      <c r="R240" s="29">
        <f t="shared" si="59"/>
        <v>110.25613730939314</v>
      </c>
    </row>
    <row r="241" spans="2:18">
      <c r="B241" s="6">
        <v>122.12</v>
      </c>
      <c r="C241" s="6">
        <v>112.25</v>
      </c>
      <c r="D241" s="7">
        <f t="shared" si="45"/>
        <v>117.185</v>
      </c>
      <c r="E241" s="18">
        <f t="shared" si="46"/>
        <v>92.62</v>
      </c>
      <c r="F241" s="18">
        <f t="shared" si="47"/>
        <v>109.87</v>
      </c>
      <c r="G241" s="19">
        <f t="shared" si="48"/>
        <v>17.25</v>
      </c>
      <c r="H241" s="21">
        <f t="shared" si="49"/>
        <v>102.12</v>
      </c>
      <c r="I241" s="22">
        <f t="shared" si="50"/>
        <v>122.12</v>
      </c>
      <c r="J241" s="20">
        <f t="shared" si="51"/>
        <v>20</v>
      </c>
      <c r="K241" s="14">
        <f t="shared" si="52"/>
        <v>92.62</v>
      </c>
      <c r="L241" s="14">
        <f t="shared" si="53"/>
        <v>122.12</v>
      </c>
      <c r="M241" s="14">
        <f t="shared" si="54"/>
        <v>29.5</v>
      </c>
      <c r="N241" s="23">
        <f t="shared" si="55"/>
        <v>1.3365254711003205</v>
      </c>
      <c r="O241" s="23">
        <f t="shared" si="56"/>
        <v>1.3365254711003205</v>
      </c>
      <c r="P241" s="30">
        <f t="shared" si="57"/>
        <v>0.21229954226813466</v>
      </c>
      <c r="Q241" s="30">
        <f t="shared" si="58"/>
        <v>0.21229954226813466</v>
      </c>
      <c r="R241" s="29">
        <f t="shared" si="59"/>
        <v>111.72713168704773</v>
      </c>
    </row>
    <row r="242" spans="2:18">
      <c r="B242" s="6">
        <v>111.94</v>
      </c>
      <c r="C242" s="6">
        <v>107.56</v>
      </c>
      <c r="D242" s="7">
        <f t="shared" si="45"/>
        <v>109.75</v>
      </c>
      <c r="E242" s="18">
        <f t="shared" si="46"/>
        <v>93.56</v>
      </c>
      <c r="F242" s="18">
        <f t="shared" si="47"/>
        <v>109.87</v>
      </c>
      <c r="G242" s="19">
        <f t="shared" si="48"/>
        <v>16.310000000000002</v>
      </c>
      <c r="H242" s="21">
        <f t="shared" si="49"/>
        <v>102.25</v>
      </c>
      <c r="I242" s="22">
        <f t="shared" si="50"/>
        <v>122.12</v>
      </c>
      <c r="J242" s="20">
        <f t="shared" si="51"/>
        <v>19.870000000000005</v>
      </c>
      <c r="K242" s="14">
        <f t="shared" si="52"/>
        <v>93.56</v>
      </c>
      <c r="L242" s="14">
        <f t="shared" si="53"/>
        <v>122.12</v>
      </c>
      <c r="M242" s="14">
        <f t="shared" si="54"/>
        <v>28.560000000000002</v>
      </c>
      <c r="N242" s="23">
        <f t="shared" si="55"/>
        <v>1.3411964285921416</v>
      </c>
      <c r="O242" s="23">
        <f t="shared" si="56"/>
        <v>1.3411964285921416</v>
      </c>
      <c r="P242" s="30">
        <f t="shared" si="57"/>
        <v>0.20778162709448411</v>
      </c>
      <c r="Q242" s="30">
        <f t="shared" si="58"/>
        <v>0.20778162709448411</v>
      </c>
      <c r="R242" s="29">
        <f t="shared" si="59"/>
        <v>111.31632004813289</v>
      </c>
    </row>
    <row r="243" spans="2:18">
      <c r="B243" s="6">
        <v>112.75</v>
      </c>
      <c r="C243" s="6">
        <v>106.56</v>
      </c>
      <c r="D243" s="7">
        <f t="shared" si="45"/>
        <v>109.655</v>
      </c>
      <c r="E243" s="18">
        <f t="shared" si="46"/>
        <v>98.37</v>
      </c>
      <c r="F243" s="18">
        <f t="shared" si="47"/>
        <v>109.87</v>
      </c>
      <c r="G243" s="19">
        <f t="shared" si="48"/>
        <v>11.5</v>
      </c>
      <c r="H243" s="21">
        <f t="shared" si="49"/>
        <v>103.37</v>
      </c>
      <c r="I243" s="22">
        <f t="shared" si="50"/>
        <v>122.12</v>
      </c>
      <c r="J243" s="20">
        <f t="shared" si="51"/>
        <v>18.75</v>
      </c>
      <c r="K243" s="14">
        <f t="shared" si="52"/>
        <v>98.37</v>
      </c>
      <c r="L243" s="14">
        <f t="shared" si="53"/>
        <v>122.12</v>
      </c>
      <c r="M243" s="14">
        <f t="shared" si="54"/>
        <v>23.75</v>
      </c>
      <c r="N243" s="23">
        <f t="shared" si="55"/>
        <v>1.3490076289436466</v>
      </c>
      <c r="O243" s="23">
        <f t="shared" si="56"/>
        <v>1.3490076289436466</v>
      </c>
      <c r="P243" s="30">
        <f t="shared" si="57"/>
        <v>0.20044016063206654</v>
      </c>
      <c r="Q243" s="30">
        <f t="shared" si="58"/>
        <v>0.20044016063206654</v>
      </c>
      <c r="R243" s="29">
        <f t="shared" si="59"/>
        <v>110.98332479082386</v>
      </c>
    </row>
    <row r="244" spans="2:18">
      <c r="B244" s="6">
        <v>110.19</v>
      </c>
      <c r="C244" s="6">
        <v>106.87</v>
      </c>
      <c r="D244" s="7">
        <f t="shared" si="45"/>
        <v>108.53</v>
      </c>
      <c r="E244" s="18">
        <f t="shared" si="46"/>
        <v>101.81</v>
      </c>
      <c r="F244" s="18">
        <f t="shared" si="47"/>
        <v>109.87</v>
      </c>
      <c r="G244" s="19">
        <f t="shared" si="48"/>
        <v>8.0600000000000023</v>
      </c>
      <c r="H244" s="21">
        <f t="shared" si="49"/>
        <v>106.56</v>
      </c>
      <c r="I244" s="22">
        <f t="shared" si="50"/>
        <v>122.12</v>
      </c>
      <c r="J244" s="20">
        <f t="shared" si="51"/>
        <v>15.560000000000002</v>
      </c>
      <c r="K244" s="14">
        <f t="shared" si="52"/>
        <v>101.81</v>
      </c>
      <c r="L244" s="14">
        <f t="shared" si="53"/>
        <v>122.12</v>
      </c>
      <c r="M244" s="14">
        <f t="shared" si="54"/>
        <v>20.310000000000002</v>
      </c>
      <c r="N244" s="23">
        <f t="shared" si="55"/>
        <v>1.2178187251010044</v>
      </c>
      <c r="O244" s="23">
        <f t="shared" si="56"/>
        <v>1.2178187251010044</v>
      </c>
      <c r="P244" s="30">
        <f t="shared" si="57"/>
        <v>0.36674360509980503</v>
      </c>
      <c r="Q244" s="30">
        <f t="shared" si="58"/>
        <v>0.36674360509980503</v>
      </c>
      <c r="R244" s="29">
        <f t="shared" si="59"/>
        <v>110.0835836125564</v>
      </c>
    </row>
    <row r="245" spans="2:18">
      <c r="B245" s="6">
        <v>107.94</v>
      </c>
      <c r="C245" s="6">
        <v>104.5</v>
      </c>
      <c r="D245" s="7">
        <f t="shared" si="45"/>
        <v>106.22</v>
      </c>
      <c r="E245" s="18">
        <f t="shared" si="46"/>
        <v>101.81</v>
      </c>
      <c r="F245" s="18">
        <f t="shared" si="47"/>
        <v>112.87</v>
      </c>
      <c r="G245" s="19">
        <f t="shared" si="48"/>
        <v>11.060000000000002</v>
      </c>
      <c r="H245" s="21">
        <f t="shared" si="49"/>
        <v>104.5</v>
      </c>
      <c r="I245" s="22">
        <f t="shared" si="50"/>
        <v>122.12</v>
      </c>
      <c r="J245" s="20">
        <f t="shared" si="51"/>
        <v>17.620000000000005</v>
      </c>
      <c r="K245" s="14">
        <f t="shared" si="52"/>
        <v>101.81</v>
      </c>
      <c r="L245" s="14">
        <f t="shared" si="53"/>
        <v>122.12</v>
      </c>
      <c r="M245" s="14">
        <f t="shared" si="54"/>
        <v>20.310000000000002</v>
      </c>
      <c r="N245" s="23">
        <f t="shared" si="55"/>
        <v>1.4978547844057517</v>
      </c>
      <c r="O245" s="23">
        <f t="shared" si="56"/>
        <v>1.4978547844057517</v>
      </c>
      <c r="P245" s="30">
        <f t="shared" si="57"/>
        <v>0.1009928042127877</v>
      </c>
      <c r="Q245" s="30">
        <f t="shared" si="58"/>
        <v>0.1009928042127877</v>
      </c>
      <c r="R245" s="29">
        <f t="shared" si="59"/>
        <v>109.69338946921376</v>
      </c>
    </row>
    <row r="246" spans="2:18">
      <c r="B246" s="6">
        <v>109.69</v>
      </c>
      <c r="C246" s="6">
        <v>105.75</v>
      </c>
      <c r="D246" s="7">
        <f t="shared" si="45"/>
        <v>107.72</v>
      </c>
      <c r="E246" s="18">
        <f t="shared" si="46"/>
        <v>101.81</v>
      </c>
      <c r="F246" s="18">
        <f t="shared" si="47"/>
        <v>116.5</v>
      </c>
      <c r="G246" s="19">
        <f t="shared" si="48"/>
        <v>14.689999999999998</v>
      </c>
      <c r="H246" s="21">
        <f t="shared" si="49"/>
        <v>104.5</v>
      </c>
      <c r="I246" s="22">
        <f t="shared" si="50"/>
        <v>122.12</v>
      </c>
      <c r="J246" s="20">
        <f t="shared" si="51"/>
        <v>17.620000000000005</v>
      </c>
      <c r="K246" s="14">
        <f t="shared" si="52"/>
        <v>101.81</v>
      </c>
      <c r="L246" s="14">
        <f t="shared" si="53"/>
        <v>122.12</v>
      </c>
      <c r="M246" s="14">
        <f t="shared" si="54"/>
        <v>20.310000000000002</v>
      </c>
      <c r="N246" s="23">
        <f t="shared" si="55"/>
        <v>1.6697905109692106</v>
      </c>
      <c r="O246" s="23">
        <f t="shared" si="56"/>
        <v>1.6697905109692106</v>
      </c>
      <c r="P246" s="30">
        <f t="shared" si="57"/>
        <v>4.5752937028672377E-2</v>
      </c>
      <c r="Q246" s="30">
        <f t="shared" si="58"/>
        <v>4.5752937028672377E-2</v>
      </c>
      <c r="R246" s="29">
        <f t="shared" si="59"/>
        <v>109.60310110509577</v>
      </c>
    </row>
    <row r="247" spans="2:18">
      <c r="B247" s="6">
        <v>111.06</v>
      </c>
      <c r="C247" s="6">
        <v>108.62</v>
      </c>
      <c r="D247" s="7">
        <f t="shared" si="45"/>
        <v>109.84</v>
      </c>
      <c r="E247" s="18">
        <f t="shared" si="46"/>
        <v>102.12</v>
      </c>
      <c r="F247" s="18">
        <f t="shared" si="47"/>
        <v>119.19</v>
      </c>
      <c r="G247" s="19">
        <f t="shared" si="48"/>
        <v>17.069999999999993</v>
      </c>
      <c r="H247" s="21">
        <f t="shared" si="49"/>
        <v>104.5</v>
      </c>
      <c r="I247" s="22">
        <f t="shared" si="50"/>
        <v>122.12</v>
      </c>
      <c r="J247" s="20">
        <f t="shared" si="51"/>
        <v>17.620000000000005</v>
      </c>
      <c r="K247" s="14">
        <f t="shared" si="52"/>
        <v>102.12</v>
      </c>
      <c r="L247" s="14">
        <f t="shared" si="53"/>
        <v>122.12</v>
      </c>
      <c r="M247" s="14">
        <f t="shared" si="54"/>
        <v>20</v>
      </c>
      <c r="N247" s="23">
        <f t="shared" si="55"/>
        <v>1.7945198406242955</v>
      </c>
      <c r="O247" s="23">
        <f t="shared" si="56"/>
        <v>1.7945198406242955</v>
      </c>
      <c r="P247" s="30">
        <f t="shared" si="57"/>
        <v>2.5760857707053549E-2</v>
      </c>
      <c r="Q247" s="30">
        <f t="shared" si="58"/>
        <v>2.5760857707053549E-2</v>
      </c>
      <c r="R247" s="29">
        <f t="shared" si="59"/>
        <v>109.60920382381836</v>
      </c>
    </row>
    <row r="248" spans="2:18">
      <c r="B248" s="6">
        <v>110.44</v>
      </c>
      <c r="C248" s="6">
        <v>107.75</v>
      </c>
      <c r="D248" s="7">
        <f t="shared" si="45"/>
        <v>109.095</v>
      </c>
      <c r="E248" s="18">
        <f t="shared" si="46"/>
        <v>102.12</v>
      </c>
      <c r="F248" s="18">
        <f t="shared" si="47"/>
        <v>121</v>
      </c>
      <c r="G248" s="19">
        <f t="shared" si="48"/>
        <v>18.879999999999995</v>
      </c>
      <c r="H248" s="21">
        <f t="shared" si="49"/>
        <v>104.5</v>
      </c>
      <c r="I248" s="22">
        <f t="shared" si="50"/>
        <v>122.12</v>
      </c>
      <c r="J248" s="20">
        <f t="shared" si="51"/>
        <v>17.620000000000005</v>
      </c>
      <c r="K248" s="14">
        <f t="shared" si="52"/>
        <v>102.12</v>
      </c>
      <c r="L248" s="14">
        <f t="shared" si="53"/>
        <v>122.12</v>
      </c>
      <c r="M248" s="14">
        <f t="shared" si="54"/>
        <v>20</v>
      </c>
      <c r="N248" s="23">
        <f t="shared" si="55"/>
        <v>1.867896463992655</v>
      </c>
      <c r="O248" s="23">
        <f t="shared" si="56"/>
        <v>1.867896463992655</v>
      </c>
      <c r="P248" s="30">
        <f t="shared" si="57"/>
        <v>1.8374142153378507E-2</v>
      </c>
      <c r="Q248" s="30">
        <f t="shared" si="58"/>
        <v>1.8374142153378507E-2</v>
      </c>
      <c r="R248" s="29">
        <f t="shared" si="59"/>
        <v>109.59975576966372</v>
      </c>
    </row>
    <row r="249" spans="2:18">
      <c r="B249" s="6">
        <v>110.12</v>
      </c>
      <c r="C249" s="6">
        <v>108.06</v>
      </c>
      <c r="D249" s="7">
        <f t="shared" si="45"/>
        <v>109.09</v>
      </c>
      <c r="E249" s="18">
        <f t="shared" si="46"/>
        <v>102.12</v>
      </c>
      <c r="F249" s="18">
        <f t="shared" si="47"/>
        <v>122.12</v>
      </c>
      <c r="G249" s="19">
        <f t="shared" si="48"/>
        <v>20</v>
      </c>
      <c r="H249" s="21">
        <f t="shared" si="49"/>
        <v>104.5</v>
      </c>
      <c r="I249" s="22">
        <f t="shared" si="50"/>
        <v>112.75</v>
      </c>
      <c r="J249" s="20">
        <f t="shared" si="51"/>
        <v>8.25</v>
      </c>
      <c r="K249" s="14">
        <f t="shared" si="52"/>
        <v>102.12</v>
      </c>
      <c r="L249" s="14">
        <f t="shared" si="53"/>
        <v>122.12</v>
      </c>
      <c r="M249" s="14">
        <f t="shared" si="54"/>
        <v>20</v>
      </c>
      <c r="N249" s="23">
        <f t="shared" si="55"/>
        <v>1.4982508675278254</v>
      </c>
      <c r="O249" s="23">
        <f t="shared" si="56"/>
        <v>1.4982508675278254</v>
      </c>
      <c r="P249" s="30">
        <f t="shared" si="57"/>
        <v>0.10080875819321676</v>
      </c>
      <c r="Q249" s="30">
        <f t="shared" si="58"/>
        <v>0.10080875819321676</v>
      </c>
      <c r="R249" s="29">
        <f t="shared" si="59"/>
        <v>109.54836792354209</v>
      </c>
    </row>
    <row r="250" spans="2:18">
      <c r="B250" s="6">
        <v>110.31</v>
      </c>
      <c r="C250" s="6">
        <v>108</v>
      </c>
      <c r="D250" s="7">
        <f t="shared" si="45"/>
        <v>109.155</v>
      </c>
      <c r="E250" s="18">
        <f t="shared" si="46"/>
        <v>102.25</v>
      </c>
      <c r="F250" s="18">
        <f t="shared" si="47"/>
        <v>122.12</v>
      </c>
      <c r="G250" s="19">
        <f t="shared" si="48"/>
        <v>19.870000000000005</v>
      </c>
      <c r="H250" s="21">
        <f t="shared" si="49"/>
        <v>104.5</v>
      </c>
      <c r="I250" s="22">
        <f t="shared" si="50"/>
        <v>112.75</v>
      </c>
      <c r="J250" s="20">
        <f t="shared" si="51"/>
        <v>8.25</v>
      </c>
      <c r="K250" s="14">
        <f t="shared" si="52"/>
        <v>102.25</v>
      </c>
      <c r="L250" s="14">
        <f t="shared" si="53"/>
        <v>122.12</v>
      </c>
      <c r="M250" s="14">
        <f t="shared" si="54"/>
        <v>19.870000000000005</v>
      </c>
      <c r="N250" s="23">
        <f t="shared" si="55"/>
        <v>1.501004721822865</v>
      </c>
      <c r="O250" s="23">
        <f t="shared" si="56"/>
        <v>1.501004721822865</v>
      </c>
      <c r="P250" s="30">
        <f t="shared" si="57"/>
        <v>9.9538377269724684E-2</v>
      </c>
      <c r="Q250" s="30">
        <f t="shared" si="58"/>
        <v>9.9538377269724684E-2</v>
      </c>
      <c r="R250" s="29">
        <f t="shared" si="59"/>
        <v>109.50921271876275</v>
      </c>
    </row>
    <row r="251" spans="2:18">
      <c r="B251" s="6">
        <v>110.44</v>
      </c>
      <c r="C251" s="6">
        <v>108.19</v>
      </c>
      <c r="D251" s="7">
        <f t="shared" si="45"/>
        <v>109.315</v>
      </c>
      <c r="E251" s="18">
        <f t="shared" si="46"/>
        <v>103.37</v>
      </c>
      <c r="F251" s="18">
        <f t="shared" si="47"/>
        <v>122.12</v>
      </c>
      <c r="G251" s="19">
        <f t="shared" si="48"/>
        <v>18.75</v>
      </c>
      <c r="H251" s="21">
        <f t="shared" si="49"/>
        <v>104.5</v>
      </c>
      <c r="I251" s="22">
        <f t="shared" si="50"/>
        <v>111.06</v>
      </c>
      <c r="J251" s="20">
        <f t="shared" si="51"/>
        <v>6.5600000000000023</v>
      </c>
      <c r="K251" s="14">
        <f t="shared" si="52"/>
        <v>103.37</v>
      </c>
      <c r="L251" s="14">
        <f t="shared" si="53"/>
        <v>122.12</v>
      </c>
      <c r="M251" s="14">
        <f t="shared" si="54"/>
        <v>18.75</v>
      </c>
      <c r="N251" s="23">
        <f t="shared" si="55"/>
        <v>1.4328169118400786</v>
      </c>
      <c r="O251" s="23">
        <f t="shared" si="56"/>
        <v>1.4328169118400786</v>
      </c>
      <c r="P251" s="30">
        <f t="shared" si="57"/>
        <v>0.13625930715226153</v>
      </c>
      <c r="Q251" s="30">
        <f t="shared" si="58"/>
        <v>0.13625930715226153</v>
      </c>
      <c r="R251" s="29">
        <f t="shared" si="59"/>
        <v>109.48274942826399</v>
      </c>
    </row>
    <row r="252" spans="2:18">
      <c r="B252" s="6">
        <v>110</v>
      </c>
      <c r="C252" s="6">
        <v>108.12</v>
      </c>
      <c r="D252" s="7">
        <f t="shared" si="45"/>
        <v>109.06</v>
      </c>
      <c r="E252" s="18">
        <f t="shared" si="46"/>
        <v>106.56</v>
      </c>
      <c r="F252" s="18">
        <f t="shared" si="47"/>
        <v>122.12</v>
      </c>
      <c r="G252" s="19">
        <f t="shared" si="48"/>
        <v>15.560000000000002</v>
      </c>
      <c r="H252" s="21">
        <f t="shared" si="49"/>
        <v>104.5</v>
      </c>
      <c r="I252" s="22">
        <f t="shared" si="50"/>
        <v>111.06</v>
      </c>
      <c r="J252" s="20">
        <f t="shared" si="51"/>
        <v>6.5600000000000023</v>
      </c>
      <c r="K252" s="14">
        <f t="shared" si="52"/>
        <v>104.5</v>
      </c>
      <c r="L252" s="14">
        <f t="shared" si="53"/>
        <v>122.12</v>
      </c>
      <c r="M252" s="14">
        <f t="shared" si="54"/>
        <v>17.620000000000005</v>
      </c>
      <c r="N252" s="23">
        <f t="shared" si="55"/>
        <v>1.3281374613142936</v>
      </c>
      <c r="O252" s="23">
        <f t="shared" si="56"/>
        <v>1.3281374613142936</v>
      </c>
      <c r="P252" s="30">
        <f t="shared" si="57"/>
        <v>0.22066074360329244</v>
      </c>
      <c r="Q252" s="30">
        <f t="shared" si="58"/>
        <v>0.22066074360329244</v>
      </c>
      <c r="R252" s="29">
        <f t="shared" si="59"/>
        <v>109.38946522506539</v>
      </c>
    </row>
    <row r="253" spans="2:18">
      <c r="B253" s="6">
        <v>110.75</v>
      </c>
      <c r="C253" s="6">
        <v>109.06</v>
      </c>
      <c r="D253" s="7">
        <f t="shared" si="45"/>
        <v>109.905</v>
      </c>
      <c r="E253" s="18">
        <f t="shared" si="46"/>
        <v>104.5</v>
      </c>
      <c r="F253" s="18">
        <f t="shared" si="47"/>
        <v>122.12</v>
      </c>
      <c r="G253" s="19">
        <f t="shared" si="48"/>
        <v>17.620000000000005</v>
      </c>
      <c r="H253" s="21">
        <f t="shared" si="49"/>
        <v>105.75</v>
      </c>
      <c r="I253" s="22">
        <f t="shared" si="50"/>
        <v>111.06</v>
      </c>
      <c r="J253" s="20">
        <f t="shared" si="51"/>
        <v>5.3100000000000023</v>
      </c>
      <c r="K253" s="14">
        <f t="shared" si="52"/>
        <v>104.5</v>
      </c>
      <c r="L253" s="14">
        <f t="shared" si="53"/>
        <v>122.12</v>
      </c>
      <c r="M253" s="14">
        <f t="shared" si="54"/>
        <v>17.620000000000005</v>
      </c>
      <c r="N253" s="23">
        <f t="shared" si="55"/>
        <v>1.3800224306603799</v>
      </c>
      <c r="O253" s="23">
        <f t="shared" si="56"/>
        <v>1.3800224306603799</v>
      </c>
      <c r="P253" s="30">
        <f t="shared" si="57"/>
        <v>0.17376213283935973</v>
      </c>
      <c r="Q253" s="30">
        <f t="shared" si="58"/>
        <v>0.17376213283935973</v>
      </c>
      <c r="R253" s="29">
        <f t="shared" si="59"/>
        <v>109.47904564711089</v>
      </c>
    </row>
    <row r="254" spans="2:18">
      <c r="B254" s="6">
        <v>110.5</v>
      </c>
      <c r="C254" s="6">
        <v>108.75</v>
      </c>
      <c r="D254" s="7">
        <f t="shared" si="45"/>
        <v>109.625</v>
      </c>
      <c r="E254" s="18">
        <f t="shared" si="46"/>
        <v>104.5</v>
      </c>
      <c r="F254" s="18">
        <f t="shared" si="47"/>
        <v>122.12</v>
      </c>
      <c r="G254" s="19">
        <f t="shared" si="48"/>
        <v>17.620000000000005</v>
      </c>
      <c r="H254" s="21">
        <f t="shared" si="49"/>
        <v>107.75</v>
      </c>
      <c r="I254" s="22">
        <f t="shared" si="50"/>
        <v>111.06</v>
      </c>
      <c r="J254" s="20">
        <f t="shared" si="51"/>
        <v>3.3100000000000023</v>
      </c>
      <c r="K254" s="14">
        <f t="shared" si="52"/>
        <v>104.5</v>
      </c>
      <c r="L254" s="14">
        <f t="shared" si="53"/>
        <v>122.12</v>
      </c>
      <c r="M254" s="14">
        <f t="shared" si="54"/>
        <v>17.620000000000005</v>
      </c>
      <c r="N254" s="23">
        <f t="shared" si="55"/>
        <v>1.2483583873352957</v>
      </c>
      <c r="O254" s="23">
        <f t="shared" si="56"/>
        <v>1.2483583873352957</v>
      </c>
      <c r="P254" s="30">
        <f t="shared" si="57"/>
        <v>0.31862747747490094</v>
      </c>
      <c r="Q254" s="30">
        <f t="shared" si="58"/>
        <v>0.31862747747490094</v>
      </c>
      <c r="R254" s="29">
        <f t="shared" si="59"/>
        <v>109.52555071439843</v>
      </c>
    </row>
    <row r="255" spans="2:18">
      <c r="B255" s="6">
        <v>110.5</v>
      </c>
      <c r="C255" s="6">
        <v>108.56</v>
      </c>
      <c r="D255" s="7">
        <f t="shared" si="45"/>
        <v>109.53</v>
      </c>
      <c r="E255" s="18">
        <f t="shared" si="46"/>
        <v>104.5</v>
      </c>
      <c r="F255" s="18">
        <f t="shared" si="47"/>
        <v>122.12</v>
      </c>
      <c r="G255" s="19">
        <f t="shared" si="48"/>
        <v>17.620000000000005</v>
      </c>
      <c r="H255" s="21">
        <f t="shared" si="49"/>
        <v>107.75</v>
      </c>
      <c r="I255" s="22">
        <f t="shared" si="50"/>
        <v>110.75</v>
      </c>
      <c r="J255" s="20">
        <f t="shared" si="51"/>
        <v>3</v>
      </c>
      <c r="K255" s="14">
        <f t="shared" si="52"/>
        <v>104.5</v>
      </c>
      <c r="L255" s="14">
        <f t="shared" si="53"/>
        <v>122.12</v>
      </c>
      <c r="M255" s="14">
        <f t="shared" si="54"/>
        <v>17.620000000000005</v>
      </c>
      <c r="N255" s="23">
        <f t="shared" si="55"/>
        <v>1.2268304084476946</v>
      </c>
      <c r="O255" s="23">
        <f t="shared" si="56"/>
        <v>1.2268304084476946</v>
      </c>
      <c r="P255" s="30">
        <f t="shared" si="57"/>
        <v>0.35183511576177029</v>
      </c>
      <c r="Q255" s="30">
        <f t="shared" si="58"/>
        <v>0.35183511576177029</v>
      </c>
      <c r="R255" s="29">
        <f t="shared" si="59"/>
        <v>109.52711612931311</v>
      </c>
    </row>
    <row r="256" spans="2:18">
      <c r="B256" s="6">
        <v>109.5</v>
      </c>
      <c r="C256" s="6">
        <v>106.62</v>
      </c>
      <c r="D256" s="7">
        <f t="shared" si="45"/>
        <v>108.06</v>
      </c>
      <c r="E256" s="18">
        <f t="shared" si="46"/>
        <v>104.5</v>
      </c>
      <c r="F256" s="18">
        <f t="shared" si="47"/>
        <v>122.12</v>
      </c>
      <c r="G256" s="19">
        <f t="shared" si="48"/>
        <v>17.620000000000005</v>
      </c>
      <c r="H256" s="21">
        <f t="shared" si="49"/>
        <v>106.62</v>
      </c>
      <c r="I256" s="22">
        <f t="shared" si="50"/>
        <v>110.75</v>
      </c>
      <c r="J256" s="20">
        <f t="shared" si="51"/>
        <v>4.1299999999999955</v>
      </c>
      <c r="K256" s="14">
        <f t="shared" si="52"/>
        <v>104.5</v>
      </c>
      <c r="L256" s="14">
        <f t="shared" si="53"/>
        <v>122.12</v>
      </c>
      <c r="M256" s="14">
        <f t="shared" si="54"/>
        <v>17.620000000000005</v>
      </c>
      <c r="N256" s="23">
        <f t="shared" si="55"/>
        <v>1.303801476703039</v>
      </c>
      <c r="O256" s="23">
        <f t="shared" si="56"/>
        <v>1.303801476703039</v>
      </c>
      <c r="P256" s="30">
        <f t="shared" si="57"/>
        <v>0.24682949040777635</v>
      </c>
      <c r="Q256" s="30">
        <f t="shared" si="58"/>
        <v>0.24682949040777635</v>
      </c>
      <c r="R256" s="29">
        <f t="shared" si="59"/>
        <v>109.16498860274572</v>
      </c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  <row r="358" spans="5:6">
      <c r="E358" s="1"/>
      <c r="F358" s="1"/>
    </row>
    <row r="359" spans="5:6">
      <c r="E359" s="1"/>
      <c r="F359" s="1"/>
    </row>
    <row r="360" spans="5:6">
      <c r="E360" s="1"/>
      <c r="F360" s="1"/>
    </row>
    <row r="361" spans="5:6">
      <c r="E361" s="1"/>
      <c r="F361" s="1"/>
    </row>
    <row r="362" spans="5:6">
      <c r="E362" s="1"/>
      <c r="F362" s="1"/>
    </row>
    <row r="363" spans="5:6">
      <c r="E363" s="1"/>
      <c r="F363" s="1"/>
    </row>
    <row r="364" spans="5:6">
      <c r="E364" s="1"/>
      <c r="F364" s="1"/>
    </row>
    <row r="365" spans="5:6">
      <c r="E365" s="1"/>
      <c r="F365" s="1"/>
    </row>
    <row r="366" spans="5:6">
      <c r="E366" s="1"/>
      <c r="F366" s="1"/>
    </row>
    <row r="367" spans="5:6">
      <c r="E367" s="1"/>
      <c r="F367" s="1"/>
    </row>
    <row r="368" spans="5:6">
      <c r="E368" s="1"/>
      <c r="F368" s="1"/>
    </row>
    <row r="369" spans="5:6">
      <c r="E369" s="1"/>
      <c r="F369" s="1"/>
    </row>
    <row r="370" spans="5:6">
      <c r="E370" s="1"/>
      <c r="F370" s="1"/>
    </row>
    <row r="371" spans="5:6">
      <c r="E371" s="1"/>
      <c r="F371" s="1"/>
    </row>
    <row r="372" spans="5:6">
      <c r="E372" s="1"/>
      <c r="F372" s="1"/>
    </row>
    <row r="373" spans="5:6">
      <c r="E373" s="1"/>
      <c r="F373" s="1"/>
    </row>
    <row r="374" spans="5:6">
      <c r="E374" s="1"/>
      <c r="F374" s="1"/>
    </row>
    <row r="375" spans="5:6">
      <c r="E375" s="1"/>
      <c r="F375" s="1"/>
    </row>
    <row r="376" spans="5:6">
      <c r="E376" s="1"/>
      <c r="F376" s="1"/>
    </row>
    <row r="377" spans="5:6">
      <c r="E377" s="1"/>
      <c r="F377" s="1"/>
    </row>
    <row r="378" spans="5:6">
      <c r="E378" s="1"/>
      <c r="F378" s="1"/>
    </row>
    <row r="379" spans="5:6">
      <c r="E379" s="1"/>
      <c r="F379" s="1"/>
    </row>
    <row r="380" spans="5:6">
      <c r="E380" s="1"/>
      <c r="F380" s="1"/>
    </row>
    <row r="381" spans="5:6">
      <c r="E381" s="1"/>
      <c r="F381" s="1"/>
    </row>
    <row r="382" spans="5:6">
      <c r="E382" s="1"/>
      <c r="F382" s="1"/>
    </row>
    <row r="383" spans="5:6">
      <c r="E383" s="1"/>
      <c r="F383" s="1"/>
    </row>
    <row r="384" spans="5:6">
      <c r="E384" s="1"/>
      <c r="F384" s="1"/>
    </row>
    <row r="385" spans="5:6">
      <c r="E385" s="1"/>
      <c r="F385" s="1"/>
    </row>
    <row r="386" spans="5:6">
      <c r="E386" s="1"/>
      <c r="F386" s="1"/>
    </row>
    <row r="387" spans="5:6">
      <c r="E387" s="1"/>
      <c r="F387" s="1"/>
    </row>
    <row r="388" spans="5:6">
      <c r="E388" s="1"/>
      <c r="F388" s="1"/>
    </row>
    <row r="389" spans="5:6">
      <c r="E389" s="1"/>
      <c r="F389" s="1"/>
    </row>
    <row r="390" spans="5:6">
      <c r="E390" s="1"/>
      <c r="F390" s="1"/>
    </row>
    <row r="391" spans="5:6">
      <c r="E391" s="1"/>
      <c r="F391" s="1"/>
    </row>
    <row r="392" spans="5:6">
      <c r="E392" s="1"/>
      <c r="F392" s="1"/>
    </row>
    <row r="393" spans="5:6">
      <c r="E393" s="1"/>
      <c r="F393" s="1"/>
    </row>
    <row r="394" spans="5:6">
      <c r="E394" s="1"/>
      <c r="F394" s="1"/>
    </row>
    <row r="395" spans="5:6">
      <c r="E395" s="1"/>
      <c r="F395" s="1"/>
    </row>
    <row r="396" spans="5:6">
      <c r="E396" s="1"/>
      <c r="F396" s="1"/>
    </row>
    <row r="397" spans="5:6">
      <c r="E397" s="1"/>
      <c r="F397" s="1"/>
    </row>
    <row r="398" spans="5:6">
      <c r="E398" s="1"/>
      <c r="F398" s="1"/>
    </row>
    <row r="399" spans="5:6">
      <c r="E399" s="1"/>
      <c r="F399" s="1"/>
    </row>
    <row r="400" spans="5:6">
      <c r="E400" s="1"/>
      <c r="F400" s="1"/>
    </row>
    <row r="401" spans="5:6">
      <c r="E401" s="1"/>
      <c r="F401" s="1"/>
    </row>
    <row r="402" spans="5:6">
      <c r="E402" s="1"/>
      <c r="F402" s="1"/>
    </row>
    <row r="403" spans="5:6">
      <c r="E403" s="1"/>
      <c r="F403" s="1"/>
    </row>
    <row r="404" spans="5:6">
      <c r="E404" s="1"/>
      <c r="F404" s="1"/>
    </row>
    <row r="405" spans="5:6">
      <c r="E405" s="1"/>
      <c r="F405" s="1"/>
    </row>
    <row r="406" spans="5:6">
      <c r="E406" s="1"/>
      <c r="F406" s="1"/>
    </row>
    <row r="407" spans="5:6">
      <c r="E407" s="1"/>
      <c r="F407" s="1"/>
    </row>
    <row r="408" spans="5:6">
      <c r="E408" s="1"/>
      <c r="F408" s="1"/>
    </row>
    <row r="409" spans="5:6">
      <c r="E409" s="1"/>
      <c r="F409" s="1"/>
    </row>
    <row r="410" spans="5:6">
      <c r="E410" s="1"/>
      <c r="F410" s="1"/>
    </row>
    <row r="411" spans="5:6">
      <c r="E411" s="1"/>
      <c r="F411" s="1"/>
    </row>
    <row r="412" spans="5:6">
      <c r="E412" s="1"/>
      <c r="F412" s="1"/>
    </row>
    <row r="413" spans="5:6">
      <c r="E413" s="1"/>
      <c r="F413" s="1"/>
    </row>
    <row r="414" spans="5:6">
      <c r="E414" s="1"/>
      <c r="F414" s="1"/>
    </row>
    <row r="415" spans="5:6">
      <c r="E415" s="1"/>
      <c r="F415" s="1"/>
    </row>
    <row r="416" spans="5:6">
      <c r="E416" s="1"/>
      <c r="F416" s="1"/>
    </row>
    <row r="417" spans="5:6">
      <c r="E417" s="1"/>
      <c r="F417" s="1"/>
    </row>
    <row r="418" spans="5:6">
      <c r="E418" s="1"/>
      <c r="F418" s="1"/>
    </row>
    <row r="419" spans="5:6">
      <c r="E419" s="1"/>
      <c r="F419" s="1"/>
    </row>
    <row r="420" spans="5:6">
      <c r="E420" s="1"/>
      <c r="F420" s="1"/>
    </row>
    <row r="421" spans="5:6">
      <c r="E421" s="1"/>
      <c r="F421" s="1"/>
    </row>
    <row r="422" spans="5:6">
      <c r="E422" s="1"/>
      <c r="F422" s="1"/>
    </row>
    <row r="423" spans="5:6">
      <c r="E423" s="1"/>
      <c r="F423" s="1"/>
    </row>
    <row r="424" spans="5:6">
      <c r="E424" s="1"/>
      <c r="F424" s="1"/>
    </row>
    <row r="425" spans="5:6">
      <c r="E425" s="1"/>
      <c r="F425" s="1"/>
    </row>
    <row r="426" spans="5:6">
      <c r="E426" s="1"/>
      <c r="F426" s="1"/>
    </row>
    <row r="427" spans="5:6">
      <c r="E427" s="1"/>
      <c r="F427" s="1"/>
    </row>
    <row r="428" spans="5:6">
      <c r="E428" s="1"/>
      <c r="F428" s="1"/>
    </row>
    <row r="429" spans="5:6">
      <c r="E429" s="1"/>
      <c r="F429" s="1"/>
    </row>
    <row r="430" spans="5:6">
      <c r="E430" s="1"/>
      <c r="F430" s="1"/>
    </row>
    <row r="431" spans="5:6">
      <c r="E431" s="1"/>
      <c r="F431" s="1"/>
    </row>
    <row r="432" spans="5:6">
      <c r="E432" s="1"/>
      <c r="F432" s="1"/>
    </row>
    <row r="433" spans="5:6">
      <c r="E433" s="1"/>
      <c r="F433" s="1"/>
    </row>
    <row r="434" spans="5:6">
      <c r="E434" s="1"/>
      <c r="F434" s="1"/>
    </row>
    <row r="435" spans="5:6">
      <c r="E435" s="1"/>
      <c r="F435" s="1"/>
    </row>
    <row r="436" spans="5:6">
      <c r="E436" s="1"/>
      <c r="F436" s="1"/>
    </row>
    <row r="437" spans="5:6">
      <c r="E437" s="1"/>
      <c r="F437" s="1"/>
    </row>
    <row r="438" spans="5:6">
      <c r="E438" s="1"/>
      <c r="F438" s="1"/>
    </row>
    <row r="439" spans="5:6">
      <c r="E439" s="1"/>
      <c r="F439" s="1"/>
    </row>
    <row r="440" spans="5:6">
      <c r="E440" s="1"/>
      <c r="F440" s="1"/>
    </row>
    <row r="441" spans="5:6">
      <c r="E441" s="1"/>
      <c r="F441" s="1"/>
    </row>
    <row r="442" spans="5:6">
      <c r="E442" s="1"/>
      <c r="F442" s="1"/>
    </row>
    <row r="443" spans="5:6">
      <c r="E443" s="1"/>
      <c r="F443" s="1"/>
    </row>
    <row r="444" spans="5:6">
      <c r="E444" s="1"/>
      <c r="F444" s="1"/>
    </row>
    <row r="445" spans="5:6">
      <c r="E445" s="1"/>
      <c r="F445" s="1"/>
    </row>
    <row r="446" spans="5:6">
      <c r="E446" s="1"/>
      <c r="F446" s="1"/>
    </row>
    <row r="447" spans="5:6">
      <c r="E447" s="1"/>
      <c r="F447" s="1"/>
    </row>
    <row r="448" spans="5:6">
      <c r="E448" s="1"/>
      <c r="F448" s="1"/>
    </row>
    <row r="449" spans="5:6">
      <c r="E449" s="1"/>
      <c r="F449" s="1"/>
    </row>
    <row r="450" spans="5:6">
      <c r="E450" s="1"/>
      <c r="F450" s="1"/>
    </row>
    <row r="451" spans="5:6">
      <c r="E451" s="1"/>
      <c r="F451" s="1"/>
    </row>
    <row r="452" spans="5:6">
      <c r="E452" s="1"/>
      <c r="F452" s="1"/>
    </row>
    <row r="453" spans="5:6">
      <c r="E453" s="1"/>
      <c r="F453" s="1"/>
    </row>
    <row r="454" spans="5:6">
      <c r="E454" s="1"/>
      <c r="F454" s="1"/>
    </row>
    <row r="455" spans="5:6">
      <c r="E455" s="1"/>
      <c r="F455" s="1"/>
    </row>
    <row r="456" spans="5:6">
      <c r="E456" s="1"/>
      <c r="F456" s="1"/>
    </row>
    <row r="457" spans="5:6">
      <c r="E457" s="1"/>
      <c r="F457" s="1"/>
    </row>
    <row r="458" spans="5:6">
      <c r="E458" s="1"/>
      <c r="F458" s="1"/>
    </row>
    <row r="459" spans="5:6">
      <c r="E459" s="1"/>
      <c r="F459" s="1"/>
    </row>
    <row r="460" spans="5:6">
      <c r="E460" s="1"/>
      <c r="F460" s="1"/>
    </row>
    <row r="461" spans="5:6">
      <c r="E461" s="1"/>
      <c r="F461" s="1"/>
    </row>
    <row r="462" spans="5:6">
      <c r="E462" s="1"/>
      <c r="F462" s="1"/>
    </row>
    <row r="463" spans="5:6">
      <c r="E463" s="1"/>
      <c r="F463" s="1"/>
    </row>
    <row r="464" spans="5:6">
      <c r="E464" s="1"/>
      <c r="F464" s="1"/>
    </row>
    <row r="465" spans="5:6">
      <c r="E465" s="1"/>
      <c r="F465" s="1"/>
    </row>
    <row r="466" spans="5:6">
      <c r="E466" s="1"/>
      <c r="F466" s="1"/>
    </row>
    <row r="467" spans="5:6">
      <c r="E467" s="1"/>
      <c r="F467" s="1"/>
    </row>
    <row r="468" spans="5:6">
      <c r="E468" s="1"/>
      <c r="F468" s="1"/>
    </row>
    <row r="469" spans="5:6">
      <c r="E469" s="1"/>
      <c r="F469" s="1"/>
    </row>
    <row r="470" spans="5:6">
      <c r="E470" s="1"/>
      <c r="F470" s="1"/>
    </row>
    <row r="471" spans="5:6">
      <c r="E471" s="1"/>
      <c r="F471" s="1"/>
    </row>
    <row r="472" spans="5:6">
      <c r="E472" s="1"/>
      <c r="F472" s="1"/>
    </row>
    <row r="473" spans="5:6">
      <c r="E473" s="1"/>
      <c r="F473" s="1"/>
    </row>
    <row r="474" spans="5:6">
      <c r="E474" s="1"/>
      <c r="F474" s="1"/>
    </row>
    <row r="475" spans="5:6">
      <c r="E475" s="1"/>
      <c r="F475" s="1"/>
    </row>
    <row r="476" spans="5:6">
      <c r="E476" s="1"/>
      <c r="F476" s="1"/>
    </row>
    <row r="477" spans="5:6">
      <c r="E477" s="1"/>
      <c r="F477" s="1"/>
    </row>
    <row r="478" spans="5:6">
      <c r="E478" s="1"/>
      <c r="F478" s="1"/>
    </row>
    <row r="479" spans="5:6">
      <c r="E479" s="1"/>
      <c r="F479" s="1"/>
    </row>
    <row r="480" spans="5:6">
      <c r="E480" s="1"/>
      <c r="F480" s="1"/>
    </row>
    <row r="481" spans="5:6">
      <c r="E481" s="1"/>
      <c r="F481" s="1"/>
    </row>
    <row r="482" spans="5:6">
      <c r="E482" s="1"/>
      <c r="F482" s="1"/>
    </row>
    <row r="483" spans="5:6">
      <c r="E483" s="1"/>
      <c r="F483" s="1"/>
    </row>
    <row r="484" spans="5:6">
      <c r="E484" s="1"/>
      <c r="F484" s="1"/>
    </row>
    <row r="485" spans="5:6">
      <c r="E485" s="1"/>
      <c r="F485" s="1"/>
    </row>
    <row r="486" spans="5:6">
      <c r="E486" s="1"/>
      <c r="F486" s="1"/>
    </row>
    <row r="487" spans="5:6">
      <c r="E487" s="1"/>
      <c r="F487" s="1"/>
    </row>
    <row r="488" spans="5:6">
      <c r="E488" s="1"/>
      <c r="F488" s="1"/>
    </row>
    <row r="489" spans="5:6">
      <c r="E489" s="1"/>
      <c r="F489" s="1"/>
    </row>
    <row r="490" spans="5:6">
      <c r="E490" s="1"/>
      <c r="F490" s="1"/>
    </row>
    <row r="491" spans="5:6">
      <c r="E491" s="1"/>
      <c r="F491" s="1"/>
    </row>
    <row r="492" spans="5:6">
      <c r="E492" s="1"/>
      <c r="F492" s="1"/>
    </row>
    <row r="493" spans="5:6">
      <c r="E493" s="1"/>
      <c r="F493" s="1"/>
    </row>
    <row r="494" spans="5:6">
      <c r="E494" s="1"/>
      <c r="F494" s="1"/>
    </row>
    <row r="495" spans="5:6">
      <c r="E495" s="1"/>
      <c r="F495" s="1"/>
    </row>
    <row r="496" spans="5:6">
      <c r="E496" s="1"/>
      <c r="F496" s="1"/>
    </row>
    <row r="497" spans="4:6">
      <c r="E497" s="1"/>
      <c r="F497" s="1"/>
    </row>
    <row r="498" spans="4:6">
      <c r="E498" s="1"/>
      <c r="F498" s="1"/>
    </row>
    <row r="499" spans="4:6">
      <c r="E499" s="1"/>
      <c r="F499" s="1"/>
    </row>
    <row r="500" spans="4:6">
      <c r="E500" s="1"/>
      <c r="F500" s="1"/>
    </row>
    <row r="501" spans="4:6">
      <c r="E501" s="1"/>
      <c r="F501" s="1"/>
    </row>
    <row r="502" spans="4:6">
      <c r="E502" s="1"/>
      <c r="F502" s="1"/>
    </row>
    <row r="503" spans="4:6">
      <c r="E503" s="1"/>
      <c r="F503" s="1"/>
    </row>
    <row r="504" spans="4:6">
      <c r="E504" s="1"/>
      <c r="F504" s="1"/>
    </row>
    <row r="505" spans="4:6">
      <c r="E505" s="1"/>
      <c r="F505" s="1"/>
    </row>
    <row r="506" spans="4:6">
      <c r="E506" s="1"/>
      <c r="F506" s="1"/>
    </row>
    <row r="507" spans="4:6">
      <c r="E507" s="1"/>
      <c r="F507" s="1"/>
    </row>
    <row r="508" spans="4:6">
      <c r="E508" s="1"/>
      <c r="F508" s="1"/>
    </row>
    <row r="509" spans="4:6">
      <c r="E509" s="1"/>
      <c r="F509" s="1"/>
    </row>
    <row r="510" spans="4:6">
      <c r="E510" s="1"/>
      <c r="F510" s="1"/>
    </row>
    <row r="511" spans="4:6">
      <c r="D511"/>
    </row>
    <row r="512" spans="4:6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</sheetData>
  <mergeCells count="2">
    <mergeCell ref="R2:S2"/>
    <mergeCell ref="P2:Q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2"/>
  <sheetData>
    <row r="1" spans="1:1">
      <c r="A1">
        <f>96.49*0.0962*0.54</f>
        <v>5.0124625199999997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test_FRAMA</vt:lpstr>
      <vt:lpstr>Period Logic</vt:lpstr>
    </vt:vector>
  </TitlesOfParts>
  <Company>ta-lib.org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Fortier</dc:creator>
  <cp:lastModifiedBy>Binck</cp:lastModifiedBy>
  <dcterms:created xsi:type="dcterms:W3CDTF">2003-02-10T02:04:58Z</dcterms:created>
  <dcterms:modified xsi:type="dcterms:W3CDTF">2025-04-27T21:00:19Z</dcterms:modified>
</cp:coreProperties>
</file>