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 Sec A - D" sheetId="1" r:id="rId3"/>
    <sheet state="visible" name="CA Sec E - G" sheetId="2" r:id="rId4"/>
  </sheets>
  <definedNames/>
  <calcPr/>
</workbook>
</file>

<file path=xl/sharedStrings.xml><?xml version="1.0" encoding="utf-8"?>
<sst xmlns="http://schemas.openxmlformats.org/spreadsheetml/2006/main" count="1137" uniqueCount="709">
  <si>
    <t>Pacific Crest Trail Water Reports - Southern California Sections A - D</t>
  </si>
  <si>
    <t>pct.4jeffrey.net           Go to Sections E - G</t>
  </si>
  <si>
    <t>All disclaimers apply. Info may not be accurate, and probably isn't. Hike your own hike.</t>
  </si>
  <si>
    <t>Water sources change quickly. Reports are only as accurate as last report. The best way to send updates is email to "water" at "4jeffrey" dot "net". Or post to PCT-L.</t>
  </si>
  <si>
    <t>Last update posted 7/25/12 22:30 PCT</t>
  </si>
  <si>
    <t>Map</t>
  </si>
  <si>
    <t>Miles (NoBo)</t>
  </si>
  <si>
    <t>Location</t>
  </si>
  <si>
    <t>Report ("-" means no report)</t>
  </si>
  <si>
    <t>Date</t>
  </si>
  <si>
    <t>Reported By</t>
  </si>
  <si>
    <t>Posted</t>
  </si>
  <si>
    <t>Most caches are no longer being restocked until April Whatever water is left is all there is.</t>
  </si>
  <si>
    <t>Pacific Crest Trail Water Reports - Southern California Sections E - G</t>
  </si>
  <si>
    <t>It's getting hot, and seasonal water sources are starting to dry up. Be Prepared!!!</t>
  </si>
  <si>
    <t xml:space="preserve">As the thruhikers have passed by, some reports may be old. Check the dates! Updated info from section hikers is always appreciated. Thanks. </t>
  </si>
  <si>
    <t>A: Mexican Border to Warner Springs</t>
  </si>
  <si>
    <t>A1</t>
  </si>
  <si>
    <t>Juvenile Ranch Facility</t>
  </si>
  <si>
    <t>Faucet behind sign. Others 30 yards to each side at grass.</t>
  </si>
  <si>
    <t>pct.4jeffrey.net           Go to Sections A - D</t>
  </si>
  <si>
    <t>Len</t>
  </si>
  <si>
    <t>Campo</t>
  </si>
  <si>
    <t>Town - Faucet &amp; Store</t>
  </si>
  <si>
    <t>-</t>
  </si>
  <si>
    <t>~2.5</t>
  </si>
  <si>
    <t>Campo Crk (seasonal)</t>
  </si>
  <si>
    <t>stagnant pool</t>
  </si>
  <si>
    <t>Jon</t>
  </si>
  <si>
    <t>Creeklet (early spring)</t>
  </si>
  <si>
    <t>Stagnant – little water</t>
  </si>
  <si>
    <t>A3</t>
  </si>
  <si>
    <t>~12.7</t>
  </si>
  <si>
    <t>Creek (very seasonal)</t>
  </si>
  <si>
    <t>no water</t>
  </si>
  <si>
    <t>Sara</t>
  </si>
  <si>
    <t>Hauser Creek (early spring)</t>
  </si>
  <si>
    <t>[NO REPORT 6/11/12] fairly stagnant but drinkable in evening, 2-3 inches in the deeper slightly flowing spot; flowing slightly better in morning (did not go up road)</t>
  </si>
  <si>
    <t xml:space="preserve">If dry at crossing, try taking a right on the road E &amp; walk up stream up to 200-300 yards. Periodically walk up to creek and check for pools. These last just a little longer than at trail. [Beware, it often has water in April, only to go dry just before ADZPCTKO.] </t>
  </si>
  <si>
    <t>water</t>
  </si>
  <si>
    <t>A5</t>
  </si>
  <si>
    <t>Cottonwood Creek Bridge (early spring)</t>
  </si>
  <si>
    <t>Last update posted 7/8/12 22:30 PCT</t>
  </si>
  <si>
    <t>Cottonwood Creek bed (usually dry)</t>
  </si>
  <si>
    <t>lots of water, got feet wet in crossing</t>
  </si>
  <si>
    <t>water faucet by the outhouse Campground closed 3/1-6/15 for Arroyo Toad breeding season per USFS website. PCT thruhikers usually ok but don't harass the toads.</t>
  </si>
  <si>
    <t>Faucet is on short brown post across first dirt road the PCT meets in camp. A second faucet is on a tall brown post a little ways further along the road.</t>
  </si>
  <si>
    <t>Boulder Oaks Store Closed permanently</t>
  </si>
  <si>
    <t>Most caches are no longer being restocked until April, as the main thru-hiker herd has passed through. Whatever water is left is all there is.</t>
  </si>
  <si>
    <t>~26.8</t>
  </si>
  <si>
    <t>Kitchen Creek near I-8</t>
  </si>
  <si>
    <t>~30</t>
  </si>
  <si>
    <t>Kitchen Creek (100 feet below trail)</t>
  </si>
  <si>
    <t>HighLife</t>
  </si>
  <si>
    <t>Or continue to paved road at 30.6 and take a left and then a dirt road down to the water (~0.4 mile).</t>
  </si>
  <si>
    <t>A6</t>
  </si>
  <si>
    <t>8:05 PM 7/25/2012It's getting hot, and seasonal water sources are starting to dry up. Be Prepared!!!</t>
  </si>
  <si>
    <t>Fred Canyon (usually dry)</t>
  </si>
  <si>
    <t>crisp clean creek (low but flowing 4/8 per Happy Pants)</t>
  </si>
  <si>
    <t>Caveman</t>
  </si>
  <si>
    <t>As the thruhikers have passed by, some reports may be old. Check the dates! Updated info from section hikers is always appreciated. Thanks.</t>
  </si>
  <si>
    <t>Ned the Fed</t>
  </si>
  <si>
    <t>Fred Cyn Road 16S08 (0.1 m E) (seasonal)</t>
  </si>
  <si>
    <t>?</t>
  </si>
  <si>
    <t>walk 500 ft downhill E, turn right at the first obvious place, almost immediately see a seasonal stream</t>
  </si>
  <si>
    <t>E: Agua Dulce to Highway 58 near Tehachapi Pass</t>
  </si>
  <si>
    <t>Long Canyon (next is easier)</t>
  </si>
  <si>
    <t>flowing nicely, a little murky</t>
  </si>
  <si>
    <t>Happy Pants</t>
  </si>
  <si>
    <t>Long Canyon Creek ford</t>
  </si>
  <si>
    <t>flowing</t>
  </si>
  <si>
    <t>Lower Morris Mdw (0.3 m NW)</t>
  </si>
  <si>
    <t>piped trough dry,but a small trickle of water in meadow a few yards away</t>
  </si>
  <si>
    <t>Bone lady</t>
  </si>
  <si>
    <t xml:space="preserve">Horse camp. Turn left &amp; walk 0.15 mile up dirt road to fence, continue 50 yds, then left on dirt road to meadow w/Pipe spring trough w/big tank </t>
  </si>
  <si>
    <t>Caches Can Be Empty And Springs Go Dry Fast In This Area. Be Prepared!!! As a general rule, campground water sources are closed in winter.</t>
  </si>
  <si>
    <t>A7</t>
  </si>
  <si>
    <t>open, water is on w/coin showers</t>
  </si>
  <si>
    <t>E3</t>
  </si>
  <si>
    <t>John</t>
  </si>
  <si>
    <t>Bear Spring (can be trickle late season)</t>
  </si>
  <si>
    <t>trickle but usable-some debris (running well out of PVC pipe (~2 LPM) little ways up hill, Cold &amp; some debris 6/1 per Shivers)</t>
  </si>
  <si>
    <t>Turn left at signed junction where PCT joins Desert View Trail. (Sign does not mention campground.) Faucet at site 48 close to PCT.</t>
  </si>
  <si>
    <t>Coyote</t>
  </si>
  <si>
    <t xml:space="preserve">Spring is up the hill in the woods, a boxed area beneath a pipe. There is also a horse trough on the downhill side of the trail. </t>
  </si>
  <si>
    <t>Burnt Rancheria CG jct - drinking fountain (seasonal)</t>
  </si>
  <si>
    <t>Portrait</t>
  </si>
  <si>
    <t>Bouquet Canyon Cache 100' N of Rd</t>
  </si>
  <si>
    <t>465.6+</t>
  </si>
  <si>
    <t>Bouquet Canyon (almost always dry)</t>
  </si>
  <si>
    <t>dry</t>
  </si>
  <si>
    <t>Ron</t>
  </si>
  <si>
    <t>~466.5</t>
  </si>
  <si>
    <t>Mt. Laguna town (0.4 mi S of trail)</t>
  </si>
  <si>
    <t>seasonal flows between Bouquet &amp; San Francisquito are dry 5/14/12 per Bone lady. [These can go dry faster than listed sites.]</t>
  </si>
  <si>
    <t>bathrooms have water (drinking fountain at Visitor Center on &amp; will be on all year thanks to a heated system that prevents it from freezing, although it may take up to a couple minutes before water comes out)</t>
  </si>
  <si>
    <t>E5</t>
  </si>
  <si>
    <t>Oasis Cache 200 yds S of 6N09</t>
  </si>
  <si>
    <t>San Francisquito Canyon Rd (Ranger 0.15mi SW)&amp; Cache</t>
  </si>
  <si>
    <t xml:space="preserve">Faucet at Ranger Station on side of building, in a small enclosed box - open and you'll see a water heater plus a faucet. If turned off, try fire hose in box in parking lot marked "Green Valley" turn on outside valve. Sign says they have updated their water purification system and that all faucets on the property now have potable water and that hikers are welcome to use them. (per I-Beam 5/20/11) </t>
  </si>
  <si>
    <t>Casa de Luna - Andersons(~2 SE)</t>
  </si>
  <si>
    <t>"The Lounge Is ALWAYS Open!" says Joe (But they may not always be home off season)</t>
  </si>
  <si>
    <t>E6</t>
  </si>
  <si>
    <t>Red Carpet Cache 200 yds S of Lake Hughes Rd</t>
  </si>
  <si>
    <t>dry and lots of hiker trash!!! [stream dry] [guidebook map calls this Elizabeth Lake Rd]</t>
  </si>
  <si>
    <t>Trailside wet-season spring</t>
  </si>
  <si>
    <t>few drops a second-would work in a pinch</t>
  </si>
  <si>
    <t>an interesting trailside water source where the water trickled off a tree root, from a spring uphill, into a plastic bottle N34.66672 W118.46637</t>
  </si>
  <si>
    <t>Desert View Picnic Area</t>
  </si>
  <si>
    <t>E7</t>
  </si>
  <si>
    <t>Water in restrooms. Spigot on.</t>
  </si>
  <si>
    <t>Maxwell Trail Camp guzzler (0.1 N on 1st of 2 dirt roads)</t>
  </si>
  <si>
    <t>Tank full, but also full of leaves &amp; algae. Found no hose or other outlet, Take water from inlet. Filter recommended. Dirt roads hard to find as someone has dumped brush on them.</t>
  </si>
  <si>
    <t xml:space="preserve">Access on left 50 yards after you walk under a picnic table on the upper left. Or from road north on the store.Three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Off in winter. 3. Sink in restrooms. </t>
  </si>
  <si>
    <t>German Couple</t>
  </si>
  <si>
    <t xml:space="preserve">20 yds. below road with white concrete slab that channels water into underground tank. Gray guzzler can be seen fm tr; this road is grassy dirt, not just dirt </t>
  </si>
  <si>
    <t>A8</t>
  </si>
  <si>
    <t>Upper Shake Campground (0.6 mi N)</t>
  </si>
  <si>
    <t>small creek flowing (another hiker found no water 5/13)</t>
  </si>
  <si>
    <t>Jim D</t>
  </si>
  <si>
    <t>Trail not signed. Seasonal stream: Go into campground (outhouse, tables) at Upper Shake. Cross 1st road, go to 2nd road (200 ft further, turn right until you hit info kiosk (almost hidden by brush 5/13). At that make another right and go up road - look for white trail post leaned against tree. Right behind that tree is a trail that goes down into woods - go past first usually-dry creek and there is another creek beyond that.</t>
  </si>
  <si>
    <t>open, water is on, coin showers hopefully on end of next week</t>
  </si>
  <si>
    <t xml:space="preserve">Leave trail near wooden overlook. Total walk to the campground and back to the faucet is one mile round trip. </t>
  </si>
  <si>
    <t>Oasis Spring (1/2 mi down)</t>
  </si>
  <si>
    <t>G.A.T.R. faucet (0.1 mi SW)</t>
  </si>
  <si>
    <t>Spigot on.</t>
  </si>
  <si>
    <t>&lt;4/8/12</t>
  </si>
  <si>
    <t>David</t>
  </si>
  <si>
    <t>"Road" in book now a trail. At Penny Pines there are 2 trails going off to W (left nobo) toward highway. The most southerly one is the most direct. Both side trails are marked with Carsonite Posts w/Noble Canyon Trail decal. 100 yds straight to &amp; then 50 yds across Hwy S1 to trough &amp; faucet. (Water system is filled by portable generator, so subject to outage.)</t>
  </si>
  <si>
    <t>ALSO, Take Trail beyond Lower Shake, which leads to stream northerly a couple of hundred yards. Stream to south of campground.</t>
  </si>
  <si>
    <t>Pioneer Mail Picnic Area</t>
  </si>
  <si>
    <t>tank empty, a little stagnant water in trough, may be a few gallon cache</t>
  </si>
  <si>
    <t>Spring Guy</t>
  </si>
  <si>
    <t xml:space="preserve">At north end is trough fed by pipe from a water tank (limited supply). Per USFS 4/10/12, when filled with nonpotable water from a non-sterile fire truck. Filter/treat the water if used for drinking. May be small cache in bushes near horse trough. </t>
  </si>
  <si>
    <t xml:space="preserve">Report per Trail Gorilla water is contaminated, that's why closed to car campers; pipes are capped. treat before drinking (Kevin Corcoran 2009) </t>
  </si>
  <si>
    <t>~57.2</t>
  </si>
  <si>
    <t>Oriflamme Cyn (usually dry)</t>
  </si>
  <si>
    <t>Tony</t>
  </si>
  <si>
    <t>A9</t>
  </si>
  <si>
    <t>~59.0</t>
  </si>
  <si>
    <t>Sunrise Trailhead (0.5 mi W)</t>
  </si>
  <si>
    <t>rather nasty looking horse trough, or better non-potable water well w/faucet w/nice clear water to filter. (tank full, faucet at trough works 4/20). (Do not leave trash here.)</t>
  </si>
  <si>
    <t>Tripod</t>
  </si>
  <si>
    <t xml:space="preserve">NEW. Near BM 5015. A new trail (marked with sign "Sunrise Highway .25 Mi" on post) follows the 5,000-foot contour 1/4 mile SW to the highway. Across the highway to the South are new parking lot &amp; pit restrooms (at last "5" in "BM 5015" on Map A9). To west a well is visible. Follow old road W 1/8 mile to well (at "B" in "BM 5015"). A sign says the water is for horses only &amp; not potable. Turn green handle on ball valve so it is lined up with pipe, lift flap over trough, push down float valve in trough down to get water from pipe, or just filter from trough. Faucet on well itself does not work (except rarely when pump is running). </t>
  </si>
  <si>
    <t>Faint jeep track above Oriflamme Cyn (trough 1 mi W) - Windmill gone, dry forever as of 3/11/05</t>
  </si>
  <si>
    <t xml:space="preserve">Concrete tank at Ridgetop jct (150 yds) </t>
  </si>
  <si>
    <t>tank full</t>
  </si>
  <si>
    <t xml:space="preserve">At ridgetop jct of Maxwell TT 7N08, Burnt Pk Rd 7N23A, &amp; Sawmill Mtn TT 7N23, follow Road 7N23 N for 90 yards, then follow the road to the left for 60 yards. Must lift heavy metal plate on top to access. (Len says these distances are 90 feet + 90 feet) </t>
  </si>
  <si>
    <t>A10</t>
  </si>
  <si>
    <t>Mason Valley Truck Trail (concrete water tank 75 yds E - often dry)</t>
  </si>
  <si>
    <t>tank dry</t>
  </si>
  <si>
    <t>Upper Chariot Cyn (0.6 to 1.8 mi N)</t>
  </si>
  <si>
    <t>no water at PCT [assume did not check to N]</t>
  </si>
  <si>
    <t xml:space="preserve">There are springs and seasonal streams 0.6 to 1.8 mi N. There is also a concrete fire water tank 1.2 miles N, on map map it is the small circle at the end of a short spur to the east (between the "Y" and "O" of "Chariot CanYOn" on map). Follow spur road ~75 yards. Access from steel door on top. </t>
  </si>
  <si>
    <t>E8</t>
  </si>
  <si>
    <t>Atmore Mdws Spur Road 7N19 (1.7 mi SW) -</t>
  </si>
  <si>
    <t>Rodriguez Spur Truck Tr (Tank visible 75'W)</t>
  </si>
  <si>
    <t>Tank filled to brim</t>
  </si>
  <si>
    <t>~6/24/12</t>
  </si>
  <si>
    <t>502.8+</t>
  </si>
  <si>
    <t xml:space="preserve">Nozzle 50' downhill to tank, nozzle below tank [WARNING - wasting water here could result in the tank being locked and unavailable to hikers.] </t>
  </si>
  <si>
    <t>Red Rock Water Tank</t>
  </si>
  <si>
    <t>water low- need rope and bucket (Hydrant valve removed and doubt tank will hold water until valve replaced per Halfmile 4/4/12)</t>
  </si>
  <si>
    <t xml:space="preserve">(10,000 gallon) at high point on trail, where PCT nears road. Easy to spot. Pry metal lid (may be covered with rocks) off tank and filter water out. You may need rope to get down to water in tank. </t>
  </si>
  <si>
    <t>Spring 1.1 NW</t>
  </si>
  <si>
    <t xml:space="preserve">1.1 miles NW of PCT on Rodriguez Spur Truck trail, ~50 ft uphill from large rust colored water tank. </t>
  </si>
  <si>
    <t>502.9+</t>
  </si>
  <si>
    <t>Guzzler</t>
  </si>
  <si>
    <t>lots of water</t>
  </si>
  <si>
    <t>Behind scrub oak shrubs at trail post, water cistern uses metal corrugated roof to collect rain water. Crawl under roof &amp; remove large round plastic cover.</t>
  </si>
  <si>
    <t>A11</t>
  </si>
  <si>
    <t>Scissors Crossing Caches</t>
  </si>
  <si>
    <t>Tank (guzzler) near Liebre Mtn Truck Trail 7N23 (100 yds E)</t>
  </si>
  <si>
    <t>Water (Per Larry 3/23, a 30 gallon water tank with faucet will be refilled a couple times each week (with a few gallon jugs left when tank is removed for refilling). It is covered w/ dark green tarp to keep water cooler and HIDE it from cars on road. Please resecure tarp when done. Call posted number when it gets to marked refill line (cells work at jct S2 and 78 just a bit N of cache.)) [can go empty fast!]</t>
  </si>
  <si>
    <t>water, ~2 feet deep</t>
  </si>
  <si>
    <t>Halfmile</t>
  </si>
  <si>
    <t>Larry</t>
  </si>
  <si>
    <t xml:space="preserve">past Bear Camp _ mile to dirt road - guzzler. Stay on road 100 yards or so and it takes you back to Bear Camp. </t>
  </si>
  <si>
    <t>Julian 12 miles W on Hwy 78 or Hiker friendly Stagecoach Trails CG 3 miles S on Hwy S-2 open 9am-5pm, for camping, showers &amp; pool, store. http://www.stagecoachtrails.com</t>
  </si>
  <si>
    <t>San Felipe Creek under Highway 78</t>
  </si>
  <si>
    <t>Water in creek 200yd upstream probably 5gpm (SomeGuy 4/19 said a little farther than 250 yards, ~1.5" d &amp; 2' w)</t>
  </si>
  <si>
    <t>Robert</t>
  </si>
  <si>
    <t>In spring, there MAY be shallow water 250 yards NNW in stream under large healthy-looking cottonwood trees (that look like trees and not large shrubs) � walk right side of streambed until near these trees</t>
  </si>
  <si>
    <t>~508.8</t>
  </si>
  <si>
    <t>Horse Camp (0.2mi W)</t>
  </si>
  <si>
    <t>water (very difficult access due to many blow downs 5/15 per Len, use trail disappears shortly after sign)</t>
  </si>
  <si>
    <t>Mother Goose</t>
  </si>
  <si>
    <t>A12</t>
  </si>
  <si>
    <t>Horse Creek Camp has a sign for a spring 0.2 miles E down STEEPLY from the camp, but trail disappears shortly after sign.</t>
  </si>
  <si>
    <t>E9</t>
  </si>
  <si>
    <t>Pine Canyon creek and sag pond</t>
  </si>
  <si>
    <t>Third Gate Cache</t>
  </si>
  <si>
    <t xml:space="preserve">Water at pond but no creek. (Access to Pond difficult, brush over access trails. Somewhat easier from road. Pools stagnant, slight rotten smell but organic, should be o.k. if filtered. 5/13 per The German Couple) </t>
  </si>
  <si>
    <t>Pine Cyn Rd (100ydsW)</t>
  </si>
  <si>
    <t>Shallow but cold water running (Some small pools on uphill side. Flow ~2 qts / min. 5/13 per The German Couple)</t>
  </si>
  <si>
    <t>Seasonal water downhill on road a few 100 yds from PCT to red mile marker 12.64 where Streamlet passes under road which pools on uphill side. Store in Three Points mentioned in guidebook is now a private home, so continue to Hikertown.</t>
  </si>
  <si>
    <t>water (water at cache, a little more in "bush cache" down hill toward ranch per Jan 5/7)</t>
  </si>
  <si>
    <t>E10</t>
  </si>
  <si>
    <t xml:space="preserve">- [If it looks like a lot, consider it can all get used in a week. It's only 11 miles and mostly downhill to Barrel Spring, so 2 liters may be enough.] </t>
  </si>
  <si>
    <t>Open, has water. [Hostel, water, shower, or spend the night... Just walk in through the gate any time. There's no check in, and no charge but donations are always appreciated... We're located on the N.E. corner of the Highway 138 Trailhead. (Bob Mayon 4/21/09) 6/25/11 hikers report $10 "donation" suggested to stay.]</t>
  </si>
  <si>
    <t>Minor</t>
  </si>
  <si>
    <t>Highway 138: Country Store is closed - been out of business several months, one mile W HWY 138. (Neenach school shut down, Fenced and locked, no water.) 4/21/11</t>
  </si>
  <si>
    <t>Aqueduct</t>
  </si>
  <si>
    <t>NO TRESPASSING - Lots of water</t>
  </si>
  <si>
    <t>E12</t>
  </si>
  <si>
    <t>Cottonwood Creek bridge (Faucet)</t>
  </si>
  <si>
    <t>Assume no water. Aqueduct has been dry in July except just a few hours one day. (Faucet gets water AFTER water starts flowing in aqueduct.)Creek dry.</t>
  </si>
  <si>
    <t>(NOTE: Local reported LADWP supervisor said 5/18/12 Aqueduct off due to Sierra Mtn drought conditions for remainder of the year. While aqueduct HAS HAD water a few days, be aware it is more likely to be dry.)</t>
  </si>
  <si>
    <t>You might ask at Hikertown if they have more current info.</t>
  </si>
  <si>
    <t xml:space="preserve">100 yards before crossing the bridge (nobo - just past small concrete bldg) look right for conspicuous "Trail Camp - Water" sign at eye level. Faucet is 15 yards downslope to your right. Sign says not potable but can be treated. ALSO, behind the open shade shelter is a pipe that may drip water, just in back of the open #1521+66 aqueduct access well. (There may also be water flowing from a pipe just N of the bridge on the W side into bushes - listening for it may help to locate it.) (Scheduled maintenance can shut off water during winter or emergencies. It's usually back on by April or early May.) </t>
  </si>
  <si>
    <t>E13</t>
  </si>
  <si>
    <t>Tylerhorse Canyon</t>
  </si>
  <si>
    <t>creek wasn't much more than a trickle [possible this could go dry, esp. on hot afternoons]</t>
  </si>
  <si>
    <t>E15</t>
  </si>
  <si>
    <t>~556</t>
  </si>
  <si>
    <t>"Tiger Tank" &amp; shower (treat - shallow well)</t>
  </si>
  <si>
    <t>Not in service, no water</t>
  </si>
  <si>
    <t>Oak Creek</t>
  </si>
  <si>
    <t>Strong flow, ~ 3ft wide.</t>
  </si>
  <si>
    <t>Tehachapi-Willow Springs Road</t>
  </si>
  <si>
    <t>Town (11.4 mi W to Tehachapi or 12.0 mi E to Mojave)</t>
  </si>
  <si>
    <t>Highway 58</t>
  </si>
  <si>
    <t>4 gallons, on right 10 yds after leaving pavement</t>
  </si>
  <si>
    <t>&lt;6/4/12</t>
  </si>
  <si>
    <t>F: Highway 58 near Tehachapi Pass to Highway 178 at Walker Pass</t>
  </si>
  <si>
    <t>Caches Can Be Empty And Springs Go Dry Fast In This Area. Be Prepared!!!</t>
  </si>
  <si>
    <t>F4</t>
  </si>
  <si>
    <t>~582.4</t>
  </si>
  <si>
    <t>Seasonal Creeklet (NOT on guide map)</t>
  </si>
  <si>
    <t>Golden Oaks Spring</t>
  </si>
  <si>
    <t>water (pipe flowing 1 LPM 6/2 per Guthrie)</t>
  </si>
  <si>
    <t>Lucky</t>
  </si>
  <si>
    <t xml:space="preserve">If pipe flowing into trough is weak try white 2" PVP pipe 4 feet below trail in swampy area (on right side for nobos) </t>
  </si>
  <si>
    <t>CAUTION - Corn Nut reported heavy equipment grading above the trail at mile 586 on 6/1 that was sending large rocks down hill on to trail. Be careful.</t>
  </si>
  <si>
    <t>F6</t>
  </si>
  <si>
    <t>Robin Bird Spring (0.1 mi W)</t>
  </si>
  <si>
    <t>water (pipe flowing 2 LPM 6/3 per Guthrie)</t>
  </si>
  <si>
    <t>Dog</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</si>
  <si>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 --&gt;</t>
  </si>
  <si>
    <t>F7</t>
  </si>
  <si>
    <t>Cottonwood Creek branch (log bridge gone)</t>
  </si>
  <si>
    <t>mostly dry with a couple brackish seeps</t>
  </si>
  <si>
    <t>Guthrie</t>
  </si>
  <si>
    <t>~605.9</t>
  </si>
  <si>
    <t>Concrete dam of spring uphill from PCT</t>
  </si>
  <si>
    <t>murky water in dammed section - purification needed [Look for grassy patch on trail and a cement wall is 7 feet to your right. UTM 11S 0381550 3920522 ]</t>
  </si>
  <si>
    <t>Landers Creek</t>
  </si>
  <si>
    <t>Landers Mdw drainage at 1st Paiute Mt Rd xing</t>
  </si>
  <si>
    <t>shallow silty water at the drainage (Len called it a mud puddle 5/19)</t>
  </si>
  <si>
    <t>Landers Camp fire tank, SNF Road 29S05 (0.3 mi N)</t>
  </si>
  <si>
    <t>"Lander's Camp is a beautiful forested space with a great water source"</t>
  </si>
  <si>
    <t>Pounce</t>
  </si>
  <si>
    <t>There is a faded sign on a tree before the road that goes to the large, 15-foot diameter water tank and a pipe for running water. Road is after 1st Piute Mtn Rd xing heading NW.</t>
  </si>
  <si>
    <t>F9</t>
  </si>
  <si>
    <t xml:space="preserve">Kelso Valley Road Cache by Mary Barcik of Welden </t>
  </si>
  <si>
    <t>water cache</t>
  </si>
  <si>
    <t>Butterbredt Canyon Road, SC123 to a spring (1.2 mi N)</t>
  </si>
  <si>
    <t>dry (~4/5 small flow surrounded by mud per Billy Goat)</t>
  </si>
  <si>
    <t>1_ miles downhill of the jct. Follow guidebook for directions, then go to cattle poind, then continue down towards the willows off to the left, this water does not come from the cattle pond. (Some get good water here using hose to get water into bottles, others call it an unappealing mud hole not worth the hike.).</t>
  </si>
  <si>
    <t>F10</t>
  </si>
  <si>
    <t>Willow Spring, Road SC103(1.8 mi NW)</t>
  </si>
  <si>
    <t>Swiss Army</t>
  </si>
  <si>
    <t xml:space="preserve">Pond is visible from PCT, 500 feet below. Spring has faucet outside of fenced spring, no need to go under fence. </t>
  </si>
  <si>
    <t>F11</t>
  </si>
  <si>
    <t>Bird Spring Pass Cache by Mary Barcik of Welden</t>
  </si>
  <si>
    <t>water cache (Was EMPTY on 6/4 per Guthrie)</t>
  </si>
  <si>
    <t>Yellow Jacket Spring (seep) (signed Scodie Trail 0.7 mi NW)</t>
  </si>
  <si>
    <t>cow plop everywhere (small flow but cows have trampled area ~4/5 per Billy Goat)</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</si>
  <si>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</si>
  <si>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F12</t>
  </si>
  <si>
    <t>~643.5</t>
  </si>
  <si>
    <t>Seasonal stream</t>
  </si>
  <si>
    <t>~4/5/12</t>
  </si>
  <si>
    <t>McIvers Spring (unmarked jct, 0.2 mi E)</t>
  </si>
  <si>
    <t>water tasted bad (water flowing well, lots of cow activity/poop 5/23 per Bone lady)</t>
  </si>
  <si>
    <t>When PCT turns off to left (N), continue straight on road. If no flow from pipe below cabin (flow may decrease in afternoon), may be small seep on ground, or check small square box in grass ~50 ft upstream, or try: In 2007 hunters in area said 400 yards upstream spring will always have water (untested, appeared drier upstream 9/09).</t>
  </si>
  <si>
    <t>F13</t>
  </si>
  <si>
    <t>Walker Pass Trailhead Campground (0.1 mi N, also Onyx town 17.6 mi W)</t>
  </si>
  <si>
    <t>water trickling at cistern. water in cistern has lots of orangish algae. small cache there, refilled some of jugs from cistern. treat all water here. [campground no water]</t>
  </si>
  <si>
    <t>According to sign at campground (2004), the tank is filled using a generator that is brought in temporarily. So once dry, it may remain dry for several days.</t>
  </si>
  <si>
    <t>If no water in campground, try the spring-fed 9-ft-square concrete cistern mentioned in the guidebook 0.14 mile down the highway. Follow campground spur road to CA-178; turn L, follow highway downhill &amp; around curve to R; just before curve warning sign (NO 30mph sign), an unpaved road downhill to L will appear; you can see low concrete trough to left from highway; walk down to it (dry); listen for running h2o to L; walk thru brush to 2nd low box (dry); but in 3rd, tall concrete box h2o flows from pipe at top edge.</t>
  </si>
  <si>
    <t>"The water system at Walker Pass Campground is currently not operational due to electrical concerns. We are hoping to get somebody up there to troubleshoot and possibly repair the system later this month. I do not have an estimate as to when we will have the system operational once again. I do know that hikers often "stockpile" water near the trailhead for when they are passing through that segment of the trail. That is certainly an option for you." (BLM 4/7/08 via Travis)</t>
  </si>
  <si>
    <t>(There may also be water in Canebrake Creek 1.8 miles west down Highway 178.)</t>
  </si>
  <si>
    <t>G: Highway 178 at Walker Pass to Kennedy Meadows (Section continues to Mt. Whitney)</t>
  </si>
  <si>
    <t>Caches Can Be Empty And Springs Go Dry Fast In This Area. Be Prepared!!! As a general rule, the campground water sources may be closed.</t>
  </si>
  <si>
    <t>G1</t>
  </si>
  <si>
    <t>663.7+</t>
  </si>
  <si>
    <t>Stream past rough dirt road (seasonal)</t>
  </si>
  <si>
    <t>slow flow on source</t>
  </si>
  <si>
    <t>Joshua Tree Spring (0.25 mi SW)</t>
  </si>
  <si>
    <t>water flowing [Sign says not safe for drinking, guidebook says trace of uranium, many drink it]</t>
  </si>
  <si>
    <t>Note: There are several stream crossings in the Spanish Needle Creek area. It is possible to confuse which crossing you are at. If you find good water, don't pass it if you need it, as the next branch of the creek might be dry!</t>
  </si>
  <si>
    <t>G3</t>
  </si>
  <si>
    <t>Branch of Spanish Needle Creek</t>
  </si>
  <si>
    <t>Joe T</t>
  </si>
  <si>
    <t>The 1st branch that has water. Shown on map G3 as running next to an old jeep road. Has campsites on bank.</t>
  </si>
  <si>
    <t>Spring-fed branch of Spanish Needle Creek</t>
  </si>
  <si>
    <t>nice spring</t>
  </si>
  <si>
    <t>Grey Wolf</t>
  </si>
  <si>
    <t>The North Fork - Usually the best of the 4 branches of Spanish Needle.</t>
  </si>
  <si>
    <t>Spring-fed streamlet</t>
  </si>
  <si>
    <t>water early, dry in afternoon</t>
  </si>
  <si>
    <t>N Fork, 2nd crossing higher up the slope.</t>
  </si>
  <si>
    <t>Spanish Needle Creek (3rd encounter)</t>
  </si>
  <si>
    <t>good water</t>
  </si>
  <si>
    <t>1st branch, 2nd xing higher up the slope. The last one before heading up the hill.</t>
  </si>
  <si>
    <t>Seasonal creek (often dry)</t>
  </si>
  <si>
    <t>G4</t>
  </si>
  <si>
    <t>~681</t>
  </si>
  <si>
    <t>Chimney Crk (seasonal)</t>
  </si>
  <si>
    <t>PCT crosses creek before Canebrake Rd. If water in camp is off, try creek: Leave campground and head 50 feet back down the road towards the PCT. Down the embankment on the right side of the road is a small seasonal Chimney Creek.</t>
  </si>
  <si>
    <t>Chimney Crk Campgrd (0.3 mi NE)</t>
  </si>
  <si>
    <t>no water in camp</t>
  </si>
  <si>
    <t xml:space="preserve">&lt;="" font="" size="-1"&gt; </t>
  </si>
  <si>
    <t>~681.8</t>
  </si>
  <si>
    <t>Seasonal stream (often dry)</t>
  </si>
  <si>
    <t>Fox Mill Spring</t>
  </si>
  <si>
    <t>some water at spring. good water in creek</t>
  </si>
  <si>
    <t>If no water in spring, there is muddy access to a stream behind spring through opening in willows starting at the curve along the access trail to the spring. No access for horses.</t>
  </si>
  <si>
    <t>G6</t>
  </si>
  <si>
    <t>Long Valley Loop Rd (dry creek)</t>
  </si>
  <si>
    <t>First creek in Rockhouse Basin ("Manter Cr")</t>
  </si>
  <si>
    <t>Seasonal creek</t>
  </si>
  <si>
    <t>G7</t>
  </si>
  <si>
    <t>South Fork Kern River</t>
  </si>
  <si>
    <t>flowing river</t>
  </si>
  <si>
    <t>~699.3 (not 700.4)</t>
  </si>
  <si>
    <t>Pine Creek (in NE of Section 25)</t>
  </si>
  <si>
    <t>B4</t>
  </si>
  <si>
    <t>~139.3</t>
  </si>
  <si>
    <t>water (water, shiny film 5/3 per Branko) (holds ~300 gallons per Spring Guy)</t>
  </si>
  <si>
    <t>Money</t>
  </si>
  <si>
    <t xml:space="preserve">CAUTION - top is fragile and unsafe, do not stand on it. In Section 16 just after PCT goes sharp right to follow just below 2,600' contour on Map B4, beside directly trail on left. (Cistern is underground, looks like an 12x24' old broken parking lot) 1-foot diameter eyebrow opening with pink hand pump with green 5-gallon bucket </t>
  </si>
  <si>
    <t>Nance Canyon (early season)</t>
  </si>
  <si>
    <t>light flow early AM with small ponds during day</t>
  </si>
  <si>
    <t>Snake Charmer</t>
  </si>
  <si>
    <t>B5</t>
  </si>
  <si>
    <t>Anza (5.8 mi NW from sandy jeep rd)</t>
  </si>
  <si>
    <t>Town</t>
  </si>
  <si>
    <t>Kennedy Meadows General Store (0.7 mi SE from bridge)</t>
  </si>
  <si>
    <t>Hiker's Oasis Cache</t>
  </si>
  <si>
    <t>Store closed during week supposed to open for weekend and in May during the midweek. Pay phone at store. [Tom in the trailers across from store is OPEN as of 6/4/12.]</t>
  </si>
  <si>
    <t>water [next visit in July]</t>
  </si>
  <si>
    <t>Jace</t>
  </si>
  <si>
    <t>NOTE: there were MAJOR EXTENSIVE blowdowns in the Sierra near Reds Mdw &amp; other forests. If store bulletin board has no info, Tom should have update on blowdowns.</t>
  </si>
  <si>
    <t>Beyond: (Bits and pieces via email - not be organized by mileposts or maintained)</t>
  </si>
  <si>
    <t>Note: 100 ft beyond Cache site the road is gated w/warning signs of fire danger &amp; trespassing. Please stay on trail past the NEXT crossing of Table Mtn Rd in 4 miles</t>
  </si>
  <si>
    <t>[can go quickly] [aka Anza Cache]</t>
  </si>
  <si>
    <t>Pines-to-Palms Hwy 74 (1.0 mi NW)</t>
  </si>
  <si>
    <t>Section N:</t>
  </si>
  <si>
    <t>Paradise Valley Cafe 951-659-FOOD open M 9-3, W-Sun. 8-8, closed Tues. (5/11 hours)</t>
  </si>
  <si>
    <t>~1384.7 POSSIBLE Cache 44 is a small top off cache only, located near the Trailhead at the top of the Hat Creek Rim, off Hwy 44 (Get most water at Subway Cave and just top off at Cache 44 IF it is there.)</t>
  </si>
  <si>
    <t xml:space="preserve">Hose in back doesn't work. Staff will fill your water when cafe is open. If the cafe is closed water may not be available. (Some have used pliers/wrench to get water from back hose.) Hose in front works now even when store is closed, please use back hose or store when open. </t>
  </si>
  <si>
    <t>Hose faucet S of bldg toward back, ~12 feet away from SW corner of bldg at edge of grass area. It lacks a handle, so improvised pliers were required.</t>
  </si>
  <si>
    <t>1398.6 Cache 22 at Road 22 - some reporting water, one reported no water cache</t>
  </si>
  <si>
    <t>New possible caches in 2010 by Lloyd from Bend (per Yogi 1/25/10) [These now unknown status as Lloyd retired from trail angeling and a new trail angel is in the area:</t>
  </si>
  <si>
    <t xml:space="preserve">A trail "inside the fence runs along S side of Hwy 74" to Restaurant.) </t>
  </si>
  <si>
    <t>1882.9 Windego Pass cache planned (where a Spring listed does not exist)</t>
  </si>
  <si>
    <t>1989.5 McKenzie/Hwy 242 pass cache in parking lot N of pass (also Lava Spring Lake off trail with what Yogi considers good enough water)</t>
  </si>
  <si>
    <t>Pines-to-Palms Cache</t>
  </si>
  <si>
    <t>cache full [First I've heard of this in 2012, NOT regularly maintained]</t>
  </si>
  <si>
    <t>B6</t>
  </si>
  <si>
    <t>Penrod Cyn (usually dry)</t>
  </si>
  <si>
    <t>Stagnant large pools</t>
  </si>
  <si>
    <t>Hello Kitty</t>
  </si>
  <si>
    <t>Live Oak Spring (1.0 mi E)</t>
  </si>
  <si>
    <t>Zebra</t>
  </si>
  <si>
    <t>Descend from saddle on trail 1 mile to metal tub fed by metal pipe in middle of trail.</t>
  </si>
  <si>
    <t>Tunnel Spring (0.3 mi W)</t>
  </si>
  <si>
    <t>Smells &amp; tastes of sulfur. 2qts per min</t>
  </si>
  <si>
    <t>make sure you take the RIGHT fork of the trail once you reach the bottom. Spring is 40 yds upstream along use trail &amp; dry creek. The trough is slowly fed from spring by pipe. Most report a sulfur taste. Oner hiker said Comes out of an old mine shaft.</t>
  </si>
  <si>
    <t>B7</t>
  </si>
  <si>
    <t>Cedar Spring (Trail 4E17, 1.0 mi N)</t>
  </si>
  <si>
    <t>water (4/5 1st tank flowing very well 2 gpm, but only holds &lt;6" of water in tank. Upper tank flowing very well 1 gpm &amp; full, but more algae than usual. Per Lonewalker)</t>
  </si>
  <si>
    <t>~5/5/12</t>
  </si>
  <si>
    <t>Stride</t>
  </si>
  <si>
    <t xml:space="preserve">500 ft drop. Piped tank, but corroded &amp; only holds &lt;6" water in bottom. A 2nd, 200 gallon green cattle trough w/better flow (esp. in fall) is another 300ft up canyon from 1st tank. Horizontal, USFS taps feed both tanks. </t>
  </si>
  <si>
    <t>~163</t>
  </si>
  <si>
    <t>Eagle Spr(~0.25 mi S)</t>
  </si>
  <si>
    <t>dripping maybe 2 drops per second, but rusty tub 2/3 full, decent with filter, but not great (Tap was producing 12 oz per minute. 30 gallons of clear water in tank 5/3 per Lonewalker)</t>
  </si>
  <si>
    <t>Veggie</t>
  </si>
  <si>
    <t>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t>
  </si>
  <si>
    <t>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t>
  </si>
  <si>
    <t xml:space="preserve">Note: Lion Spring the other side of PCT is dismantled and dry. </t>
  </si>
  <si>
    <t>Fobes Saddle (0.5 m S)</t>
  </si>
  <si>
    <t>Walk down old Fobes Trail [NW] ~0.8 mile to Scovel Crk (usually running during thruhike season, may go dry in summer). 100 ft past that creek crossing a forest service spring w/a 70-gallon rubbermaid tub w/pipe. Nice flat camp spot.</t>
  </si>
  <si>
    <t>Apache Spring (Trail DOWN 0.5 mi E)</t>
  </si>
  <si>
    <t>cold water slowly trickling</t>
  </si>
  <si>
    <t>5/310/12</t>
  </si>
  <si>
    <t>3 x 3 foot spring box, steep rocky trail down to it.</t>
  </si>
  <si>
    <t>B9</t>
  </si>
  <si>
    <t>~176.6</t>
  </si>
  <si>
    <t>Tahquitz Creek</t>
  </si>
  <si>
    <t>Little Tahquitz Valley (Trail, 0.33 mi N)</t>
  </si>
  <si>
    <t>Eric</t>
  </si>
  <si>
    <t xml:space="preserve">Two sources: 1=at creek x'ing on map just S of "Tahquitz Meadow." 2=spring just N of "V" in "Valley" &amp; S of 4-way jct (UTM 11S 531070 3736632). From 4way jct in Tahquitz Val, go S towards Little Tahquitz Val.~2-3 mins S of jct is small drainage w/line of trees in it. Just S of drainage is edge of Tahquitz Mdw. ~20' past drainage, look 90deg E into mdw for log ~40-50' away lying ~parallel to trail. N end of log points to spring. Spg is closer to drainage than log but not in drainage. Walk N from log &amp; listen for spring. Only see when close; flows from pipe into small recessed hollow. </t>
  </si>
  <si>
    <t>Idyllwild (Saddle Jct, 4.5 mi W)</t>
  </si>
  <si>
    <t>Town.</t>
  </si>
  <si>
    <t>Strawberry Cienaga</t>
  </si>
  <si>
    <t>Running moderate</t>
  </si>
  <si>
    <t>Marion Creek, 200 yds E of Strawberry Jct Camp (which is 100 yds E of Deer Springs Trail) SEASONAL</t>
  </si>
  <si>
    <t>B10</t>
  </si>
  <si>
    <t>Deer Springs/N. Fork San Jacinto River</t>
  </si>
  <si>
    <t>running strong with snow melt</t>
  </si>
  <si>
    <t>In 2007, Notes from hikers at the creekbed direct you to a small rock cairn 25 yards north on the PCT. From there you can scramble 50 yards uphill and back toward the creekbed along a faint use trail until you see water dripping off the rocks into a 18" pool you can dip or filter from. Other hikers found water down gully to left amid ferns and skunk cabbage.</t>
  </si>
  <si>
    <t>~185.4</t>
  </si>
  <si>
    <t>Tributary of N. Fork San Jac River</t>
  </si>
  <si>
    <t>running</t>
  </si>
  <si>
    <t>Whisper</t>
  </si>
  <si>
    <t>~185.6</t>
  </si>
  <si>
    <t>Fuller Ridge Trailhead (Seasonal-150yds L)</t>
  </si>
  <si>
    <t>A tiny, tiny trickle in the meadow. Did not look downstream.</t>
  </si>
  <si>
    <t>Brinca</t>
  </si>
  <si>
    <t xml:space="preserve">Just when PCT meets dirt parking area, go left past yellow post &amp; 3 brown posts 150 yds down side trail to meadow with tiny pools in stream bed [early season only] </t>
  </si>
  <si>
    <t>BlackMtnCamp (Seasonal-Rd4S01,1.3mi SW)</t>
  </si>
  <si>
    <t>ALL faucets have been capped 10/2011, at both bathroom &amp; camping spots.</t>
  </si>
  <si>
    <t>This is the signed group camp, not the numerous other yellow post campsites</t>
  </si>
  <si>
    <t xml:space="preserve">There is another spring on the road 1.5 miles further downhill from this campground (3 miles from PCT, 4.5 miles up from Hwy 243) This one has 2 pipes - one was an overflow pipe labled "non-potable, do not drink" and a spigot labeled "drinking water". Pipe was running strong, clear, fast, clean, virtually no taste 7/22/12 per Brinca. </t>
  </si>
  <si>
    <t>Narrow gap (200yds)</t>
  </si>
  <si>
    <t>Unable to locate, either dry or was in wrong spot 7/22 per Brinca. Good water &amp; routefinding is easy 5/13 per Hello Kitty.</t>
  </si>
  <si>
    <t xml:space="preserve">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</si>
  <si>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~200</t>
  </si>
  <si>
    <t>No water except mile 201.7 3200' possible iffy, dirty pool [probably dry now]</t>
  </si>
  <si>
    <t xml:space="preserve">PCT crosses a seasonal drainage several times at approx. 198 (4400'), 199.5 (4000'), 200.7 (3500'), 201.2 (3300'), &amp; 201.7 (3200'). </t>
  </si>
  <si>
    <t>B11</t>
  </si>
  <si>
    <t>Snow Canyon Rd (faucet)Desert Water Agency</t>
  </si>
  <si>
    <t>water faucet</t>
  </si>
  <si>
    <t>~207.6</t>
  </si>
  <si>
    <t>Snow Creek Village</t>
  </si>
  <si>
    <t xml:space="preserve">yes Shade under tree next to garage, water from stone drinking fountain and hose bib. In Snow Creek Village, take 1st street on left &amp; and go to 3rd house on right (Lance &amp; Tracker, 15881 Falls Creek Rd).They might be able to help with EMERGENCIES &amp; provide fresh citrus. Other houses in Snow Creek Village should not be approached, Respect private property. Water available 5/9 per Ben. </t>
  </si>
  <si>
    <t>Cabazon (Tamarack Road, 4.5 mi W)</t>
  </si>
  <si>
    <t>Town. go W on the road between I-10 and the RR tracks, to left (W) on other side of some rocks.</t>
  </si>
  <si>
    <t>Andrew</t>
  </si>
  <si>
    <t>small cache</t>
  </si>
  <si>
    <t>C: San Gorgonio Pass to Interstate 15 near Cajon Pass</t>
  </si>
  <si>
    <t>C1</t>
  </si>
  <si>
    <t>~1 mile N of I-10 see a large water tank ~200' E of trail. We are house closest to water tank, w/high white fence surrounding back yard. Cut cross country 70 yds following trail angel signs, or follow access road to water tank (1st turn is right by new chain link fence &amp; gate) to 1st right, then another right to 55230 Rockview Dr.</t>
  </si>
  <si>
    <t>~211.2</t>
  </si>
  <si>
    <t>Cottonwood Creek (X almost always dry)</t>
  </si>
  <si>
    <t>&lt;10/11/11</t>
  </si>
  <si>
    <t>can't quit</t>
  </si>
  <si>
    <t>Mesa Wind Farm</t>
  </si>
  <si>
    <t>(office open til 2:00)</t>
  </si>
  <si>
    <t>Sign posted on trail indicating shade &amp; water available and a friendly "Stop by and say Hi". 100 yds E, then 80 yds N. Office open M-F 6-2.</t>
  </si>
  <si>
    <t xml:space="preserve">Large (~1.5 inches) hose and valve by fence. Water is from tank (not ugly pond). Close valve tightly. </t>
  </si>
  <si>
    <t>~216</t>
  </si>
  <si>
    <t>North tributary Teutang Cyn (seasonal)</t>
  </si>
  <si>
    <t>~218 (0.5 mi. off trail)</t>
  </si>
  <si>
    <t>open Former trout farm now owned by Wildlands Conservancy. Ranger Frazier (760-325-7222) welcomes all PCT hikers from the trail. They have shade, water, toilets, and overnight camping for PCT hikers ONLY. They do NOT have showers or package dropoffs.</t>
  </si>
  <si>
    <t>Old jeep road near Whitewater Creek</t>
  </si>
  <si>
    <t>C2</t>
  </si>
  <si>
    <t>Whitewater Creek just n. of Red Dome</t>
  </si>
  <si>
    <t>flowing great!!!- 6 foot wide</t>
  </si>
  <si>
    <t>coyote</t>
  </si>
  <si>
    <t>Whitewater creek tributary</t>
  </si>
  <si>
    <t>Water</t>
  </si>
  <si>
    <t>East Fork Mission Creek crossing</t>
  </si>
  <si>
    <t>flowing GREAT!</t>
  </si>
  <si>
    <t>C3</t>
  </si>
  <si>
    <t>End of dirt road next to East Fk Mission Crk</t>
  </si>
  <si>
    <t>C4</t>
  </si>
  <si>
    <t>Mission Creek crossing</t>
  </si>
  <si>
    <t>Creekside camp</t>
  </si>
  <si>
    <t>some water (dry 5/20 per Hello Kitty) (lots of Poodle Dog Bush on trail for 2-3 miles past creekside camp)</t>
  </si>
  <si>
    <t>Forested flats junction</t>
  </si>
  <si>
    <t>water flowing again in upper canyon</t>
  </si>
  <si>
    <t>WS Monty</t>
  </si>
  <si>
    <t>Mission Spr Trail Camp</t>
  </si>
  <si>
    <t>both sources flowing, but spring is much nicer than the trough</t>
  </si>
  <si>
    <t>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t>
  </si>
  <si>
    <t xml:space="preserve">Another possible source: at wood railing at end of road, turn 90 degrees right SSW up hill, then W 75 yds from road to concrete horse trough marked "USFS" </t>
  </si>
  <si>
    <t>CR&amp;HTrail to Heart Bar Crk (seasonal)(0.5 mi NW)</t>
  </si>
  <si>
    <t>Coon Creek R 1N02 (1.5 mi W to Coon Crk - thru Spring)</t>
  </si>
  <si>
    <t>Just off trail to R ~1/8 mile up the hill is a shelter w/nice bathroom, trash &amp; picnic table. NO WATER at this site, creek is 1.5 miles the other side of PCT.</t>
  </si>
  <si>
    <t>Onyx Summit Cache</t>
  </si>
  <si>
    <t>dry [had water 5/20, 10 gallons 5/20 &amp; 4/28, empty 4/25 &amp; 5/3]</t>
  </si>
  <si>
    <t>~252.9</t>
  </si>
  <si>
    <t>Cache</t>
  </si>
  <si>
    <t>no water left but there was pop [empty 4/28, 5/1 15 gallons, 5/5 6 gallons, 5/20 10 gallons] [100 yds S of Rd 1n01]</t>
  </si>
  <si>
    <t>C5</t>
  </si>
  <si>
    <t>Arrastre Trail Camp at Deer Spring (faucet; creek next 1.5 miles)</t>
  </si>
  <si>
    <t>faucet great-good pressure</t>
  </si>
  <si>
    <t>Faucet in camp labeled non-potable, for horses only (2008). Trail crosses creekbed several times for ~mile before camp &amp; several miles after (listed below) .</t>
  </si>
  <si>
    <t>Spring</t>
  </si>
  <si>
    <t>excellent!!</t>
  </si>
  <si>
    <t>spring on left side of trail and dribbling across trail near wild roses (Yogi says most reliable in area)</t>
  </si>
  <si>
    <t>~257.7</t>
  </si>
  <si>
    <t>Creek xing N of Arrastre Camp</t>
  </si>
  <si>
    <t>flowing but not that great</t>
  </si>
  <si>
    <t>Hwy 18 Cache</t>
  </si>
  <si>
    <t>a few gallons [5 gallons 5/5, 10 gallons 4/18]</t>
  </si>
  <si>
    <t>C7</t>
  </si>
  <si>
    <t>Doble Trail Camp</t>
  </si>
  <si>
    <t>faucets working- one by horse trough better flow</t>
  </si>
  <si>
    <t xml:space="preserve">Well-signed rutted brushy old road angles slightly left off PCT 0.13 mi. This side trail follows a fenced marshy/grassy patch. At the end of this grassy patch the area opens up to reveal the huge new outhouse (reported 11/5/06), horse area, picnic table, fire ring, etc on the right. There are two spigots, one R at horse corral (better flow) and one L near outhouse (There may be a sign saying the water is not-potable (but could be filtered).) </t>
  </si>
  <si>
    <t>2nd jeep rd (Saragossa Spr 0.67 mi N)</t>
  </si>
  <si>
    <t>Caribou Creek at Van Dusen Cyn Rd</t>
  </si>
  <si>
    <t>flowing fair-nearby water cache dry</t>
  </si>
  <si>
    <t>C8</t>
  </si>
  <si>
    <t>Delamar Spring (Rd 3N12, 0.9 mi W)</t>
  </si>
  <si>
    <t>C9</t>
  </si>
  <si>
    <t>Little Bear Springs Trail Camp</t>
  </si>
  <si>
    <t>faucet on and stream running well &amp; cold 50-100 feet further</t>
  </si>
  <si>
    <t>Shivers</t>
  </si>
  <si>
    <t>Faucet is slightly uphill &amp; to left from new picnic table, but faucet was capped 5/11/11</t>
  </si>
  <si>
    <t>Holcomb Creek</t>
  </si>
  <si>
    <t>good flow</t>
  </si>
  <si>
    <t>~291</t>
  </si>
  <si>
    <t>Cienega Larga Fork</t>
  </si>
  <si>
    <t>Great flow</t>
  </si>
  <si>
    <t>Holcomb Creek at Crab Flats Rd.</t>
  </si>
  <si>
    <t>Good flow</t>
  </si>
  <si>
    <t>C10</t>
  </si>
  <si>
    <t>Cienega Redonda Tr @fork of Holcomb Crk</t>
  </si>
  <si>
    <t>Holcolmb Creek at Hawes Ranch Trail</t>
  </si>
  <si>
    <t>Holcomb Crossing Trail Camp</t>
  </si>
  <si>
    <t>C11</t>
  </si>
  <si>
    <t>Deep Creek Bridge</t>
  </si>
  <si>
    <t>Big creek</t>
  </si>
  <si>
    <t>Dianne</t>
  </si>
  <si>
    <t>PCT is STILL CLOSED due to rock slides &amp; a damaged bridge. (Verified with PCTA 5/13/12)</t>
  </si>
  <si>
    <t>Nobo, cross Splinter's Cabin Bridge &amp; turn left @ the N end &amp; begin following red re-route markers. (The CLOSED PCT goes right.)</t>
  </si>
  <si>
    <t>Hike up 3N34C ~1/3 mi to 3N34, turn right (N) &amp; continue on 3N34 ~6.5 miles. Every road junction is clearly marked w/red posts.</t>
  </si>
  <si>
    <t>At Hwy 173 jct, turn right; follow pavement which turns to dirt, pass thru gate &amp; continue past lower gate ~3/10s mile from parking area where PCT proper crosses 173 (7.5mi)</t>
  </si>
  <si>
    <t>(Per San Bernardino NF 3/14/11.) See Halfmile's detour maps</t>
  </si>
  <si>
    <t>Detour mile 2.7 small stream flowing (5/4/12 Bone lady) [MAY BE DRY NOW]</t>
  </si>
  <si>
    <t>Detour mile 3.7 stream flowing (5/4/12 Bone lady) [MAY BE DRY NOW]</t>
  </si>
  <si>
    <t>Detour mile 5.3 willow creek running well, perhaps 1 ft deep (5/22/12 Robin)</t>
  </si>
  <si>
    <t>Detour mile 9.1 Bridge over Kinley Creek - stagnant &amp; algae covered, good get water but wouldn't want to (5/22/12 Robin))</t>
  </si>
  <si>
    <t xml:space="preserve">After turning onto 173, ~1/2 mile later, just past top of grade where road starts to descend, is a great piped spring on right, marked by tall plastic wand, 1 LPM clear cold water 5/4/12 per Bone lady. </t>
  </si>
  <si>
    <t>C12</t>
  </si>
  <si>
    <t>~305</t>
  </si>
  <si>
    <t>Seasonal stream at bottom of Map C12</t>
  </si>
  <si>
    <t>Deep Creek Hot Spring</t>
  </si>
  <si>
    <t>C13</t>
  </si>
  <si>
    <t>Deep Creek ford</t>
  </si>
  <si>
    <t>ford is easy now</t>
  </si>
  <si>
    <t>~313.2</t>
  </si>
  <si>
    <t>Hwy 173Cache</t>
  </si>
  <si>
    <t>water (was empty 5/10)</t>
  </si>
  <si>
    <t>Trailside spring in canyon (seasonal)</t>
  </si>
  <si>
    <t>small flow but usable</t>
  </si>
  <si>
    <t>C14</t>
  </si>
  <si>
    <t>~316.7</t>
  </si>
  <si>
    <t>Pipe spring before Grass V Crk</t>
  </si>
  <si>
    <t>This source no longer exists</t>
  </si>
  <si>
    <t>Various</t>
  </si>
  <si>
    <t>Just before joining Grass Valley jeep road (about 200 ft) there is a piped spring on the right side of the trail, just below. You can hear it and there's a large black tube next to the trail that marks the spot.(About 200-300 yards before creek)</t>
  </si>
  <si>
    <t>Grass Valley Creek</t>
  </si>
  <si>
    <t>running strong</t>
  </si>
  <si>
    <t>Summit Valley Store closed indefinitely. (0.3 mi NW on very rough &amp; overgrown jeep road)</t>
  </si>
  <si>
    <t>~322.7</t>
  </si>
  <si>
    <t>Cedar Springs Dam (pools below dam at PCT)</t>
  </si>
  <si>
    <t>deep pools below the dam</t>
  </si>
  <si>
    <t>C15</t>
  </si>
  <si>
    <t>~325.2</t>
  </si>
  <si>
    <t>Stream flowing into the lake at Chamise Boat-In Picnic Area (in Section 6) (Early season only)</t>
  </si>
  <si>
    <t>appears dry</t>
  </si>
  <si>
    <t>Cleghorn Picnic Area (two-lane bike path, 0.5 mi E)</t>
  </si>
  <si>
    <t>Maineman</t>
  </si>
  <si>
    <t>road passes park office while paralleling PCT &amp; xing pct again after office. Water hose bib &amp; fountain in parking lot &amp; in group camp past highway. Lots of cold water in stream in culvert under Hwy 178</t>
  </si>
  <si>
    <t>Small stream</t>
  </si>
  <si>
    <t>running 2' wide, 2" deep [no camping]</t>
  </si>
  <si>
    <t>Little Horsethief Canyon (dry creek)</t>
  </si>
  <si>
    <t>C17</t>
  </si>
  <si>
    <t>Crowder Canyon</t>
  </si>
  <si>
    <t>still running as a trickle</t>
  </si>
  <si>
    <t>Interstate 15 in Cajon Canyon (0.6 mi NW town)</t>
  </si>
  <si>
    <t>McDonalds &amp; Chevron mini-mart</t>
  </si>
  <si>
    <t>D: Interstate 15 near Cajon Pass to Agua Dulce</t>
  </si>
  <si>
    <t>D1</t>
  </si>
  <si>
    <t>Swarthout Cyn Cache (100yds S)</t>
  </si>
  <si>
    <t>water (c. 6 gal) [was dry at least one day before 4/25]</t>
  </si>
  <si>
    <t>Devil</t>
  </si>
  <si>
    <t>Bike Spring (block trough just below trail)</t>
  </si>
  <si>
    <t>no flow, algae covered water</t>
  </si>
  <si>
    <t>&lt;4/25/12</t>
  </si>
  <si>
    <t>Freefall</t>
  </si>
  <si>
    <t>POODLE DOG BUSH miles ~354.6 to 356 barely avoidable, when blooms overgrow may want to detour per Bone lady 5/8: At mile 352 turn left on Rd 3N29, then right on 3N31. Parallel PCT ~4 miles, then L onto PCT @ 356.4</t>
  </si>
  <si>
    <t>D3</t>
  </si>
  <si>
    <t>Wrightwood (Acorn Cyn Tr, 4.5 mi N)</t>
  </si>
  <si>
    <t>[8"x8" post a foot high on left. Acorn Tr is to right.] -</t>
  </si>
  <si>
    <t>water (flowing ~2 LPM 5/8 per Bone lady)</t>
  </si>
  <si>
    <t>~275 yards N DOWN STEEP slope to old red pump house in Flume Cyn. Take wide use trail at rock cairn on the right (N) below guard rail just before PCT enters the campgrd ~50 yds E of the water tank. Spring UTM 0439545, 3800530 elev. 7724.</t>
  </si>
  <si>
    <t>D4</t>
  </si>
  <si>
    <t>Grassy Hollow Visitor Center</t>
  </si>
  <si>
    <t>water was on</t>
  </si>
  <si>
    <t>Frost</t>
  </si>
  <si>
    <t>Jackson Flat Group Campgrd (spur road)</t>
  </si>
  <si>
    <t>water OFF</t>
  </si>
  <si>
    <t>OPTIONAL High Desert/Manzanita Trail Alternate, 5.8 miles long, connects Vincent Gap to the South Fork Campground at mile 5.3 on the official Endangered Species Detour, Halfmile map D4A. A useful and pleasant route to avoid the climb/descent of Mt Baden-Powell. (All per Andrew)</t>
  </si>
  <si>
    <t>Mile 1.9 - Creek, good water large flow, 5/23.</t>
  </si>
  <si>
    <t>Mile 2.8 - Dorr Canyon Creek, no water, trail somewhat difficult to follow across wide rocky creek bed, 5/23.</t>
  </si>
  <si>
    <t>Mile 3.7 - Creek, good water large flow, 5/23.</t>
  </si>
  <si>
    <t>D5</t>
  </si>
  <si>
    <t>Lamel Spring (trail, 0.06 mi S)</t>
  </si>
  <si>
    <t xml:space="preserve">water [in a small rock opening covered my a metal grid.] </t>
  </si>
  <si>
    <t>schleifa</t>
  </si>
  <si>
    <t>D6</t>
  </si>
  <si>
    <t>Lily Spring (trail, 0.33 mi N)</t>
  </si>
  <si>
    <t>Beeman looked 6/15/08 - NO trail sign, Using map, followed an unused trail down canyon but soon lost it, Searched but found no sign of spring. Hello Kitty had same experience in fall 2011, so impractical if not gone.</t>
  </si>
  <si>
    <t>Fall 2011</t>
  </si>
  <si>
    <t>Little Jimmy Spring (Bear area 2005)</t>
  </si>
  <si>
    <t>(what great water!) flowing well</t>
  </si>
  <si>
    <t>~384.1</t>
  </si>
  <si>
    <t>Windy Spring</t>
  </si>
  <si>
    <t>Endangered Species Closure - In order to protect the mountain yellow-legged frog, the PCT is closed between Eagles Roost (390.2) and Burkhart Trail (393.8). Instead of a very dangerous road walk, the following detour is in place:</t>
  </si>
  <si>
    <t>From Islip Saddle leave PCT and go N on the South Fork Tr 4.8 miles to South Fork Campgrd, then E on High Desert Natl Rec Trail &amp; then the Burkhart Tr back to PCT, a total detour of 18.2 miles. Angeles National Forest. Closure order thru 12/31/11. See Halfmile's detour maps.</t>
  </si>
  <si>
    <t>Detour Mile 0.0, spring on the map to the N on the road at Islip Saddle about 0.4 miles that was flowing nicely in 2010 (Colorado Pete)</t>
  </si>
  <si>
    <t>Detour Mile 1.0+/-, Reed Spring on the map/on the trail flowing nicely in 2010 (Colorado Pete)</t>
  </si>
  <si>
    <t>Detour Mile 4.6 - South Fork of Big Rock Creek near campground - water 4/25/12</t>
  </si>
  <si>
    <t>Detour Mile 4.8 - South Fork Campground -</t>
  </si>
  <si>
    <t>Detour Mile 7.7 Holcomb cyn - good large flow 5/23/12 per Andrew</t>
  </si>
  <si>
    <t>Detour Mile ~9 Punchbowl Canyon Creek -</t>
  </si>
  <si>
    <t>Detour Mile 10.4 - Devils Punchbowl County Park (0.8 mile off detour, worth seeing) - has several water fountains but not all of them work. The water fountain next to the fire hose in the red box does work and has good pressure.</t>
  </si>
  <si>
    <t>Detour Mile 10.5 Punchbowl Creek, good water moderate flow, 5/24.12 per Andrew NOTE camping not allowed at this park. (Halfmile 3/31/10,</t>
  </si>
  <si>
    <t>Detour Mile 13.6 Cruthers Creek, good water large flow, 5/24 per Andrew</t>
  </si>
  <si>
    <t>Detour Mile ~19 Tributary of Little Rock Creek, good water small flow, 5/24 per Andrew</t>
  </si>
  <si>
    <t>D7</t>
  </si>
  <si>
    <t>Little Rock Creek</t>
  </si>
  <si>
    <t>~392.5</t>
  </si>
  <si>
    <t>Rattlesnake Spring</t>
  </si>
  <si>
    <t>FIRE RESTRICTIONS: The Angeles NF was CLOSED from here to Soledad Cyn because of the Station Fire cleanup with a long road walk. This closure will be lifted for PCT HIKERS ONLY on May 7, 2011. Hikers from Islip to Soledad Cyn are asked to camp ONLY at Sulphur Springs CG, Messenger Flat CG, or North Fork Ranger Station. See Halfmile's detour maps. Closure info: ANF Order and Closure Map.</t>
  </si>
  <si>
    <t>L.RockCrk past Burkhart Tr</t>
  </si>
  <si>
    <t>flowing strong</t>
  </si>
  <si>
    <t>Cooper Creek at Burkhart Trail</t>
  </si>
  <si>
    <t>flowing well</t>
  </si>
  <si>
    <t>Cooper Canyon Trail Campground</t>
  </si>
  <si>
    <t>got several liters here, not a huge flow, but good</t>
  </si>
  <si>
    <t>Enter campground, turn left, keep walking short distance to Cooper Canyon Creek.</t>
  </si>
  <si>
    <t>Headwaters of Cooper Canyon</t>
  </si>
  <si>
    <t>sure looked dry to me, but I didn't check it out extensively</t>
  </si>
  <si>
    <t>D8</t>
  </si>
  <si>
    <t>Seasonal Stream</t>
  </si>
  <si>
    <t>very good flow, one cold liter in just a few seconds. (1-2 ft wide, up to 1 in deep moderate flow per The German Couple 5/6) This good flow is immediately proceeded by a thin stream, so don't let it confuse you.</t>
  </si>
  <si>
    <t>Camp Glenwood</t>
  </si>
  <si>
    <t>water at tap</t>
  </si>
  <si>
    <t>~401 or 401.2?</t>
  </si>
  <si>
    <t>after crossing highway small streamlet with small pools 1/2 ft wide 1 in deep moderate flow, some algae</t>
  </si>
  <si>
    <t>~401.5 or 401.9?</t>
  </si>
  <si>
    <t>Water box</t>
  </si>
  <si>
    <t>3 square concrete boxes w/steel lids on L side of trail (nobo). The 2nd of the 3 had a garden hose type spigot which gave water, low flow</t>
  </si>
  <si>
    <t>403.2+</t>
  </si>
  <si>
    <t>Three Points Trailhead</t>
  </si>
  <si>
    <t>[Faucet permanently plugged off]</t>
  </si>
  <si>
    <t xml:space="preserve">Newcomb's Ranch Restaurant 1.8 mile W (left if nobo) on Hwy 2 (Restaurant open 2/27/12 per their FB page) </t>
  </si>
  <si>
    <t>Sulphur Springs Camp source</t>
  </si>
  <si>
    <t>creek water running</t>
  </si>
  <si>
    <t>Dianna</t>
  </si>
  <si>
    <t>Sulphur Springs Campgrd (0.2 mi E)</t>
  </si>
  <si>
    <t>[6/15/09 All spigots in the campground have been capped off.] Pools 7 some water flowing in, although more algae than 406.7 One of 3 approved PCT campsites in Station Fire burn area between Burkhart Trail &amp; Mill Creek.</t>
  </si>
  <si>
    <t>If no water at the campground, check up near a concrete water tank with pipe.</t>
  </si>
  <si>
    <t>~407</t>
  </si>
  <si>
    <t>Stream n/o Sulphur Springs Camp (seasonal)</t>
  </si>
  <si>
    <t>3ft wide but flowing very slowly looked kind of funky</t>
  </si>
  <si>
    <t>&lt;4/10/12</t>
  </si>
  <si>
    <t>Backwoods</t>
  </si>
  <si>
    <t>D9</t>
  </si>
  <si>
    <t>Fiddleneck Spring</t>
  </si>
  <si>
    <t>a seep "size of piepan"</t>
  </si>
  <si>
    <t>Shaded seep about 5 ft above trail on side of Pacifico Mtn, size of piepan)</t>
  </si>
  <si>
    <t>Fountainhead Spring</t>
  </si>
  <si>
    <t>small pool size of shallow washbasin, running water sound, pumpable; easily scooped 4 clear, tasty cupfuls from pool using sierra cup</t>
  </si>
  <si>
    <t>Typically small pool size of shallow washbasin, running water sound, pumpable</t>
  </si>
  <si>
    <t>412+</t>
  </si>
  <si>
    <t>Sheep Camp Spring (way below PCT)</t>
  </si>
  <si>
    <t>There was a trickle of water there not sure it would be worth a trip off trail</t>
  </si>
  <si>
    <t>Trail90</t>
  </si>
  <si>
    <t>Pacifico Mtn Campgrd (off trail E) there is a self-filling �guzzler� rainwater catch-tank no water [no one has found the guzzler if it exists]</t>
  </si>
  <si>
    <t>Paul</t>
  </si>
  <si>
    <t>FIRE CLOSURE: The Angeles NF is CLOSED from Pacifico Mountain to Mill Creek Summit because of the Station Fire cleanup until 9/30/2011 or later. See Halfmile's detour maps. Closure order At mile 413.3 leave PCT and take close Pacifico Mtn Rd 4.6 miles to Mill Creek Summit (mile 418.7).</t>
  </si>
  <si>
    <t>Poodle-dog bush or Common turricula is everywhere from about mile 410 to 437+. It is very concentrated around Mt. Gleason area or Mile 428 to 430. This bush can cause skin irritation similar to poison oak. If you plan on hiking in this area review images, symptoms and treatments before hiking in this area. The plant may not be blooming so learn to identify it with and without flowers.</t>
  </si>
  <si>
    <t>Mill Crk Summit Trailhead Rd 3N17</t>
  </si>
  <si>
    <t>mile 418: nice new outhouse with faucet next to it</t>
  </si>
  <si>
    <t>(Pacifico Mtn/Pony Park) NOT SURE IF LOCATION IS PRECISE. COULD BE CLOSER TO HIGHWAY.</t>
  </si>
  <si>
    <t>Mill Creek Summit Fire Station</t>
  </si>
  <si>
    <t>D10</t>
  </si>
  <si>
    <t>Big Buck Trail Camp (New)</t>
  </si>
  <si>
    <t>[This is usually dry] location uncertain, just before entering dirt road at right turn after descending a few switchbacks, water, good flow, 1-2 ft but strange taste even after filtering</t>
  </si>
  <si>
    <t>~426.5</t>
  </si>
  <si>
    <t>Old Big Buck Trail Camp site (early spring)</t>
  </si>
  <si>
    <t>shady ravine clear &amp; very good flow, access no problem the trail crosses it, but POODLE DOG BUSH is more and more a nuisance. may want to take road from Mill Creek Ranger Station to Messenger Flats CG, but the latest after getting water at this spring. If you continue around Helipad &amp; uphill SSE to gate &amp; then the road until Messenger Flats.</t>
  </si>
  <si>
    <t>Book lists "new" Big Buck Trail Camp (425.7) which is "always" dry.Map D10 shows "old" "Big Buck Trail Camp" (~426.5) which is gone but in early spring has water in a shady ravine.</t>
  </si>
  <si>
    <t>D11</t>
  </si>
  <si>
    <t>NO water One of 3 approved PCT campsites in Station Fire burn area between Burkhart Trail &amp; Mill Creek.</t>
  </si>
  <si>
    <t>D12</t>
  </si>
  <si>
    <t>Moody Cyn Rd (stream 50' before rd)</t>
  </si>
  <si>
    <t>water (Good flow, good water ~ 1Gal/Min 5/8 per German Couple)</t>
  </si>
  <si>
    <t>Blueberry</t>
  </si>
  <si>
    <t>North Fork Ranger Station BPL Rd 4N32</t>
  </si>
  <si>
    <t>Picnic area near ranger station is one of 3 approved PCT campsites in Station Fire burn area between Burkhart Trail &amp; Mill Creek. Power and water are not operational, to assist PCT hikers Todd has cache. Water cache.</t>
  </si>
  <si>
    <t>Mattox Canyon</t>
  </si>
  <si>
    <t>dry afternoon [creek has fluctuated by time of day in past]</t>
  </si>
  <si>
    <t>D13</t>
  </si>
  <si>
    <t>Soledad Canyon Road RV Park</t>
  </si>
  <si>
    <t xml:space="preserve">Access to PCT nobo from parking hidden by sandpile. Just after 1st xing of creek turn hard right (E) &amp; climb over sandpile. (Path is blazed with orange ribbons tied to trees as trail veers off to the right as you're travelling north per PCTA 4/12/10.) PCT goes thru unimproved west part of KOA. (Robin's Nest RV Park west of the KOA closed in 2011.) </t>
  </si>
  <si>
    <t>Santa Clara River</t>
  </si>
  <si>
    <t>Flowing strong, 3 ft wide (I sure wouldnt drink it funky 4/10 per Backwoods)</t>
  </si>
  <si>
    <t>Escondido Cyn just past tunnel under Hwy 14</t>
  </si>
  <si>
    <t>Not directly at tunnel, but 1/4 mile further. Some flow, but also stagnant pools with algae</t>
  </si>
  <si>
    <t xml:space="preserve">Vasquez Rocks picnic area </t>
  </si>
  <si>
    <t>I saw fountains that were wrapped in 'caution' tape and not working, but they weren't behind a tree (no water around juniper 5/14 per Peru)</t>
  </si>
  <si>
    <t xml:space="preserve">there is a fountain behind a low but large juniper bush right by the pepper tree where the trail nears the parking area. Go to pepper tree; you'll see the horse nose troughs, then to your right you'll see the bush; go behind the bush and you'll see the fountain. </t>
  </si>
  <si>
    <t>Ranger station</t>
  </si>
  <si>
    <t xml:space="preserve">once on pavement, 0.2 miles on left by Park exit on Escondido Cyn Rd </t>
  </si>
  <si>
    <t>Agua Dulce</t>
  </si>
  <si>
    <t>Sweetwater Farms Market has everything to eat &amp; drink a hiker's heart desires.</t>
  </si>
  <si>
    <t>See note below.</t>
  </si>
  <si>
    <t xml:space="preserve">All nobo PCT thruhikers should visit Hiker Heaven for mail, updated water reports, &amp; current trail info. Mail can be picked up at Hiker Heaven 6am-10pm, 7 days per week. No other mail pickup locations are available in Agua Dulce. Open 4/15 through 6/30 this year, and for sobo thru-hikers in the fall. We encourage you to stay for and rest-up with our 3 day, 2 night limit. We can host up to 50 hikers per night. We host on a first-come, first-served basis. Non-hiking guests welcome to visit, but should make arrangements to stay elsewhere for showers, laundry, or overnight accommodations.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</si>
</sst>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2">
    <font>
      <sz val="10.0"/>
      <color rgb="FF000000"/>
      <name val="Arial"/>
    </font>
    <font>
      <b/>
      <sz val="24.0"/>
      <color rgb="FF008000"/>
    </font>
    <font>
      <sz val="12.0"/>
      <color rgb="FF008000"/>
    </font>
    <font/>
    <font>
      <u/>
      <sz val="12.0"/>
      <color rgb="FF0000FF"/>
      <name val="Calibri"/>
    </font>
    <font>
      <sz val="10.0"/>
      <color rgb="FF000000"/>
      <name val="Calibri"/>
    </font>
    <font>
      <strike/>
      <sz val="10.0"/>
      <color rgb="FF000000"/>
      <name val="Calibri"/>
    </font>
    <font>
      <u/>
      <sz val="12.0"/>
      <color rgb="FF0000FF"/>
      <name val="Calibri"/>
    </font>
    <font>
      <sz val="10.0"/>
      <color rgb="FFFF0000"/>
      <name val="Calibri"/>
    </font>
    <font>
      <b/>
      <sz val="10.0"/>
      <color rgb="FF408080"/>
      <name val="Calibri"/>
    </font>
    <font>
      <sz val="12.0"/>
      <color rgb="FF000000"/>
      <name val="Calibri"/>
    </font>
    <font>
      <sz val="7.0"/>
      <color rgb="FF000000"/>
      <name val="Calibri"/>
    </font>
    <font>
      <u/>
      <sz val="12.0"/>
      <color rgb="FF0000FF"/>
      <name val="Calibri"/>
    </font>
    <font>
      <u/>
      <sz val="12.0"/>
      <color rgb="FF0000FF"/>
      <name val="Calibri"/>
    </font>
    <font>
      <u/>
      <sz val="12.0"/>
      <color rgb="FF0000FF"/>
      <name val="Calibri"/>
    </font>
    <font>
      <sz val="10.0"/>
      <color rgb="FF0000FF"/>
      <name val="Calibri"/>
    </font>
    <font>
      <i/>
      <sz val="7.0"/>
      <color rgb="FF000000"/>
      <name val="Calibri"/>
    </font>
    <font>
      <u/>
      <sz val="12.0"/>
      <color rgb="FF0000FF"/>
      <name val="Calibri"/>
    </font>
    <font>
      <b/>
      <sz val="10.0"/>
      <color rgb="FF000000"/>
      <name val="Calibri"/>
    </font>
    <font>
      <u/>
      <sz val="12.0"/>
      <color rgb="FF0000FF"/>
      <name val="Calibri"/>
    </font>
    <font>
      <b/>
      <sz val="7.0"/>
      <color rgb="FF000000"/>
      <name val="Calibri"/>
    </font>
    <font>
      <i/>
      <sz val="10.0"/>
      <color rgb="FF000000"/>
      <name val="Calibri"/>
    </font>
  </fonts>
  <fills count="8">
    <fill>
      <patternFill patternType="none"/>
    </fill>
    <fill>
      <patternFill patternType="lightGray"/>
    </fill>
    <fill>
      <patternFill patternType="solid">
        <fgColor rgb="FFDCDCDC"/>
        <bgColor rgb="FFDCDCDC"/>
      </patternFill>
    </fill>
    <fill>
      <patternFill patternType="solid">
        <fgColor rgb="FFFFFF00"/>
        <bgColor rgb="FFFFFF00"/>
      </patternFill>
    </fill>
    <fill>
      <patternFill patternType="solid">
        <fgColor rgb="FFCCCCCC"/>
        <bgColor rgb="FFCCCCCC"/>
      </patternFill>
    </fill>
    <fill>
      <patternFill patternType="solid">
        <fgColor rgb="FF808080"/>
        <bgColor rgb="FF808080"/>
      </patternFill>
    </fill>
    <fill>
      <patternFill patternType="solid">
        <fgColor rgb="FFDDDDDD"/>
        <bgColor rgb="FFDDDDDD"/>
      </patternFill>
    </fill>
    <fill>
      <patternFill patternType="solid">
        <fgColor rgb="FFFF0000"/>
        <bgColor rgb="FFFF0000"/>
      </patternFill>
    </fill>
  </fills>
  <borders count="16">
    <border/>
    <border>
      <left style="thin">
        <color rgb="FF000000"/>
      </left>
      <bottom style="thin">
        <color rgb="FF000000"/>
      </bottom>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79">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1" fillId="0" fontId="2" numFmtId="0" xfId="0" applyAlignment="1" applyBorder="1" applyFont="1">
      <alignment readingOrder="0" shrinkToFit="0" vertical="top" wrapText="1"/>
    </xf>
    <xf borderId="2" fillId="0" fontId="3" numFmtId="0" xfId="0" applyAlignment="1" applyBorder="1" applyFont="1">
      <alignment shrinkToFit="0" wrapText="1"/>
    </xf>
    <xf borderId="3" fillId="0" fontId="4" numFmtId="0" xfId="0" applyAlignment="1" applyBorder="1" applyFont="1">
      <alignment shrinkToFit="0" vertical="top" wrapText="0"/>
    </xf>
    <xf borderId="4" fillId="0" fontId="3" numFmtId="0" xfId="0" applyAlignment="1" applyBorder="1" applyFont="1">
      <alignment shrinkToFit="0" wrapText="1"/>
    </xf>
    <xf borderId="5" fillId="0" fontId="3" numFmtId="0" xfId="0" applyAlignment="1" applyBorder="1" applyFont="1">
      <alignment shrinkToFit="0" wrapText="1"/>
    </xf>
    <xf borderId="6" fillId="0" fontId="5" numFmtId="0" xfId="0" applyAlignment="1" applyBorder="1" applyFont="1">
      <alignment readingOrder="0" shrinkToFit="0" vertical="top" wrapText="0"/>
    </xf>
    <xf borderId="7" fillId="0" fontId="3" numFmtId="0" xfId="0" applyAlignment="1" applyBorder="1" applyFont="1">
      <alignment shrinkToFit="0" wrapText="1"/>
    </xf>
    <xf borderId="6" fillId="0" fontId="6" numFmtId="0" xfId="0" applyAlignment="1" applyBorder="1" applyFont="1">
      <alignment readingOrder="0" shrinkToFit="0" vertical="top" wrapText="0"/>
    </xf>
    <xf borderId="1" fillId="0" fontId="7" numFmtId="0" xfId="0" applyAlignment="1" applyBorder="1" applyFont="1">
      <alignment shrinkToFit="0" vertical="top" wrapText="0"/>
    </xf>
    <xf borderId="8" fillId="0" fontId="3" numFmtId="0" xfId="0" applyAlignment="1" applyBorder="1" applyFont="1">
      <alignment shrinkToFit="0" wrapText="1"/>
    </xf>
    <xf borderId="9" fillId="0" fontId="5" numFmtId="0" xfId="0" applyAlignment="1" applyBorder="1" applyFont="1">
      <alignment readingOrder="0" shrinkToFit="0" vertical="top" wrapText="1"/>
    </xf>
    <xf borderId="9" fillId="0" fontId="5" numFmtId="0" xfId="0" applyAlignment="1" applyBorder="1" applyFont="1">
      <alignment horizontal="left" readingOrder="0" shrinkToFit="0" vertical="top" wrapText="1"/>
    </xf>
    <xf borderId="10" fillId="0" fontId="5" numFmtId="0" xfId="0" applyAlignment="1" applyBorder="1" applyFont="1">
      <alignment readingOrder="0" shrinkToFit="0" vertical="top" wrapText="1"/>
    </xf>
    <xf borderId="11" fillId="0" fontId="3" numFmtId="0" xfId="0" applyAlignment="1" applyBorder="1" applyFont="1">
      <alignment shrinkToFit="0" wrapText="1"/>
    </xf>
    <xf borderId="12" fillId="0" fontId="3" numFmtId="0" xfId="0" applyAlignment="1" applyBorder="1" applyFont="1">
      <alignment shrinkToFit="0" wrapText="1"/>
    </xf>
    <xf borderId="10" fillId="0" fontId="8" numFmtId="0" xfId="0" applyAlignment="1" applyBorder="1" applyFont="1">
      <alignment readingOrder="0" shrinkToFit="0" vertical="top" wrapText="1"/>
    </xf>
    <xf borderId="10" fillId="0" fontId="9" numFmtId="0" xfId="0" applyAlignment="1" applyBorder="1" applyFont="1">
      <alignment readingOrder="0" shrinkToFit="0" vertical="top" wrapText="1"/>
    </xf>
    <xf borderId="0" fillId="2" fontId="1" numFmtId="0" xfId="0" applyAlignment="1" applyFill="1" applyFont="1">
      <alignment horizontal="left" readingOrder="0" shrinkToFit="0" vertical="top" wrapText="1"/>
    </xf>
    <xf borderId="9" fillId="0" fontId="5" numFmtId="164" xfId="0" applyAlignment="1" applyBorder="1" applyFont="1" applyNumberFormat="1">
      <alignment horizontal="left" readingOrder="0" shrinkToFit="0" vertical="top" wrapText="1"/>
    </xf>
    <xf borderId="0" fillId="2" fontId="2" numFmtId="0" xfId="0" applyAlignment="1" applyFont="1">
      <alignment horizontal="left" readingOrder="0" shrinkToFit="0" vertical="top" wrapText="1"/>
    </xf>
    <xf borderId="0" fillId="0" fontId="10" numFmtId="0" xfId="0" applyAlignment="1" applyFont="1">
      <alignment horizontal="left" shrinkToFit="0" vertical="top" wrapText="0"/>
    </xf>
    <xf borderId="10" fillId="0" fontId="11" numFmtId="0" xfId="0" applyAlignment="1" applyBorder="1" applyFont="1">
      <alignment readingOrder="0" shrinkToFit="0" vertical="top" wrapText="1"/>
    </xf>
    <xf borderId="0" fillId="0" fontId="12" numFmtId="0" xfId="0" applyAlignment="1" applyFont="1">
      <alignment horizontal="left" shrinkToFit="0" vertical="top" wrapText="0"/>
    </xf>
    <xf borderId="0" fillId="0" fontId="5" numFmtId="0" xfId="0" applyAlignment="1" applyFont="1">
      <alignment horizontal="left" readingOrder="0" shrinkToFit="0" vertical="top" wrapText="0"/>
    </xf>
    <xf borderId="9" fillId="0" fontId="13" numFmtId="0" xfId="0" applyAlignment="1" applyBorder="1" applyFont="1">
      <alignment shrinkToFit="0" vertical="top" wrapText="1"/>
    </xf>
    <xf borderId="0" fillId="0" fontId="6" numFmtId="0" xfId="0" applyAlignment="1" applyFont="1">
      <alignment horizontal="left" readingOrder="0" shrinkToFit="0" vertical="top" wrapText="0"/>
    </xf>
    <xf borderId="2" fillId="0" fontId="14" numFmtId="0" xfId="0" applyAlignment="1" applyBorder="1" applyFont="1">
      <alignment horizontal="left" shrinkToFit="0" vertical="top" wrapText="0"/>
    </xf>
    <xf borderId="3" fillId="0" fontId="5" numFmtId="0" xfId="0" applyAlignment="1" applyBorder="1" applyFont="1">
      <alignment horizontal="left" readingOrder="0" shrinkToFit="0" vertical="top" wrapText="1"/>
    </xf>
    <xf borderId="6" fillId="0" fontId="5" numFmtId="0" xfId="0" applyAlignment="1" applyBorder="1" applyFont="1">
      <alignment horizontal="left" readingOrder="0" shrinkToFit="0" vertical="top" wrapText="1"/>
    </xf>
    <xf borderId="1" fillId="0" fontId="8" numFmtId="0" xfId="0" applyAlignment="1" applyBorder="1" applyFont="1">
      <alignment horizontal="left" readingOrder="0" shrinkToFit="0" vertical="top" wrapText="1"/>
    </xf>
    <xf borderId="3" fillId="0" fontId="9" numFmtId="0" xfId="0" applyAlignment="1" applyBorder="1" applyFont="1">
      <alignment horizontal="left" readingOrder="0" shrinkToFit="0" vertical="top" wrapText="1"/>
    </xf>
    <xf borderId="1" fillId="0" fontId="5" numFmtId="0" xfId="0" applyAlignment="1" applyBorder="1" applyFont="1">
      <alignment horizontal="left" readingOrder="0" shrinkToFit="0" vertical="top" wrapText="1"/>
    </xf>
    <xf borderId="10" fillId="0" fontId="11" numFmtId="0" xfId="0" applyAlignment="1" applyBorder="1" applyFont="1">
      <alignment horizontal="left" readingOrder="0" shrinkToFit="0" vertical="top" wrapText="1"/>
    </xf>
    <xf borderId="13" fillId="0" fontId="5" numFmtId="0" xfId="0" applyAlignment="1" applyBorder="1" applyFont="1">
      <alignment readingOrder="0" shrinkToFit="0" vertical="top" wrapText="1"/>
    </xf>
    <xf borderId="9" fillId="0" fontId="15" numFmtId="0" xfId="0" applyAlignment="1" applyBorder="1" applyFont="1">
      <alignment horizontal="left" readingOrder="0" shrinkToFit="0" vertical="top" wrapText="1"/>
    </xf>
    <xf borderId="13" fillId="0" fontId="5" numFmtId="0" xfId="0" applyAlignment="1" applyBorder="1" applyFont="1">
      <alignment horizontal="left" readingOrder="0" shrinkToFit="0" vertical="top" wrapText="1"/>
    </xf>
    <xf borderId="10" fillId="0" fontId="5" numFmtId="0" xfId="0" applyAlignment="1" applyBorder="1" applyFont="1">
      <alignment horizontal="left" readingOrder="0" shrinkToFit="0" vertical="top" wrapText="1"/>
    </xf>
    <xf borderId="13" fillId="0" fontId="5" numFmtId="164" xfId="0" applyAlignment="1" applyBorder="1" applyFont="1" applyNumberFormat="1">
      <alignment horizontal="left" readingOrder="0" shrinkToFit="0" vertical="top" wrapText="1"/>
    </xf>
    <xf borderId="14" fillId="0" fontId="3" numFmtId="0" xfId="0" applyAlignment="1" applyBorder="1" applyFont="1">
      <alignment shrinkToFit="0" wrapText="1"/>
    </xf>
    <xf borderId="3" fillId="0" fontId="11" numFmtId="0" xfId="0" applyAlignment="1" applyBorder="1" applyFont="1">
      <alignment horizontal="left" readingOrder="0" shrinkToFit="0" vertical="top" wrapText="1"/>
    </xf>
    <xf borderId="6" fillId="0" fontId="11" numFmtId="0" xfId="0" applyAlignment="1" applyBorder="1" applyFont="1">
      <alignment horizontal="left" readingOrder="0" shrinkToFit="0" vertical="top" wrapText="1"/>
    </xf>
    <xf borderId="1" fillId="0" fontId="16" numFmtId="0" xfId="0" applyAlignment="1" applyBorder="1" applyFont="1">
      <alignment horizontal="left" readingOrder="0" shrinkToFit="0" vertical="top" wrapText="1"/>
    </xf>
    <xf borderId="9" fillId="0" fontId="15" numFmtId="0" xfId="0" applyAlignment="1" applyBorder="1" applyFont="1">
      <alignment readingOrder="0" shrinkToFit="0" vertical="top" wrapText="1"/>
    </xf>
    <xf borderId="9" fillId="0" fontId="5" numFmtId="0" xfId="0" applyAlignment="1" applyBorder="1" applyFont="1">
      <alignment horizontal="left" shrinkToFit="0" vertical="top" wrapText="1"/>
    </xf>
    <xf borderId="13" fillId="0" fontId="15" numFmtId="0" xfId="0" applyAlignment="1" applyBorder="1" applyFont="1">
      <alignment readingOrder="0" shrinkToFit="0" vertical="top" wrapText="1"/>
    </xf>
    <xf borderId="9" fillId="0" fontId="11" numFmtId="0" xfId="0" applyAlignment="1" applyBorder="1" applyFont="1">
      <alignment readingOrder="0" shrinkToFit="0" vertical="top" wrapText="1"/>
    </xf>
    <xf borderId="9" fillId="0" fontId="10" numFmtId="0" xfId="0" applyAlignment="1" applyBorder="1" applyFont="1">
      <alignment shrinkToFit="0" vertical="top" wrapText="1"/>
    </xf>
    <xf borderId="9" fillId="0" fontId="17" numFmtId="0" xfId="0" applyAlignment="1" applyBorder="1" applyFont="1">
      <alignment horizontal="left" shrinkToFit="0" vertical="top" wrapText="1"/>
    </xf>
    <xf borderId="15" fillId="0" fontId="3" numFmtId="0" xfId="0" applyAlignment="1" applyBorder="1" applyFont="1">
      <alignment shrinkToFit="0" wrapText="1"/>
    </xf>
    <xf borderId="10" fillId="0" fontId="10" numFmtId="0" xfId="0" applyAlignment="1" applyBorder="1" applyFont="1">
      <alignment horizontal="left" shrinkToFit="0" vertical="top" wrapText="0"/>
    </xf>
    <xf borderId="11" fillId="0" fontId="10" numFmtId="0" xfId="0" applyAlignment="1" applyBorder="1" applyFont="1">
      <alignment horizontal="left" shrinkToFit="0" vertical="top" wrapText="0"/>
    </xf>
    <xf borderId="12" fillId="0" fontId="10" numFmtId="0" xfId="0" applyAlignment="1" applyBorder="1" applyFont="1">
      <alignment horizontal="left" shrinkToFit="0" vertical="top" wrapText="0"/>
    </xf>
    <xf borderId="10" fillId="3" fontId="5" numFmtId="0" xfId="0" applyAlignment="1" applyBorder="1" applyFill="1" applyFont="1">
      <alignment horizontal="left" readingOrder="0" shrinkToFit="0" vertical="top" wrapText="1"/>
    </xf>
    <xf borderId="1" fillId="0" fontId="11" numFmtId="0" xfId="0" applyAlignment="1" applyBorder="1" applyFont="1">
      <alignment horizontal="left" readingOrder="0" shrinkToFit="0" vertical="top" wrapText="1"/>
    </xf>
    <xf borderId="10" fillId="0" fontId="18" numFmtId="0" xfId="0" applyAlignment="1" applyBorder="1" applyFont="1">
      <alignment horizontal="left" readingOrder="0" shrinkToFit="0" vertical="top" wrapText="1"/>
    </xf>
    <xf borderId="9" fillId="0" fontId="10" numFmtId="0" xfId="0" applyAlignment="1" applyBorder="1" applyFont="1">
      <alignment horizontal="left" shrinkToFit="0" vertical="top" wrapText="0"/>
    </xf>
    <xf borderId="9" fillId="0" fontId="10" numFmtId="0" xfId="0" applyAlignment="1" applyBorder="1" applyFont="1">
      <alignment shrinkToFit="0" vertical="top" wrapText="0"/>
    </xf>
    <xf borderId="6" fillId="0" fontId="10" numFmtId="0" xfId="0" applyAlignment="1" applyBorder="1" applyFont="1">
      <alignment horizontal="left" shrinkToFit="0" vertical="top" wrapText="1"/>
    </xf>
    <xf borderId="3" fillId="0" fontId="11" numFmtId="0" xfId="0" applyAlignment="1" applyBorder="1" applyFont="1">
      <alignment readingOrder="0" shrinkToFit="0" vertical="top" wrapText="1"/>
    </xf>
    <xf borderId="1" fillId="0" fontId="11" numFmtId="0" xfId="0" applyAlignment="1" applyBorder="1" applyFont="1">
      <alignment readingOrder="0" shrinkToFit="0" vertical="top" wrapText="1"/>
    </xf>
    <xf borderId="9" fillId="0" fontId="19" numFmtId="0" xfId="0" applyAlignment="1" applyBorder="1" applyFont="1">
      <alignment shrinkToFit="0" vertical="top" wrapText="1"/>
    </xf>
    <xf borderId="9" fillId="0" fontId="11" numFmtId="0" xfId="0" applyAlignment="1" applyBorder="1" applyFont="1">
      <alignment horizontal="left" readingOrder="0" shrinkToFit="0" vertical="top" wrapText="1"/>
    </xf>
    <xf borderId="10" fillId="4" fontId="20" numFmtId="0" xfId="0" applyAlignment="1" applyBorder="1" applyFill="1" applyFont="1">
      <alignment readingOrder="0" shrinkToFit="0" vertical="top" wrapText="1"/>
    </xf>
    <xf borderId="10" fillId="4" fontId="11" numFmtId="0" xfId="0" applyAlignment="1" applyBorder="1" applyFont="1">
      <alignment readingOrder="0" shrinkToFit="0" vertical="top" wrapText="1"/>
    </xf>
    <xf borderId="9" fillId="5" fontId="5" numFmtId="0" xfId="0" applyAlignment="1" applyBorder="1" applyFill="1" applyFont="1">
      <alignment readingOrder="0" shrinkToFit="0" vertical="top" wrapText="1"/>
    </xf>
    <xf borderId="9" fillId="5" fontId="5" numFmtId="0" xfId="0" applyAlignment="1" applyBorder="1" applyFont="1">
      <alignment horizontal="left" readingOrder="0" shrinkToFit="0" vertical="top" wrapText="1"/>
    </xf>
    <xf borderId="9" fillId="5" fontId="5" numFmtId="164" xfId="0" applyAlignment="1" applyBorder="1" applyFont="1" applyNumberFormat="1">
      <alignment horizontal="left" readingOrder="0" shrinkToFit="0" vertical="top" wrapText="1"/>
    </xf>
    <xf borderId="9" fillId="0" fontId="16" numFmtId="0" xfId="0" applyAlignment="1" applyBorder="1" applyFont="1">
      <alignment readingOrder="0" shrinkToFit="0" vertical="top" wrapText="1"/>
    </xf>
    <xf borderId="9" fillId="0" fontId="21" numFmtId="0" xfId="0" applyAlignment="1" applyBorder="1" applyFont="1">
      <alignment readingOrder="0" shrinkToFit="0" vertical="top" wrapText="1"/>
    </xf>
    <xf borderId="10" fillId="6" fontId="5" numFmtId="0" xfId="0" applyAlignment="1" applyBorder="1" applyFill="1" applyFont="1">
      <alignment readingOrder="0" shrinkToFit="0" vertical="top" wrapText="1"/>
    </xf>
    <xf borderId="10" fillId="4" fontId="18" numFmtId="0" xfId="0" applyAlignment="1" applyBorder="1" applyFont="1">
      <alignment readingOrder="0" shrinkToFit="0" vertical="top" wrapText="1"/>
    </xf>
    <xf borderId="10" fillId="4" fontId="5" numFmtId="0" xfId="0" applyAlignment="1" applyBorder="1" applyFont="1">
      <alignment readingOrder="0" shrinkToFit="0" vertical="top" wrapText="1"/>
    </xf>
    <xf borderId="10" fillId="4" fontId="5" numFmtId="0" xfId="0" applyAlignment="1" applyBorder="1" applyFont="1">
      <alignment shrinkToFit="0" vertical="top" wrapText="1"/>
    </xf>
    <xf borderId="10" fillId="7" fontId="18" numFmtId="0" xfId="0" applyAlignment="1" applyBorder="1" applyFill="1" applyFont="1">
      <alignment readingOrder="0" shrinkToFit="0" vertical="top" wrapText="1"/>
    </xf>
    <xf borderId="10" fillId="7" fontId="10" numFmtId="0" xfId="0" applyAlignment="1" applyBorder="1" applyFont="1">
      <alignment shrinkToFit="0" vertical="top" wrapText="1"/>
    </xf>
    <xf borderId="10" fillId="7" fontId="5" numFmtId="0" xfId="0" applyAlignment="1" applyBorder="1" applyFont="1">
      <alignment readingOrder="0" shrinkToFit="0" vertical="top" wrapText="1"/>
    </xf>
    <xf borderId="9" fillId="0"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9.0"/>
    <col customWidth="1" min="2" max="2" width="11.71"/>
    <col customWidth="1" min="3" max="3" width="38.14"/>
    <col customWidth="1" min="4" max="4" width="49.29"/>
    <col customWidth="1" min="5" max="5" width="15.43"/>
    <col customWidth="1" min="6" max="6" width="16.29"/>
    <col customWidth="1" min="7" max="7" width="15.43"/>
  </cols>
  <sheetData>
    <row r="1" ht="33.75" customHeight="1">
      <c r="A1" s="1" t="s">
        <v>0</v>
      </c>
    </row>
    <row r="2" ht="15.0" customHeight="1">
      <c r="A2" s="2" t="s">
        <v>1</v>
      </c>
      <c r="B2" s="3"/>
      <c r="C2" s="3"/>
      <c r="D2" s="3"/>
      <c r="E2" s="3"/>
      <c r="F2" s="3"/>
      <c r="G2" s="3"/>
    </row>
    <row r="3" ht="15.0" customHeight="1">
      <c r="A3" s="4" t="str">
        <f>HYPERLINK("http://mailman.backcountry.net/mailman/listinfo/pct-l","The following water reports are compiled from posts to the PCT-L, on-line trail journals, and other on-the-ground reports.")</f>
        <v>The following water reports are compiled from posts to the PCT-L, on-line trail journals, and other on-the-ground reports.</v>
      </c>
      <c r="B3" s="5"/>
      <c r="C3" s="5"/>
      <c r="D3" s="5"/>
      <c r="E3" s="5"/>
      <c r="F3" s="5"/>
      <c r="G3" s="6"/>
    </row>
    <row r="4" ht="15.0" customHeight="1">
      <c r="A4" s="7" t="s">
        <v>2</v>
      </c>
      <c r="G4" s="8"/>
    </row>
    <row r="5" ht="15.0" customHeight="1">
      <c r="A5" s="9" t="s">
        <v>3</v>
      </c>
      <c r="G5" s="8"/>
    </row>
    <row r="6" ht="15.0" customHeight="1">
      <c r="A6" s="7" t="s">
        <v>4</v>
      </c>
      <c r="G6" s="8"/>
    </row>
    <row r="7" ht="15.0" customHeight="1">
      <c r="A7" s="10" t="str">
        <f>HYPERLINK("http://www.4jeffrey.net/pct/index.htm#footnotes","Next update after August 15, 2012                     For more info click here.")</f>
        <v>Next update after August 15, 2012                     For more info click here.</v>
      </c>
      <c r="B7" s="3"/>
      <c r="C7" s="3"/>
      <c r="D7" s="3"/>
      <c r="E7" s="3"/>
      <c r="F7" s="3"/>
      <c r="G7" s="11"/>
    </row>
    <row r="8" ht="15.0" customHeight="1">
      <c r="A8" s="12" t="s">
        <v>5</v>
      </c>
      <c r="B8" s="13" t="s">
        <v>6</v>
      </c>
      <c r="C8" s="12" t="s">
        <v>7</v>
      </c>
      <c r="D8" s="12" t="s">
        <v>8</v>
      </c>
      <c r="E8" s="13" t="s">
        <v>9</v>
      </c>
      <c r="F8" s="13" t="s">
        <v>10</v>
      </c>
      <c r="G8" s="13" t="s">
        <v>11</v>
      </c>
    </row>
    <row r="9" ht="15.0" customHeight="1">
      <c r="A9" s="14" t="s">
        <v>12</v>
      </c>
      <c r="B9" s="15"/>
      <c r="C9" s="15"/>
      <c r="D9" s="15"/>
      <c r="E9" s="15"/>
      <c r="F9" s="15"/>
      <c r="G9" s="16"/>
    </row>
    <row r="10" ht="15.0" customHeight="1">
      <c r="A10" s="14" t="s">
        <v>14</v>
      </c>
      <c r="B10" s="15"/>
      <c r="C10" s="15"/>
      <c r="D10" s="15"/>
      <c r="E10" s="15"/>
      <c r="F10" s="15"/>
      <c r="G10" s="16"/>
    </row>
    <row r="11" ht="15.0" customHeight="1">
      <c r="A11" s="17" t="s">
        <v>15</v>
      </c>
      <c r="B11" s="15"/>
      <c r="C11" s="15"/>
      <c r="D11" s="15"/>
      <c r="E11" s="15"/>
      <c r="F11" s="15"/>
      <c r="G11" s="16"/>
    </row>
    <row r="12" ht="15.0" customHeight="1">
      <c r="A12" s="18" t="s">
        <v>16</v>
      </c>
      <c r="B12" s="15"/>
      <c r="C12" s="15"/>
      <c r="D12" s="15"/>
      <c r="E12" s="15"/>
      <c r="F12" s="15"/>
      <c r="G12" s="16"/>
    </row>
    <row r="13" ht="15.0" customHeight="1">
      <c r="A13" s="12" t="s">
        <v>17</v>
      </c>
      <c r="B13" s="13">
        <v>1.1</v>
      </c>
      <c r="C13" s="12" t="s">
        <v>18</v>
      </c>
      <c r="D13" s="12" t="s">
        <v>19</v>
      </c>
      <c r="E13" s="20">
        <v>41021.0</v>
      </c>
      <c r="F13" s="13" t="s">
        <v>21</v>
      </c>
      <c r="G13" s="20">
        <v>41029.0</v>
      </c>
    </row>
    <row r="14" ht="15.0" customHeight="1">
      <c r="A14" s="12" t="s">
        <v>17</v>
      </c>
      <c r="B14" s="13">
        <v>1.3</v>
      </c>
      <c r="C14" s="12" t="s">
        <v>22</v>
      </c>
      <c r="D14" s="12" t="s">
        <v>23</v>
      </c>
      <c r="E14" s="13" t="s">
        <v>24</v>
      </c>
      <c r="F14" s="13" t="s">
        <v>24</v>
      </c>
      <c r="G14" s="13" t="s">
        <v>24</v>
      </c>
    </row>
    <row r="15" ht="15.0" customHeight="1">
      <c r="A15" s="12" t="s">
        <v>17</v>
      </c>
      <c r="B15" s="13" t="s">
        <v>25</v>
      </c>
      <c r="C15" s="12" t="s">
        <v>26</v>
      </c>
      <c r="D15" s="12" t="s">
        <v>27</v>
      </c>
      <c r="E15" s="20">
        <v>41071.0</v>
      </c>
      <c r="F15" s="13" t="s">
        <v>28</v>
      </c>
      <c r="G15" s="20">
        <v>41073.0</v>
      </c>
    </row>
    <row r="16" ht="15.0" customHeight="1">
      <c r="A16" s="12" t="s">
        <v>17</v>
      </c>
      <c r="B16" s="13">
        <v>4.3</v>
      </c>
      <c r="C16" s="12" t="s">
        <v>29</v>
      </c>
      <c r="D16" s="12" t="s">
        <v>30</v>
      </c>
      <c r="E16" s="20">
        <v>41071.0</v>
      </c>
      <c r="F16" s="13" t="s">
        <v>28</v>
      </c>
      <c r="G16" s="20">
        <v>41073.0</v>
      </c>
    </row>
    <row r="17" ht="15.0" customHeight="1">
      <c r="A17" s="12" t="s">
        <v>31</v>
      </c>
      <c r="B17" s="13" t="s">
        <v>32</v>
      </c>
      <c r="C17" s="12" t="s">
        <v>33</v>
      </c>
      <c r="D17" s="12" t="s">
        <v>34</v>
      </c>
      <c r="E17" s="20">
        <v>41045.0</v>
      </c>
      <c r="F17" s="13" t="s">
        <v>35</v>
      </c>
      <c r="G17" s="20">
        <v>41048.0</v>
      </c>
    </row>
    <row r="18" ht="42.0" customHeight="1">
      <c r="A18" s="12" t="s">
        <v>31</v>
      </c>
      <c r="B18" s="13">
        <v>16.0</v>
      </c>
      <c r="C18" s="12" t="s">
        <v>36</v>
      </c>
      <c r="D18" s="12" t="s">
        <v>37</v>
      </c>
      <c r="E18" s="20">
        <v>41046.0</v>
      </c>
      <c r="F18" s="13" t="s">
        <v>35</v>
      </c>
      <c r="G18" s="20">
        <v>41073.0</v>
      </c>
    </row>
    <row r="19" ht="15.0" customHeight="1">
      <c r="A19" s="23" t="s">
        <v>38</v>
      </c>
      <c r="B19" s="15"/>
      <c r="C19" s="15"/>
      <c r="D19" s="15"/>
      <c r="E19" s="15"/>
      <c r="F19" s="15"/>
      <c r="G19" s="16"/>
    </row>
    <row r="20" ht="15.0" customHeight="1">
      <c r="A20" s="12" t="s">
        <v>31</v>
      </c>
      <c r="B20" s="13">
        <v>20.6</v>
      </c>
      <c r="C20" s="26" t="str">
        <f>HYPERLINK("javascript:Start('http://www.sdcounty.ca.gov/parks/Camping/lake_morena.html')","Lake Morena Campground")</f>
        <v>Lake Morena Campground</v>
      </c>
      <c r="D20" s="12" t="s">
        <v>39</v>
      </c>
      <c r="E20" s="20">
        <v>41072.0</v>
      </c>
      <c r="F20" s="13" t="s">
        <v>28</v>
      </c>
      <c r="G20" s="20">
        <v>41073.0</v>
      </c>
    </row>
    <row r="21" ht="15.0" customHeight="1">
      <c r="A21" s="12" t="s">
        <v>40</v>
      </c>
      <c r="B21" s="13">
        <v>24.6</v>
      </c>
      <c r="C21" s="12" t="s">
        <v>41</v>
      </c>
      <c r="D21" s="12" t="s">
        <v>27</v>
      </c>
      <c r="E21" s="20">
        <v>41072.0</v>
      </c>
      <c r="F21" s="13" t="s">
        <v>28</v>
      </c>
      <c r="G21" s="20">
        <v>41073.0</v>
      </c>
    </row>
    <row r="22" ht="15.0" customHeight="1">
      <c r="A22" s="12" t="s">
        <v>40</v>
      </c>
      <c r="B22" s="13">
        <v>26.0</v>
      </c>
      <c r="C22" s="12" t="s">
        <v>43</v>
      </c>
      <c r="D22" s="12" t="s">
        <v>44</v>
      </c>
      <c r="E22" s="20">
        <v>41072.0</v>
      </c>
      <c r="F22" s="13" t="s">
        <v>28</v>
      </c>
      <c r="G22" s="20">
        <v>41073.0</v>
      </c>
    </row>
    <row r="23" ht="42.0" customHeight="1">
      <c r="A23" s="12" t="s">
        <v>40</v>
      </c>
      <c r="B23" s="13">
        <v>26.4</v>
      </c>
      <c r="C23" s="26" t="str">
        <f>HYPERLINK("javascript:Start('http://www.fs.fed.us/r5/cleveland/')","Boulder Oaks Campground - USFS")</f>
        <v>Boulder Oaks Campground - USFS</v>
      </c>
      <c r="D23" s="12" t="s">
        <v>45</v>
      </c>
      <c r="E23" s="20">
        <v>41072.0</v>
      </c>
      <c r="F23" s="13" t="s">
        <v>28</v>
      </c>
      <c r="G23" s="20">
        <v>41073.0</v>
      </c>
    </row>
    <row r="24" ht="15.0" customHeight="1">
      <c r="A24" s="23" t="s">
        <v>46</v>
      </c>
      <c r="B24" s="15"/>
      <c r="C24" s="15"/>
      <c r="D24" s="15"/>
      <c r="E24" s="15"/>
      <c r="F24" s="15"/>
      <c r="G24" s="16"/>
    </row>
    <row r="25" ht="15.0" customHeight="1">
      <c r="A25" s="12" t="s">
        <v>40</v>
      </c>
      <c r="B25" s="13">
        <v>26.5</v>
      </c>
      <c r="C25" s="14" t="s">
        <v>47</v>
      </c>
      <c r="D25" s="15"/>
      <c r="E25" s="15"/>
      <c r="F25" s="15"/>
      <c r="G25" s="16"/>
    </row>
    <row r="26" ht="15.0" customHeight="1">
      <c r="A26" s="12" t="s">
        <v>40</v>
      </c>
      <c r="B26" s="13" t="s">
        <v>49</v>
      </c>
      <c r="C26" s="12" t="s">
        <v>50</v>
      </c>
      <c r="D26" s="12" t="s">
        <v>24</v>
      </c>
      <c r="E26" s="13" t="s">
        <v>24</v>
      </c>
      <c r="F26" s="13" t="s">
        <v>24</v>
      </c>
      <c r="G26" s="13" t="s">
        <v>24</v>
      </c>
    </row>
    <row r="27" ht="15.0" customHeight="1">
      <c r="A27" s="12" t="s">
        <v>40</v>
      </c>
      <c r="B27" s="13" t="s">
        <v>51</v>
      </c>
      <c r="C27" s="12" t="s">
        <v>52</v>
      </c>
      <c r="D27" s="12" t="s">
        <v>39</v>
      </c>
      <c r="E27" s="20">
        <v>41029.0</v>
      </c>
      <c r="F27" s="13" t="s">
        <v>53</v>
      </c>
      <c r="G27" s="20">
        <v>41034.0</v>
      </c>
    </row>
    <row r="28" ht="15.0" customHeight="1">
      <c r="A28" s="23" t="s">
        <v>54</v>
      </c>
      <c r="B28" s="15"/>
      <c r="C28" s="15"/>
      <c r="D28" s="15"/>
      <c r="E28" s="15"/>
      <c r="F28" s="15"/>
      <c r="G28" s="16"/>
    </row>
    <row r="29" ht="15.0" customHeight="1">
      <c r="A29" s="12" t="s">
        <v>55</v>
      </c>
      <c r="B29" s="13">
        <v>32.4</v>
      </c>
      <c r="C29" s="12" t="s">
        <v>57</v>
      </c>
      <c r="D29" s="12" t="s">
        <v>58</v>
      </c>
      <c r="E29" s="20">
        <v>41028.0</v>
      </c>
      <c r="F29" s="13" t="s">
        <v>59</v>
      </c>
      <c r="G29" s="20">
        <v>41034.0</v>
      </c>
    </row>
    <row r="30" ht="30.0" customHeight="1">
      <c r="A30" s="12" t="s">
        <v>55</v>
      </c>
      <c r="B30" s="13">
        <v>33.0</v>
      </c>
      <c r="C30" s="26" t="str">
        <f>HYPERLINK("javascript:Start('http://www.fs.fed.us/r5/cleveland/')","Cibbets Flat Campground (Fred Cyn Road 16S08 0.8 m NW) - USFS")</f>
        <v>Cibbets Flat Campground (Fred Cyn Road 16S08 0.8 m NW) - USFS</v>
      </c>
      <c r="D30" s="12" t="s">
        <v>39</v>
      </c>
      <c r="E30" s="20">
        <v>41028.0</v>
      </c>
      <c r="F30" s="13" t="s">
        <v>61</v>
      </c>
      <c r="G30" s="20">
        <v>41031.0</v>
      </c>
    </row>
    <row r="31" ht="15.0" customHeight="1">
      <c r="A31" s="12" t="s">
        <v>55</v>
      </c>
      <c r="B31" s="13">
        <v>33.0</v>
      </c>
      <c r="C31" s="12" t="s">
        <v>62</v>
      </c>
      <c r="D31" s="12" t="s">
        <v>63</v>
      </c>
      <c r="E31" s="13" t="s">
        <v>24</v>
      </c>
      <c r="F31" s="13" t="s">
        <v>24</v>
      </c>
      <c r="G31" s="13" t="s">
        <v>24</v>
      </c>
    </row>
    <row r="32" ht="15.0" customHeight="1">
      <c r="A32" s="23" t="s">
        <v>64</v>
      </c>
      <c r="B32" s="15"/>
      <c r="C32" s="15"/>
      <c r="D32" s="15"/>
      <c r="E32" s="15"/>
      <c r="F32" s="15"/>
      <c r="G32" s="16"/>
    </row>
    <row r="33" ht="15.0" customHeight="1">
      <c r="A33" s="12" t="s">
        <v>55</v>
      </c>
      <c r="B33" s="13">
        <v>37.0</v>
      </c>
      <c r="C33" s="12" t="s">
        <v>66</v>
      </c>
      <c r="D33" s="12" t="s">
        <v>67</v>
      </c>
      <c r="E33" s="20">
        <v>41008.0</v>
      </c>
      <c r="F33" s="13" t="s">
        <v>68</v>
      </c>
      <c r="G33" s="20">
        <v>41012.0</v>
      </c>
    </row>
    <row r="34" ht="15.0" customHeight="1">
      <c r="A34" s="12" t="s">
        <v>55</v>
      </c>
      <c r="B34" s="13">
        <v>38.1</v>
      </c>
      <c r="C34" s="12" t="s">
        <v>69</v>
      </c>
      <c r="D34" s="12" t="s">
        <v>70</v>
      </c>
      <c r="E34" s="20">
        <v>41022.0</v>
      </c>
      <c r="F34" s="13" t="s">
        <v>21</v>
      </c>
      <c r="G34" s="20">
        <v>41029.0</v>
      </c>
    </row>
    <row r="35" ht="27.75" customHeight="1">
      <c r="A35" s="12" t="s">
        <v>55</v>
      </c>
      <c r="B35" s="13">
        <v>39.1</v>
      </c>
      <c r="C35" s="12" t="s">
        <v>71</v>
      </c>
      <c r="D35" s="12" t="s">
        <v>72</v>
      </c>
      <c r="E35" s="20">
        <v>41008.0</v>
      </c>
      <c r="F35" s="13" t="s">
        <v>73</v>
      </c>
      <c r="G35" s="20">
        <v>41010.0</v>
      </c>
    </row>
    <row r="36" ht="15.0" customHeight="1">
      <c r="A36" s="23" t="s">
        <v>74</v>
      </c>
      <c r="B36" s="15"/>
      <c r="C36" s="15"/>
      <c r="D36" s="15"/>
      <c r="E36" s="15"/>
      <c r="F36" s="15"/>
      <c r="G36" s="16"/>
    </row>
    <row r="37" ht="30.0" customHeight="1">
      <c r="A37" s="12" t="s">
        <v>76</v>
      </c>
      <c r="B37" s="13">
        <v>41.6</v>
      </c>
      <c r="C37" s="26" t="str">
        <f>HYPERLINK("javascript:Start('http://www.fs.fed.us/r5/cleveland/')","Burnt Rancheria Campgrd (south end) USFS")</f>
        <v>Burnt Rancheria Campgrd (south end) USFS</v>
      </c>
      <c r="D37" s="12" t="s">
        <v>77</v>
      </c>
      <c r="E37" s="20">
        <v>41028.0</v>
      </c>
      <c r="F37" s="13" t="s">
        <v>79</v>
      </c>
      <c r="G37" s="20">
        <v>41029.0</v>
      </c>
    </row>
    <row r="38" ht="15.0" customHeight="1">
      <c r="A38" s="23" t="s">
        <v>82</v>
      </c>
      <c r="B38" s="15"/>
      <c r="C38" s="15"/>
      <c r="D38" s="15"/>
      <c r="E38" s="15"/>
      <c r="F38" s="15"/>
      <c r="G38" s="16"/>
    </row>
    <row r="39" ht="27.75" customHeight="1">
      <c r="A39" s="12" t="s">
        <v>76</v>
      </c>
      <c r="B39" s="13">
        <v>42.3</v>
      </c>
      <c r="C39" s="12" t="s">
        <v>85</v>
      </c>
      <c r="D39" s="12" t="s">
        <v>39</v>
      </c>
      <c r="E39" s="20">
        <v>41029.0</v>
      </c>
      <c r="F39" s="13" t="s">
        <v>86</v>
      </c>
      <c r="G39" s="20">
        <v>41031.0</v>
      </c>
    </row>
    <row r="40" ht="55.5" customHeight="1">
      <c r="A40" s="35" t="s">
        <v>76</v>
      </c>
      <c r="B40" s="37">
        <v>43.0</v>
      </c>
      <c r="C40" s="35" t="s">
        <v>93</v>
      </c>
      <c r="D40" s="12" t="s">
        <v>95</v>
      </c>
      <c r="E40" s="39">
        <v>41028.0</v>
      </c>
      <c r="F40" s="37" t="s">
        <v>79</v>
      </c>
      <c r="G40" s="39">
        <v>41029.0</v>
      </c>
    </row>
    <row r="41" ht="30.0" customHeight="1">
      <c r="A41" s="40"/>
      <c r="B41" s="40"/>
      <c r="C41" s="40"/>
      <c r="D41" s="26" t="str">
        <f>HYPERLINK("javascript:Start('http://www.LagunaMountain.com')","(Store open 9-5. Post office open M-F 12-4, Sat 9-11. per John @ store)")</f>
        <v>(Store open 9-5. Post office open M-F 12-4, Sat 9-11. per John @ store)</v>
      </c>
      <c r="E41" s="40"/>
      <c r="F41" s="40"/>
      <c r="G41" s="40"/>
    </row>
    <row r="42" ht="15.0" customHeight="1">
      <c r="A42" s="12" t="s">
        <v>76</v>
      </c>
      <c r="B42" s="13">
        <v>43.2</v>
      </c>
      <c r="C42" s="12" t="s">
        <v>108</v>
      </c>
      <c r="D42" s="12" t="s">
        <v>110</v>
      </c>
      <c r="E42" s="20">
        <v>41009.0</v>
      </c>
      <c r="F42" s="13" t="s">
        <v>73</v>
      </c>
      <c r="G42" s="20">
        <v>41010.0</v>
      </c>
    </row>
    <row r="43" ht="21.75" customHeight="1">
      <c r="A43" s="23" t="s">
        <v>113</v>
      </c>
      <c r="B43" s="15"/>
      <c r="C43" s="15"/>
      <c r="D43" s="15"/>
      <c r="E43" s="15"/>
      <c r="F43" s="15"/>
      <c r="G43" s="16"/>
    </row>
    <row r="44" ht="27.75" customHeight="1">
      <c r="A44" s="12" t="s">
        <v>116</v>
      </c>
      <c r="B44" s="13">
        <v>47.9</v>
      </c>
      <c r="C44" s="26" t="str">
        <f>HYPERLINK("javascript:Start('http://www.fs.fed.us/r5/cleveland/')","Laguna Campground USFS (0.7 mi SE)")</f>
        <v>Laguna Campground USFS (0.7 mi SE)</v>
      </c>
      <c r="D44" s="12" t="s">
        <v>121</v>
      </c>
      <c r="E44" s="20">
        <v>41028.0</v>
      </c>
      <c r="F44" s="13" t="s">
        <v>79</v>
      </c>
      <c r="G44" s="20">
        <v>41029.0</v>
      </c>
    </row>
    <row r="45" ht="15.0" customHeight="1">
      <c r="A45" s="23" t="s">
        <v>122</v>
      </c>
      <c r="B45" s="15"/>
      <c r="C45" s="15"/>
      <c r="D45" s="15"/>
      <c r="E45" s="15"/>
      <c r="F45" s="15"/>
      <c r="G45" s="16"/>
    </row>
    <row r="46" ht="15.0" customHeight="1">
      <c r="A46" s="12" t="s">
        <v>116</v>
      </c>
      <c r="B46" s="13">
        <v>48.0</v>
      </c>
      <c r="C46" s="12" t="s">
        <v>123</v>
      </c>
      <c r="D46" s="12" t="s">
        <v>24</v>
      </c>
      <c r="E46" s="13" t="s">
        <v>24</v>
      </c>
      <c r="F46" s="13" t="s">
        <v>24</v>
      </c>
      <c r="G46" s="13" t="s">
        <v>24</v>
      </c>
    </row>
    <row r="47" ht="15.0" customHeight="1">
      <c r="A47" s="12" t="s">
        <v>116</v>
      </c>
      <c r="B47" s="13">
        <v>48.9</v>
      </c>
      <c r="C47" s="12" t="s">
        <v>124</v>
      </c>
      <c r="D47" s="12" t="s">
        <v>125</v>
      </c>
      <c r="E47" s="13" t="s">
        <v>126</v>
      </c>
      <c r="F47" s="13" t="s">
        <v>127</v>
      </c>
      <c r="G47" s="20">
        <v>41009.0</v>
      </c>
    </row>
    <row r="48" ht="21.75" customHeight="1">
      <c r="A48" s="23" t="s">
        <v>128</v>
      </c>
      <c r="B48" s="15"/>
      <c r="C48" s="15"/>
      <c r="D48" s="15"/>
      <c r="E48" s="15"/>
      <c r="F48" s="15"/>
      <c r="G48" s="16"/>
    </row>
    <row r="49" ht="27.75" customHeight="1">
      <c r="A49" s="12" t="s">
        <v>116</v>
      </c>
      <c r="B49" s="13">
        <v>52.7</v>
      </c>
      <c r="C49" s="12" t="s">
        <v>130</v>
      </c>
      <c r="D49" s="12" t="s">
        <v>131</v>
      </c>
      <c r="E49" s="20">
        <v>41062.0</v>
      </c>
      <c r="F49" s="13" t="s">
        <v>132</v>
      </c>
      <c r="G49" s="20">
        <v>41069.0</v>
      </c>
    </row>
    <row r="50" ht="15.0" customHeight="1">
      <c r="A50" s="23" t="s">
        <v>133</v>
      </c>
      <c r="B50" s="15"/>
      <c r="C50" s="15"/>
      <c r="D50" s="15"/>
      <c r="E50" s="15"/>
      <c r="F50" s="15"/>
      <c r="G50" s="16"/>
    </row>
    <row r="51" ht="15.0" customHeight="1">
      <c r="A51" s="12" t="s">
        <v>116</v>
      </c>
      <c r="B51" s="13" t="s">
        <v>135</v>
      </c>
      <c r="C51" s="12" t="s">
        <v>136</v>
      </c>
      <c r="D51" s="12" t="s">
        <v>90</v>
      </c>
      <c r="E51" s="20">
        <v>41011.0</v>
      </c>
      <c r="F51" s="13" t="s">
        <v>137</v>
      </c>
      <c r="G51" s="20">
        <v>41016.0</v>
      </c>
    </row>
    <row r="52" ht="42.0" customHeight="1">
      <c r="A52" s="12" t="s">
        <v>138</v>
      </c>
      <c r="B52" s="13" t="s">
        <v>139</v>
      </c>
      <c r="C52" s="12" t="s">
        <v>140</v>
      </c>
      <c r="D52" s="12" t="s">
        <v>141</v>
      </c>
      <c r="E52" s="20">
        <v>41039.0</v>
      </c>
      <c r="F52" s="13" t="s">
        <v>142</v>
      </c>
      <c r="G52" s="20">
        <v>41043.0</v>
      </c>
    </row>
    <row r="53" ht="21.75" customHeight="1">
      <c r="A53" s="23" t="s">
        <v>143</v>
      </c>
      <c r="B53" s="15"/>
      <c r="C53" s="15"/>
      <c r="D53" s="15"/>
      <c r="E53" s="15"/>
      <c r="F53" s="15"/>
      <c r="G53" s="16"/>
    </row>
    <row r="54" ht="15.0" customHeight="1">
      <c r="A54" s="12" t="s">
        <v>138</v>
      </c>
      <c r="B54" s="13">
        <v>61.1</v>
      </c>
      <c r="C54" s="14" t="s">
        <v>144</v>
      </c>
      <c r="D54" s="15"/>
      <c r="E54" s="15"/>
      <c r="F54" s="15"/>
      <c r="G54" s="16"/>
    </row>
    <row r="55" ht="24.75" customHeight="1">
      <c r="A55" s="12" t="s">
        <v>148</v>
      </c>
      <c r="B55" s="13">
        <v>62.2</v>
      </c>
      <c r="C55" s="12" t="s">
        <v>149</v>
      </c>
      <c r="D55" s="12" t="s">
        <v>150</v>
      </c>
      <c r="E55" s="13" t="s">
        <v>126</v>
      </c>
      <c r="F55" s="13" t="s">
        <v>127</v>
      </c>
      <c r="G55" s="20">
        <v>41009.0</v>
      </c>
    </row>
    <row r="56" ht="15.0" customHeight="1">
      <c r="A56" s="12" t="s">
        <v>148</v>
      </c>
      <c r="B56" s="13">
        <v>63.5</v>
      </c>
      <c r="C56" s="12" t="s">
        <v>151</v>
      </c>
      <c r="D56" s="12" t="s">
        <v>152</v>
      </c>
      <c r="E56" s="13" t="s">
        <v>126</v>
      </c>
      <c r="F56" s="13" t="s">
        <v>127</v>
      </c>
      <c r="G56" s="20">
        <v>41009.0</v>
      </c>
    </row>
    <row r="57" ht="15.0" customHeight="1">
      <c r="A57" s="23" t="s">
        <v>153</v>
      </c>
      <c r="B57" s="15"/>
      <c r="C57" s="15"/>
      <c r="D57" s="15"/>
      <c r="E57" s="15"/>
      <c r="F57" s="15"/>
      <c r="G57" s="16"/>
    </row>
    <row r="58" ht="15.0" customHeight="1">
      <c r="A58" s="12" t="s">
        <v>148</v>
      </c>
      <c r="B58" s="13">
        <v>68.4</v>
      </c>
      <c r="C58" s="12" t="s">
        <v>156</v>
      </c>
      <c r="D58" s="12" t="s">
        <v>157</v>
      </c>
      <c r="E58" s="13" t="s">
        <v>158</v>
      </c>
      <c r="F58" s="13" t="s">
        <v>132</v>
      </c>
      <c r="G58" s="20">
        <v>41098.0</v>
      </c>
    </row>
    <row r="59" ht="15.0" customHeight="1">
      <c r="A59" s="23" t="s">
        <v>160</v>
      </c>
      <c r="B59" s="15"/>
      <c r="C59" s="15"/>
      <c r="D59" s="15"/>
      <c r="E59" s="15"/>
      <c r="F59" s="15"/>
      <c r="G59" s="16"/>
    </row>
    <row r="60" ht="15.0" customHeight="1">
      <c r="A60" s="12" t="s">
        <v>148</v>
      </c>
      <c r="B60" s="13">
        <v>68.4</v>
      </c>
      <c r="C60" s="12" t="s">
        <v>164</v>
      </c>
      <c r="D60" s="12" t="s">
        <v>24</v>
      </c>
      <c r="E60" s="13" t="s">
        <v>24</v>
      </c>
      <c r="F60" s="13" t="s">
        <v>24</v>
      </c>
      <c r="G60" s="13" t="s">
        <v>24</v>
      </c>
    </row>
    <row r="61" ht="15.0" customHeight="1">
      <c r="A61" s="23" t="s">
        <v>165</v>
      </c>
      <c r="B61" s="15"/>
      <c r="C61" s="15"/>
      <c r="D61" s="15"/>
      <c r="E61" s="15"/>
      <c r="F61" s="15"/>
      <c r="G61" s="16"/>
    </row>
    <row r="62" ht="45.0" customHeight="1">
      <c r="A62" s="12" t="s">
        <v>170</v>
      </c>
      <c r="B62" s="13">
        <v>77.2</v>
      </c>
      <c r="C62" s="44" t="s">
        <v>171</v>
      </c>
      <c r="D62" s="12" t="s">
        <v>173</v>
      </c>
      <c r="E62" s="20">
        <v>41056.0</v>
      </c>
      <c r="F62" s="13" t="s">
        <v>176</v>
      </c>
      <c r="G62" s="20">
        <v>41056.0</v>
      </c>
    </row>
    <row r="63" ht="15.0" customHeight="1">
      <c r="A63" s="14" t="s">
        <v>178</v>
      </c>
      <c r="B63" s="15"/>
      <c r="C63" s="15"/>
      <c r="D63" s="15"/>
      <c r="E63" s="15"/>
      <c r="F63" s="15"/>
      <c r="G63" s="16"/>
    </row>
    <row r="64" ht="27.75" customHeight="1">
      <c r="A64" s="12" t="s">
        <v>170</v>
      </c>
      <c r="B64" s="13">
        <v>77.4</v>
      </c>
      <c r="C64" s="12" t="s">
        <v>179</v>
      </c>
      <c r="D64" s="12" t="s">
        <v>180</v>
      </c>
      <c r="E64" s="20">
        <v>41020.0</v>
      </c>
      <c r="F64" s="13" t="s">
        <v>181</v>
      </c>
      <c r="G64" s="20">
        <v>41020.0</v>
      </c>
    </row>
    <row r="65" ht="15.0" customHeight="1">
      <c r="A65" s="23" t="s">
        <v>182</v>
      </c>
      <c r="B65" s="15"/>
      <c r="C65" s="15"/>
      <c r="D65" s="15"/>
      <c r="E65" s="15"/>
      <c r="F65" s="15"/>
      <c r="G65" s="16"/>
    </row>
    <row r="66" ht="27.75" customHeight="1">
      <c r="A66" s="35" t="s">
        <v>187</v>
      </c>
      <c r="B66" s="37">
        <v>91.2</v>
      </c>
      <c r="C66" s="46" t="s">
        <v>191</v>
      </c>
      <c r="D66" s="12" t="s">
        <v>196</v>
      </c>
      <c r="E66" s="39">
        <v>41056.0</v>
      </c>
      <c r="F66" s="37" t="s">
        <v>176</v>
      </c>
      <c r="G66" s="39">
        <v>41056.0</v>
      </c>
    </row>
    <row r="67" ht="21.75" customHeight="1">
      <c r="A67" s="40"/>
      <c r="B67" s="40"/>
      <c r="C67" s="40"/>
      <c r="D67" s="47" t="s">
        <v>198</v>
      </c>
      <c r="E67" s="40"/>
      <c r="F67" s="40"/>
      <c r="G67" s="40"/>
    </row>
    <row r="68" ht="15.0" customHeight="1">
      <c r="A68" s="48"/>
      <c r="B68" s="57"/>
      <c r="C68" s="58"/>
      <c r="D68" s="58"/>
      <c r="E68" s="57"/>
      <c r="F68" s="57"/>
      <c r="G68" s="57"/>
    </row>
    <row r="69" ht="27.75" customHeight="1">
      <c r="A69" s="12" t="s">
        <v>328</v>
      </c>
      <c r="B69" s="13" t="s">
        <v>329</v>
      </c>
      <c r="C69" s="12" t="s">
        <v>167</v>
      </c>
      <c r="D69" s="12" t="s">
        <v>330</v>
      </c>
      <c r="E69" s="20">
        <v>41042.0</v>
      </c>
      <c r="F69" s="13" t="s">
        <v>331</v>
      </c>
      <c r="G69" s="20">
        <v>41043.0</v>
      </c>
    </row>
    <row r="70" ht="15.0" customHeight="1">
      <c r="A70" s="23" t="s">
        <v>332</v>
      </c>
      <c r="B70" s="15"/>
      <c r="C70" s="15"/>
      <c r="D70" s="15"/>
      <c r="E70" s="15"/>
      <c r="F70" s="15"/>
      <c r="G70" s="16"/>
    </row>
    <row r="71" ht="15.0" customHeight="1">
      <c r="A71" s="12" t="s">
        <v>328</v>
      </c>
      <c r="B71" s="13">
        <v>139.8</v>
      </c>
      <c r="C71" s="12" t="s">
        <v>333</v>
      </c>
      <c r="D71" s="12" t="s">
        <v>334</v>
      </c>
      <c r="E71" s="20">
        <v>41048.0</v>
      </c>
      <c r="F71" s="13" t="s">
        <v>335</v>
      </c>
      <c r="G71" s="20">
        <v>41053.0</v>
      </c>
    </row>
    <row r="72" ht="15.0" customHeight="1">
      <c r="A72" s="12" t="s">
        <v>336</v>
      </c>
      <c r="B72" s="13">
        <v>142.7</v>
      </c>
      <c r="C72" s="12" t="s">
        <v>337</v>
      </c>
      <c r="D72" s="12" t="s">
        <v>338</v>
      </c>
      <c r="E72" s="13" t="s">
        <v>24</v>
      </c>
      <c r="F72" s="13" t="s">
        <v>24</v>
      </c>
      <c r="G72" s="13" t="s">
        <v>24</v>
      </c>
    </row>
    <row r="73" ht="15.0" customHeight="1">
      <c r="A73" s="35" t="s">
        <v>336</v>
      </c>
      <c r="B73" s="37">
        <v>142.7</v>
      </c>
      <c r="C73" s="46" t="s">
        <v>340</v>
      </c>
      <c r="D73" s="12" t="s">
        <v>342</v>
      </c>
      <c r="E73" s="39">
        <v>41057.0</v>
      </c>
      <c r="F73" s="37" t="s">
        <v>343</v>
      </c>
      <c r="G73" s="39">
        <v>41060.0</v>
      </c>
    </row>
    <row r="74" ht="21.75" customHeight="1">
      <c r="A74" s="50"/>
      <c r="B74" s="50"/>
      <c r="C74" s="50"/>
      <c r="D74" s="47" t="s">
        <v>346</v>
      </c>
      <c r="E74" s="50"/>
      <c r="F74" s="50"/>
      <c r="G74" s="50"/>
    </row>
    <row r="75" ht="15.0" customHeight="1">
      <c r="A75" s="40"/>
      <c r="B75" s="40"/>
      <c r="C75" s="40"/>
      <c r="D75" s="12" t="s">
        <v>347</v>
      </c>
      <c r="E75" s="40"/>
      <c r="F75" s="40"/>
      <c r="G75" s="40"/>
    </row>
    <row r="76" ht="27.75" customHeight="1">
      <c r="A76" s="35" t="s">
        <v>336</v>
      </c>
      <c r="B76" s="37">
        <v>151.3</v>
      </c>
      <c r="C76" s="35" t="s">
        <v>348</v>
      </c>
      <c r="D76" s="12" t="s">
        <v>350</v>
      </c>
      <c r="E76" s="39">
        <v>41042.0</v>
      </c>
      <c r="F76" s="37" t="s">
        <v>331</v>
      </c>
      <c r="G76" s="39">
        <v>41043.0</v>
      </c>
    </row>
    <row r="77" ht="69.75" customHeight="1">
      <c r="A77" s="40"/>
      <c r="B77" s="40"/>
      <c r="C77" s="40"/>
      <c r="D77" s="12" t="s">
        <v>352</v>
      </c>
      <c r="E77" s="40"/>
      <c r="F77" s="40"/>
      <c r="G77" s="40"/>
    </row>
    <row r="78" ht="15.0" customHeight="1">
      <c r="A78" s="23" t="s">
        <v>353</v>
      </c>
      <c r="B78" s="15"/>
      <c r="C78" s="15"/>
      <c r="D78" s="15"/>
      <c r="E78" s="15"/>
      <c r="F78" s="15"/>
      <c r="G78" s="16"/>
    </row>
    <row r="79" ht="15.0" customHeight="1">
      <c r="A79" s="23" t="s">
        <v>356</v>
      </c>
      <c r="B79" s="15"/>
      <c r="C79" s="15"/>
      <c r="D79" s="15"/>
      <c r="E79" s="15"/>
      <c r="F79" s="15"/>
      <c r="G79" s="16"/>
    </row>
    <row r="80" ht="27.75" customHeight="1">
      <c r="A80" s="12" t="s">
        <v>336</v>
      </c>
      <c r="B80" s="13">
        <v>151.3</v>
      </c>
      <c r="C80" s="44" t="s">
        <v>359</v>
      </c>
      <c r="D80" s="12" t="s">
        <v>360</v>
      </c>
      <c r="E80" s="20">
        <v>41042.0</v>
      </c>
      <c r="F80" s="13" t="s">
        <v>331</v>
      </c>
      <c r="G80" s="20">
        <v>41043.0</v>
      </c>
    </row>
    <row r="81" ht="15.0" customHeight="1">
      <c r="A81" s="12" t="s">
        <v>361</v>
      </c>
      <c r="B81" s="13">
        <v>155.0</v>
      </c>
      <c r="C81" s="12" t="s">
        <v>362</v>
      </c>
      <c r="D81" s="12" t="s">
        <v>363</v>
      </c>
      <c r="E81" s="20">
        <v>41042.0</v>
      </c>
      <c r="F81" s="13" t="s">
        <v>364</v>
      </c>
      <c r="G81" s="20">
        <v>41045.0</v>
      </c>
    </row>
    <row r="82" ht="15.0" customHeight="1">
      <c r="A82" s="12" t="s">
        <v>361</v>
      </c>
      <c r="B82" s="13">
        <v>158.0</v>
      </c>
      <c r="C82" s="12" t="s">
        <v>365</v>
      </c>
      <c r="D82" s="12" t="s">
        <v>39</v>
      </c>
      <c r="E82" s="20">
        <v>41105.0</v>
      </c>
      <c r="F82" s="13" t="s">
        <v>366</v>
      </c>
      <c r="G82" s="20">
        <v>41115.0</v>
      </c>
    </row>
    <row r="83" ht="15.0" customHeight="1">
      <c r="A83" s="23" t="s">
        <v>367</v>
      </c>
      <c r="B83" s="15"/>
      <c r="C83" s="15"/>
      <c r="D83" s="15"/>
      <c r="E83" s="15"/>
      <c r="F83" s="15"/>
      <c r="G83" s="16"/>
    </row>
    <row r="84" ht="15.0" customHeight="1">
      <c r="A84" s="12" t="s">
        <v>361</v>
      </c>
      <c r="B84" s="13">
        <v>158.0</v>
      </c>
      <c r="C84" s="12" t="s">
        <v>368</v>
      </c>
      <c r="D84" s="12" t="s">
        <v>369</v>
      </c>
      <c r="E84" s="20">
        <v>41042.0</v>
      </c>
      <c r="F84" s="13" t="s">
        <v>364</v>
      </c>
      <c r="G84" s="20">
        <v>41045.0</v>
      </c>
    </row>
    <row r="85" ht="15.0" customHeight="1">
      <c r="A85" s="23" t="s">
        <v>370</v>
      </c>
      <c r="B85" s="15"/>
      <c r="C85" s="15"/>
      <c r="D85" s="15"/>
      <c r="E85" s="15"/>
      <c r="F85" s="15"/>
      <c r="G85" s="16"/>
    </row>
    <row r="86" ht="42.0" customHeight="1">
      <c r="A86" s="12" t="s">
        <v>371</v>
      </c>
      <c r="B86" s="13">
        <v>162.3</v>
      </c>
      <c r="C86" s="12" t="s">
        <v>372</v>
      </c>
      <c r="D86" s="12" t="s">
        <v>373</v>
      </c>
      <c r="E86" s="13" t="s">
        <v>374</v>
      </c>
      <c r="F86" s="13" t="s">
        <v>375</v>
      </c>
      <c r="G86" s="20">
        <v>41043.0</v>
      </c>
    </row>
    <row r="87" ht="15.0" customHeight="1">
      <c r="A87" s="23" t="s">
        <v>376</v>
      </c>
      <c r="B87" s="15"/>
      <c r="C87" s="15"/>
      <c r="D87" s="15"/>
      <c r="E87" s="15"/>
      <c r="F87" s="15"/>
      <c r="G87" s="16"/>
    </row>
    <row r="88" ht="42.0" customHeight="1">
      <c r="A88" s="12" t="s">
        <v>371</v>
      </c>
      <c r="B88" s="13" t="s">
        <v>377</v>
      </c>
      <c r="C88" s="12" t="s">
        <v>378</v>
      </c>
      <c r="D88" s="12" t="s">
        <v>379</v>
      </c>
      <c r="E88" s="20">
        <v>41038.0</v>
      </c>
      <c r="F88" s="13" t="s">
        <v>380</v>
      </c>
      <c r="G88" s="20">
        <v>41041.0</v>
      </c>
    </row>
    <row r="89" ht="21.75" customHeight="1">
      <c r="A89" s="60" t="s">
        <v>381</v>
      </c>
      <c r="B89" s="5"/>
      <c r="C89" s="5"/>
      <c r="D89" s="5"/>
      <c r="E89" s="5"/>
      <c r="F89" s="5"/>
      <c r="G89" s="6"/>
    </row>
    <row r="90" ht="21.75" customHeight="1">
      <c r="A90" s="61" t="s">
        <v>382</v>
      </c>
      <c r="B90" s="3"/>
      <c r="C90" s="3"/>
      <c r="D90" s="3"/>
      <c r="E90" s="3"/>
      <c r="F90" s="3"/>
      <c r="G90" s="11"/>
    </row>
    <row r="91" ht="15.0" customHeight="1">
      <c r="A91" s="23" t="s">
        <v>383</v>
      </c>
      <c r="B91" s="15"/>
      <c r="C91" s="15"/>
      <c r="D91" s="15"/>
      <c r="E91" s="15"/>
      <c r="F91" s="15"/>
      <c r="G91" s="16"/>
    </row>
    <row r="92" ht="15.0" customHeight="1">
      <c r="A92" s="12" t="s">
        <v>371</v>
      </c>
      <c r="B92" s="13">
        <v>166.3</v>
      </c>
      <c r="C92" s="12" t="s">
        <v>384</v>
      </c>
      <c r="D92" s="12" t="s">
        <v>39</v>
      </c>
      <c r="E92" s="20">
        <v>41107.0</v>
      </c>
      <c r="F92" s="13" t="s">
        <v>366</v>
      </c>
      <c r="G92" s="20">
        <v>41115.0</v>
      </c>
    </row>
    <row r="93" ht="15.0" customHeight="1">
      <c r="A93" s="23" t="s">
        <v>385</v>
      </c>
      <c r="B93" s="15"/>
      <c r="C93" s="15"/>
      <c r="D93" s="15"/>
      <c r="E93" s="15"/>
      <c r="F93" s="15"/>
      <c r="G93" s="16"/>
    </row>
    <row r="94" ht="15.0" customHeight="1">
      <c r="A94" s="12" t="s">
        <v>371</v>
      </c>
      <c r="B94" s="13">
        <v>168.9</v>
      </c>
      <c r="C94" s="12" t="s">
        <v>386</v>
      </c>
      <c r="D94" s="12" t="s">
        <v>387</v>
      </c>
      <c r="E94" s="20">
        <v>41058.0</v>
      </c>
      <c r="F94" s="13" t="s">
        <v>343</v>
      </c>
      <c r="G94" s="13" t="s">
        <v>388</v>
      </c>
    </row>
    <row r="95" ht="15.0" customHeight="1">
      <c r="A95" s="23" t="s">
        <v>389</v>
      </c>
      <c r="B95" s="15"/>
      <c r="C95" s="15"/>
      <c r="D95" s="15"/>
      <c r="E95" s="15"/>
      <c r="F95" s="15"/>
      <c r="G95" s="16"/>
    </row>
    <row r="96" ht="15.0" customHeight="1">
      <c r="A96" s="12" t="s">
        <v>390</v>
      </c>
      <c r="B96" s="13" t="s">
        <v>391</v>
      </c>
      <c r="C96" s="12" t="s">
        <v>392</v>
      </c>
      <c r="D96" s="12" t="s">
        <v>39</v>
      </c>
      <c r="E96" s="20">
        <v>41109.0</v>
      </c>
      <c r="F96" s="13" t="s">
        <v>366</v>
      </c>
      <c r="G96" s="20">
        <v>41115.0</v>
      </c>
    </row>
    <row r="97" ht="15.0" customHeight="1">
      <c r="A97" s="12" t="s">
        <v>390</v>
      </c>
      <c r="B97" s="13">
        <v>176.7</v>
      </c>
      <c r="C97" s="12" t="s">
        <v>393</v>
      </c>
      <c r="D97" s="12" t="s">
        <v>39</v>
      </c>
      <c r="E97" s="20">
        <v>41016.0</v>
      </c>
      <c r="F97" s="13" t="s">
        <v>394</v>
      </c>
      <c r="G97" s="20">
        <v>41018.0</v>
      </c>
    </row>
    <row r="98" ht="21.75" customHeight="1">
      <c r="A98" s="23" t="s">
        <v>395</v>
      </c>
      <c r="B98" s="15"/>
      <c r="C98" s="15"/>
      <c r="D98" s="15"/>
      <c r="E98" s="15"/>
      <c r="F98" s="15"/>
      <c r="G98" s="16"/>
    </row>
    <row r="99" ht="15.0" customHeight="1">
      <c r="A99" s="12" t="s">
        <v>390</v>
      </c>
      <c r="B99" s="13">
        <v>178.6</v>
      </c>
      <c r="C99" s="12" t="s">
        <v>396</v>
      </c>
      <c r="D99" s="12" t="s">
        <v>397</v>
      </c>
      <c r="E99" s="13" t="s">
        <v>24</v>
      </c>
      <c r="F99" s="13" t="s">
        <v>24</v>
      </c>
      <c r="G99" s="20">
        <v>41045.0</v>
      </c>
    </row>
    <row r="100" ht="15.0" customHeight="1">
      <c r="A100" s="12" t="s">
        <v>390</v>
      </c>
      <c r="B100" s="13">
        <v>181.5</v>
      </c>
      <c r="C100" s="12" t="s">
        <v>398</v>
      </c>
      <c r="D100" s="12" t="s">
        <v>399</v>
      </c>
      <c r="E100" s="20">
        <v>41042.0</v>
      </c>
      <c r="F100" s="13" t="s">
        <v>364</v>
      </c>
      <c r="G100" s="20">
        <v>41045.0</v>
      </c>
    </row>
    <row r="101" ht="15.0" customHeight="1">
      <c r="A101" s="14" t="s">
        <v>400</v>
      </c>
      <c r="B101" s="15"/>
      <c r="C101" s="15"/>
      <c r="D101" s="15"/>
      <c r="E101" s="15"/>
      <c r="F101" s="15"/>
      <c r="G101" s="16"/>
    </row>
    <row r="102" ht="15.0" customHeight="1">
      <c r="A102" s="12" t="s">
        <v>401</v>
      </c>
      <c r="B102" s="13">
        <v>184.9</v>
      </c>
      <c r="C102" s="12" t="s">
        <v>402</v>
      </c>
      <c r="D102" s="12" t="s">
        <v>403</v>
      </c>
      <c r="E102" s="20">
        <v>41042.0</v>
      </c>
      <c r="F102" s="13" t="s">
        <v>364</v>
      </c>
      <c r="G102" s="20">
        <v>41045.0</v>
      </c>
    </row>
    <row r="103" ht="21.75" customHeight="1">
      <c r="A103" s="23" t="s">
        <v>404</v>
      </c>
      <c r="B103" s="15"/>
      <c r="C103" s="15"/>
      <c r="D103" s="15"/>
      <c r="E103" s="15"/>
      <c r="F103" s="15"/>
      <c r="G103" s="16"/>
    </row>
    <row r="104" ht="15.0" customHeight="1">
      <c r="A104" s="12" t="s">
        <v>401</v>
      </c>
      <c r="B104" s="13" t="s">
        <v>405</v>
      </c>
      <c r="C104" s="12" t="s">
        <v>406</v>
      </c>
      <c r="D104" s="12" t="s">
        <v>407</v>
      </c>
      <c r="E104" s="20">
        <v>41073.0</v>
      </c>
      <c r="F104" s="13" t="s">
        <v>408</v>
      </c>
      <c r="G104" s="20">
        <v>41077.0</v>
      </c>
    </row>
    <row r="105" ht="15.0" customHeight="1">
      <c r="A105" s="12" t="s">
        <v>401</v>
      </c>
      <c r="B105" s="13" t="s">
        <v>409</v>
      </c>
      <c r="C105" s="12" t="s">
        <v>406</v>
      </c>
      <c r="D105" s="12" t="s">
        <v>403</v>
      </c>
      <c r="E105" s="20">
        <v>41042.0</v>
      </c>
      <c r="F105" s="13" t="s">
        <v>364</v>
      </c>
      <c r="G105" s="20">
        <v>41045.0</v>
      </c>
    </row>
    <row r="106" ht="15.0" customHeight="1">
      <c r="A106" s="12" t="s">
        <v>401</v>
      </c>
      <c r="B106" s="13">
        <v>190.2</v>
      </c>
      <c r="C106" s="12" t="s">
        <v>410</v>
      </c>
      <c r="D106" s="12" t="s">
        <v>411</v>
      </c>
      <c r="E106" s="20">
        <v>41112.0</v>
      </c>
      <c r="F106" s="13" t="s">
        <v>412</v>
      </c>
      <c r="G106" s="20">
        <v>41115.0</v>
      </c>
    </row>
    <row r="107" ht="15.0" customHeight="1">
      <c r="A107" s="23" t="s">
        <v>413</v>
      </c>
      <c r="B107" s="15"/>
      <c r="C107" s="15"/>
      <c r="D107" s="15"/>
      <c r="E107" s="15"/>
      <c r="F107" s="15"/>
      <c r="G107" s="16"/>
    </row>
    <row r="108" ht="27.75" customHeight="1">
      <c r="A108" s="12" t="s">
        <v>401</v>
      </c>
      <c r="B108" s="13">
        <v>190.5</v>
      </c>
      <c r="C108" s="12" t="s">
        <v>414</v>
      </c>
      <c r="D108" s="12" t="s">
        <v>415</v>
      </c>
      <c r="E108" s="20">
        <v>41112.0</v>
      </c>
      <c r="F108" s="13" t="s">
        <v>412</v>
      </c>
      <c r="G108" s="20">
        <v>41115.0</v>
      </c>
    </row>
    <row r="109" ht="15.0" customHeight="1">
      <c r="A109" s="60" t="s">
        <v>416</v>
      </c>
      <c r="B109" s="5"/>
      <c r="C109" s="5"/>
      <c r="D109" s="5"/>
      <c r="E109" s="5"/>
      <c r="F109" s="5"/>
      <c r="G109" s="6"/>
    </row>
    <row r="110" ht="15.0" customHeight="1">
      <c r="A110" s="61" t="s">
        <v>417</v>
      </c>
      <c r="B110" s="3"/>
      <c r="C110" s="3"/>
      <c r="D110" s="3"/>
      <c r="E110" s="3"/>
      <c r="F110" s="3"/>
      <c r="G110" s="11"/>
    </row>
    <row r="111" ht="42.0" customHeight="1">
      <c r="A111" s="12" t="s">
        <v>401</v>
      </c>
      <c r="B111" s="13">
        <v>193.6</v>
      </c>
      <c r="C111" s="12" t="s">
        <v>418</v>
      </c>
      <c r="D111" s="12" t="s">
        <v>419</v>
      </c>
      <c r="E111" s="20">
        <v>41112.0</v>
      </c>
      <c r="F111" s="13" t="s">
        <v>412</v>
      </c>
      <c r="G111" s="20">
        <v>41115.0</v>
      </c>
    </row>
    <row r="112" ht="33.0" customHeight="1">
      <c r="A112" s="23" t="s">
        <v>420</v>
      </c>
      <c r="B112" s="15"/>
      <c r="C112" s="15"/>
      <c r="D112" s="15"/>
      <c r="E112" s="15"/>
      <c r="F112" s="15"/>
      <c r="G112" s="16"/>
    </row>
    <row r="113" ht="15.0" customHeight="1">
      <c r="A113" s="12" t="s">
        <v>401</v>
      </c>
      <c r="B113" s="13" t="s">
        <v>421</v>
      </c>
      <c r="C113" s="14" t="s">
        <v>422</v>
      </c>
      <c r="D113" s="16"/>
      <c r="E113" s="20">
        <v>41027.0</v>
      </c>
      <c r="F113" s="13" t="s">
        <v>73</v>
      </c>
      <c r="G113" s="20">
        <v>41045.0</v>
      </c>
    </row>
    <row r="114" ht="15.0" customHeight="1">
      <c r="A114" s="23" t="s">
        <v>423</v>
      </c>
      <c r="B114" s="15"/>
      <c r="C114" s="15"/>
      <c r="D114" s="15"/>
      <c r="E114" s="15"/>
      <c r="F114" s="15"/>
      <c r="G114" s="16"/>
    </row>
    <row r="115" ht="15.0" customHeight="1">
      <c r="A115" s="12" t="s">
        <v>424</v>
      </c>
      <c r="B115" s="13">
        <v>205.6</v>
      </c>
      <c r="C115" s="12" t="s">
        <v>425</v>
      </c>
      <c r="D115" s="12" t="s">
        <v>426</v>
      </c>
      <c r="E115" s="20">
        <v>41059.0</v>
      </c>
      <c r="F115" s="13" t="s">
        <v>200</v>
      </c>
      <c r="G115" s="20">
        <v>41067.0</v>
      </c>
    </row>
    <row r="116" ht="57.75" customHeight="1">
      <c r="A116" s="12" t="s">
        <v>424</v>
      </c>
      <c r="B116" s="13" t="s">
        <v>427</v>
      </c>
      <c r="C116" s="12" t="s">
        <v>428</v>
      </c>
      <c r="D116" s="12" t="s">
        <v>429</v>
      </c>
      <c r="E116" s="20">
        <v>41059.0</v>
      </c>
      <c r="F116" s="13" t="s">
        <v>200</v>
      </c>
      <c r="G116" s="20">
        <v>41067.0</v>
      </c>
    </row>
    <row r="117" ht="27.75" customHeight="1">
      <c r="A117" s="35" t="s">
        <v>424</v>
      </c>
      <c r="B117" s="37">
        <v>209.6</v>
      </c>
      <c r="C117" s="35" t="s">
        <v>430</v>
      </c>
      <c r="D117" s="12" t="s">
        <v>431</v>
      </c>
      <c r="E117" s="39">
        <v>41025.0</v>
      </c>
      <c r="F117" s="37" t="s">
        <v>432</v>
      </c>
      <c r="G117" s="39">
        <v>41031.0</v>
      </c>
    </row>
    <row r="118" ht="15.0" customHeight="1">
      <c r="A118" s="40"/>
      <c r="B118" s="40"/>
      <c r="C118" s="40"/>
      <c r="D118" s="12" t="s">
        <v>433</v>
      </c>
      <c r="E118" s="40"/>
      <c r="F118" s="40"/>
      <c r="G118" s="40"/>
    </row>
    <row r="119" ht="15.0" customHeight="1">
      <c r="A119" s="18" t="s">
        <v>434</v>
      </c>
      <c r="B119" s="15"/>
      <c r="C119" s="15"/>
      <c r="D119" s="15"/>
      <c r="E119" s="15"/>
      <c r="F119" s="15"/>
      <c r="G119" s="16"/>
    </row>
    <row r="120" ht="45.0" customHeight="1">
      <c r="A120" s="12" t="s">
        <v>435</v>
      </c>
      <c r="B120" s="13">
        <v>210.8</v>
      </c>
      <c r="C120" s="62" t="str">
        <f>HYPERLINK("http://whitewaterhikerhouse.blogspot.com/","Whitewater Hiker House")</f>
        <v>Whitewater Hiker House</v>
      </c>
      <c r="D120" s="62" t="str">
        <f>HYPERLINK("http://whitewaterhikerhouse.blogspot.com/","Open [Open 4/10-5/31. See http://whitewaterhikerhouse.blogspot.com for info &amp; guidelines.]")</f>
        <v>Open [Open 4/10-5/31. See http://whitewaterhikerhouse.blogspot.com for info &amp; guidelines.]</v>
      </c>
      <c r="E120" s="20">
        <v>41059.0</v>
      </c>
      <c r="F120" s="13" t="s">
        <v>200</v>
      </c>
      <c r="G120" s="20">
        <v>41067.0</v>
      </c>
    </row>
    <row r="121" ht="15.0" customHeight="1">
      <c r="A121" s="23" t="s">
        <v>436</v>
      </c>
      <c r="B121" s="15"/>
      <c r="C121" s="15"/>
      <c r="D121" s="15"/>
      <c r="E121" s="15"/>
      <c r="F121" s="15"/>
      <c r="G121" s="16"/>
    </row>
    <row r="122" ht="15.0" customHeight="1">
      <c r="A122" s="12" t="s">
        <v>435</v>
      </c>
      <c r="B122" s="13" t="s">
        <v>437</v>
      </c>
      <c r="C122" s="12" t="s">
        <v>438</v>
      </c>
      <c r="D122" s="12" t="s">
        <v>34</v>
      </c>
      <c r="E122" s="13" t="s">
        <v>439</v>
      </c>
      <c r="F122" s="13" t="s">
        <v>440</v>
      </c>
      <c r="G122" s="20">
        <v>40828.0</v>
      </c>
    </row>
    <row r="123" ht="15.0" customHeight="1">
      <c r="A123" s="12" t="s">
        <v>435</v>
      </c>
      <c r="B123" s="13">
        <v>213.4</v>
      </c>
      <c r="C123" s="12" t="s">
        <v>441</v>
      </c>
      <c r="D123" s="12" t="s">
        <v>442</v>
      </c>
      <c r="E123" s="20">
        <v>41054.0</v>
      </c>
      <c r="F123" s="13" t="s">
        <v>231</v>
      </c>
      <c r="G123" s="20">
        <v>41058.0</v>
      </c>
    </row>
    <row r="124" ht="15.0" customHeight="1">
      <c r="A124" s="23" t="s">
        <v>443</v>
      </c>
      <c r="B124" s="15"/>
      <c r="C124" s="15"/>
      <c r="D124" s="15"/>
      <c r="E124" s="15"/>
      <c r="F124" s="15"/>
      <c r="G124" s="16"/>
    </row>
    <row r="125" ht="15.0" customHeight="1">
      <c r="A125" s="23" t="s">
        <v>444</v>
      </c>
      <c r="B125" s="15"/>
      <c r="C125" s="15"/>
      <c r="D125" s="15"/>
      <c r="E125" s="15"/>
      <c r="F125" s="15"/>
      <c r="G125" s="16"/>
    </row>
    <row r="126" ht="15.0" customHeight="1">
      <c r="A126" s="12" t="s">
        <v>435</v>
      </c>
      <c r="B126" s="13" t="s">
        <v>445</v>
      </c>
      <c r="C126" s="12" t="s">
        <v>446</v>
      </c>
      <c r="D126" s="12" t="s">
        <v>34</v>
      </c>
      <c r="E126" s="20">
        <v>41029.0</v>
      </c>
      <c r="F126" s="13" t="s">
        <v>73</v>
      </c>
      <c r="G126" s="20">
        <v>41031.0</v>
      </c>
    </row>
    <row r="127" ht="46.5" customHeight="1">
      <c r="A127" s="12" t="s">
        <v>435</v>
      </c>
      <c r="B127" s="63" t="s">
        <v>447</v>
      </c>
      <c r="C127" s="26" t="str">
        <f>HYPERLINK("javascript:Start('http://www.wildlandsconservancy.org/preserve_whitewater.html')","Whitewater Preserve")</f>
        <v>Whitewater Preserve</v>
      </c>
      <c r="D127" s="12" t="s">
        <v>448</v>
      </c>
      <c r="E127" s="20">
        <v>41061.0</v>
      </c>
      <c r="F127" s="13" t="s">
        <v>200</v>
      </c>
      <c r="G127" s="20">
        <v>41067.0</v>
      </c>
    </row>
    <row r="128" ht="15.0" customHeight="1">
      <c r="A128" s="12" t="s">
        <v>435</v>
      </c>
      <c r="B128" s="13">
        <v>218.6</v>
      </c>
      <c r="C128" s="12" t="s">
        <v>449</v>
      </c>
      <c r="D128" s="12" t="s">
        <v>24</v>
      </c>
      <c r="E128" s="13" t="s">
        <v>24</v>
      </c>
      <c r="F128" s="13" t="s">
        <v>24</v>
      </c>
      <c r="G128" s="13" t="s">
        <v>24</v>
      </c>
    </row>
    <row r="129" ht="15.0" customHeight="1">
      <c r="A129" s="12" t="s">
        <v>450</v>
      </c>
      <c r="B129" s="13">
        <v>220.0</v>
      </c>
      <c r="C129" s="12" t="s">
        <v>451</v>
      </c>
      <c r="D129" s="12" t="s">
        <v>452</v>
      </c>
      <c r="E129" s="20">
        <v>41072.0</v>
      </c>
      <c r="F129" s="13" t="s">
        <v>453</v>
      </c>
      <c r="G129" s="20">
        <v>41073.0</v>
      </c>
    </row>
    <row r="130" ht="15.0" customHeight="1">
      <c r="A130" s="12" t="s">
        <v>450</v>
      </c>
      <c r="B130" s="13">
        <v>220.2</v>
      </c>
      <c r="C130" s="12" t="s">
        <v>454</v>
      </c>
      <c r="D130" s="12" t="s">
        <v>455</v>
      </c>
      <c r="E130" s="20">
        <v>41031.0</v>
      </c>
      <c r="F130" s="13" t="s">
        <v>21</v>
      </c>
      <c r="G130" s="20">
        <v>41037.0</v>
      </c>
    </row>
    <row r="131" ht="15.0" customHeight="1">
      <c r="A131" s="12" t="s">
        <v>450</v>
      </c>
      <c r="B131" s="13">
        <v>226.0</v>
      </c>
      <c r="C131" s="12" t="s">
        <v>456</v>
      </c>
      <c r="D131" s="12" t="s">
        <v>457</v>
      </c>
      <c r="E131" s="20">
        <v>41072.0</v>
      </c>
      <c r="F131" s="13" t="s">
        <v>453</v>
      </c>
      <c r="G131" s="20">
        <v>41073.0</v>
      </c>
    </row>
    <row r="132" ht="15.0" customHeight="1">
      <c r="A132" s="12" t="s">
        <v>458</v>
      </c>
      <c r="B132" s="13">
        <v>226.9</v>
      </c>
      <c r="C132" s="12" t="s">
        <v>459</v>
      </c>
      <c r="D132" s="12" t="s">
        <v>457</v>
      </c>
      <c r="E132" s="20">
        <v>41072.0</v>
      </c>
      <c r="F132" s="13" t="s">
        <v>453</v>
      </c>
      <c r="G132" s="20">
        <v>41073.0</v>
      </c>
    </row>
    <row r="133" ht="15.0" customHeight="1">
      <c r="A133" s="12" t="s">
        <v>460</v>
      </c>
      <c r="B133" s="13">
        <v>231.8</v>
      </c>
      <c r="C133" s="12" t="s">
        <v>461</v>
      </c>
      <c r="D133" s="12" t="s">
        <v>457</v>
      </c>
      <c r="E133" s="20">
        <v>41072.0</v>
      </c>
      <c r="F133" s="13" t="s">
        <v>453</v>
      </c>
      <c r="G133" s="20">
        <v>41073.0</v>
      </c>
    </row>
    <row r="134" ht="27.75" customHeight="1">
      <c r="A134" s="12" t="s">
        <v>460</v>
      </c>
      <c r="B134" s="13">
        <v>235.0</v>
      </c>
      <c r="C134" s="12" t="s">
        <v>462</v>
      </c>
      <c r="D134" s="12" t="s">
        <v>463</v>
      </c>
      <c r="E134" s="20">
        <v>41072.0</v>
      </c>
      <c r="F134" s="13" t="s">
        <v>453</v>
      </c>
      <c r="G134" s="20">
        <v>41073.0</v>
      </c>
    </row>
    <row r="135" ht="15.0" customHeight="1">
      <c r="A135" s="12" t="s">
        <v>460</v>
      </c>
      <c r="B135" s="13">
        <v>238.0</v>
      </c>
      <c r="C135" s="12" t="s">
        <v>464</v>
      </c>
      <c r="D135" s="12" t="s">
        <v>465</v>
      </c>
      <c r="E135" s="20">
        <v>41057.0</v>
      </c>
      <c r="F135" s="13" t="s">
        <v>466</v>
      </c>
      <c r="G135" s="20">
        <v>41059.0</v>
      </c>
    </row>
    <row r="136" ht="27.75" customHeight="1">
      <c r="A136" s="12" t="s">
        <v>460</v>
      </c>
      <c r="B136" s="13">
        <v>239.3</v>
      </c>
      <c r="C136" s="12" t="s">
        <v>467</v>
      </c>
      <c r="D136" s="12" t="s">
        <v>468</v>
      </c>
      <c r="E136" s="20">
        <v>41049.0</v>
      </c>
      <c r="F136" s="13" t="s">
        <v>364</v>
      </c>
      <c r="G136" s="20">
        <v>41050.0</v>
      </c>
    </row>
    <row r="137" ht="21.75" customHeight="1">
      <c r="A137" s="60" t="s">
        <v>469</v>
      </c>
      <c r="B137" s="5"/>
      <c r="C137" s="5"/>
      <c r="D137" s="5"/>
      <c r="E137" s="5"/>
      <c r="F137" s="5"/>
      <c r="G137" s="6"/>
    </row>
    <row r="138" ht="15.0" customHeight="1">
      <c r="A138" s="61" t="s">
        <v>470</v>
      </c>
      <c r="B138" s="3"/>
      <c r="C138" s="3"/>
      <c r="D138" s="3"/>
      <c r="E138" s="3"/>
      <c r="F138" s="3"/>
      <c r="G138" s="11"/>
    </row>
    <row r="139" ht="27.75" customHeight="1">
      <c r="A139" s="12" t="s">
        <v>460</v>
      </c>
      <c r="B139" s="13">
        <v>242.0</v>
      </c>
      <c r="C139" s="12" t="s">
        <v>471</v>
      </c>
      <c r="D139" s="12" t="s">
        <v>24</v>
      </c>
      <c r="E139" s="13" t="s">
        <v>24</v>
      </c>
      <c r="F139" s="13" t="s">
        <v>24</v>
      </c>
      <c r="G139" s="13" t="s">
        <v>24</v>
      </c>
    </row>
    <row r="140" ht="15.0" customHeight="1">
      <c r="A140" s="12" t="s">
        <v>460</v>
      </c>
      <c r="B140" s="13">
        <v>246.2</v>
      </c>
      <c r="C140" s="47" t="s">
        <v>472</v>
      </c>
      <c r="D140" s="12" t="s">
        <v>24</v>
      </c>
      <c r="E140" s="13" t="s">
        <v>24</v>
      </c>
      <c r="F140" s="13" t="s">
        <v>24</v>
      </c>
      <c r="G140" s="13" t="s">
        <v>24</v>
      </c>
    </row>
    <row r="141" ht="15.0" customHeight="1">
      <c r="A141" s="14" t="s">
        <v>473</v>
      </c>
      <c r="B141" s="15"/>
      <c r="C141" s="15"/>
      <c r="D141" s="15"/>
      <c r="E141" s="15"/>
      <c r="F141" s="15"/>
      <c r="G141" s="16"/>
    </row>
    <row r="142" ht="27.75" customHeight="1">
      <c r="A142" s="12" t="s">
        <v>460</v>
      </c>
      <c r="B142" s="13">
        <v>251.9</v>
      </c>
      <c r="C142" s="12" t="s">
        <v>474</v>
      </c>
      <c r="D142" s="12" t="s">
        <v>475</v>
      </c>
      <c r="E142" s="20">
        <v>41071.0</v>
      </c>
      <c r="F142" s="13" t="s">
        <v>453</v>
      </c>
      <c r="G142" s="20">
        <v>41073.0</v>
      </c>
    </row>
    <row r="143" ht="27.75" customHeight="1">
      <c r="A143" s="12" t="s">
        <v>460</v>
      </c>
      <c r="B143" s="13" t="s">
        <v>476</v>
      </c>
      <c r="C143" s="44" t="s">
        <v>477</v>
      </c>
      <c r="D143" s="12" t="s">
        <v>478</v>
      </c>
      <c r="E143" s="20">
        <v>41071.0</v>
      </c>
      <c r="F143" s="13" t="s">
        <v>453</v>
      </c>
      <c r="G143" s="20">
        <v>41073.0</v>
      </c>
    </row>
    <row r="144" ht="27.75" customHeight="1">
      <c r="A144" s="12" t="s">
        <v>479</v>
      </c>
      <c r="B144" s="13">
        <v>255.9</v>
      </c>
      <c r="C144" s="12" t="s">
        <v>480</v>
      </c>
      <c r="D144" s="12" t="s">
        <v>481</v>
      </c>
      <c r="E144" s="20">
        <v>41070.0</v>
      </c>
      <c r="F144" s="13" t="s">
        <v>453</v>
      </c>
      <c r="G144" s="20">
        <v>41073.0</v>
      </c>
    </row>
    <row r="145" ht="15.0" customHeight="1">
      <c r="A145" s="23" t="s">
        <v>482</v>
      </c>
      <c r="B145" s="15"/>
      <c r="C145" s="15"/>
      <c r="D145" s="15"/>
      <c r="E145" s="15"/>
      <c r="F145" s="15"/>
      <c r="G145" s="16"/>
    </row>
    <row r="146" ht="15.0" customHeight="1">
      <c r="A146" s="12" t="s">
        <v>479</v>
      </c>
      <c r="B146" s="13">
        <v>256.5</v>
      </c>
      <c r="C146" s="12" t="s">
        <v>483</v>
      </c>
      <c r="D146" s="12" t="s">
        <v>484</v>
      </c>
      <c r="E146" s="20">
        <v>41070.0</v>
      </c>
      <c r="F146" s="13" t="s">
        <v>453</v>
      </c>
      <c r="G146" s="20">
        <v>41073.0</v>
      </c>
    </row>
    <row r="147" ht="15.0" customHeight="1">
      <c r="A147" s="23" t="s">
        <v>485</v>
      </c>
      <c r="B147" s="15"/>
      <c r="C147" s="15"/>
      <c r="D147" s="15"/>
      <c r="E147" s="15"/>
      <c r="F147" s="15"/>
      <c r="G147" s="16"/>
    </row>
    <row r="148" ht="15.0" customHeight="1">
      <c r="A148" s="12" t="s">
        <v>479</v>
      </c>
      <c r="B148" s="13" t="s">
        <v>486</v>
      </c>
      <c r="C148" s="12" t="s">
        <v>487</v>
      </c>
      <c r="D148" s="12" t="s">
        <v>488</v>
      </c>
      <c r="E148" s="20">
        <v>41032.0</v>
      </c>
      <c r="F148" s="13" t="s">
        <v>21</v>
      </c>
      <c r="G148" s="20">
        <v>41037.0</v>
      </c>
    </row>
    <row r="149" ht="15.0" customHeight="1">
      <c r="A149" s="12" t="s">
        <v>460</v>
      </c>
      <c r="B149" s="13">
        <v>265.4</v>
      </c>
      <c r="C149" s="12" t="s">
        <v>489</v>
      </c>
      <c r="D149" s="12" t="s">
        <v>490</v>
      </c>
      <c r="E149" s="20">
        <v>41070.0</v>
      </c>
      <c r="F149" s="13" t="s">
        <v>453</v>
      </c>
      <c r="G149" s="20">
        <v>41073.0</v>
      </c>
    </row>
    <row r="150" ht="15.0" customHeight="1">
      <c r="A150" s="12" t="s">
        <v>491</v>
      </c>
      <c r="B150" s="13">
        <v>267.8</v>
      </c>
      <c r="C150" s="12" t="s">
        <v>492</v>
      </c>
      <c r="D150" s="12" t="s">
        <v>493</v>
      </c>
      <c r="E150" s="20">
        <v>41070.0</v>
      </c>
      <c r="F150" s="13" t="s">
        <v>453</v>
      </c>
      <c r="G150" s="20">
        <v>41073.0</v>
      </c>
    </row>
    <row r="151" ht="21.75" customHeight="1">
      <c r="A151" s="23" t="s">
        <v>494</v>
      </c>
      <c r="B151" s="15"/>
      <c r="C151" s="15"/>
      <c r="D151" s="15"/>
      <c r="E151" s="15"/>
      <c r="F151" s="15"/>
      <c r="G151" s="16"/>
    </row>
    <row r="152" ht="15.0" customHeight="1">
      <c r="A152" s="12" t="s">
        <v>491</v>
      </c>
      <c r="B152" s="13">
        <v>272.1</v>
      </c>
      <c r="C152" s="12" t="s">
        <v>495</v>
      </c>
      <c r="D152" s="12" t="s">
        <v>24</v>
      </c>
      <c r="E152" s="13" t="s">
        <v>24</v>
      </c>
      <c r="F152" s="13" t="s">
        <v>24</v>
      </c>
      <c r="G152" s="13" t="s">
        <v>24</v>
      </c>
    </row>
    <row r="153" ht="15.0" customHeight="1">
      <c r="A153" s="12" t="s">
        <v>491</v>
      </c>
      <c r="B153" s="13">
        <v>274.1</v>
      </c>
      <c r="C153" s="12" t="s">
        <v>496</v>
      </c>
      <c r="D153" s="12" t="s">
        <v>497</v>
      </c>
      <c r="E153" s="20">
        <v>41070.0</v>
      </c>
      <c r="F153" s="13" t="s">
        <v>453</v>
      </c>
      <c r="G153" s="20">
        <v>41073.0</v>
      </c>
    </row>
    <row r="154" ht="15.0" customHeight="1">
      <c r="A154" s="12" t="s">
        <v>498</v>
      </c>
      <c r="B154" s="13">
        <v>280.2</v>
      </c>
      <c r="C154" s="12" t="s">
        <v>499</v>
      </c>
      <c r="D154" s="12" t="s">
        <v>24</v>
      </c>
      <c r="E154" s="13" t="s">
        <v>24</v>
      </c>
      <c r="F154" s="13" t="s">
        <v>24</v>
      </c>
      <c r="G154" s="13" t="s">
        <v>24</v>
      </c>
    </row>
    <row r="155" ht="15.0" customHeight="1">
      <c r="A155" s="12" t="s">
        <v>500</v>
      </c>
      <c r="B155" s="13">
        <v>284.6</v>
      </c>
      <c r="C155" s="12" t="s">
        <v>501</v>
      </c>
      <c r="D155" s="12" t="s">
        <v>502</v>
      </c>
      <c r="E155" s="20">
        <v>41048.0</v>
      </c>
      <c r="F155" s="13" t="s">
        <v>503</v>
      </c>
      <c r="G155" s="20">
        <v>41050.0</v>
      </c>
    </row>
    <row r="156" ht="15.0" customHeight="1">
      <c r="A156" s="23" t="s">
        <v>504</v>
      </c>
      <c r="B156" s="15"/>
      <c r="C156" s="15"/>
      <c r="D156" s="15"/>
      <c r="E156" s="15"/>
      <c r="F156" s="15"/>
      <c r="G156" s="16"/>
    </row>
    <row r="157" ht="15.0" customHeight="1">
      <c r="A157" s="12" t="s">
        <v>500</v>
      </c>
      <c r="B157" s="13">
        <v>284.9</v>
      </c>
      <c r="C157" s="12" t="s">
        <v>505</v>
      </c>
      <c r="D157" s="12" t="s">
        <v>506</v>
      </c>
      <c r="E157" s="20">
        <v>41034.0</v>
      </c>
      <c r="F157" s="13" t="s">
        <v>21</v>
      </c>
      <c r="G157" s="20">
        <v>41037.0</v>
      </c>
    </row>
    <row r="158" ht="15.0" customHeight="1">
      <c r="A158" s="12" t="s">
        <v>500</v>
      </c>
      <c r="B158" s="13" t="s">
        <v>507</v>
      </c>
      <c r="C158" s="12" t="s">
        <v>508</v>
      </c>
      <c r="D158" s="12" t="s">
        <v>509</v>
      </c>
      <c r="E158" s="20">
        <v>41033.0</v>
      </c>
      <c r="F158" s="13" t="s">
        <v>73</v>
      </c>
      <c r="G158" s="20">
        <v>41036.0</v>
      </c>
    </row>
    <row r="159" ht="15.0" customHeight="1">
      <c r="A159" s="12" t="s">
        <v>500</v>
      </c>
      <c r="B159" s="13">
        <v>291.2</v>
      </c>
      <c r="C159" s="12" t="s">
        <v>510</v>
      </c>
      <c r="D159" s="12" t="s">
        <v>511</v>
      </c>
      <c r="E159" s="20">
        <v>41035.0</v>
      </c>
      <c r="F159" s="13" t="s">
        <v>21</v>
      </c>
      <c r="G159" s="20">
        <v>41037.0</v>
      </c>
    </row>
    <row r="160" ht="15.0" customHeight="1">
      <c r="A160" s="12" t="s">
        <v>512</v>
      </c>
      <c r="B160" s="13">
        <v>292.4</v>
      </c>
      <c r="C160" s="12" t="s">
        <v>513</v>
      </c>
      <c r="D160" s="12" t="s">
        <v>509</v>
      </c>
      <c r="E160" s="20">
        <v>41033.0</v>
      </c>
      <c r="F160" s="13" t="s">
        <v>73</v>
      </c>
      <c r="G160" s="20">
        <v>41036.0</v>
      </c>
    </row>
    <row r="161" ht="15.0" customHeight="1">
      <c r="A161" s="12" t="s">
        <v>512</v>
      </c>
      <c r="B161" s="13">
        <v>292.8</v>
      </c>
      <c r="C161" s="12" t="s">
        <v>514</v>
      </c>
      <c r="D161" s="12" t="s">
        <v>509</v>
      </c>
      <c r="E161" s="20">
        <v>41033.0</v>
      </c>
      <c r="F161" s="13" t="s">
        <v>73</v>
      </c>
      <c r="G161" s="20">
        <v>41036.0</v>
      </c>
    </row>
    <row r="162" ht="15.0" customHeight="1">
      <c r="A162" s="12" t="s">
        <v>512</v>
      </c>
      <c r="B162" s="13">
        <v>293.1</v>
      </c>
      <c r="C162" s="12" t="s">
        <v>515</v>
      </c>
      <c r="D162" s="12" t="s">
        <v>511</v>
      </c>
      <c r="E162" s="20">
        <v>41035.0</v>
      </c>
      <c r="F162" s="13" t="s">
        <v>21</v>
      </c>
      <c r="G162" s="20">
        <v>41037.0</v>
      </c>
    </row>
    <row r="163" ht="15.0" customHeight="1">
      <c r="A163" s="12" t="s">
        <v>516</v>
      </c>
      <c r="B163" s="13">
        <v>297.2</v>
      </c>
      <c r="C163" s="12" t="s">
        <v>517</v>
      </c>
      <c r="D163" s="12" t="s">
        <v>518</v>
      </c>
      <c r="E163" s="20">
        <v>41036.0</v>
      </c>
      <c r="F163" s="13" t="s">
        <v>519</v>
      </c>
      <c r="G163" s="20">
        <v>41043.0</v>
      </c>
    </row>
    <row r="164" ht="15.0" customHeight="1">
      <c r="A164" s="64" t="s">
        <v>520</v>
      </c>
      <c r="B164" s="15"/>
      <c r="C164" s="15"/>
      <c r="D164" s="15"/>
      <c r="E164" s="15"/>
      <c r="F164" s="15"/>
      <c r="G164" s="16"/>
    </row>
    <row r="165" ht="15.0" customHeight="1">
      <c r="A165" s="65" t="s">
        <v>521</v>
      </c>
      <c r="B165" s="15"/>
      <c r="C165" s="15"/>
      <c r="D165" s="15"/>
      <c r="E165" s="15"/>
      <c r="F165" s="15"/>
      <c r="G165" s="16"/>
    </row>
    <row r="166" ht="15.0" customHeight="1">
      <c r="A166" s="65" t="s">
        <v>522</v>
      </c>
      <c r="B166" s="15"/>
      <c r="C166" s="15"/>
      <c r="D166" s="15"/>
      <c r="E166" s="15"/>
      <c r="F166" s="15"/>
      <c r="G166" s="16"/>
    </row>
    <row r="167" ht="15.0" customHeight="1">
      <c r="A167" s="65" t="s">
        <v>523</v>
      </c>
      <c r="B167" s="15"/>
      <c r="C167" s="15"/>
      <c r="D167" s="15"/>
      <c r="E167" s="15"/>
      <c r="F167" s="15"/>
      <c r="G167" s="16"/>
    </row>
    <row r="168" ht="15.0" customHeight="1">
      <c r="A168" s="65" t="s">
        <v>524</v>
      </c>
      <c r="B168" s="15"/>
      <c r="C168" s="15"/>
      <c r="D168" s="15"/>
      <c r="E168" s="15"/>
      <c r="F168" s="15"/>
      <c r="G168" s="16"/>
    </row>
    <row r="169" ht="15.0" customHeight="1">
      <c r="A169" s="65" t="s">
        <v>525</v>
      </c>
      <c r="B169" s="15"/>
      <c r="C169" s="15"/>
      <c r="D169" s="15"/>
      <c r="E169" s="15"/>
      <c r="F169" s="15"/>
      <c r="G169" s="16"/>
    </row>
    <row r="170" ht="15.0" customHeight="1">
      <c r="A170" s="65" t="s">
        <v>526</v>
      </c>
      <c r="B170" s="15"/>
      <c r="C170" s="15"/>
      <c r="D170" s="15"/>
      <c r="E170" s="15"/>
      <c r="F170" s="15"/>
      <c r="G170" s="16"/>
    </row>
    <row r="171" ht="15.0" customHeight="1">
      <c r="A171" s="65" t="s">
        <v>527</v>
      </c>
      <c r="B171" s="15"/>
      <c r="C171" s="15"/>
      <c r="D171" s="15"/>
      <c r="E171" s="15"/>
      <c r="F171" s="15"/>
      <c r="G171" s="16"/>
    </row>
    <row r="172" ht="15.0" customHeight="1">
      <c r="A172" s="65" t="s">
        <v>528</v>
      </c>
      <c r="B172" s="15"/>
      <c r="C172" s="15"/>
      <c r="D172" s="15"/>
      <c r="E172" s="15"/>
      <c r="F172" s="15"/>
      <c r="G172" s="16"/>
    </row>
    <row r="173" ht="15.0" customHeight="1">
      <c r="A173" s="65" t="s">
        <v>529</v>
      </c>
      <c r="B173" s="15"/>
      <c r="C173" s="15"/>
      <c r="D173" s="15"/>
      <c r="E173" s="15"/>
      <c r="F173" s="15"/>
      <c r="G173" s="16"/>
    </row>
    <row r="174" ht="15.0" customHeight="1">
      <c r="A174" s="66" t="s">
        <v>530</v>
      </c>
      <c r="B174" s="67" t="s">
        <v>531</v>
      </c>
      <c r="C174" s="66" t="s">
        <v>532</v>
      </c>
      <c r="D174" s="66" t="s">
        <v>24</v>
      </c>
      <c r="E174" s="67" t="s">
        <v>24</v>
      </c>
      <c r="F174" s="67" t="s">
        <v>24</v>
      </c>
      <c r="G174" s="67" t="s">
        <v>24</v>
      </c>
    </row>
    <row r="175" ht="15.0" customHeight="1">
      <c r="A175" s="66" t="s">
        <v>530</v>
      </c>
      <c r="B175" s="67">
        <v>306.6</v>
      </c>
      <c r="C175" s="66" t="s">
        <v>533</v>
      </c>
      <c r="D175" s="66" t="s">
        <v>24</v>
      </c>
      <c r="E175" s="67" t="s">
        <v>24</v>
      </c>
      <c r="F175" s="67" t="s">
        <v>24</v>
      </c>
      <c r="G175" s="67" t="s">
        <v>24</v>
      </c>
    </row>
    <row r="176" ht="15.0" customHeight="1">
      <c r="A176" s="66" t="s">
        <v>534</v>
      </c>
      <c r="B176" s="67">
        <v>312.1</v>
      </c>
      <c r="C176" s="66" t="s">
        <v>535</v>
      </c>
      <c r="D176" s="66" t="s">
        <v>536</v>
      </c>
      <c r="E176" s="68">
        <v>41051.0</v>
      </c>
      <c r="F176" s="67" t="s">
        <v>364</v>
      </c>
      <c r="G176" s="68">
        <v>41056.0</v>
      </c>
    </row>
    <row r="177" ht="15.0" customHeight="1">
      <c r="A177" s="12" t="s">
        <v>534</v>
      </c>
      <c r="B177" s="13" t="s">
        <v>537</v>
      </c>
      <c r="C177" s="12" t="s">
        <v>538</v>
      </c>
      <c r="D177" s="12" t="s">
        <v>539</v>
      </c>
      <c r="E177" s="20">
        <v>41054.0</v>
      </c>
      <c r="F177" s="13" t="s">
        <v>364</v>
      </c>
      <c r="G177" s="20">
        <v>41058.0</v>
      </c>
    </row>
    <row r="178" ht="15.0" customHeight="1">
      <c r="A178" s="12" t="s">
        <v>534</v>
      </c>
      <c r="B178" s="13">
        <v>315.2</v>
      </c>
      <c r="C178" s="12" t="s">
        <v>540</v>
      </c>
      <c r="D178" s="12" t="s">
        <v>541</v>
      </c>
      <c r="E178" s="20">
        <v>41054.0</v>
      </c>
      <c r="F178" s="13" t="s">
        <v>364</v>
      </c>
      <c r="G178" s="20">
        <v>41058.0</v>
      </c>
    </row>
    <row r="179" ht="15.0" customHeight="1">
      <c r="A179" s="12" t="s">
        <v>542</v>
      </c>
      <c r="B179" s="13" t="s">
        <v>543</v>
      </c>
      <c r="C179" s="12" t="s">
        <v>544</v>
      </c>
      <c r="D179" s="12" t="s">
        <v>545</v>
      </c>
      <c r="E179" s="13">
        <v>2012.0</v>
      </c>
      <c r="F179" s="13" t="s">
        <v>546</v>
      </c>
      <c r="G179" s="20">
        <v>41058.0</v>
      </c>
    </row>
    <row r="180" ht="15.0" customHeight="1">
      <c r="A180" s="23" t="s">
        <v>547</v>
      </c>
      <c r="B180" s="15"/>
      <c r="C180" s="15"/>
      <c r="D180" s="15"/>
      <c r="E180" s="15"/>
      <c r="F180" s="15"/>
      <c r="G180" s="16"/>
    </row>
    <row r="181" ht="15.0" customHeight="1">
      <c r="A181" s="12" t="s">
        <v>542</v>
      </c>
      <c r="B181" s="13">
        <v>317.0</v>
      </c>
      <c r="C181" s="12" t="s">
        <v>548</v>
      </c>
      <c r="D181" s="12" t="s">
        <v>549</v>
      </c>
      <c r="E181" s="20">
        <v>41054.0</v>
      </c>
      <c r="F181" s="13" t="s">
        <v>364</v>
      </c>
      <c r="G181" s="20">
        <v>41058.0</v>
      </c>
    </row>
    <row r="182" ht="15.0" customHeight="1">
      <c r="A182" s="12" t="s">
        <v>542</v>
      </c>
      <c r="B182" s="13">
        <v>320.3</v>
      </c>
      <c r="C182" s="14" t="s">
        <v>550</v>
      </c>
      <c r="D182" s="15"/>
      <c r="E182" s="15"/>
      <c r="F182" s="15"/>
      <c r="G182" s="16"/>
    </row>
    <row r="183" ht="15.0" customHeight="1">
      <c r="A183" s="12" t="s">
        <v>542</v>
      </c>
      <c r="B183" s="13" t="s">
        <v>551</v>
      </c>
      <c r="C183" s="12" t="s">
        <v>552</v>
      </c>
      <c r="D183" s="12" t="s">
        <v>553</v>
      </c>
      <c r="E183" s="20">
        <v>41054.0</v>
      </c>
      <c r="F183" s="13" t="s">
        <v>364</v>
      </c>
      <c r="G183" s="20">
        <v>41058.0</v>
      </c>
    </row>
    <row r="184" ht="21.75" customHeight="1">
      <c r="A184" s="12" t="s">
        <v>554</v>
      </c>
      <c r="B184" s="13" t="s">
        <v>555</v>
      </c>
      <c r="C184" s="47" t="s">
        <v>556</v>
      </c>
      <c r="D184" s="12" t="s">
        <v>557</v>
      </c>
      <c r="E184" s="20">
        <v>41054.0</v>
      </c>
      <c r="F184" s="13" t="s">
        <v>364</v>
      </c>
      <c r="G184" s="20">
        <v>41058.0</v>
      </c>
    </row>
    <row r="185" ht="27.75" customHeight="1">
      <c r="A185" s="12" t="s">
        <v>554</v>
      </c>
      <c r="B185" s="13">
        <v>328.3</v>
      </c>
      <c r="C185" s="12" t="s">
        <v>558</v>
      </c>
      <c r="D185" s="12" t="s">
        <v>39</v>
      </c>
      <c r="E185" s="20">
        <v>41045.0</v>
      </c>
      <c r="F185" s="13" t="s">
        <v>559</v>
      </c>
      <c r="G185" s="20">
        <v>41066.0</v>
      </c>
    </row>
    <row r="186" ht="39.0" customHeight="1">
      <c r="A186" s="12" t="s">
        <v>554</v>
      </c>
      <c r="B186" s="13">
        <v>328.5</v>
      </c>
      <c r="C186" s="26" t="str">
        <f>HYPERLINK("javascript:Start('http://www.parks.ca.gov/?page_id=650')","Silverwood Lake State Recreation Area (road 1.7 mi E)")</f>
        <v>Silverwood Lake State Recreation Area (road 1.7 mi E)</v>
      </c>
      <c r="D186" s="69" t="s">
        <v>560</v>
      </c>
      <c r="E186" s="20">
        <v>41036.0</v>
      </c>
      <c r="F186" s="13" t="s">
        <v>21</v>
      </c>
      <c r="G186" s="20">
        <v>41037.0</v>
      </c>
    </row>
    <row r="187" ht="15.0" customHeight="1">
      <c r="A187" s="12" t="s">
        <v>554</v>
      </c>
      <c r="B187" s="13">
        <v>332.8</v>
      </c>
      <c r="C187" s="12" t="s">
        <v>561</v>
      </c>
      <c r="D187" s="12" t="s">
        <v>562</v>
      </c>
      <c r="E187" s="20">
        <v>41054.0</v>
      </c>
      <c r="F187" s="13" t="s">
        <v>364</v>
      </c>
      <c r="G187" s="20">
        <v>41058.0</v>
      </c>
    </row>
    <row r="188" ht="15.0" customHeight="1">
      <c r="A188" s="12" t="s">
        <v>554</v>
      </c>
      <c r="B188" s="13">
        <v>335.6</v>
      </c>
      <c r="C188" s="12" t="s">
        <v>563</v>
      </c>
      <c r="D188" s="12" t="s">
        <v>90</v>
      </c>
      <c r="E188" s="20">
        <v>41054.0</v>
      </c>
      <c r="F188" s="13" t="s">
        <v>364</v>
      </c>
      <c r="G188" s="20">
        <v>41058.0</v>
      </c>
    </row>
    <row r="189" ht="15.0" customHeight="1">
      <c r="A189" s="12" t="s">
        <v>564</v>
      </c>
      <c r="B189" s="13">
        <v>341.7</v>
      </c>
      <c r="C189" s="12" t="s">
        <v>565</v>
      </c>
      <c r="D189" s="12" t="s">
        <v>566</v>
      </c>
      <c r="E189" s="20">
        <v>41054.0</v>
      </c>
      <c r="F189" s="13" t="s">
        <v>364</v>
      </c>
      <c r="G189" s="20">
        <v>41058.0</v>
      </c>
    </row>
    <row r="190" ht="15.0" customHeight="1">
      <c r="A190" s="12" t="s">
        <v>564</v>
      </c>
      <c r="B190" s="13">
        <v>342.1</v>
      </c>
      <c r="C190" s="12" t="s">
        <v>567</v>
      </c>
      <c r="D190" s="12" t="s">
        <v>568</v>
      </c>
      <c r="E190" s="20">
        <v>41054.0</v>
      </c>
      <c r="F190" s="13" t="s">
        <v>364</v>
      </c>
      <c r="G190" s="20">
        <v>41058.0</v>
      </c>
    </row>
    <row r="191" ht="15.0" customHeight="1">
      <c r="A191" s="18" t="s">
        <v>569</v>
      </c>
      <c r="B191" s="15"/>
      <c r="C191" s="15"/>
      <c r="D191" s="15"/>
      <c r="E191" s="15"/>
      <c r="F191" s="15"/>
      <c r="G191" s="16"/>
    </row>
    <row r="192" ht="15.0" customHeight="1">
      <c r="A192" s="12" t="s">
        <v>570</v>
      </c>
      <c r="B192" s="13">
        <v>347.4</v>
      </c>
      <c r="C192" s="44" t="s">
        <v>571</v>
      </c>
      <c r="D192" s="12" t="s">
        <v>572</v>
      </c>
      <c r="E192" s="20">
        <v>41066.0</v>
      </c>
      <c r="F192" s="13" t="s">
        <v>573</v>
      </c>
      <c r="G192" s="20">
        <v>41073.0</v>
      </c>
    </row>
    <row r="193" ht="15.0" customHeight="1">
      <c r="A193" s="12" t="s">
        <v>570</v>
      </c>
      <c r="B193" s="13">
        <v>347.9</v>
      </c>
      <c r="C193" s="12" t="s">
        <v>574</v>
      </c>
      <c r="D193" s="12" t="s">
        <v>575</v>
      </c>
      <c r="E193" s="13" t="s">
        <v>576</v>
      </c>
      <c r="F193" s="13" t="s">
        <v>577</v>
      </c>
      <c r="G193" s="20">
        <v>41029.0</v>
      </c>
    </row>
    <row r="194" ht="15.0" customHeight="1">
      <c r="A194" s="14" t="s">
        <v>578</v>
      </c>
      <c r="B194" s="15"/>
      <c r="C194" s="15"/>
      <c r="D194" s="15"/>
      <c r="E194" s="15"/>
      <c r="F194" s="15"/>
      <c r="G194" s="16"/>
    </row>
    <row r="195" ht="15.0" customHeight="1">
      <c r="A195" s="35" t="s">
        <v>579</v>
      </c>
      <c r="B195" s="37">
        <v>363.6</v>
      </c>
      <c r="C195" s="35" t="s">
        <v>580</v>
      </c>
      <c r="D195" s="12" t="s">
        <v>338</v>
      </c>
      <c r="E195" s="37" t="s">
        <v>24</v>
      </c>
      <c r="F195" s="37" t="s">
        <v>24</v>
      </c>
      <c r="G195" s="37" t="s">
        <v>24</v>
      </c>
    </row>
    <row r="196" ht="15.0" customHeight="1">
      <c r="A196" s="40"/>
      <c r="B196" s="40"/>
      <c r="C196" s="40"/>
      <c r="D196" s="70" t="s">
        <v>581</v>
      </c>
      <c r="E196" s="40"/>
      <c r="F196" s="40"/>
      <c r="G196" s="40"/>
    </row>
    <row r="197" ht="15.0" customHeight="1">
      <c r="A197" s="12" t="s">
        <v>579</v>
      </c>
      <c r="B197" s="13">
        <v>364.6</v>
      </c>
      <c r="C197" s="62" t="str">
        <f>HYPERLINK("http://www.fs.fed.us/r5/angeles","Guffy Campground (~275 yds N) ANF")</f>
        <v>Guffy Campground (~275 yds N) ANF</v>
      </c>
      <c r="D197" s="12" t="s">
        <v>582</v>
      </c>
      <c r="E197" s="20">
        <v>41045.0</v>
      </c>
      <c r="F197" s="13" t="s">
        <v>294</v>
      </c>
      <c r="G197" s="20">
        <v>41048.0</v>
      </c>
    </row>
    <row r="198" ht="15.0" customHeight="1">
      <c r="A198" s="23" t="s">
        <v>583</v>
      </c>
      <c r="B198" s="15"/>
      <c r="C198" s="15"/>
      <c r="D198" s="15"/>
      <c r="E198" s="15"/>
      <c r="F198" s="15"/>
      <c r="G198" s="16"/>
    </row>
    <row r="199" ht="15.0" customHeight="1">
      <c r="A199" s="12" t="s">
        <v>584</v>
      </c>
      <c r="B199" s="13">
        <v>370.5</v>
      </c>
      <c r="C199" s="12" t="s">
        <v>585</v>
      </c>
      <c r="D199" s="12" t="s">
        <v>586</v>
      </c>
      <c r="E199" s="20">
        <v>41026.0</v>
      </c>
      <c r="F199" s="13" t="s">
        <v>587</v>
      </c>
      <c r="G199" s="20">
        <v>41031.0</v>
      </c>
    </row>
    <row r="200" ht="15.0" customHeight="1">
      <c r="A200" s="12" t="s">
        <v>584</v>
      </c>
      <c r="B200" s="13">
        <v>371.6</v>
      </c>
      <c r="C200" s="12" t="s">
        <v>588</v>
      </c>
      <c r="D200" s="12" t="s">
        <v>589</v>
      </c>
      <c r="E200" s="20">
        <v>41026.0</v>
      </c>
      <c r="F200" s="13" t="s">
        <v>587</v>
      </c>
      <c r="G200" s="20">
        <v>41031.0</v>
      </c>
    </row>
    <row r="201" ht="27.75" customHeight="1">
      <c r="A201" s="71" t="s">
        <v>590</v>
      </c>
      <c r="B201" s="15"/>
      <c r="C201" s="15"/>
      <c r="D201" s="15"/>
      <c r="E201" s="15"/>
      <c r="F201" s="15"/>
      <c r="G201" s="16"/>
    </row>
    <row r="202" ht="15.0" customHeight="1">
      <c r="A202" s="71" t="s">
        <v>591</v>
      </c>
      <c r="B202" s="15"/>
      <c r="C202" s="15"/>
      <c r="D202" s="15"/>
      <c r="E202" s="15"/>
      <c r="F202" s="15"/>
      <c r="G202" s="16"/>
    </row>
    <row r="203" ht="15.0" customHeight="1">
      <c r="A203" s="71" t="s">
        <v>592</v>
      </c>
      <c r="B203" s="15"/>
      <c r="C203" s="15"/>
      <c r="D203" s="15"/>
      <c r="E203" s="15"/>
      <c r="F203" s="15"/>
      <c r="G203" s="16"/>
    </row>
    <row r="204" ht="15.0" customHeight="1">
      <c r="A204" s="71" t="s">
        <v>593</v>
      </c>
      <c r="B204" s="15"/>
      <c r="C204" s="15"/>
      <c r="D204" s="15"/>
      <c r="E204" s="15"/>
      <c r="F204" s="15"/>
      <c r="G204" s="16"/>
    </row>
    <row r="205" ht="15.0" customHeight="1">
      <c r="A205" s="12" t="s">
        <v>594</v>
      </c>
      <c r="B205" s="13">
        <v>375.7</v>
      </c>
      <c r="C205" s="12" t="s">
        <v>595</v>
      </c>
      <c r="D205" s="12" t="s">
        <v>596</v>
      </c>
      <c r="E205" s="20">
        <v>41046.0</v>
      </c>
      <c r="F205" s="13" t="s">
        <v>597</v>
      </c>
      <c r="G205" s="20">
        <v>41051.0</v>
      </c>
    </row>
    <row r="206" ht="55.5" customHeight="1">
      <c r="A206" s="12" t="s">
        <v>598</v>
      </c>
      <c r="B206" s="13">
        <v>381.9</v>
      </c>
      <c r="C206" s="12" t="s">
        <v>599</v>
      </c>
      <c r="D206" s="12" t="s">
        <v>600</v>
      </c>
      <c r="E206" s="13" t="s">
        <v>601</v>
      </c>
      <c r="F206" s="13" t="s">
        <v>364</v>
      </c>
      <c r="G206" s="20">
        <v>41056.0</v>
      </c>
    </row>
    <row r="207" ht="15.0" customHeight="1">
      <c r="A207" s="12" t="s">
        <v>598</v>
      </c>
      <c r="B207" s="13">
        <v>383.8</v>
      </c>
      <c r="C207" s="12" t="s">
        <v>602</v>
      </c>
      <c r="D207" s="12" t="s">
        <v>603</v>
      </c>
      <c r="E207" s="20">
        <v>41068.0</v>
      </c>
      <c r="F207" s="13" t="s">
        <v>573</v>
      </c>
      <c r="G207" s="20">
        <v>41073.0</v>
      </c>
    </row>
    <row r="208" ht="15.0" customHeight="1">
      <c r="A208" s="12" t="s">
        <v>598</v>
      </c>
      <c r="B208" s="13" t="s">
        <v>604</v>
      </c>
      <c r="C208" s="12" t="s">
        <v>605</v>
      </c>
      <c r="D208" s="12" t="s">
        <v>24</v>
      </c>
      <c r="E208" s="13" t="s">
        <v>24</v>
      </c>
      <c r="F208" s="13" t="s">
        <v>24</v>
      </c>
      <c r="G208" s="13" t="s">
        <v>24</v>
      </c>
    </row>
    <row r="209" ht="15.0" customHeight="1">
      <c r="A209" s="72" t="s">
        <v>606</v>
      </c>
      <c r="B209" s="15"/>
      <c r="C209" s="15"/>
      <c r="D209" s="15"/>
      <c r="E209" s="15"/>
      <c r="F209" s="15"/>
      <c r="G209" s="16"/>
    </row>
    <row r="210" ht="27.75" customHeight="1">
      <c r="A210" s="73" t="s">
        <v>607</v>
      </c>
      <c r="B210" s="15"/>
      <c r="C210" s="15"/>
      <c r="D210" s="15"/>
      <c r="E210" s="15"/>
      <c r="F210" s="15"/>
      <c r="G210" s="16"/>
    </row>
    <row r="211" ht="15.0" customHeight="1">
      <c r="A211" s="74"/>
      <c r="B211" s="15"/>
      <c r="C211" s="15"/>
      <c r="D211" s="15"/>
      <c r="E211" s="15"/>
      <c r="F211" s="15"/>
      <c r="G211" s="16"/>
    </row>
    <row r="212" ht="15.0" customHeight="1">
      <c r="A212" s="73" t="s">
        <v>608</v>
      </c>
      <c r="B212" s="15"/>
      <c r="C212" s="15"/>
      <c r="D212" s="15"/>
      <c r="E212" s="15"/>
      <c r="F212" s="15"/>
      <c r="G212" s="16"/>
    </row>
    <row r="213" ht="15.0" customHeight="1">
      <c r="A213" s="73" t="s">
        <v>609</v>
      </c>
      <c r="B213" s="15"/>
      <c r="C213" s="15"/>
      <c r="D213" s="15"/>
      <c r="E213" s="15"/>
      <c r="F213" s="15"/>
      <c r="G213" s="16"/>
    </row>
    <row r="214" ht="15.0" customHeight="1">
      <c r="A214" s="73" t="s">
        <v>610</v>
      </c>
      <c r="B214" s="15"/>
      <c r="C214" s="15"/>
      <c r="D214" s="15"/>
      <c r="E214" s="15"/>
      <c r="F214" s="15"/>
      <c r="G214" s="16"/>
    </row>
    <row r="215" ht="15.0" customHeight="1">
      <c r="A215" s="73" t="s">
        <v>611</v>
      </c>
      <c r="B215" s="15"/>
      <c r="C215" s="15"/>
      <c r="D215" s="15"/>
      <c r="E215" s="15"/>
      <c r="F215" s="15"/>
      <c r="G215" s="16"/>
    </row>
    <row r="216" ht="15.0" customHeight="1">
      <c r="A216" s="73" t="s">
        <v>612</v>
      </c>
      <c r="B216" s="15"/>
      <c r="C216" s="15"/>
      <c r="D216" s="15"/>
      <c r="E216" s="15"/>
      <c r="F216" s="15"/>
      <c r="G216" s="16"/>
    </row>
    <row r="217" ht="15.0" customHeight="1">
      <c r="A217" s="73" t="s">
        <v>613</v>
      </c>
      <c r="B217" s="15"/>
      <c r="C217" s="15"/>
      <c r="D217" s="15"/>
      <c r="E217" s="15"/>
      <c r="F217" s="15"/>
      <c r="G217" s="16"/>
    </row>
    <row r="218" ht="15.0" customHeight="1">
      <c r="A218" s="73" t="s">
        <v>614</v>
      </c>
      <c r="B218" s="15"/>
      <c r="C218" s="15"/>
      <c r="D218" s="15"/>
      <c r="E218" s="15"/>
      <c r="F218" s="15"/>
      <c r="G218" s="16"/>
    </row>
    <row r="219" ht="15.0" customHeight="1">
      <c r="A219" s="73" t="s">
        <v>615</v>
      </c>
      <c r="B219" s="15"/>
      <c r="C219" s="15"/>
      <c r="D219" s="15"/>
      <c r="E219" s="15"/>
      <c r="F219" s="15"/>
      <c r="G219" s="16"/>
    </row>
    <row r="220" ht="15.0" customHeight="1">
      <c r="A220" s="73" t="s">
        <v>616</v>
      </c>
      <c r="B220" s="15"/>
      <c r="C220" s="15"/>
      <c r="D220" s="15"/>
      <c r="E220" s="15"/>
      <c r="F220" s="15"/>
      <c r="G220" s="16"/>
    </row>
    <row r="221" ht="15.0" customHeight="1">
      <c r="A221" s="73" t="s">
        <v>617</v>
      </c>
      <c r="B221" s="15"/>
      <c r="C221" s="15"/>
      <c r="D221" s="15"/>
      <c r="E221" s="15"/>
      <c r="F221" s="15"/>
      <c r="G221" s="16"/>
    </row>
    <row r="222" ht="15.0" customHeight="1">
      <c r="A222" s="66" t="s">
        <v>618</v>
      </c>
      <c r="B222" s="67">
        <v>391.8</v>
      </c>
      <c r="C222" s="66" t="s">
        <v>619</v>
      </c>
      <c r="D222" s="66" t="s">
        <v>24</v>
      </c>
      <c r="E222" s="67" t="s">
        <v>24</v>
      </c>
      <c r="F222" s="67" t="s">
        <v>24</v>
      </c>
      <c r="G222" s="67" t="s">
        <v>24</v>
      </c>
    </row>
    <row r="223" ht="15.0" customHeight="1">
      <c r="A223" s="66" t="s">
        <v>618</v>
      </c>
      <c r="B223" s="67" t="s">
        <v>620</v>
      </c>
      <c r="C223" s="66" t="s">
        <v>621</v>
      </c>
      <c r="D223" s="66" t="s">
        <v>24</v>
      </c>
      <c r="E223" s="67" t="s">
        <v>24</v>
      </c>
      <c r="F223" s="67" t="s">
        <v>24</v>
      </c>
      <c r="G223" s="67" t="s">
        <v>24</v>
      </c>
    </row>
    <row r="224" ht="27.75" customHeight="1">
      <c r="A224" s="75" t="s">
        <v>622</v>
      </c>
      <c r="B224" s="15"/>
      <c r="C224" s="15"/>
      <c r="D224" s="15"/>
      <c r="E224" s="15"/>
      <c r="F224" s="15"/>
      <c r="G224" s="16"/>
    </row>
    <row r="225" ht="15.0" customHeight="1">
      <c r="A225" s="12" t="s">
        <v>618</v>
      </c>
      <c r="B225" s="13">
        <v>393.8</v>
      </c>
      <c r="C225" s="12" t="s">
        <v>623</v>
      </c>
      <c r="D225" s="12" t="s">
        <v>624</v>
      </c>
      <c r="E225" s="13" t="s">
        <v>576</v>
      </c>
      <c r="F225" s="13" t="s">
        <v>577</v>
      </c>
      <c r="G225" s="20">
        <v>41029.0</v>
      </c>
    </row>
    <row r="226" ht="15.0" customHeight="1">
      <c r="A226" s="12" t="s">
        <v>618</v>
      </c>
      <c r="B226" s="13">
        <v>395.3</v>
      </c>
      <c r="C226" s="12" t="s">
        <v>625</v>
      </c>
      <c r="D226" s="12" t="s">
        <v>626</v>
      </c>
      <c r="E226" s="20">
        <v>41068.0</v>
      </c>
      <c r="F226" s="13" t="s">
        <v>573</v>
      </c>
      <c r="G226" s="20">
        <v>41073.0</v>
      </c>
    </row>
    <row r="227" ht="15.0" customHeight="1">
      <c r="A227" s="12" t="s">
        <v>618</v>
      </c>
      <c r="B227" s="13">
        <v>396.9</v>
      </c>
      <c r="C227" s="12" t="s">
        <v>627</v>
      </c>
      <c r="D227" s="12" t="s">
        <v>628</v>
      </c>
      <c r="E227" s="20">
        <v>41068.0</v>
      </c>
      <c r="F227" s="13" t="s">
        <v>573</v>
      </c>
      <c r="G227" s="20">
        <v>41073.0</v>
      </c>
    </row>
    <row r="228" ht="15.0" customHeight="1">
      <c r="A228" s="23" t="s">
        <v>629</v>
      </c>
      <c r="B228" s="15"/>
      <c r="C228" s="15"/>
      <c r="D228" s="15"/>
      <c r="E228" s="15"/>
      <c r="F228" s="15"/>
      <c r="G228" s="16"/>
    </row>
    <row r="229" ht="15.0" customHeight="1">
      <c r="A229" s="12" t="s">
        <v>618</v>
      </c>
      <c r="B229" s="13">
        <v>397.3</v>
      </c>
      <c r="C229" s="12" t="s">
        <v>630</v>
      </c>
      <c r="D229" s="12" t="s">
        <v>631</v>
      </c>
      <c r="E229" s="20">
        <v>41069.0</v>
      </c>
      <c r="F229" s="13" t="s">
        <v>573</v>
      </c>
      <c r="G229" s="20">
        <v>41073.0</v>
      </c>
    </row>
    <row r="230" ht="55.5" customHeight="1">
      <c r="A230" s="12" t="s">
        <v>632</v>
      </c>
      <c r="B230" s="13">
        <v>400.2</v>
      </c>
      <c r="C230" s="12" t="s">
        <v>633</v>
      </c>
      <c r="D230" s="12" t="s">
        <v>634</v>
      </c>
      <c r="E230" s="20">
        <v>41039.0</v>
      </c>
      <c r="F230" s="13" t="s">
        <v>21</v>
      </c>
      <c r="G230" s="20">
        <v>41041.0</v>
      </c>
    </row>
    <row r="231" ht="15.0" customHeight="1">
      <c r="A231" s="12" t="s">
        <v>632</v>
      </c>
      <c r="B231" s="13">
        <v>400.7</v>
      </c>
      <c r="C231" s="12" t="s">
        <v>635</v>
      </c>
      <c r="D231" s="12" t="s">
        <v>636</v>
      </c>
      <c r="E231" s="20">
        <v>41069.0</v>
      </c>
      <c r="F231" s="13" t="s">
        <v>573</v>
      </c>
      <c r="G231" s="20">
        <v>41073.0</v>
      </c>
    </row>
    <row r="232" ht="27.75" customHeight="1">
      <c r="A232" s="12" t="s">
        <v>632</v>
      </c>
      <c r="B232" s="13" t="s">
        <v>637</v>
      </c>
      <c r="C232" s="12" t="s">
        <v>633</v>
      </c>
      <c r="D232" s="70" t="s">
        <v>638</v>
      </c>
      <c r="E232" s="20">
        <v>41035.0</v>
      </c>
      <c r="F232" s="13" t="s">
        <v>114</v>
      </c>
      <c r="G232" s="20">
        <v>41041.0</v>
      </c>
    </row>
    <row r="233" ht="42.0" customHeight="1">
      <c r="A233" s="12" t="s">
        <v>632</v>
      </c>
      <c r="B233" s="13" t="s">
        <v>639</v>
      </c>
      <c r="C233" s="12" t="s">
        <v>640</v>
      </c>
      <c r="D233" s="70" t="s">
        <v>641</v>
      </c>
      <c r="E233" s="20">
        <v>41035.0</v>
      </c>
      <c r="F233" s="13" t="s">
        <v>114</v>
      </c>
      <c r="G233" s="20">
        <v>41041.0</v>
      </c>
    </row>
    <row r="234" ht="15.0" customHeight="1">
      <c r="A234" s="35" t="s">
        <v>632</v>
      </c>
      <c r="B234" s="37" t="s">
        <v>642</v>
      </c>
      <c r="C234" s="35" t="s">
        <v>643</v>
      </c>
      <c r="D234" s="12" t="s">
        <v>644</v>
      </c>
      <c r="E234" s="37" t="s">
        <v>576</v>
      </c>
      <c r="F234" s="37" t="s">
        <v>577</v>
      </c>
      <c r="G234" s="39">
        <v>41029.0</v>
      </c>
    </row>
    <row r="235" ht="45.0" customHeight="1">
      <c r="A235" s="40"/>
      <c r="B235" s="40"/>
      <c r="C235" s="40"/>
      <c r="D235" s="12" t="s">
        <v>645</v>
      </c>
      <c r="E235" s="40"/>
      <c r="F235" s="40"/>
      <c r="G235" s="40"/>
    </row>
    <row r="236" ht="15.0" customHeight="1">
      <c r="A236" s="12" t="s">
        <v>632</v>
      </c>
      <c r="B236" s="13">
        <v>406.7</v>
      </c>
      <c r="C236" s="12" t="s">
        <v>646</v>
      </c>
      <c r="D236" s="12" t="s">
        <v>647</v>
      </c>
      <c r="E236" s="20">
        <v>41042.0</v>
      </c>
      <c r="F236" s="13" t="s">
        <v>648</v>
      </c>
      <c r="G236" s="20">
        <v>41048.0</v>
      </c>
    </row>
    <row r="237" ht="55.5" customHeight="1">
      <c r="A237" s="12" t="s">
        <v>632</v>
      </c>
      <c r="B237" s="13">
        <v>406.9</v>
      </c>
      <c r="C237" s="12" t="s">
        <v>649</v>
      </c>
      <c r="D237" s="12" t="s">
        <v>650</v>
      </c>
      <c r="E237" s="20">
        <v>41035.0</v>
      </c>
      <c r="F237" s="13" t="s">
        <v>114</v>
      </c>
      <c r="G237" s="20">
        <v>41041.0</v>
      </c>
    </row>
    <row r="238" ht="15.0" customHeight="1">
      <c r="A238" s="23" t="s">
        <v>651</v>
      </c>
      <c r="B238" s="15"/>
      <c r="C238" s="15"/>
      <c r="D238" s="15"/>
      <c r="E238" s="15"/>
      <c r="F238" s="15"/>
      <c r="G238" s="16"/>
    </row>
    <row r="239" ht="15.0" customHeight="1">
      <c r="A239" s="12" t="s">
        <v>632</v>
      </c>
      <c r="B239" s="13" t="s">
        <v>652</v>
      </c>
      <c r="C239" s="12" t="s">
        <v>653</v>
      </c>
      <c r="D239" s="12" t="s">
        <v>654</v>
      </c>
      <c r="E239" s="13" t="s">
        <v>655</v>
      </c>
      <c r="F239" s="13" t="s">
        <v>656</v>
      </c>
      <c r="G239" s="20">
        <v>41009.0</v>
      </c>
    </row>
    <row r="240" ht="15.0" customHeight="1">
      <c r="A240" s="12" t="s">
        <v>657</v>
      </c>
      <c r="B240" s="13">
        <v>410.6</v>
      </c>
      <c r="C240" s="12" t="s">
        <v>658</v>
      </c>
      <c r="D240" s="12" t="s">
        <v>659</v>
      </c>
      <c r="E240" s="20">
        <v>41069.0</v>
      </c>
      <c r="F240" s="13" t="s">
        <v>573</v>
      </c>
      <c r="G240" s="20">
        <v>41073.0</v>
      </c>
    </row>
    <row r="241" ht="15.0" customHeight="1">
      <c r="A241" s="23" t="s">
        <v>660</v>
      </c>
      <c r="B241" s="15"/>
      <c r="C241" s="15"/>
      <c r="D241" s="15"/>
      <c r="E241" s="15"/>
      <c r="F241" s="15"/>
      <c r="G241" s="16"/>
    </row>
    <row r="242" ht="42.0" customHeight="1">
      <c r="A242" s="12" t="s">
        <v>657</v>
      </c>
      <c r="B242" s="13">
        <v>411.1</v>
      </c>
      <c r="C242" s="12" t="s">
        <v>661</v>
      </c>
      <c r="D242" s="12" t="s">
        <v>662</v>
      </c>
      <c r="E242" s="20">
        <v>41069.0</v>
      </c>
      <c r="F242" s="13" t="s">
        <v>573</v>
      </c>
      <c r="G242" s="20">
        <v>41073.0</v>
      </c>
    </row>
    <row r="243" ht="15.0" customHeight="1">
      <c r="A243" s="23" t="s">
        <v>663</v>
      </c>
      <c r="B243" s="15"/>
      <c r="C243" s="15"/>
      <c r="D243" s="15"/>
      <c r="E243" s="15"/>
      <c r="F243" s="15"/>
      <c r="G243" s="16"/>
    </row>
    <row r="244" ht="27.75" customHeight="1">
      <c r="A244" s="12" t="s">
        <v>657</v>
      </c>
      <c r="B244" s="13" t="s">
        <v>664</v>
      </c>
      <c r="C244" s="12" t="s">
        <v>665</v>
      </c>
      <c r="D244" s="12" t="s">
        <v>666</v>
      </c>
      <c r="E244" s="20">
        <v>39583.0</v>
      </c>
      <c r="F244" s="13" t="s">
        <v>667</v>
      </c>
      <c r="G244" s="20">
        <v>39585.0</v>
      </c>
    </row>
    <row r="245" ht="15.0" customHeight="1">
      <c r="A245" s="12" t="s">
        <v>657</v>
      </c>
      <c r="B245" s="13">
        <v>413.1</v>
      </c>
      <c r="C245" s="14" t="s">
        <v>668</v>
      </c>
      <c r="D245" s="16"/>
      <c r="E245" s="20">
        <v>40865.0</v>
      </c>
      <c r="F245" s="13" t="s">
        <v>669</v>
      </c>
      <c r="G245" s="20">
        <v>40873.0</v>
      </c>
    </row>
    <row r="246" ht="27.75" customHeight="1">
      <c r="A246" s="75" t="s">
        <v>670</v>
      </c>
      <c r="B246" s="15"/>
      <c r="C246" s="15"/>
      <c r="D246" s="15"/>
      <c r="E246" s="15"/>
      <c r="F246" s="15"/>
      <c r="G246" s="16"/>
    </row>
    <row r="247" ht="15.0" customHeight="1">
      <c r="A247" s="76"/>
      <c r="B247" s="15"/>
      <c r="C247" s="15"/>
      <c r="D247" s="15"/>
      <c r="E247" s="15"/>
      <c r="F247" s="15"/>
      <c r="G247" s="16"/>
    </row>
    <row r="248" ht="27.75" customHeight="1">
      <c r="A248" s="77" t="s">
        <v>671</v>
      </c>
      <c r="B248" s="15"/>
      <c r="C248" s="15"/>
      <c r="D248" s="15"/>
      <c r="E248" s="15"/>
      <c r="F248" s="15"/>
      <c r="G248" s="16"/>
    </row>
    <row r="249" ht="15.0" customHeight="1">
      <c r="A249" s="12" t="s">
        <v>657</v>
      </c>
      <c r="B249" s="13">
        <v>418.5</v>
      </c>
      <c r="C249" s="12" t="s">
        <v>672</v>
      </c>
      <c r="D249" s="12" t="s">
        <v>673</v>
      </c>
      <c r="E249" s="13" t="s">
        <v>576</v>
      </c>
      <c r="F249" s="13" t="s">
        <v>577</v>
      </c>
      <c r="G249" s="20">
        <v>41029.0</v>
      </c>
    </row>
    <row r="250" ht="15.0" customHeight="1">
      <c r="A250" s="23" t="s">
        <v>674</v>
      </c>
      <c r="B250" s="15"/>
      <c r="C250" s="15"/>
      <c r="D250" s="15"/>
      <c r="E250" s="15"/>
      <c r="F250" s="15"/>
      <c r="G250" s="16"/>
    </row>
    <row r="251" ht="15.0" customHeight="1">
      <c r="A251" s="12" t="s">
        <v>657</v>
      </c>
      <c r="B251" s="13">
        <v>418.7</v>
      </c>
      <c r="C251" s="12" t="s">
        <v>675</v>
      </c>
      <c r="D251" s="12" t="s">
        <v>39</v>
      </c>
      <c r="E251" s="20">
        <v>41070.0</v>
      </c>
      <c r="F251" s="13" t="s">
        <v>573</v>
      </c>
      <c r="G251" s="20">
        <v>41073.0</v>
      </c>
    </row>
    <row r="252" ht="42.0" customHeight="1">
      <c r="A252" s="12" t="s">
        <v>676</v>
      </c>
      <c r="B252" s="13">
        <v>425.7</v>
      </c>
      <c r="C252" s="12" t="s">
        <v>677</v>
      </c>
      <c r="D252" s="12" t="s">
        <v>678</v>
      </c>
      <c r="E252" s="20">
        <v>41036.0</v>
      </c>
      <c r="F252" s="13" t="s">
        <v>114</v>
      </c>
      <c r="G252" s="20">
        <v>41041.0</v>
      </c>
    </row>
    <row r="253" ht="84.0" customHeight="1">
      <c r="A253" s="12" t="s">
        <v>676</v>
      </c>
      <c r="B253" s="13" t="s">
        <v>679</v>
      </c>
      <c r="C253" s="12" t="s">
        <v>680</v>
      </c>
      <c r="D253" s="12" t="s">
        <v>681</v>
      </c>
      <c r="E253" s="20">
        <v>41036.0</v>
      </c>
      <c r="F253" s="13" t="s">
        <v>114</v>
      </c>
      <c r="G253" s="20">
        <v>41041.0</v>
      </c>
    </row>
    <row r="254" ht="15.0" customHeight="1">
      <c r="A254" s="23" t="s">
        <v>682</v>
      </c>
      <c r="B254" s="15"/>
      <c r="C254" s="15"/>
      <c r="D254" s="15"/>
      <c r="E254" s="15"/>
      <c r="F254" s="15"/>
      <c r="G254" s="16"/>
    </row>
    <row r="255" ht="27.75" customHeight="1">
      <c r="A255" s="12" t="s">
        <v>683</v>
      </c>
      <c r="B255" s="13">
        <v>430.7</v>
      </c>
      <c r="C255" s="26" t="str">
        <f>HYPERLINK("javascript:Start('http://www.fs.fed.us/r5/angeles/')","Messenger Flats Camp USFS.")</f>
        <v>Messenger Flats Camp USFS.</v>
      </c>
      <c r="D255" s="12" t="s">
        <v>684</v>
      </c>
      <c r="E255" s="20">
        <v>40864.0</v>
      </c>
      <c r="F255" s="13" t="s">
        <v>669</v>
      </c>
      <c r="G255" s="20">
        <v>40873.0</v>
      </c>
    </row>
    <row r="256" ht="27.75" customHeight="1">
      <c r="A256" s="12" t="s">
        <v>685</v>
      </c>
      <c r="B256" s="13">
        <v>432.2</v>
      </c>
      <c r="C256" s="12" t="s">
        <v>686</v>
      </c>
      <c r="D256" s="12" t="s">
        <v>687</v>
      </c>
      <c r="E256" s="20">
        <v>41052.0</v>
      </c>
      <c r="F256" s="13" t="s">
        <v>688</v>
      </c>
      <c r="G256" s="20">
        <v>41058.0</v>
      </c>
    </row>
    <row r="257" ht="55.5" customHeight="1">
      <c r="A257" s="12" t="s">
        <v>685</v>
      </c>
      <c r="B257" s="13">
        <v>436.2</v>
      </c>
      <c r="C257" s="12" t="s">
        <v>689</v>
      </c>
      <c r="D257" s="78" t="s">
        <v>690</v>
      </c>
      <c r="E257" s="20">
        <v>41070.0</v>
      </c>
      <c r="F257" s="13" t="s">
        <v>573</v>
      </c>
      <c r="G257" s="20">
        <v>41073.0</v>
      </c>
    </row>
    <row r="258" ht="15.0" customHeight="1">
      <c r="A258" s="12" t="s">
        <v>685</v>
      </c>
      <c r="B258" s="13">
        <v>440.2</v>
      </c>
      <c r="C258" s="12" t="s">
        <v>691</v>
      </c>
      <c r="D258" s="12" t="s">
        <v>692</v>
      </c>
      <c r="E258" s="20">
        <v>41070.0</v>
      </c>
      <c r="F258" s="13" t="s">
        <v>573</v>
      </c>
      <c r="G258" s="20">
        <v>41073.0</v>
      </c>
    </row>
    <row r="259" ht="60.0" customHeight="1">
      <c r="A259" s="35" t="s">
        <v>693</v>
      </c>
      <c r="B259" s="37">
        <v>444.2</v>
      </c>
      <c r="C259" s="35" t="s">
        <v>694</v>
      </c>
      <c r="D259" s="62" t="str">
        <f>HYPERLINK("http://koa.com/campgrounds/acton/","KOA welcomes PCT hikers KOA park 0.20 E. (good PCT hiker rate, store open 9-6 (later in summer)) - cross road &amp; walk R thru huge open flat space to KOA. DO NOT cross the water.")</f>
        <v>KOA welcomes PCT hikers KOA park 0.20 E. (good PCT hiker rate, store open 9-6 (later in summer)) - cross road &amp; walk R thru huge open flat space to KOA. DO NOT cross the water.</v>
      </c>
      <c r="E259" s="39">
        <v>41051.0</v>
      </c>
      <c r="F259" s="37" t="s">
        <v>546</v>
      </c>
      <c r="G259" s="39">
        <v>41051.0</v>
      </c>
    </row>
    <row r="260" ht="54.75" customHeight="1">
      <c r="A260" s="40"/>
      <c r="B260" s="40"/>
      <c r="C260" s="40"/>
      <c r="D260" s="47" t="s">
        <v>695</v>
      </c>
      <c r="E260" s="40"/>
      <c r="F260" s="40"/>
      <c r="G260" s="40"/>
    </row>
    <row r="261" ht="27.75" customHeight="1">
      <c r="A261" s="12" t="s">
        <v>693</v>
      </c>
      <c r="B261" s="13">
        <v>444.3</v>
      </c>
      <c r="C261" s="12" t="s">
        <v>696</v>
      </c>
      <c r="D261" s="12" t="s">
        <v>697</v>
      </c>
      <c r="E261" s="20">
        <v>41038.0</v>
      </c>
      <c r="F261" s="13" t="s">
        <v>114</v>
      </c>
      <c r="G261" s="20">
        <v>41041.0</v>
      </c>
    </row>
    <row r="262" ht="27.75" customHeight="1">
      <c r="A262" s="12" t="s">
        <v>693</v>
      </c>
      <c r="B262" s="13">
        <v>451.0</v>
      </c>
      <c r="C262" s="12" t="s">
        <v>698</v>
      </c>
      <c r="D262" s="12" t="s">
        <v>699</v>
      </c>
      <c r="E262" s="20">
        <v>41038.0</v>
      </c>
      <c r="F262" s="13" t="s">
        <v>114</v>
      </c>
      <c r="G262" s="20">
        <v>41041.0</v>
      </c>
    </row>
    <row r="263" ht="42.0" customHeight="1">
      <c r="A263" s="12" t="s">
        <v>693</v>
      </c>
      <c r="B263" s="13">
        <v>452.8</v>
      </c>
      <c r="C263" s="12" t="s">
        <v>700</v>
      </c>
      <c r="D263" s="12" t="s">
        <v>701</v>
      </c>
      <c r="E263" s="20">
        <v>41041.0</v>
      </c>
      <c r="F263" s="13" t="s">
        <v>21</v>
      </c>
      <c r="G263" s="20">
        <v>41043.0</v>
      </c>
    </row>
    <row r="264" ht="15.0" customHeight="1">
      <c r="A264" s="23" t="s">
        <v>702</v>
      </c>
      <c r="B264" s="15"/>
      <c r="C264" s="15"/>
      <c r="D264" s="15"/>
      <c r="E264" s="15"/>
      <c r="F264" s="15"/>
      <c r="G264" s="16"/>
    </row>
    <row r="265" ht="15.0" customHeight="1">
      <c r="A265" s="12" t="s">
        <v>693</v>
      </c>
      <c r="B265" s="13">
        <v>453.5</v>
      </c>
      <c r="C265" s="12" t="s">
        <v>703</v>
      </c>
      <c r="D265" s="69" t="s">
        <v>704</v>
      </c>
      <c r="E265" s="13" t="s">
        <v>24</v>
      </c>
      <c r="F265" s="13" t="s">
        <v>24</v>
      </c>
      <c r="G265" s="13" t="s">
        <v>24</v>
      </c>
    </row>
    <row r="266" ht="15.0" customHeight="1">
      <c r="A266" s="12" t="s">
        <v>693</v>
      </c>
      <c r="B266" s="13">
        <v>454.4</v>
      </c>
      <c r="C266" s="12" t="s">
        <v>705</v>
      </c>
      <c r="D266" s="47" t="s">
        <v>706</v>
      </c>
      <c r="E266" s="13" t="s">
        <v>24</v>
      </c>
      <c r="F266" s="13" t="s">
        <v>24</v>
      </c>
      <c r="G266" s="13" t="s">
        <v>24</v>
      </c>
    </row>
    <row r="267" ht="15.0" customHeight="1">
      <c r="A267" s="12" t="s">
        <v>693</v>
      </c>
      <c r="B267" s="13">
        <v>454.4</v>
      </c>
      <c r="C267" s="26" t="str">
        <f>HYPERLINK("javascript:Start('http://www.hikerheaven.com')","Hiker Heaven (0.9 W)")</f>
        <v>Hiker Heaven (0.9 W)</v>
      </c>
      <c r="D267" s="12" t="s">
        <v>707</v>
      </c>
      <c r="E267" s="13" t="s">
        <v>24</v>
      </c>
      <c r="F267" s="13" t="s">
        <v>24</v>
      </c>
      <c r="G267" s="20">
        <v>40966.0</v>
      </c>
    </row>
    <row r="268" ht="21.75" customHeight="1">
      <c r="A268" s="23" t="s">
        <v>708</v>
      </c>
      <c r="B268" s="15"/>
      <c r="C268" s="15"/>
      <c r="D268" s="15"/>
      <c r="E268" s="15"/>
      <c r="F268" s="15"/>
      <c r="G268" s="16"/>
    </row>
  </sheetData>
  <mergeCells count="153">
    <mergeCell ref="E259:E260"/>
    <mergeCell ref="F259:F260"/>
    <mergeCell ref="G259:G260"/>
    <mergeCell ref="E195:E196"/>
    <mergeCell ref="F195:F196"/>
    <mergeCell ref="F73:F75"/>
    <mergeCell ref="G73:G75"/>
    <mergeCell ref="F76:F77"/>
    <mergeCell ref="G76:G77"/>
    <mergeCell ref="E234:E235"/>
    <mergeCell ref="F234:F235"/>
    <mergeCell ref="G234:G235"/>
    <mergeCell ref="G195:G196"/>
    <mergeCell ref="B234:B235"/>
    <mergeCell ref="C234:C235"/>
    <mergeCell ref="A238:G238"/>
    <mergeCell ref="A241:G241"/>
    <mergeCell ref="A243:G243"/>
    <mergeCell ref="C245:D245"/>
    <mergeCell ref="A246:G246"/>
    <mergeCell ref="A264:G264"/>
    <mergeCell ref="A268:G268"/>
    <mergeCell ref="A250:G250"/>
    <mergeCell ref="A254:G254"/>
    <mergeCell ref="A259:A260"/>
    <mergeCell ref="B259:B260"/>
    <mergeCell ref="C259:C260"/>
    <mergeCell ref="A1:G1"/>
    <mergeCell ref="A2:G2"/>
    <mergeCell ref="A3:G3"/>
    <mergeCell ref="A4:G4"/>
    <mergeCell ref="A5:G5"/>
    <mergeCell ref="A6:G6"/>
    <mergeCell ref="A7:G7"/>
    <mergeCell ref="A28:G28"/>
    <mergeCell ref="A32:G32"/>
    <mergeCell ref="A36:G36"/>
    <mergeCell ref="A38:G38"/>
    <mergeCell ref="A9:G9"/>
    <mergeCell ref="A10:G10"/>
    <mergeCell ref="A11:G11"/>
    <mergeCell ref="A12:G12"/>
    <mergeCell ref="A19:G19"/>
    <mergeCell ref="A24:G24"/>
    <mergeCell ref="C25:G25"/>
    <mergeCell ref="A45:G45"/>
    <mergeCell ref="A48:G48"/>
    <mergeCell ref="A50:G50"/>
    <mergeCell ref="A53:G53"/>
    <mergeCell ref="C54:G54"/>
    <mergeCell ref="E40:E41"/>
    <mergeCell ref="F40:F41"/>
    <mergeCell ref="A40:A41"/>
    <mergeCell ref="B40:B41"/>
    <mergeCell ref="C40:C41"/>
    <mergeCell ref="G40:G41"/>
    <mergeCell ref="A43:G43"/>
    <mergeCell ref="A141:G141"/>
    <mergeCell ref="A145:G145"/>
    <mergeCell ref="A147:G147"/>
    <mergeCell ref="A151:G151"/>
    <mergeCell ref="A156:G156"/>
    <mergeCell ref="A164:G164"/>
    <mergeCell ref="A165:G165"/>
    <mergeCell ref="A213:G213"/>
    <mergeCell ref="A214:G214"/>
    <mergeCell ref="A215:G215"/>
    <mergeCell ref="A216:G216"/>
    <mergeCell ref="A217:G217"/>
    <mergeCell ref="C66:C67"/>
    <mergeCell ref="E66:E67"/>
    <mergeCell ref="A57:G57"/>
    <mergeCell ref="A59:G59"/>
    <mergeCell ref="A61:G61"/>
    <mergeCell ref="A63:G63"/>
    <mergeCell ref="A65:G65"/>
    <mergeCell ref="B66:B67"/>
    <mergeCell ref="A70:G70"/>
    <mergeCell ref="F66:F67"/>
    <mergeCell ref="G66:G67"/>
    <mergeCell ref="A66:A67"/>
    <mergeCell ref="A73:A75"/>
    <mergeCell ref="B73:B75"/>
    <mergeCell ref="C73:C75"/>
    <mergeCell ref="E73:E75"/>
    <mergeCell ref="A76:A77"/>
    <mergeCell ref="B76:B77"/>
    <mergeCell ref="C76:C77"/>
    <mergeCell ref="E76:E77"/>
    <mergeCell ref="A78:G78"/>
    <mergeCell ref="A79:G79"/>
    <mergeCell ref="A83:G83"/>
    <mergeCell ref="A85:G85"/>
    <mergeCell ref="A87:G87"/>
    <mergeCell ref="A89:G89"/>
    <mergeCell ref="A90:G90"/>
    <mergeCell ref="A91:G91"/>
    <mergeCell ref="A110:G110"/>
    <mergeCell ref="A112:G112"/>
    <mergeCell ref="A93:G93"/>
    <mergeCell ref="A95:G95"/>
    <mergeCell ref="A98:G98"/>
    <mergeCell ref="A101:G101"/>
    <mergeCell ref="A103:G103"/>
    <mergeCell ref="A107:G107"/>
    <mergeCell ref="A109:G109"/>
    <mergeCell ref="E117:E118"/>
    <mergeCell ref="F117:F118"/>
    <mergeCell ref="C113:D113"/>
    <mergeCell ref="A114:G114"/>
    <mergeCell ref="A117:A118"/>
    <mergeCell ref="B117:B118"/>
    <mergeCell ref="C117:C118"/>
    <mergeCell ref="G117:G118"/>
    <mergeCell ref="A119:G119"/>
    <mergeCell ref="A121:G121"/>
    <mergeCell ref="A124:G124"/>
    <mergeCell ref="A125:G125"/>
    <mergeCell ref="A137:G137"/>
    <mergeCell ref="A138:G138"/>
    <mergeCell ref="A247:G247"/>
    <mergeCell ref="A248:G248"/>
    <mergeCell ref="A218:G218"/>
    <mergeCell ref="A219:G219"/>
    <mergeCell ref="A220:G220"/>
    <mergeCell ref="A221:G221"/>
    <mergeCell ref="A224:G224"/>
    <mergeCell ref="A228:G228"/>
    <mergeCell ref="A234:A235"/>
    <mergeCell ref="A172:G172"/>
    <mergeCell ref="A173:G173"/>
    <mergeCell ref="A180:G180"/>
    <mergeCell ref="C182:G182"/>
    <mergeCell ref="C195:C196"/>
    <mergeCell ref="A194:G194"/>
    <mergeCell ref="A195:A196"/>
    <mergeCell ref="B195:B196"/>
    <mergeCell ref="A166:G166"/>
    <mergeCell ref="A167:G167"/>
    <mergeCell ref="A168:G168"/>
    <mergeCell ref="A169:G169"/>
    <mergeCell ref="A170:G170"/>
    <mergeCell ref="A171:G171"/>
    <mergeCell ref="A191:G191"/>
    <mergeCell ref="A211:G211"/>
    <mergeCell ref="A212:G212"/>
    <mergeCell ref="A198:G198"/>
    <mergeCell ref="A201:G201"/>
    <mergeCell ref="A202:G202"/>
    <mergeCell ref="A203:G203"/>
    <mergeCell ref="A204:G204"/>
    <mergeCell ref="A209:G209"/>
    <mergeCell ref="A210:G2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10.0"/>
    <col customWidth="1" min="2" max="2" width="10.71"/>
    <col customWidth="1" min="3" max="3" width="33.14"/>
    <col customWidth="1" min="4" max="4" width="56.0"/>
    <col customWidth="1" min="5" max="5" width="13.71"/>
    <col customWidth="1" min="6" max="6" width="16.29"/>
    <col customWidth="1" min="7" max="7" width="13.71"/>
  </cols>
  <sheetData>
    <row r="1" ht="14.25" customHeight="1">
      <c r="A1" s="19" t="s">
        <v>13</v>
      </c>
    </row>
    <row r="2" ht="15.0" customHeight="1">
      <c r="A2" s="21" t="s">
        <v>20</v>
      </c>
    </row>
    <row r="3" ht="15.0" customHeight="1">
      <c r="A3" s="22"/>
    </row>
    <row r="4" ht="15.0" customHeight="1">
      <c r="A4" s="24" t="str">
        <f>HYPERLINK("http://mailman.backcountry.net/mailman/listinfo/pct-l","The following water reports are compiled from posts to the PCT-L, on-line trail journals, and other on-the-ground reports.")</f>
        <v>The following water reports are compiled from posts to the PCT-L, on-line trail journals, and other on-the-ground reports.</v>
      </c>
    </row>
    <row r="5" ht="15.0" customHeight="1">
      <c r="A5" s="25" t="s">
        <v>2</v>
      </c>
    </row>
    <row r="6" ht="15.0" customHeight="1">
      <c r="A6" s="27" t="s">
        <v>3</v>
      </c>
    </row>
    <row r="7" ht="15.0" customHeight="1">
      <c r="A7" s="25" t="s">
        <v>42</v>
      </c>
    </row>
    <row r="8" ht="15.0" customHeight="1">
      <c r="A8" s="28" t="str">
        <f>HYPERLINK("http://www.4jeffrey.net/pct/index.htm#footnotes","Next update after August 15, 2012                     For more info click here.")</f>
        <v>Next update after August 15, 2012                     For more info click here.</v>
      </c>
      <c r="B8" s="3"/>
      <c r="C8" s="3"/>
      <c r="D8" s="3"/>
      <c r="E8" s="3"/>
      <c r="F8" s="3"/>
      <c r="G8" s="3"/>
    </row>
    <row r="9" ht="15.0" customHeight="1">
      <c r="A9" s="13" t="s">
        <v>5</v>
      </c>
      <c r="B9" s="13" t="s">
        <v>6</v>
      </c>
      <c r="C9" s="13" t="s">
        <v>7</v>
      </c>
      <c r="D9" s="13" t="s">
        <v>8</v>
      </c>
      <c r="E9" s="13" t="s">
        <v>9</v>
      </c>
      <c r="F9" s="13" t="s">
        <v>10</v>
      </c>
      <c r="G9" s="13" t="s">
        <v>11</v>
      </c>
    </row>
    <row r="10" ht="15.0" customHeight="1">
      <c r="A10" s="29" t="s">
        <v>48</v>
      </c>
      <c r="B10" s="5"/>
      <c r="C10" s="5"/>
      <c r="D10" s="5"/>
      <c r="E10" s="5"/>
      <c r="F10" s="5"/>
      <c r="G10" s="6"/>
    </row>
    <row r="11" ht="15.0" customHeight="1">
      <c r="A11" s="30" t="s">
        <v>56</v>
      </c>
      <c r="G11" s="8"/>
    </row>
    <row r="12" ht="15.0" customHeight="1">
      <c r="A12" s="31" t="s">
        <v>60</v>
      </c>
      <c r="B12" s="3"/>
      <c r="C12" s="3"/>
      <c r="D12" s="3"/>
      <c r="E12" s="3"/>
      <c r="F12" s="3"/>
      <c r="G12" s="11"/>
    </row>
    <row r="13" ht="15.0" customHeight="1">
      <c r="A13" s="32" t="s">
        <v>65</v>
      </c>
      <c r="B13" s="5"/>
      <c r="C13" s="5"/>
      <c r="D13" s="5"/>
      <c r="E13" s="5"/>
      <c r="F13" s="5"/>
      <c r="G13" s="6"/>
    </row>
    <row r="14" ht="15.0" customHeight="1">
      <c r="A14" s="33" t="s">
        <v>75</v>
      </c>
      <c r="B14" s="3"/>
      <c r="C14" s="3"/>
      <c r="D14" s="3"/>
      <c r="E14" s="3"/>
      <c r="F14" s="3"/>
      <c r="G14" s="11"/>
    </row>
    <row r="15" ht="42.0" customHeight="1">
      <c r="A15" s="13" t="s">
        <v>78</v>
      </c>
      <c r="B15" s="13">
        <v>463.3</v>
      </c>
      <c r="C15" s="13" t="s">
        <v>80</v>
      </c>
      <c r="D15" s="13" t="s">
        <v>81</v>
      </c>
      <c r="E15" s="20">
        <v>41074.0</v>
      </c>
      <c r="F15" s="13" t="s">
        <v>83</v>
      </c>
      <c r="G15" s="20">
        <v>41077.0</v>
      </c>
    </row>
    <row r="16" ht="15.0" customHeight="1">
      <c r="A16" s="34" t="s">
        <v>84</v>
      </c>
      <c r="B16" s="15"/>
      <c r="C16" s="15"/>
      <c r="D16" s="15"/>
      <c r="E16" s="15"/>
      <c r="F16" s="15"/>
      <c r="G16" s="16"/>
    </row>
    <row r="17" ht="15.0" customHeight="1">
      <c r="A17" s="13" t="s">
        <v>78</v>
      </c>
      <c r="B17" s="13">
        <v>465.6</v>
      </c>
      <c r="C17" s="36" t="s">
        <v>87</v>
      </c>
      <c r="D17" s="13" t="s">
        <v>39</v>
      </c>
      <c r="E17" s="20">
        <v>41074.0</v>
      </c>
      <c r="F17" s="13" t="s">
        <v>83</v>
      </c>
      <c r="G17" s="20">
        <v>41077.0</v>
      </c>
    </row>
    <row r="18" ht="15.0" customHeight="1">
      <c r="A18" s="13" t="s">
        <v>78</v>
      </c>
      <c r="B18" s="13" t="s">
        <v>88</v>
      </c>
      <c r="C18" s="13" t="s">
        <v>89</v>
      </c>
      <c r="D18" s="13" t="s">
        <v>90</v>
      </c>
      <c r="E18" s="20">
        <v>41020.0</v>
      </c>
      <c r="F18" s="13" t="s">
        <v>91</v>
      </c>
      <c r="G18" s="20">
        <v>41029.0</v>
      </c>
    </row>
    <row r="19" ht="15.0" customHeight="1">
      <c r="A19" s="13" t="s">
        <v>78</v>
      </c>
      <c r="B19" s="13" t="s">
        <v>92</v>
      </c>
      <c r="C19" s="38" t="s">
        <v>94</v>
      </c>
      <c r="D19" s="15"/>
      <c r="E19" s="15"/>
      <c r="F19" s="15"/>
      <c r="G19" s="16"/>
    </row>
    <row r="20" ht="15.0" customHeight="1">
      <c r="A20" s="13" t="s">
        <v>96</v>
      </c>
      <c r="B20" s="13">
        <v>471.6</v>
      </c>
      <c r="C20" s="36" t="s">
        <v>97</v>
      </c>
      <c r="D20" s="13" t="s">
        <v>39</v>
      </c>
      <c r="E20" s="20">
        <v>41074.0</v>
      </c>
      <c r="F20" s="13" t="s">
        <v>83</v>
      </c>
      <c r="G20" s="20">
        <v>41077.0</v>
      </c>
    </row>
    <row r="21" ht="15.0" customHeight="1">
      <c r="A21" s="13" t="s">
        <v>96</v>
      </c>
      <c r="B21" s="13">
        <v>478.6</v>
      </c>
      <c r="C21" s="13" t="s">
        <v>98</v>
      </c>
      <c r="D21" s="13" t="s">
        <v>24</v>
      </c>
      <c r="E21" s="13" t="s">
        <v>24</v>
      </c>
      <c r="F21" s="13" t="s">
        <v>24</v>
      </c>
      <c r="G21" s="13" t="s">
        <v>24</v>
      </c>
    </row>
    <row r="22" ht="21.75" customHeight="1">
      <c r="A22" s="34" t="s">
        <v>99</v>
      </c>
      <c r="B22" s="15"/>
      <c r="C22" s="15"/>
      <c r="D22" s="15"/>
      <c r="E22" s="15"/>
      <c r="F22" s="15"/>
      <c r="G22" s="16"/>
    </row>
    <row r="23" ht="27.75" customHeight="1">
      <c r="A23" s="13" t="s">
        <v>96</v>
      </c>
      <c r="B23" s="13">
        <v>478.6</v>
      </c>
      <c r="C23" s="13" t="s">
        <v>100</v>
      </c>
      <c r="D23" s="13" t="s">
        <v>101</v>
      </c>
      <c r="E23" s="13" t="s">
        <v>24</v>
      </c>
      <c r="F23" s="13" t="s">
        <v>24</v>
      </c>
      <c r="G23" s="20">
        <v>40988.0</v>
      </c>
    </row>
    <row r="24" ht="27.75" customHeight="1">
      <c r="A24" s="13" t="s">
        <v>102</v>
      </c>
      <c r="B24" s="13">
        <v>486.3</v>
      </c>
      <c r="C24" s="36" t="s">
        <v>103</v>
      </c>
      <c r="D24" s="13" t="s">
        <v>104</v>
      </c>
      <c r="E24" s="20">
        <v>41075.0</v>
      </c>
      <c r="F24" s="13" t="s">
        <v>83</v>
      </c>
      <c r="G24" s="20">
        <v>41077.0</v>
      </c>
    </row>
    <row r="25" ht="15.0" customHeight="1">
      <c r="A25" s="13" t="s">
        <v>102</v>
      </c>
      <c r="B25" s="13">
        <v>487.7</v>
      </c>
      <c r="C25" s="13" t="s">
        <v>105</v>
      </c>
      <c r="D25" s="13" t="s">
        <v>106</v>
      </c>
      <c r="E25" s="20">
        <v>41075.0</v>
      </c>
      <c r="F25" s="13" t="s">
        <v>83</v>
      </c>
      <c r="G25" s="20">
        <v>41077.0</v>
      </c>
    </row>
    <row r="26" ht="15.0" customHeight="1">
      <c r="A26" s="34" t="s">
        <v>107</v>
      </c>
      <c r="B26" s="15"/>
      <c r="C26" s="15"/>
      <c r="D26" s="15"/>
      <c r="E26" s="15"/>
      <c r="F26" s="15"/>
      <c r="G26" s="16"/>
    </row>
    <row r="27" ht="42.0" customHeight="1">
      <c r="A27" s="13" t="s">
        <v>109</v>
      </c>
      <c r="B27" s="13">
        <v>493.5</v>
      </c>
      <c r="C27" s="13" t="s">
        <v>111</v>
      </c>
      <c r="D27" s="13" t="s">
        <v>112</v>
      </c>
      <c r="E27" s="20">
        <v>41042.0</v>
      </c>
      <c r="F27" s="13" t="s">
        <v>114</v>
      </c>
      <c r="G27" s="20">
        <v>41048.0</v>
      </c>
    </row>
    <row r="28" ht="15.0" customHeight="1">
      <c r="A28" s="34" t="s">
        <v>115</v>
      </c>
      <c r="B28" s="15"/>
      <c r="C28" s="15"/>
      <c r="D28" s="15"/>
      <c r="E28" s="15"/>
      <c r="F28" s="15"/>
      <c r="G28" s="16"/>
    </row>
    <row r="29" ht="15.0" customHeight="1">
      <c r="A29" s="13" t="s">
        <v>109</v>
      </c>
      <c r="B29" s="13">
        <v>494.0</v>
      </c>
      <c r="C29" s="13" t="s">
        <v>117</v>
      </c>
      <c r="D29" s="13" t="s">
        <v>118</v>
      </c>
      <c r="E29" s="20">
        <v>41056.0</v>
      </c>
      <c r="F29" s="13" t="s">
        <v>119</v>
      </c>
      <c r="G29" s="20">
        <v>41067.0</v>
      </c>
    </row>
    <row r="30" ht="21.75" customHeight="1">
      <c r="A30" s="41" t="s">
        <v>120</v>
      </c>
      <c r="B30" s="5"/>
      <c r="C30" s="5"/>
      <c r="D30" s="5"/>
      <c r="E30" s="5"/>
      <c r="F30" s="5"/>
      <c r="G30" s="6"/>
    </row>
    <row r="31" ht="15.0" customHeight="1">
      <c r="A31" s="42" t="s">
        <v>129</v>
      </c>
      <c r="G31" s="8"/>
    </row>
    <row r="32" ht="15.0" customHeight="1">
      <c r="A32" s="43" t="s">
        <v>134</v>
      </c>
      <c r="B32" s="3"/>
      <c r="C32" s="3"/>
      <c r="D32" s="3"/>
      <c r="E32" s="3"/>
      <c r="F32" s="3"/>
      <c r="G32" s="11"/>
    </row>
    <row r="33" ht="15.0" customHeight="1">
      <c r="A33" s="13" t="s">
        <v>109</v>
      </c>
      <c r="B33" s="13">
        <v>496.8</v>
      </c>
      <c r="C33" s="13" t="s">
        <v>145</v>
      </c>
      <c r="D33" s="13" t="s">
        <v>146</v>
      </c>
      <c r="E33" s="20">
        <v>41076.0</v>
      </c>
      <c r="F33" s="13" t="s">
        <v>83</v>
      </c>
      <c r="G33" s="20">
        <v>41077.0</v>
      </c>
    </row>
    <row r="34" ht="15.0" customHeight="1">
      <c r="A34" s="34" t="s">
        <v>147</v>
      </c>
      <c r="B34" s="15"/>
      <c r="C34" s="15"/>
      <c r="D34" s="15"/>
      <c r="E34" s="15"/>
      <c r="F34" s="15"/>
      <c r="G34" s="16"/>
    </row>
    <row r="35" ht="15.0" customHeight="1">
      <c r="A35" s="13" t="s">
        <v>154</v>
      </c>
      <c r="B35" s="13">
        <v>500.7</v>
      </c>
      <c r="C35" s="38" t="s">
        <v>155</v>
      </c>
      <c r="D35" s="15"/>
      <c r="E35" s="13" t="s">
        <v>24</v>
      </c>
      <c r="F35" s="13" t="s">
        <v>24</v>
      </c>
      <c r="G35" s="13" t="s">
        <v>24</v>
      </c>
    </row>
    <row r="36" ht="42.0" customHeight="1">
      <c r="A36" s="13" t="s">
        <v>109</v>
      </c>
      <c r="B36" s="13" t="s">
        <v>159</v>
      </c>
      <c r="C36" s="13" t="s">
        <v>161</v>
      </c>
      <c r="D36" s="13" t="s">
        <v>162</v>
      </c>
      <c r="E36" s="20">
        <v>41076.0</v>
      </c>
      <c r="F36" s="13" t="s">
        <v>83</v>
      </c>
      <c r="G36" s="20">
        <v>41077.0</v>
      </c>
    </row>
    <row r="37" ht="15.0" customHeight="1">
      <c r="A37" s="34" t="s">
        <v>163</v>
      </c>
      <c r="B37" s="15"/>
      <c r="C37" s="15"/>
      <c r="D37" s="15"/>
      <c r="E37" s="15"/>
      <c r="F37" s="15"/>
      <c r="G37" s="16"/>
    </row>
    <row r="38" ht="15.0" customHeight="1">
      <c r="A38" s="13" t="s">
        <v>109</v>
      </c>
      <c r="B38" s="13" t="s">
        <v>166</v>
      </c>
      <c r="C38" s="13" t="s">
        <v>167</v>
      </c>
      <c r="D38" s="13" t="s">
        <v>168</v>
      </c>
      <c r="E38" s="20">
        <v>41076.0</v>
      </c>
      <c r="F38" s="13" t="s">
        <v>83</v>
      </c>
      <c r="G38" s="20">
        <v>41077.0</v>
      </c>
    </row>
    <row r="39" ht="15.0" customHeight="1">
      <c r="A39" s="34" t="s">
        <v>169</v>
      </c>
      <c r="B39" s="15"/>
      <c r="C39" s="15"/>
      <c r="D39" s="15"/>
      <c r="E39" s="15"/>
      <c r="F39" s="15"/>
      <c r="G39" s="16"/>
    </row>
    <row r="40" ht="15.0" customHeight="1">
      <c r="A40" s="13" t="s">
        <v>109</v>
      </c>
      <c r="B40" s="13">
        <v>505.1</v>
      </c>
      <c r="C40" s="13" t="s">
        <v>172</v>
      </c>
      <c r="D40" s="13" t="s">
        <v>174</v>
      </c>
      <c r="E40" s="20">
        <v>41003.0</v>
      </c>
      <c r="F40" s="13" t="s">
        <v>175</v>
      </c>
      <c r="G40" s="20">
        <v>41004.0</v>
      </c>
    </row>
    <row r="41" ht="15.0" customHeight="1">
      <c r="A41" s="34" t="s">
        <v>177</v>
      </c>
      <c r="B41" s="15"/>
      <c r="C41" s="15"/>
      <c r="D41" s="15"/>
      <c r="E41" s="15"/>
      <c r="F41" s="15"/>
      <c r="G41" s="16"/>
    </row>
    <row r="42" ht="27.75" customHeight="1">
      <c r="A42" s="45"/>
      <c r="B42" s="13" t="s">
        <v>183</v>
      </c>
      <c r="C42" s="13" t="s">
        <v>184</v>
      </c>
      <c r="D42" s="13" t="s">
        <v>185</v>
      </c>
      <c r="E42" s="20">
        <v>41053.0</v>
      </c>
      <c r="F42" s="13" t="s">
        <v>186</v>
      </c>
      <c r="G42" s="20">
        <v>41060.0</v>
      </c>
    </row>
    <row r="43" ht="15.0" customHeight="1">
      <c r="A43" s="38" t="s">
        <v>188</v>
      </c>
      <c r="B43" s="15"/>
      <c r="C43" s="15"/>
      <c r="D43" s="15"/>
      <c r="E43" s="15"/>
      <c r="F43" s="15"/>
      <c r="G43" s="16"/>
    </row>
    <row r="44" ht="36.0" customHeight="1">
      <c r="A44" s="13" t="s">
        <v>189</v>
      </c>
      <c r="B44" s="13">
        <v>511.4</v>
      </c>
      <c r="C44" s="13" t="s">
        <v>190</v>
      </c>
      <c r="D44" s="13" t="s">
        <v>192</v>
      </c>
      <c r="E44" s="20">
        <v>41046.0</v>
      </c>
      <c r="F44" s="13" t="s">
        <v>73</v>
      </c>
      <c r="G44" s="20">
        <v>41048.0</v>
      </c>
    </row>
    <row r="45" ht="27.75" customHeight="1">
      <c r="A45" s="13" t="s">
        <v>189</v>
      </c>
      <c r="B45" s="13">
        <v>511.7</v>
      </c>
      <c r="C45" s="13" t="s">
        <v>193</v>
      </c>
      <c r="D45" s="13" t="s">
        <v>194</v>
      </c>
      <c r="E45" s="20">
        <v>41046.0</v>
      </c>
      <c r="F45" s="13" t="s">
        <v>73</v>
      </c>
      <c r="G45" s="20">
        <v>41048.0</v>
      </c>
    </row>
    <row r="46" ht="15.0" customHeight="1">
      <c r="A46" s="34" t="s">
        <v>195</v>
      </c>
      <c r="B46" s="15"/>
      <c r="C46" s="15"/>
      <c r="D46" s="15"/>
      <c r="E46" s="15"/>
      <c r="F46" s="15"/>
      <c r="G46" s="16"/>
    </row>
    <row r="47" ht="84.0" customHeight="1">
      <c r="A47" s="13" t="s">
        <v>197</v>
      </c>
      <c r="B47" s="13">
        <v>518.4</v>
      </c>
      <c r="C47" s="49" t="str">
        <f>HYPERLINK("javascript:Start('http://mysite.verizon.net/resplj4y/welcometohikertownhostel/')","Highway 138 - Hikertown")</f>
        <v>Highway 138 - Hikertown</v>
      </c>
      <c r="D47" s="13" t="s">
        <v>199</v>
      </c>
      <c r="E47" s="20">
        <v>41076.0</v>
      </c>
      <c r="F47" s="13" t="s">
        <v>200</v>
      </c>
      <c r="G47" s="20">
        <v>41077.0</v>
      </c>
    </row>
    <row r="48" ht="15.0" customHeight="1">
      <c r="A48" s="13" t="s">
        <v>197</v>
      </c>
      <c r="B48" s="13">
        <v>518.4</v>
      </c>
      <c r="C48" s="38" t="s">
        <v>201</v>
      </c>
      <c r="D48" s="15"/>
      <c r="E48" s="15"/>
      <c r="F48" s="15"/>
      <c r="G48" s="16"/>
    </row>
    <row r="49" ht="15.0" customHeight="1">
      <c r="A49" s="13" t="s">
        <v>197</v>
      </c>
      <c r="B49" s="13">
        <v>520.2</v>
      </c>
      <c r="C49" s="13" t="s">
        <v>202</v>
      </c>
      <c r="D49" s="13" t="s">
        <v>203</v>
      </c>
      <c r="E49" s="20">
        <v>41000.0</v>
      </c>
      <c r="F49" s="13" t="s">
        <v>175</v>
      </c>
      <c r="G49" s="20">
        <v>41001.0</v>
      </c>
    </row>
    <row r="50" ht="42.0" customHeight="1">
      <c r="A50" s="37" t="s">
        <v>204</v>
      </c>
      <c r="B50" s="37">
        <v>534.8</v>
      </c>
      <c r="C50" s="37" t="s">
        <v>205</v>
      </c>
      <c r="D50" s="13" t="s">
        <v>206</v>
      </c>
      <c r="E50" s="39">
        <v>41098.0</v>
      </c>
      <c r="F50" s="37" t="s">
        <v>24</v>
      </c>
      <c r="G50" s="39">
        <v>41098.0</v>
      </c>
    </row>
    <row r="51" ht="55.5" customHeight="1">
      <c r="A51" s="50"/>
      <c r="B51" s="50"/>
      <c r="C51" s="50"/>
      <c r="D51" s="13" t="s">
        <v>207</v>
      </c>
      <c r="E51" s="50"/>
      <c r="F51" s="50"/>
      <c r="G51" s="50"/>
    </row>
    <row r="52" ht="15.0" customHeight="1">
      <c r="A52" s="40"/>
      <c r="B52" s="40"/>
      <c r="C52" s="40"/>
      <c r="D52" s="13" t="s">
        <v>208</v>
      </c>
      <c r="E52" s="40"/>
      <c r="F52" s="40"/>
      <c r="G52" s="40"/>
    </row>
    <row r="53" ht="21.75" customHeight="1">
      <c r="A53" s="34" t="s">
        <v>209</v>
      </c>
      <c r="B53" s="15"/>
      <c r="C53" s="15"/>
      <c r="D53" s="15"/>
      <c r="E53" s="15"/>
      <c r="F53" s="15"/>
      <c r="G53" s="16"/>
    </row>
    <row r="54" ht="27.75" customHeight="1">
      <c r="A54" s="13" t="s">
        <v>210</v>
      </c>
      <c r="B54" s="13">
        <v>541.4</v>
      </c>
      <c r="C54" s="13" t="s">
        <v>211</v>
      </c>
      <c r="D54" s="13" t="s">
        <v>212</v>
      </c>
      <c r="E54" s="51"/>
      <c r="F54" s="52"/>
      <c r="G54" s="53"/>
    </row>
    <row r="55" ht="15.0" customHeight="1">
      <c r="A55" s="13" t="s">
        <v>213</v>
      </c>
      <c r="B55" s="13" t="s">
        <v>214</v>
      </c>
      <c r="C55" s="13" t="s">
        <v>215</v>
      </c>
      <c r="D55" s="13" t="s">
        <v>216</v>
      </c>
      <c r="E55" s="20">
        <v>41044.0</v>
      </c>
      <c r="F55" s="13" t="s">
        <v>114</v>
      </c>
      <c r="G55" s="20">
        <v>41048.0</v>
      </c>
    </row>
    <row r="56" ht="15.0" customHeight="1">
      <c r="A56" s="13" t="s">
        <v>213</v>
      </c>
      <c r="B56" s="13">
        <v>558.0</v>
      </c>
      <c r="C56" s="13" t="s">
        <v>217</v>
      </c>
      <c r="D56" s="13" t="s">
        <v>218</v>
      </c>
      <c r="E56" s="20">
        <v>41044.0</v>
      </c>
      <c r="F56" s="13" t="s">
        <v>114</v>
      </c>
      <c r="G56" s="20">
        <v>41048.0</v>
      </c>
    </row>
    <row r="57" ht="15.0" customHeight="1">
      <c r="A57" s="13" t="s">
        <v>213</v>
      </c>
      <c r="B57" s="13">
        <v>558.3</v>
      </c>
      <c r="C57" s="13" t="s">
        <v>219</v>
      </c>
      <c r="D57" s="13" t="s">
        <v>220</v>
      </c>
      <c r="E57" s="13" t="s">
        <v>24</v>
      </c>
      <c r="F57" s="13" t="s">
        <v>24</v>
      </c>
      <c r="G57" s="13" t="s">
        <v>24</v>
      </c>
    </row>
    <row r="58" ht="15.0" customHeight="1">
      <c r="A58" s="13" t="s">
        <v>213</v>
      </c>
      <c r="B58" s="13">
        <v>566.6</v>
      </c>
      <c r="C58" s="13" t="s">
        <v>221</v>
      </c>
      <c r="D58" s="13" t="s">
        <v>222</v>
      </c>
      <c r="E58" s="13" t="s">
        <v>223</v>
      </c>
      <c r="F58" s="13" t="s">
        <v>63</v>
      </c>
      <c r="G58" s="20">
        <v>41067.0</v>
      </c>
    </row>
    <row r="59" ht="15.0" customHeight="1">
      <c r="A59" s="32" t="s">
        <v>224</v>
      </c>
      <c r="B59" s="5"/>
      <c r="C59" s="5"/>
      <c r="D59" s="5"/>
      <c r="E59" s="5"/>
      <c r="F59" s="5"/>
      <c r="G59" s="6"/>
    </row>
    <row r="60" ht="15.0" customHeight="1">
      <c r="A60" s="33" t="s">
        <v>225</v>
      </c>
      <c r="B60" s="3"/>
      <c r="C60" s="3"/>
      <c r="D60" s="3"/>
      <c r="E60" s="3"/>
      <c r="F60" s="3"/>
      <c r="G60" s="11"/>
    </row>
    <row r="61" ht="15.0" customHeight="1">
      <c r="A61" s="13" t="s">
        <v>226</v>
      </c>
      <c r="B61" s="13" t="s">
        <v>227</v>
      </c>
      <c r="C61" s="13" t="s">
        <v>228</v>
      </c>
      <c r="D61" s="13" t="s">
        <v>24</v>
      </c>
      <c r="E61" s="13" t="s">
        <v>24</v>
      </c>
      <c r="F61" s="13" t="s">
        <v>24</v>
      </c>
      <c r="G61" s="13" t="s">
        <v>24</v>
      </c>
    </row>
    <row r="62" ht="15.0" customHeight="1">
      <c r="A62" s="13" t="s">
        <v>226</v>
      </c>
      <c r="B62" s="13">
        <v>583.4</v>
      </c>
      <c r="C62" s="13" t="s">
        <v>229</v>
      </c>
      <c r="D62" s="13" t="s">
        <v>230</v>
      </c>
      <c r="E62" s="20">
        <v>41072.0</v>
      </c>
      <c r="F62" s="13" t="s">
        <v>231</v>
      </c>
      <c r="G62" s="20">
        <v>41098.0</v>
      </c>
    </row>
    <row r="63" ht="15.0" customHeight="1">
      <c r="A63" s="34" t="s">
        <v>232</v>
      </c>
      <c r="B63" s="15"/>
      <c r="C63" s="15"/>
      <c r="D63" s="15"/>
      <c r="E63" s="15"/>
      <c r="F63" s="15"/>
      <c r="G63" s="16"/>
    </row>
    <row r="64" ht="15.0" customHeight="1">
      <c r="A64" s="54" t="s">
        <v>233</v>
      </c>
      <c r="B64" s="15"/>
      <c r="C64" s="15"/>
      <c r="D64" s="15"/>
      <c r="E64" s="15"/>
      <c r="F64" s="15"/>
      <c r="G64" s="16"/>
    </row>
    <row r="65" ht="15.0" customHeight="1">
      <c r="A65" s="13" t="s">
        <v>234</v>
      </c>
      <c r="B65" s="13">
        <v>602.2</v>
      </c>
      <c r="C65" s="13" t="s">
        <v>235</v>
      </c>
      <c r="D65" s="13" t="s">
        <v>236</v>
      </c>
      <c r="E65" s="20">
        <v>41064.0</v>
      </c>
      <c r="F65" s="13" t="s">
        <v>237</v>
      </c>
      <c r="G65" s="20">
        <v>41067.0</v>
      </c>
    </row>
    <row r="66" ht="15.0" customHeight="1">
      <c r="A66" s="34" t="s">
        <v>238</v>
      </c>
      <c r="B66" s="15"/>
      <c r="C66" s="15"/>
      <c r="D66" s="15"/>
      <c r="E66" s="15"/>
      <c r="F66" s="15"/>
      <c r="G66" s="16"/>
    </row>
    <row r="67" ht="15.0" customHeight="1">
      <c r="A67" s="13" t="s">
        <v>239</v>
      </c>
      <c r="B67" s="13">
        <v>604.4</v>
      </c>
      <c r="C67" s="13" t="s">
        <v>240</v>
      </c>
      <c r="D67" s="13" t="s">
        <v>241</v>
      </c>
      <c r="E67" s="20">
        <v>41063.0</v>
      </c>
      <c r="F67" s="13" t="s">
        <v>242</v>
      </c>
      <c r="G67" s="20">
        <v>41067.0</v>
      </c>
    </row>
    <row r="68" ht="42.0" customHeight="1">
      <c r="A68" s="13" t="s">
        <v>239</v>
      </c>
      <c r="B68" s="13" t="s">
        <v>243</v>
      </c>
      <c r="C68" s="13" t="s">
        <v>244</v>
      </c>
      <c r="D68" s="13" t="s">
        <v>245</v>
      </c>
      <c r="E68" s="20">
        <v>41063.0</v>
      </c>
      <c r="F68" s="13" t="s">
        <v>242</v>
      </c>
      <c r="G68" s="20">
        <v>41067.0</v>
      </c>
    </row>
    <row r="69" ht="15.0" customHeight="1">
      <c r="A69" s="13" t="s">
        <v>239</v>
      </c>
      <c r="B69" s="13">
        <v>607.3</v>
      </c>
      <c r="C69" s="13" t="s">
        <v>246</v>
      </c>
      <c r="D69" s="13" t="s">
        <v>90</v>
      </c>
      <c r="E69" s="20">
        <v>41063.0</v>
      </c>
      <c r="F69" s="13" t="s">
        <v>242</v>
      </c>
      <c r="G69" s="20">
        <v>41067.0</v>
      </c>
    </row>
    <row r="70" ht="27.75" customHeight="1">
      <c r="A70" s="13" t="s">
        <v>239</v>
      </c>
      <c r="B70" s="13">
        <v>608.2</v>
      </c>
      <c r="C70" s="13" t="s">
        <v>247</v>
      </c>
      <c r="D70" s="13" t="s">
        <v>248</v>
      </c>
      <c r="E70" s="20">
        <v>41051.0</v>
      </c>
      <c r="F70" s="13" t="s">
        <v>73</v>
      </c>
      <c r="G70" s="20">
        <v>41056.0</v>
      </c>
    </row>
    <row r="71" ht="27.75" customHeight="1">
      <c r="A71" s="13" t="s">
        <v>239</v>
      </c>
      <c r="B71" s="13">
        <v>608.9</v>
      </c>
      <c r="C71" s="13" t="s">
        <v>249</v>
      </c>
      <c r="D71" s="13" t="s">
        <v>250</v>
      </c>
      <c r="E71" s="20">
        <v>41063.0</v>
      </c>
      <c r="F71" s="13" t="s">
        <v>251</v>
      </c>
      <c r="G71" s="20">
        <v>41067.0</v>
      </c>
    </row>
    <row r="72" ht="15.0" customHeight="1">
      <c r="A72" s="34" t="s">
        <v>252</v>
      </c>
      <c r="B72" s="15"/>
      <c r="C72" s="15"/>
      <c r="D72" s="15"/>
      <c r="E72" s="15"/>
      <c r="F72" s="15"/>
      <c r="G72" s="16"/>
    </row>
    <row r="73" ht="15.0" customHeight="1">
      <c r="A73" s="13" t="s">
        <v>253</v>
      </c>
      <c r="B73" s="13">
        <v>616.0</v>
      </c>
      <c r="C73" s="36" t="s">
        <v>254</v>
      </c>
      <c r="D73" s="13" t="s">
        <v>255</v>
      </c>
      <c r="E73" s="20">
        <v>41065.0</v>
      </c>
      <c r="F73" s="13" t="s">
        <v>237</v>
      </c>
      <c r="G73" s="20">
        <v>41067.0</v>
      </c>
    </row>
    <row r="74" ht="15.0" customHeight="1">
      <c r="A74" s="13" t="s">
        <v>253</v>
      </c>
      <c r="B74" s="13">
        <v>618.1</v>
      </c>
      <c r="C74" s="13" t="s">
        <v>256</v>
      </c>
      <c r="D74" s="13" t="s">
        <v>257</v>
      </c>
      <c r="E74" s="20">
        <v>41063.0</v>
      </c>
      <c r="F74" s="13" t="s">
        <v>242</v>
      </c>
      <c r="G74" s="20">
        <v>41067.0</v>
      </c>
    </row>
    <row r="75" ht="15.0" customHeight="1">
      <c r="A75" s="34" t="s">
        <v>258</v>
      </c>
      <c r="B75" s="15"/>
      <c r="C75" s="15"/>
      <c r="D75" s="15"/>
      <c r="E75" s="15"/>
      <c r="F75" s="15"/>
      <c r="G75" s="16"/>
    </row>
    <row r="76" ht="15.0" customHeight="1">
      <c r="A76" s="13" t="s">
        <v>259</v>
      </c>
      <c r="B76" s="13">
        <v>622.2</v>
      </c>
      <c r="C76" s="13" t="s">
        <v>260</v>
      </c>
      <c r="D76" s="13" t="s">
        <v>39</v>
      </c>
      <c r="E76" s="20">
        <v>41059.0</v>
      </c>
      <c r="F76" s="13" t="s">
        <v>261</v>
      </c>
      <c r="G76" s="20">
        <v>41067.0</v>
      </c>
    </row>
    <row r="77" ht="15.0" customHeight="1">
      <c r="A77" s="34" t="s">
        <v>262</v>
      </c>
      <c r="B77" s="15"/>
      <c r="C77" s="15"/>
      <c r="D77" s="15"/>
      <c r="E77" s="15"/>
      <c r="F77" s="15"/>
      <c r="G77" s="16"/>
    </row>
    <row r="78" ht="15.0" customHeight="1">
      <c r="A78" s="13" t="s">
        <v>263</v>
      </c>
      <c r="B78" s="13">
        <v>631.4</v>
      </c>
      <c r="C78" s="36" t="s">
        <v>264</v>
      </c>
      <c r="D78" s="13" t="s">
        <v>265</v>
      </c>
      <c r="E78" s="20">
        <v>41065.0</v>
      </c>
      <c r="F78" s="13" t="s">
        <v>237</v>
      </c>
      <c r="G78" s="20">
        <v>41067.0</v>
      </c>
    </row>
    <row r="79" ht="27.75" customHeight="1">
      <c r="A79" s="13" t="s">
        <v>263</v>
      </c>
      <c r="B79" s="13">
        <v>637.4</v>
      </c>
      <c r="C79" s="13" t="s">
        <v>266</v>
      </c>
      <c r="D79" s="13" t="s">
        <v>267</v>
      </c>
      <c r="E79" s="20">
        <v>41064.0</v>
      </c>
      <c r="F79" s="13" t="s">
        <v>242</v>
      </c>
      <c r="G79" s="20">
        <v>41067.0</v>
      </c>
    </row>
    <row r="80" ht="21.75" customHeight="1">
      <c r="A80" s="34" t="s">
        <v>268</v>
      </c>
      <c r="B80" s="15"/>
      <c r="C80" s="15"/>
      <c r="D80" s="15"/>
      <c r="E80" s="15"/>
      <c r="F80" s="15"/>
      <c r="G80" s="16"/>
    </row>
    <row r="81" ht="15.0" customHeight="1">
      <c r="A81" s="13" t="s">
        <v>269</v>
      </c>
      <c r="B81" s="13" t="s">
        <v>270</v>
      </c>
      <c r="C81" s="13" t="s">
        <v>271</v>
      </c>
      <c r="D81" s="13" t="s">
        <v>90</v>
      </c>
      <c r="E81" s="13" t="s">
        <v>272</v>
      </c>
      <c r="F81" s="13" t="s">
        <v>24</v>
      </c>
      <c r="G81" s="20">
        <v>41029.0</v>
      </c>
    </row>
    <row r="82" ht="27.75" customHeight="1">
      <c r="A82" s="13" t="s">
        <v>269</v>
      </c>
      <c r="B82" s="13">
        <v>644.1</v>
      </c>
      <c r="C82" s="13" t="s">
        <v>273</v>
      </c>
      <c r="D82" s="13" t="s">
        <v>274</v>
      </c>
      <c r="E82" s="20">
        <v>41061.0</v>
      </c>
      <c r="F82" s="13" t="s">
        <v>261</v>
      </c>
      <c r="G82" s="20">
        <v>41067.0</v>
      </c>
    </row>
    <row r="83" ht="27.75" customHeight="1">
      <c r="A83" s="38" t="s">
        <v>275</v>
      </c>
      <c r="B83" s="15"/>
      <c r="C83" s="15"/>
      <c r="D83" s="15"/>
      <c r="E83" s="15"/>
      <c r="F83" s="15"/>
      <c r="G83" s="16"/>
    </row>
    <row r="84" ht="42.0" customHeight="1">
      <c r="A84" s="13" t="s">
        <v>276</v>
      </c>
      <c r="B84" s="13">
        <v>651.4</v>
      </c>
      <c r="C84" s="13" t="s">
        <v>277</v>
      </c>
      <c r="D84" s="13" t="s">
        <v>278</v>
      </c>
      <c r="E84" s="20">
        <v>41053.0</v>
      </c>
      <c r="F84" s="13" t="s">
        <v>73</v>
      </c>
      <c r="G84" s="20">
        <v>41056.0</v>
      </c>
    </row>
    <row r="85" ht="15.0" customHeight="1">
      <c r="A85" s="41" t="s">
        <v>279</v>
      </c>
      <c r="B85" s="5"/>
      <c r="C85" s="5"/>
      <c r="D85" s="5"/>
      <c r="E85" s="5"/>
      <c r="F85" s="5"/>
      <c r="G85" s="6"/>
    </row>
    <row r="86" ht="21.75" customHeight="1">
      <c r="A86" s="42" t="s">
        <v>280</v>
      </c>
      <c r="G86" s="8"/>
    </row>
    <row r="87" ht="21.75" customHeight="1">
      <c r="A87" s="42" t="s">
        <v>281</v>
      </c>
      <c r="G87" s="8"/>
    </row>
    <row r="88" ht="15.0" customHeight="1">
      <c r="A88" s="55" t="s">
        <v>282</v>
      </c>
      <c r="B88" s="3"/>
      <c r="C88" s="3"/>
      <c r="D88" s="3"/>
      <c r="E88" s="3"/>
      <c r="F88" s="3"/>
      <c r="G88" s="11"/>
    </row>
    <row r="89" ht="15.0" customHeight="1">
      <c r="A89" s="32" t="s">
        <v>283</v>
      </c>
      <c r="B89" s="5"/>
      <c r="C89" s="5"/>
      <c r="D89" s="5"/>
      <c r="E89" s="5"/>
      <c r="F89" s="5"/>
      <c r="G89" s="6"/>
    </row>
    <row r="90" ht="15.0" customHeight="1">
      <c r="A90" s="33" t="s">
        <v>284</v>
      </c>
      <c r="B90" s="3"/>
      <c r="C90" s="3"/>
      <c r="D90" s="3"/>
      <c r="E90" s="3"/>
      <c r="F90" s="3"/>
      <c r="G90" s="11"/>
    </row>
    <row r="91" ht="15.0" customHeight="1">
      <c r="A91" s="13" t="s">
        <v>285</v>
      </c>
      <c r="B91" s="13" t="s">
        <v>286</v>
      </c>
      <c r="C91" s="13" t="s">
        <v>287</v>
      </c>
      <c r="D91" s="13" t="s">
        <v>288</v>
      </c>
      <c r="E91" s="20">
        <v>41053.0</v>
      </c>
      <c r="F91" s="13" t="s">
        <v>73</v>
      </c>
      <c r="G91" s="20">
        <v>41056.0</v>
      </c>
    </row>
    <row r="92" ht="27.75" customHeight="1">
      <c r="A92" s="13" t="s">
        <v>285</v>
      </c>
      <c r="B92" s="13">
        <v>664.1</v>
      </c>
      <c r="C92" s="13" t="s">
        <v>289</v>
      </c>
      <c r="D92" s="13" t="s">
        <v>290</v>
      </c>
      <c r="E92" s="20">
        <v>41023.0</v>
      </c>
      <c r="F92" s="13" t="s">
        <v>91</v>
      </c>
      <c r="G92" s="20">
        <v>41029.0</v>
      </c>
    </row>
    <row r="93" ht="15.0" customHeight="1">
      <c r="A93" s="56" t="s">
        <v>291</v>
      </c>
      <c r="B93" s="15"/>
      <c r="C93" s="15"/>
      <c r="D93" s="15"/>
      <c r="E93" s="15"/>
      <c r="F93" s="15"/>
      <c r="G93" s="16"/>
    </row>
    <row r="94" ht="15.0" customHeight="1">
      <c r="A94" s="13" t="s">
        <v>292</v>
      </c>
      <c r="B94" s="13">
        <v>668.6</v>
      </c>
      <c r="C94" s="13" t="s">
        <v>293</v>
      </c>
      <c r="D94" s="13" t="s">
        <v>39</v>
      </c>
      <c r="E94" s="20">
        <v>41063.0</v>
      </c>
      <c r="F94" s="13" t="s">
        <v>294</v>
      </c>
      <c r="G94" s="20">
        <v>41067.0</v>
      </c>
    </row>
    <row r="95" ht="15.0" customHeight="1">
      <c r="A95" s="34" t="s">
        <v>295</v>
      </c>
      <c r="B95" s="15"/>
      <c r="C95" s="15"/>
      <c r="D95" s="15"/>
      <c r="E95" s="15"/>
      <c r="F95" s="15"/>
      <c r="G95" s="16"/>
    </row>
    <row r="96" ht="15.0" customHeight="1">
      <c r="A96" s="13" t="s">
        <v>292</v>
      </c>
      <c r="B96" s="13">
        <v>669.0</v>
      </c>
      <c r="C96" s="13" t="s">
        <v>296</v>
      </c>
      <c r="D96" s="13" t="s">
        <v>297</v>
      </c>
      <c r="E96" s="20">
        <v>41058.0</v>
      </c>
      <c r="F96" s="13" t="s">
        <v>298</v>
      </c>
      <c r="G96" s="20">
        <v>41060.0</v>
      </c>
    </row>
    <row r="97" ht="15.0" customHeight="1">
      <c r="A97" s="34" t="s">
        <v>299</v>
      </c>
      <c r="B97" s="15"/>
      <c r="C97" s="15"/>
      <c r="D97" s="15"/>
      <c r="E97" s="15"/>
      <c r="F97" s="15"/>
      <c r="G97" s="16"/>
    </row>
    <row r="98" ht="15.0" customHeight="1">
      <c r="A98" s="13" t="s">
        <v>292</v>
      </c>
      <c r="B98" s="13">
        <v>669.7</v>
      </c>
      <c r="C98" s="13" t="s">
        <v>300</v>
      </c>
      <c r="D98" s="13" t="s">
        <v>301</v>
      </c>
      <c r="E98" s="20">
        <v>41063.0</v>
      </c>
      <c r="F98" s="13" t="s">
        <v>294</v>
      </c>
      <c r="G98" s="20">
        <v>41067.0</v>
      </c>
    </row>
    <row r="99" ht="15.0" customHeight="1">
      <c r="A99" s="34" t="s">
        <v>302</v>
      </c>
      <c r="B99" s="15"/>
      <c r="C99" s="15"/>
      <c r="D99" s="15"/>
      <c r="E99" s="15"/>
      <c r="F99" s="15"/>
      <c r="G99" s="16"/>
    </row>
    <row r="100" ht="15.0" customHeight="1">
      <c r="A100" s="13" t="s">
        <v>292</v>
      </c>
      <c r="B100" s="13">
        <v>670.3</v>
      </c>
      <c r="C100" s="13" t="s">
        <v>303</v>
      </c>
      <c r="D100" s="13" t="s">
        <v>304</v>
      </c>
      <c r="E100" s="20">
        <v>41053.0</v>
      </c>
      <c r="F100" s="13" t="s">
        <v>73</v>
      </c>
      <c r="G100" s="20">
        <v>41056.0</v>
      </c>
    </row>
    <row r="101" ht="15.0" customHeight="1">
      <c r="A101" s="34" t="s">
        <v>305</v>
      </c>
      <c r="B101" s="15"/>
      <c r="C101" s="15"/>
      <c r="D101" s="15"/>
      <c r="E101" s="15"/>
      <c r="F101" s="15"/>
      <c r="G101" s="16"/>
    </row>
    <row r="102" ht="15.0" customHeight="1">
      <c r="A102" s="13" t="s">
        <v>292</v>
      </c>
      <c r="B102" s="13">
        <v>678.8</v>
      </c>
      <c r="C102" s="13" t="s">
        <v>306</v>
      </c>
      <c r="D102" s="13" t="s">
        <v>24</v>
      </c>
      <c r="E102" s="13" t="s">
        <v>24</v>
      </c>
      <c r="F102" s="13" t="s">
        <v>24</v>
      </c>
      <c r="G102" s="13" t="s">
        <v>24</v>
      </c>
    </row>
    <row r="103" ht="15.0" customHeight="1">
      <c r="A103" s="13" t="s">
        <v>307</v>
      </c>
      <c r="B103" s="13" t="s">
        <v>308</v>
      </c>
      <c r="C103" s="13" t="s">
        <v>309</v>
      </c>
      <c r="D103" s="13" t="s">
        <v>39</v>
      </c>
      <c r="E103" s="20">
        <v>41064.0</v>
      </c>
      <c r="F103" s="13" t="s">
        <v>294</v>
      </c>
      <c r="G103" s="20">
        <v>41067.0</v>
      </c>
    </row>
    <row r="104" ht="15.0" customHeight="1">
      <c r="A104" s="34" t="s">
        <v>310</v>
      </c>
      <c r="B104" s="15"/>
      <c r="C104" s="15"/>
      <c r="D104" s="15"/>
      <c r="E104" s="15"/>
      <c r="F104" s="15"/>
      <c r="G104" s="16"/>
    </row>
    <row r="105" ht="15.0" customHeight="1">
      <c r="A105" s="13" t="s">
        <v>307</v>
      </c>
      <c r="B105" s="13">
        <v>681.3</v>
      </c>
      <c r="C105" s="13" t="s">
        <v>311</v>
      </c>
      <c r="D105" s="13" t="s">
        <v>312</v>
      </c>
      <c r="E105" s="13" t="s">
        <v>24</v>
      </c>
      <c r="F105" s="13" t="s">
        <v>24</v>
      </c>
      <c r="G105" s="20">
        <v>40711.0</v>
      </c>
    </row>
    <row r="106" ht="15.0" customHeight="1">
      <c r="A106" s="38" t="s">
        <v>313</v>
      </c>
      <c r="B106" s="15"/>
      <c r="C106" s="15"/>
      <c r="D106" s="15"/>
      <c r="E106" s="15"/>
      <c r="F106" s="15"/>
      <c r="G106" s="16"/>
    </row>
    <row r="107" ht="15.0" customHeight="1">
      <c r="A107" s="13" t="s">
        <v>307</v>
      </c>
      <c r="B107" s="13" t="s">
        <v>314</v>
      </c>
      <c r="C107" s="13" t="s">
        <v>315</v>
      </c>
      <c r="D107" s="13" t="s">
        <v>24</v>
      </c>
      <c r="E107" s="13" t="s">
        <v>24</v>
      </c>
      <c r="F107" s="13" t="s">
        <v>24</v>
      </c>
      <c r="G107" s="13" t="s">
        <v>24</v>
      </c>
    </row>
    <row r="108" ht="15.0" customHeight="1">
      <c r="A108" s="13" t="s">
        <v>307</v>
      </c>
      <c r="B108" s="13">
        <v>683.6</v>
      </c>
      <c r="C108" s="13" t="s">
        <v>316</v>
      </c>
      <c r="D108" s="13" t="s">
        <v>317</v>
      </c>
      <c r="E108" s="20">
        <v>41054.0</v>
      </c>
      <c r="F108" s="13" t="s">
        <v>73</v>
      </c>
      <c r="G108" s="20">
        <v>41056.0</v>
      </c>
    </row>
    <row r="109" ht="15.0" customHeight="1">
      <c r="A109" s="34" t="s">
        <v>318</v>
      </c>
      <c r="B109" s="15"/>
      <c r="C109" s="15"/>
      <c r="D109" s="15"/>
      <c r="E109" s="15"/>
      <c r="F109" s="15"/>
      <c r="G109" s="16"/>
    </row>
    <row r="110" ht="15.0" customHeight="1">
      <c r="A110" s="13" t="s">
        <v>319</v>
      </c>
      <c r="B110" s="13">
        <v>689.6</v>
      </c>
      <c r="C110" s="13" t="s">
        <v>320</v>
      </c>
      <c r="D110" s="13" t="s">
        <v>24</v>
      </c>
      <c r="E110" s="13" t="s">
        <v>24</v>
      </c>
      <c r="F110" s="13" t="s">
        <v>24</v>
      </c>
      <c r="G110" s="13" t="s">
        <v>24</v>
      </c>
    </row>
    <row r="111" ht="15.0" customHeight="1">
      <c r="A111" s="13" t="s">
        <v>319</v>
      </c>
      <c r="B111" s="13">
        <v>694.0</v>
      </c>
      <c r="C111" s="13" t="s">
        <v>321</v>
      </c>
      <c r="D111" s="13" t="s">
        <v>304</v>
      </c>
      <c r="E111" s="20">
        <v>41055.0</v>
      </c>
      <c r="F111" s="13" t="s">
        <v>73</v>
      </c>
      <c r="G111" s="20">
        <v>41056.0</v>
      </c>
    </row>
    <row r="112" ht="15.0" customHeight="1">
      <c r="A112" s="13" t="s">
        <v>319</v>
      </c>
      <c r="B112" s="13">
        <v>697.4</v>
      </c>
      <c r="C112" s="13" t="s">
        <v>322</v>
      </c>
      <c r="D112" s="13" t="s">
        <v>24</v>
      </c>
      <c r="E112" s="13" t="s">
        <v>24</v>
      </c>
      <c r="F112" s="13" t="s">
        <v>24</v>
      </c>
      <c r="G112" s="13" t="s">
        <v>24</v>
      </c>
    </row>
    <row r="113" ht="15.0" customHeight="1">
      <c r="A113" s="13" t="s">
        <v>323</v>
      </c>
      <c r="B113" s="13">
        <v>698.8</v>
      </c>
      <c r="C113" s="13" t="s">
        <v>324</v>
      </c>
      <c r="D113" s="13" t="s">
        <v>325</v>
      </c>
      <c r="E113" s="20">
        <v>41087.0</v>
      </c>
      <c r="F113" s="13" t="s">
        <v>231</v>
      </c>
      <c r="G113" s="20">
        <v>41098.0</v>
      </c>
    </row>
    <row r="114" ht="15.0" customHeight="1">
      <c r="A114" s="13" t="s">
        <v>323</v>
      </c>
      <c r="B114" s="13" t="s">
        <v>326</v>
      </c>
      <c r="C114" s="13" t="s">
        <v>327</v>
      </c>
      <c r="D114" s="13" t="s">
        <v>39</v>
      </c>
      <c r="E114" s="20">
        <v>41026.0</v>
      </c>
      <c r="F114" s="13" t="s">
        <v>91</v>
      </c>
      <c r="G114" s="20">
        <v>41056.0</v>
      </c>
    </row>
    <row r="115" ht="42.0" customHeight="1">
      <c r="A115" s="37" t="s">
        <v>323</v>
      </c>
      <c r="B115" s="37">
        <v>702.8</v>
      </c>
      <c r="C115" s="37" t="s">
        <v>339</v>
      </c>
      <c r="D115" s="13" t="s">
        <v>341</v>
      </c>
      <c r="E115" s="39">
        <v>41026.0</v>
      </c>
      <c r="F115" s="37" t="s">
        <v>91</v>
      </c>
      <c r="G115" s="39">
        <v>41067.0</v>
      </c>
    </row>
    <row r="116" ht="42.0" customHeight="1">
      <c r="A116" s="40"/>
      <c r="B116" s="40"/>
      <c r="C116" s="40"/>
      <c r="D116" s="13" t="s">
        <v>344</v>
      </c>
      <c r="E116" s="40"/>
      <c r="F116" s="40"/>
      <c r="G116" s="40"/>
    </row>
    <row r="117" ht="15.0" customHeight="1">
      <c r="A117" s="32" t="s">
        <v>345</v>
      </c>
      <c r="B117" s="5"/>
      <c r="C117" s="5"/>
      <c r="D117" s="5"/>
      <c r="E117" s="5"/>
      <c r="F117" s="5"/>
      <c r="G117" s="6"/>
    </row>
    <row r="118" ht="15.0" customHeight="1">
      <c r="A118" s="59"/>
      <c r="G118" s="8"/>
    </row>
    <row r="119" ht="15.0" customHeight="1">
      <c r="A119" s="30" t="s">
        <v>349</v>
      </c>
      <c r="G119" s="8"/>
    </row>
    <row r="120" ht="15.0" customHeight="1">
      <c r="A120" s="30" t="s">
        <v>351</v>
      </c>
      <c r="G120" s="8"/>
    </row>
    <row r="121" ht="15.0" customHeight="1">
      <c r="A121" s="30" t="s">
        <v>354</v>
      </c>
      <c r="G121" s="8"/>
    </row>
    <row r="122" ht="15.0" customHeight="1">
      <c r="A122" s="59"/>
      <c r="G122" s="8"/>
    </row>
    <row r="123" ht="15.0" customHeight="1">
      <c r="A123" s="30" t="s">
        <v>355</v>
      </c>
      <c r="G123" s="8"/>
    </row>
    <row r="124" ht="15.0" customHeight="1">
      <c r="A124" s="30" t="s">
        <v>357</v>
      </c>
      <c r="G124" s="8"/>
    </row>
    <row r="125" ht="15.0" customHeight="1">
      <c r="A125" s="33" t="s">
        <v>358</v>
      </c>
      <c r="B125" s="3"/>
      <c r="C125" s="3"/>
      <c r="D125" s="3"/>
      <c r="E125" s="3"/>
      <c r="F125" s="3"/>
      <c r="G125" s="11"/>
    </row>
  </sheetData>
  <mergeCells count="75">
    <mergeCell ref="A34:G34"/>
    <mergeCell ref="C35:D35"/>
    <mergeCell ref="C19:G19"/>
    <mergeCell ref="A22:G22"/>
    <mergeCell ref="A26:G26"/>
    <mergeCell ref="A28:G28"/>
    <mergeCell ref="A30:G30"/>
    <mergeCell ref="A31:G31"/>
    <mergeCell ref="A32:G32"/>
    <mergeCell ref="B50:B52"/>
    <mergeCell ref="C50:C52"/>
    <mergeCell ref="E50:E52"/>
    <mergeCell ref="F50:F52"/>
    <mergeCell ref="A37:G37"/>
    <mergeCell ref="A39:G39"/>
    <mergeCell ref="A41:G41"/>
    <mergeCell ref="A43:G43"/>
    <mergeCell ref="A46:G46"/>
    <mergeCell ref="C48:G48"/>
    <mergeCell ref="A50:A52"/>
    <mergeCell ref="G50:G52"/>
    <mergeCell ref="A101:G101"/>
    <mergeCell ref="A104:G104"/>
    <mergeCell ref="A106:G106"/>
    <mergeCell ref="A109:G109"/>
    <mergeCell ref="A115:A116"/>
    <mergeCell ref="B115:B116"/>
    <mergeCell ref="C115:C116"/>
    <mergeCell ref="G115:G116"/>
    <mergeCell ref="A117:G117"/>
    <mergeCell ref="A118:G118"/>
    <mergeCell ref="A119:G119"/>
    <mergeCell ref="A120:G120"/>
    <mergeCell ref="A121:G121"/>
    <mergeCell ref="A122:G122"/>
    <mergeCell ref="A88:G88"/>
    <mergeCell ref="A89:G89"/>
    <mergeCell ref="A90:G90"/>
    <mergeCell ref="A93:G93"/>
    <mergeCell ref="A95:G95"/>
    <mergeCell ref="A97:G97"/>
    <mergeCell ref="A99:G99"/>
    <mergeCell ref="A123:G123"/>
    <mergeCell ref="A124:G124"/>
    <mergeCell ref="A125:G125"/>
    <mergeCell ref="A1:G1"/>
    <mergeCell ref="A2:G2"/>
    <mergeCell ref="A3:G3"/>
    <mergeCell ref="A4:G4"/>
    <mergeCell ref="A5:G5"/>
    <mergeCell ref="A6:G6"/>
    <mergeCell ref="A7:G7"/>
    <mergeCell ref="A8:G8"/>
    <mergeCell ref="A10:G10"/>
    <mergeCell ref="A11:G11"/>
    <mergeCell ref="A12:G12"/>
    <mergeCell ref="A13:G13"/>
    <mergeCell ref="A14:G14"/>
    <mergeCell ref="A16:G16"/>
    <mergeCell ref="A53:G53"/>
    <mergeCell ref="A59:G59"/>
    <mergeCell ref="A60:G60"/>
    <mergeCell ref="A63:G63"/>
    <mergeCell ref="A64:G64"/>
    <mergeCell ref="A66:G66"/>
    <mergeCell ref="A75:G75"/>
    <mergeCell ref="A77:G77"/>
    <mergeCell ref="A80:G80"/>
    <mergeCell ref="A83:G83"/>
    <mergeCell ref="A85:G85"/>
    <mergeCell ref="A86:G86"/>
    <mergeCell ref="A87:G87"/>
    <mergeCell ref="A72:G72"/>
    <mergeCell ref="E115:E116"/>
    <mergeCell ref="F115:F116"/>
  </mergeCells>
  <drawing r:id="rId1"/>
</worksheet>
</file>