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S:\FSB\revsvcs\SEM\OSHPD REPORTING\"/>
    </mc:Choice>
  </mc:AlternateContent>
  <xr:revisionPtr revIDLastSave="0" documentId="10_ncr:100000_{0CDF973A-E062-4634-B320-218F9B983C92}" xr6:coauthVersionLast="31" xr6:coauthVersionMax="31" xr10:uidLastSave="{00000000-0000-0000-0000-000000000000}"/>
  <bookViews>
    <workbookView xWindow="0" yWindow="0" windowWidth="28800" windowHeight="11520" xr2:uid="{00000000-000D-0000-FFFF-FFFF00000000}"/>
  </bookViews>
  <sheets>
    <sheet name="TOP 25" sheetId="3" r:id="rId1"/>
    <sheet name="% CHANGE" sheetId="1" r:id="rId2"/>
    <sheet name="DETAIL" sheetId="2" state="hidden" r:id="rId3"/>
  </sheets>
  <definedNames>
    <definedName name="_xlnm._FilterDatabase" localSheetId="0" hidden="1">'TOP 25'!$A$6:$E$31</definedName>
    <definedName name="_xlnm.Print_Area" localSheetId="1">'% CHANGE'!$A$1:$F$20</definedName>
    <definedName name="_xlnm.Print_Area" localSheetId="2">DETAIL!$A$1:$G$35</definedName>
    <definedName name="_xlnm.Print_Area" localSheetId="0">'TOP 25'!$A$1:$E$33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  <c r="D12" i="1" s="1"/>
  <c r="D14" i="2"/>
  <c r="B12" i="1" s="1"/>
  <c r="D8" i="1"/>
  <c r="B8" i="1"/>
  <c r="A4" i="1"/>
  <c r="F12" i="1" l="1"/>
</calcChain>
</file>

<file path=xl/sharedStrings.xml><?xml version="1.0" encoding="utf-8"?>
<sst xmlns="http://schemas.openxmlformats.org/spreadsheetml/2006/main" count="106" uniqueCount="91">
  <si>
    <t>COUNTY OF LOS ANGELES - DEPARTMENT OF HEALTH SERVICES</t>
  </si>
  <si>
    <t>PERCENTAGE</t>
  </si>
  <si>
    <t>CHANGE</t>
  </si>
  <si>
    <t>CHARGES AND WORKLOAD</t>
  </si>
  <si>
    <t>(A)</t>
  </si>
  <si>
    <t>(B)</t>
  </si>
  <si>
    <t>(C)</t>
  </si>
  <si>
    <t>INPATIENT</t>
  </si>
  <si>
    <t>TOTAL</t>
  </si>
  <si>
    <t>HOSPITAL</t>
  </si>
  <si>
    <t>CHARGES</t>
  </si>
  <si>
    <t>Rank</t>
  </si>
  <si>
    <t>CHARGE CODE</t>
  </si>
  <si>
    <t>BILLING/REVENUE DESCRIPTION</t>
  </si>
  <si>
    <t>RATE</t>
  </si>
  <si>
    <t>VISIT</t>
  </si>
  <si>
    <t>LOS ANGELES COUNTY - DEPARTMENT OF HEALTH SERVICES</t>
  </si>
  <si>
    <t>RANCHO LOS AMIGOS NATIONAL REHAB CENTER</t>
  </si>
  <si>
    <t>9503R53Z58</t>
  </si>
  <si>
    <t>OP PHYSICAL THERAPY</t>
  </si>
  <si>
    <t>9503R07Z16</t>
  </si>
  <si>
    <t>OP DENTISTRY</t>
  </si>
  <si>
    <t>9503R58Z47</t>
  </si>
  <si>
    <t>OP OCCUPATIONAL THERAPY</t>
  </si>
  <si>
    <t>9503RC1ZWO</t>
  </si>
  <si>
    <t>OP PCMH NEURO NS 1</t>
  </si>
  <si>
    <t>9503RC3ZWN</t>
  </si>
  <si>
    <t>OP PCMH NEURO TRAUMA 3</t>
  </si>
  <si>
    <t>9503R02Z47</t>
  </si>
  <si>
    <t>OP OCCUPATIONAL THERAPY TRANS</t>
  </si>
  <si>
    <t>9503R34ZZJ</t>
  </si>
  <si>
    <t>OP UROLOGY URO/GYN</t>
  </si>
  <si>
    <t>9503R01Z58</t>
  </si>
  <si>
    <t>OP PHSYICAL THERAPY TRANS</t>
  </si>
  <si>
    <t>9503R06Z58</t>
  </si>
  <si>
    <t>OP PHYSICAL THERAPY ORTHO</t>
  </si>
  <si>
    <t>9503RC2ZYJ</t>
  </si>
  <si>
    <t>OP LIMB PRESERVATION 2</t>
  </si>
  <si>
    <t>9503ROAZWN</t>
  </si>
  <si>
    <t>OP PCMH NEURO TRAUMA OA</t>
  </si>
  <si>
    <t>9503R61Z81</t>
  </si>
  <si>
    <t>OP SPEECH THERAPY</t>
  </si>
  <si>
    <t>9503RC2ZWX</t>
  </si>
  <si>
    <t>OP ORTHO JOINT 2</t>
  </si>
  <si>
    <t>9503R31Z53</t>
  </si>
  <si>
    <t>OP OTOLARYGOLOGY ENT/EYE</t>
  </si>
  <si>
    <t>9503R64Z67</t>
  </si>
  <si>
    <t>OP PSYCHOLOGY</t>
  </si>
  <si>
    <t>9503RC1Z43</t>
  </si>
  <si>
    <t>OP NEUROLOGY 1</t>
  </si>
  <si>
    <t>9503RC2ZWM</t>
  </si>
  <si>
    <t>OP PCMH MED SURG 2</t>
  </si>
  <si>
    <t>9503RC2Z52</t>
  </si>
  <si>
    <t>OP ORTHOPEDIC 2</t>
  </si>
  <si>
    <t>9503R27Z81</t>
  </si>
  <si>
    <t>OP SPEECH THERAPY TRANS</t>
  </si>
  <si>
    <t>9503ORLA04</t>
  </si>
  <si>
    <t>OP ANESTHESIA</t>
  </si>
  <si>
    <t>9503RC2Z60</t>
  </si>
  <si>
    <t>OP PODIATRY 2</t>
  </si>
  <si>
    <t>JULY 1, 2017 - APRIL 30, 2018</t>
  </si>
  <si>
    <t>9503RC3Z11</t>
  </si>
  <si>
    <t>OP CARDIOLOGY 3</t>
  </si>
  <si>
    <t xml:space="preserve">          Exclude discharge dispositions "07D - LEFT-LWBS BEFORE MSE" and "99Z - REGISTRATION IN ERROR"</t>
  </si>
  <si>
    <t>PERCENTAGE CHANGE IN GROSS REVENUE</t>
  </si>
  <si>
    <t>Note: OP totals based on charge codes with "03*" dept with greater than $0 charges</t>
  </si>
  <si>
    <t xml:space="preserve">          IP totals based on charge codes with "01*" dept. with greater than $0 charges</t>
  </si>
  <si>
    <t xml:space="preserve">          Excl_Test from Excl_FLG field excludes first name with "test" or last name with "test" or "ZZZ" with a few exceptions.</t>
  </si>
  <si>
    <t>(Col A + Col B)</t>
  </si>
  <si>
    <t xml:space="preserve">          Excl_CMS999 from Excl_FLG field excludes IP, ED Triage, Clinical Research and other NBNALW charge codes where charges are greater than $0.</t>
  </si>
  <si>
    <t xml:space="preserve">          Excl_FLG is set to Null.</t>
  </si>
  <si>
    <t xml:space="preserve">              Charges pertaining to charge codes 98010HUM11 (CARDIOLOGY) and 9903405Z57 (USC OP PEDS VIP) are accepted and accounted for.</t>
  </si>
  <si>
    <t xml:space="preserve">    (dbo_vw_FY1718_AB85_Detail_Lvl_P14Reporting and dbo_vw_FY1718_AB85_Acct_Lvl)</t>
  </si>
  <si>
    <t xml:space="preserve">    (dbo_vw_FY1819_AB85_Detail_Lvl and dbo_vw_FY1819_AB85_Acct_Lvl)</t>
  </si>
  <si>
    <t xml:space="preserve">          Exclude 9603EDNSMD, 9803EDNSMD and 9903EDNSMD - ED TRIAGE ONLY -NOT SEEN BY MD</t>
  </si>
  <si>
    <t>9503R12Z47</t>
  </si>
  <si>
    <t>OP OCCUPATIONAL THERAPY DR</t>
  </si>
  <si>
    <t>9503R12Z58</t>
  </si>
  <si>
    <t>OP PHYSICAL THERAPY DR</t>
  </si>
  <si>
    <t>9503RC1ZWP</t>
  </si>
  <si>
    <t>OP PCMH NEURO DD 1</t>
  </si>
  <si>
    <t>PERIOD: JULY 1, 2017 - APRIL 30, 2018 AND JULY 1, 2018 - APRIL 30, 2019</t>
  </si>
  <si>
    <t>JULY 1, 2018 - APRIL 30, 2019</t>
  </si>
  <si>
    <t xml:space="preserve">1.  AB85 Database as of 05/16/19 </t>
  </si>
  <si>
    <t>July 1, 2018 - April 30, 2019</t>
  </si>
  <si>
    <t>OUTPATIENT</t>
  </si>
  <si>
    <t>TOP 25 COMMONLY USED OUTPATIENT CLINICS</t>
  </si>
  <si>
    <t>GROSS</t>
  </si>
  <si>
    <t>REVENUE</t>
  </si>
  <si>
    <t xml:space="preserve">RANCHO LOS AMIGOS NATIONAL REHABILITATION CENTER </t>
  </si>
  <si>
    <t>RANCHO LOS AMIGOS NATIONAL REHABILIATION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</si>
</sst>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color indexed="22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1" applyFont="1" applyAlignment="1">
      <alignment horizontal="centerContinuous"/>
    </xf>
    <xf numFmtId="0" fontId="1" fillId="0" borderId="0" xfId="1" applyAlignment="1">
      <alignment horizontal="centerContinuous"/>
    </xf>
    <xf numFmtId="0" fontId="1" fillId="0" borderId="0" xfId="1"/>
    <xf numFmtId="0" fontId="3" fillId="0" borderId="0" xfId="1" applyFont="1" applyAlignment="1">
      <alignment horizontal="centerContinuous"/>
    </xf>
    <xf numFmtId="0" fontId="1" fillId="0" borderId="0" xfId="1" applyBorder="1"/>
    <xf numFmtId="0" fontId="4" fillId="0" borderId="0" xfId="1" applyFont="1" applyBorder="1" applyAlignment="1">
      <alignment horizontal="centerContinuous"/>
    </xf>
    <xf numFmtId="0" fontId="3" fillId="0" borderId="0" xfId="1" applyFont="1" applyBorder="1" applyAlignment="1">
      <alignment horizontal="centerContinuous"/>
    </xf>
    <xf numFmtId="17" fontId="2" fillId="0" borderId="0" xfId="1" quotePrefix="1" applyNumberFormat="1" applyFont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2" fillId="0" borderId="0" xfId="1" applyFont="1" applyBorder="1" applyAlignment="1">
      <alignment horizontal="center"/>
    </xf>
    <xf numFmtId="16" fontId="2" fillId="2" borderId="1" xfId="1" applyNumberFormat="1" applyFont="1" applyFill="1" applyBorder="1" applyAlignment="1">
      <alignment horizontal="center"/>
    </xf>
    <xf numFmtId="16" fontId="2" fillId="0" borderId="0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1" fillId="0" borderId="0" xfId="2" applyNumberFormat="1" applyBorder="1"/>
    <xf numFmtId="165" fontId="1" fillId="0" borderId="0" xfId="3" applyNumberFormat="1" applyBorder="1"/>
    <xf numFmtId="165" fontId="1" fillId="0" borderId="0" xfId="2" applyNumberFormat="1" applyBorder="1"/>
    <xf numFmtId="0" fontId="1" fillId="0" borderId="0" xfId="1" applyFill="1"/>
    <xf numFmtId="164" fontId="1" fillId="0" borderId="0" xfId="2" applyNumberFormat="1"/>
    <xf numFmtId="0" fontId="1" fillId="0" borderId="0" xfId="1" applyAlignment="1"/>
    <xf numFmtId="0" fontId="5" fillId="0" borderId="0" xfId="1" applyFont="1" applyAlignment="1">
      <alignment horizontal="centerContinuous"/>
    </xf>
    <xf numFmtId="0" fontId="5" fillId="0" borderId="0" xfId="1" applyFont="1" applyBorder="1" applyAlignment="1">
      <alignment horizontal="centerContinuous"/>
    </xf>
    <xf numFmtId="0" fontId="2" fillId="0" borderId="0" xfId="1" applyFont="1" applyBorder="1" applyAlignment="1">
      <alignment horizontal="centerContinuous"/>
    </xf>
    <xf numFmtId="0" fontId="1" fillId="0" borderId="2" xfId="1" applyBorder="1"/>
    <xf numFmtId="17" fontId="6" fillId="0" borderId="3" xfId="1" applyNumberFormat="1" applyFont="1" applyBorder="1" applyAlignment="1">
      <alignment horizontal="center"/>
    </xf>
    <xf numFmtId="17" fontId="6" fillId="0" borderId="4" xfId="1" applyNumberFormat="1" applyFont="1" applyBorder="1" applyAlignment="1">
      <alignment horizontal="center"/>
    </xf>
    <xf numFmtId="0" fontId="1" fillId="0" borderId="5" xfId="1" applyBorder="1"/>
    <xf numFmtId="17" fontId="5" fillId="3" borderId="6" xfId="1" quotePrefix="1" applyNumberFormat="1" applyFont="1" applyFill="1" applyBorder="1" applyAlignment="1">
      <alignment horizontal="centerContinuous"/>
    </xf>
    <xf numFmtId="0" fontId="7" fillId="3" borderId="7" xfId="1" applyFont="1" applyFill="1" applyBorder="1" applyAlignment="1">
      <alignment horizontal="centerContinuous"/>
    </xf>
    <xf numFmtId="0" fontId="2" fillId="0" borderId="9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16" fontId="2" fillId="0" borderId="14" xfId="1" applyNumberFormat="1" applyFont="1" applyBorder="1" applyAlignment="1">
      <alignment horizontal="center"/>
    </xf>
    <xf numFmtId="16" fontId="2" fillId="0" borderId="15" xfId="1" applyNumberFormat="1" applyFont="1" applyBorder="1" applyAlignment="1">
      <alignment horizontal="center"/>
    </xf>
    <xf numFmtId="0" fontId="1" fillId="0" borderId="9" xfId="1" applyBorder="1"/>
    <xf numFmtId="0" fontId="1" fillId="0" borderId="10" xfId="1" applyBorder="1"/>
    <xf numFmtId="0" fontId="1" fillId="0" borderId="11" xfId="1" applyBorder="1"/>
    <xf numFmtId="164" fontId="1" fillId="0" borderId="10" xfId="2" applyNumberFormat="1" applyBorder="1"/>
    <xf numFmtId="164" fontId="1" fillId="0" borderId="12" xfId="2" applyNumberFormat="1" applyBorder="1"/>
    <xf numFmtId="0" fontId="1" fillId="0" borderId="13" xfId="1" applyBorder="1"/>
    <xf numFmtId="164" fontId="1" fillId="0" borderId="20" xfId="2" applyNumberFormat="1" applyBorder="1"/>
    <xf numFmtId="164" fontId="1" fillId="0" borderId="18" xfId="2" applyNumberFormat="1" applyBorder="1"/>
    <xf numFmtId="164" fontId="1" fillId="0" borderId="17" xfId="2" applyNumberFormat="1" applyBorder="1"/>
    <xf numFmtId="0" fontId="1" fillId="0" borderId="21" xfId="1" applyBorder="1"/>
    <xf numFmtId="0" fontId="1" fillId="0" borderId="22" xfId="1" applyBorder="1"/>
    <xf numFmtId="0" fontId="2" fillId="0" borderId="23" xfId="1" applyFont="1" applyBorder="1" applyAlignment="1">
      <alignment horizontal="center"/>
    </xf>
    <xf numFmtId="164" fontId="1" fillId="0" borderId="10" xfId="2" applyNumberFormat="1" applyFill="1" applyBorder="1"/>
    <xf numFmtId="164" fontId="1" fillId="0" borderId="9" xfId="2" applyNumberFormat="1" applyBorder="1"/>
    <xf numFmtId="0" fontId="1" fillId="0" borderId="0" xfId="1" applyFont="1"/>
    <xf numFmtId="0" fontId="8" fillId="2" borderId="0" xfId="4" applyFill="1"/>
    <xf numFmtId="0" fontId="8" fillId="2" borderId="0" xfId="4" applyFill="1" applyAlignment="1">
      <alignment horizontal="center"/>
    </xf>
    <xf numFmtId="164" fontId="1" fillId="2" borderId="0" xfId="2" applyNumberFormat="1" applyFill="1"/>
    <xf numFmtId="164" fontId="1" fillId="0" borderId="9" xfId="2" applyNumberFormat="1" applyFill="1" applyBorder="1"/>
    <xf numFmtId="17" fontId="6" fillId="0" borderId="12" xfId="1" applyNumberFormat="1" applyFont="1" applyBorder="1" applyAlignment="1">
      <alignment horizontal="center"/>
    </xf>
    <xf numFmtId="17" fontId="6" fillId="0" borderId="10" xfId="1" applyNumberFormat="1" applyFont="1" applyBorder="1" applyAlignment="1">
      <alignment horizontal="center"/>
    </xf>
    <xf numFmtId="0" fontId="6" fillId="0" borderId="10" xfId="1" applyFont="1" applyBorder="1" applyAlignment="1">
      <alignment horizontal="right"/>
    </xf>
    <xf numFmtId="0" fontId="7" fillId="3" borderId="8" xfId="1" applyFont="1" applyFill="1" applyBorder="1" applyAlignment="1">
      <alignment horizontal="centerContinuous"/>
    </xf>
    <xf numFmtId="0" fontId="4" fillId="0" borderId="11" xfId="1" applyFont="1" applyFill="1" applyBorder="1" applyAlignment="1">
      <alignment horizontal="centerContinuous"/>
    </xf>
    <xf numFmtId="16" fontId="2" fillId="0" borderId="16" xfId="1" applyNumberFormat="1" applyFont="1" applyFill="1" applyBorder="1" applyAlignment="1">
      <alignment horizontal="center"/>
    </xf>
    <xf numFmtId="164" fontId="1" fillId="0" borderId="11" xfId="1" applyNumberFormat="1" applyBorder="1"/>
    <xf numFmtId="164" fontId="1" fillId="0" borderId="19" xfId="1" applyNumberFormat="1" applyBorder="1"/>
    <xf numFmtId="164" fontId="1" fillId="0" borderId="11" xfId="1" applyNumberFormat="1" applyFill="1" applyBorder="1"/>
    <xf numFmtId="0" fontId="2" fillId="0" borderId="10" xfId="1" applyFont="1" applyBorder="1" applyAlignment="1">
      <alignment horizontal="center"/>
    </xf>
    <xf numFmtId="0" fontId="9" fillId="2" borderId="0" xfId="4" applyFont="1" applyFill="1" applyAlignment="1">
      <alignment horizontal="left"/>
    </xf>
    <xf numFmtId="49" fontId="10" fillId="2" borderId="0" xfId="4" applyNumberFormat="1" applyFont="1" applyFill="1"/>
    <xf numFmtId="0" fontId="10" fillId="2" borderId="0" xfId="4" applyFont="1" applyFill="1" applyAlignment="1">
      <alignment horizontal="right"/>
    </xf>
    <xf numFmtId="164" fontId="10" fillId="2" borderId="0" xfId="2" applyNumberFormat="1" applyFont="1" applyFill="1"/>
    <xf numFmtId="0" fontId="10" fillId="2" borderId="0" xfId="4" applyFont="1" applyFill="1"/>
    <xf numFmtId="0" fontId="11" fillId="2" borderId="0" xfId="4" applyFont="1" applyFill="1" applyAlignment="1">
      <alignment horizontal="left"/>
    </xf>
    <xf numFmtId="0" fontId="10" fillId="2" borderId="0" xfId="4" applyFont="1" applyFill="1" applyAlignment="1">
      <alignment horizontal="center"/>
    </xf>
    <xf numFmtId="0" fontId="12" fillId="3" borderId="24" xfId="4" applyFont="1" applyFill="1" applyBorder="1" applyAlignment="1">
      <alignment horizontal="center"/>
    </xf>
    <xf numFmtId="49" fontId="12" fillId="3" borderId="24" xfId="4" applyNumberFormat="1" applyFont="1" applyFill="1" applyBorder="1" applyAlignment="1">
      <alignment horizontal="center"/>
    </xf>
    <xf numFmtId="164" fontId="12" fillId="3" borderId="24" xfId="2" applyNumberFormat="1" applyFont="1" applyFill="1" applyBorder="1" applyAlignment="1">
      <alignment horizontal="center"/>
    </xf>
    <xf numFmtId="0" fontId="10" fillId="2" borderId="25" xfId="4" quotePrefix="1" applyFont="1" applyFill="1" applyBorder="1" applyAlignment="1">
      <alignment horizontal="center"/>
    </xf>
    <xf numFmtId="49" fontId="10" fillId="2" borderId="25" xfId="4" applyNumberFormat="1" applyFont="1" applyFill="1" applyBorder="1"/>
    <xf numFmtId="166" fontId="10" fillId="2" borderId="25" xfId="5" applyNumberFormat="1" applyFont="1" applyFill="1" applyBorder="1" applyAlignment="1">
      <alignment horizontal="right"/>
    </xf>
    <xf numFmtId="164" fontId="10" fillId="2" borderId="25" xfId="2" applyNumberFormat="1" applyFont="1" applyFill="1" applyBorder="1"/>
    <xf numFmtId="0" fontId="10" fillId="2" borderId="26" xfId="4" quotePrefix="1" applyFont="1" applyFill="1" applyBorder="1" applyAlignment="1">
      <alignment horizontal="center"/>
    </xf>
    <xf numFmtId="49" fontId="10" fillId="2" borderId="26" xfId="4" applyNumberFormat="1" applyFont="1" applyFill="1" applyBorder="1"/>
    <xf numFmtId="166" fontId="10" fillId="2" borderId="26" xfId="5" applyNumberFormat="1" applyFont="1" applyFill="1" applyBorder="1" applyAlignment="1">
      <alignment horizontal="right"/>
    </xf>
    <xf numFmtId="164" fontId="10" fillId="2" borderId="26" xfId="2" applyNumberFormat="1" applyFont="1" applyFill="1" applyBorder="1"/>
    <xf numFmtId="0" fontId="10" fillId="2" borderId="27" xfId="4" quotePrefix="1" applyFont="1" applyFill="1" applyBorder="1" applyAlignment="1">
      <alignment horizontal="center"/>
    </xf>
    <xf numFmtId="49" fontId="10" fillId="2" borderId="27" xfId="4" applyNumberFormat="1" applyFont="1" applyFill="1" applyBorder="1"/>
    <xf numFmtId="166" fontId="10" fillId="2" borderId="27" xfId="5" applyNumberFormat="1" applyFont="1" applyFill="1" applyBorder="1" applyAlignment="1">
      <alignment horizontal="right"/>
    </xf>
    <xf numFmtId="164" fontId="10" fillId="2" borderId="27" xfId="2" applyNumberFormat="1" applyFont="1" applyFill="1" applyBorder="1"/>
    <xf numFmtId="0" fontId="1" fillId="0" borderId="0" xfId="1" applyFont="1" applyFill="1" applyAlignment="1">
      <alignment wrapText="1"/>
    </xf>
    <xf numFmtId="0" fontId="1" fillId="0" borderId="0" xfId="1" applyFill="1" applyAlignment="1">
      <alignment wrapText="1"/>
    </xf>
    <xf numFmtId="0" fontId="2" fillId="0" borderId="0" xfId="1" applyFont="1" applyAlignment="1">
      <alignment horizontal="center"/>
    </xf>
    <xf numFmtId="49" fontId="13" fillId="2" borderId="0" xfId="4" applyNumberFormat="1" applyFont="1" applyFill="1"/>
    <xf numFmtId="0" fontId="13" fillId="2" borderId="0" xfId="4" applyFont="1" applyFill="1" applyAlignment="1">
      <alignment horizontal="right"/>
    </xf>
    <xf numFmtId="164" fontId="13" fillId="2" borderId="0" xfId="2" applyNumberFormat="1" applyFont="1" applyFill="1"/>
    <xf numFmtId="0" fontId="13" fillId="2" borderId="0" xfId="4" applyFont="1" applyFill="1"/>
    <xf numFmtId="0" fontId="11" fillId="2" borderId="0" xfId="4" quotePrefix="1" applyFont="1" applyFill="1" applyAlignment="1">
      <alignment horizontal="left"/>
    </xf>
    <xf numFmtId="0" fontId="14" fillId="2" borderId="0" xfId="4" applyFont="1" applyFill="1"/>
    <xf numFmtId="0" fontId="14" fillId="2" borderId="0" xfId="4" applyFont="1" applyFill="1" applyAlignment="1">
      <alignment horizontal="right"/>
    </xf>
    <xf numFmtId="164" fontId="14" fillId="2" borderId="0" xfId="2" applyNumberFormat="1" applyFont="1" applyFill="1"/>
  </cellXfs>
  <cellStyles count="6">
    <cellStyle name="Comma 2" xfId="2" xr:uid="{00000000-0005-0000-0000-000000000000}"/>
    <cellStyle name="Currency 3" xfId="5" xr:uid="{00000000-0005-0000-0000-000001000000}"/>
    <cellStyle name="Normal" xfId="0" builtinId="0"/>
    <cellStyle name="Normal 2" xfId="4" xr:uid="{00000000-0005-0000-0000-000003000000}"/>
    <cellStyle name="Normal 2 2" xfId="1" xr:uid="{00000000-0005-0000-0000-000004000000}"/>
    <cellStyle name="Percent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zoomScaleNormal="100" zoomScaleSheetLayoutView="100" workbookViewId="0">
      <selection activeCell="K29" sqref="K29"/>
    </sheetView>
  </sheetViews>
  <sheetFormatPr defaultRowHeight="12.75" x14ac:dyDescent="0.2"/>
  <cols>
    <col min="1" max="1" width="5.5703125" style="49" customWidth="1"/>
    <col min="2" max="2" width="16.28515625" style="49" customWidth="1"/>
    <col min="3" max="3" width="38.140625" style="48" customWidth="1"/>
    <col min="4" max="4" width="9.7109375" style="48" customWidth="1"/>
    <col min="5" max="5" width="9.7109375" style="50" customWidth="1"/>
    <col min="6" max="16384" width="9.140625" style="48"/>
  </cols>
  <sheetData>
    <row r="1" spans="1:5" s="66" customFormat="1" ht="15.75" x14ac:dyDescent="0.25">
      <c r="A1" s="62" t="s">
        <v>16</v>
      </c>
      <c r="B1" s="62"/>
      <c r="C1" s="63"/>
      <c r="D1" s="64"/>
      <c r="E1" s="65"/>
    </row>
    <row r="2" spans="1:5" s="66" customFormat="1" ht="15.75" x14ac:dyDescent="0.25">
      <c r="A2" s="62" t="s">
        <v>89</v>
      </c>
      <c r="B2" s="62"/>
      <c r="C2" s="63"/>
      <c r="D2" s="64"/>
      <c r="E2" s="65"/>
    </row>
    <row r="3" spans="1:5" s="90" customFormat="1" ht="15.75" x14ac:dyDescent="0.25">
      <c r="A3" s="62" t="s">
        <v>86</v>
      </c>
      <c r="B3" s="62"/>
      <c r="C3" s="87"/>
      <c r="D3" s="88"/>
      <c r="E3" s="89"/>
    </row>
    <row r="4" spans="1:5" s="92" customFormat="1" ht="15" x14ac:dyDescent="0.25">
      <c r="A4" s="91" t="s">
        <v>84</v>
      </c>
      <c r="B4" s="67"/>
      <c r="D4" s="93"/>
      <c r="E4" s="94"/>
    </row>
    <row r="5" spans="1:5" s="66" customFormat="1" x14ac:dyDescent="0.2">
      <c r="A5" s="68"/>
      <c r="B5" s="68"/>
      <c r="D5" s="64"/>
      <c r="E5" s="65"/>
    </row>
    <row r="6" spans="1:5" s="66" customFormat="1" x14ac:dyDescent="0.2">
      <c r="A6" s="69" t="s">
        <v>11</v>
      </c>
      <c r="B6" s="69" t="s">
        <v>12</v>
      </c>
      <c r="C6" s="70" t="s">
        <v>13</v>
      </c>
      <c r="D6" s="70" t="s">
        <v>14</v>
      </c>
      <c r="E6" s="71" t="s">
        <v>15</v>
      </c>
    </row>
    <row r="7" spans="1:5" s="66" customFormat="1" x14ac:dyDescent="0.2">
      <c r="A7" s="72">
        <v>1</v>
      </c>
      <c r="B7" s="72" t="s">
        <v>20</v>
      </c>
      <c r="C7" s="73" t="s">
        <v>21</v>
      </c>
      <c r="D7" s="74">
        <v>2625</v>
      </c>
      <c r="E7" s="75">
        <v>3824</v>
      </c>
    </row>
    <row r="8" spans="1:5" s="66" customFormat="1" x14ac:dyDescent="0.2">
      <c r="A8" s="76">
        <v>2</v>
      </c>
      <c r="B8" s="76" t="s">
        <v>24</v>
      </c>
      <c r="C8" s="77" t="s">
        <v>25</v>
      </c>
      <c r="D8" s="78">
        <v>1995</v>
      </c>
      <c r="E8" s="79">
        <v>3411</v>
      </c>
    </row>
    <row r="9" spans="1:5" s="66" customFormat="1" x14ac:dyDescent="0.2">
      <c r="A9" s="76">
        <v>3</v>
      </c>
      <c r="B9" s="76" t="s">
        <v>22</v>
      </c>
      <c r="C9" s="77" t="s">
        <v>23</v>
      </c>
      <c r="D9" s="78">
        <v>1575</v>
      </c>
      <c r="E9" s="79">
        <v>3198</v>
      </c>
    </row>
    <row r="10" spans="1:5" s="66" customFormat="1" x14ac:dyDescent="0.2">
      <c r="A10" s="76">
        <v>4</v>
      </c>
      <c r="B10" s="76" t="s">
        <v>18</v>
      </c>
      <c r="C10" s="77" t="s">
        <v>19</v>
      </c>
      <c r="D10" s="78">
        <v>1575</v>
      </c>
      <c r="E10" s="79">
        <v>3132</v>
      </c>
    </row>
    <row r="11" spans="1:5" s="66" customFormat="1" x14ac:dyDescent="0.2">
      <c r="A11" s="76">
        <v>5</v>
      </c>
      <c r="B11" s="76" t="s">
        <v>26</v>
      </c>
      <c r="C11" s="77" t="s">
        <v>27</v>
      </c>
      <c r="D11" s="78">
        <v>2625</v>
      </c>
      <c r="E11" s="79">
        <v>2911</v>
      </c>
    </row>
    <row r="12" spans="1:5" s="66" customFormat="1" x14ac:dyDescent="0.2">
      <c r="A12" s="76">
        <v>6</v>
      </c>
      <c r="B12" s="76" t="s">
        <v>30</v>
      </c>
      <c r="C12" s="77" t="s">
        <v>31</v>
      </c>
      <c r="D12" s="78">
        <v>3570</v>
      </c>
      <c r="E12" s="79">
        <v>2869</v>
      </c>
    </row>
    <row r="13" spans="1:5" s="66" customFormat="1" x14ac:dyDescent="0.2">
      <c r="A13" s="76">
        <v>7</v>
      </c>
      <c r="B13" s="76" t="s">
        <v>34</v>
      </c>
      <c r="C13" s="77" t="s">
        <v>35</v>
      </c>
      <c r="D13" s="78">
        <v>1575</v>
      </c>
      <c r="E13" s="79">
        <v>2245</v>
      </c>
    </row>
    <row r="14" spans="1:5" s="66" customFormat="1" x14ac:dyDescent="0.2">
      <c r="A14" s="76">
        <v>8</v>
      </c>
      <c r="B14" s="76" t="s">
        <v>50</v>
      </c>
      <c r="C14" s="77" t="s">
        <v>51</v>
      </c>
      <c r="D14" s="78">
        <v>1995</v>
      </c>
      <c r="E14" s="79">
        <v>2098</v>
      </c>
    </row>
    <row r="15" spans="1:5" s="66" customFormat="1" x14ac:dyDescent="0.2">
      <c r="A15" s="76">
        <v>9</v>
      </c>
      <c r="B15" s="76" t="s">
        <v>32</v>
      </c>
      <c r="C15" s="77" t="s">
        <v>33</v>
      </c>
      <c r="D15" s="78">
        <v>1575</v>
      </c>
      <c r="E15" s="79">
        <v>1918</v>
      </c>
    </row>
    <row r="16" spans="1:5" s="66" customFormat="1" x14ac:dyDescent="0.2">
      <c r="A16" s="76">
        <v>10</v>
      </c>
      <c r="B16" s="76" t="s">
        <v>36</v>
      </c>
      <c r="C16" s="77" t="s">
        <v>37</v>
      </c>
      <c r="D16" s="78">
        <v>1785</v>
      </c>
      <c r="E16" s="79">
        <v>1882</v>
      </c>
    </row>
    <row r="17" spans="1:5" s="66" customFormat="1" x14ac:dyDescent="0.2">
      <c r="A17" s="76">
        <v>11</v>
      </c>
      <c r="B17" s="76" t="s">
        <v>75</v>
      </c>
      <c r="C17" s="77" t="s">
        <v>76</v>
      </c>
      <c r="D17" s="78">
        <v>1575</v>
      </c>
      <c r="E17" s="79">
        <v>1838</v>
      </c>
    </row>
    <row r="18" spans="1:5" s="66" customFormat="1" x14ac:dyDescent="0.2">
      <c r="A18" s="80">
        <v>12</v>
      </c>
      <c r="B18" s="80" t="s">
        <v>42</v>
      </c>
      <c r="C18" s="77" t="s">
        <v>43</v>
      </c>
      <c r="D18" s="78">
        <v>2625</v>
      </c>
      <c r="E18" s="79">
        <v>1794</v>
      </c>
    </row>
    <row r="19" spans="1:5" s="66" customFormat="1" x14ac:dyDescent="0.2">
      <c r="A19" s="76">
        <v>13</v>
      </c>
      <c r="B19" s="76" t="s">
        <v>58</v>
      </c>
      <c r="C19" s="77" t="s">
        <v>59</v>
      </c>
      <c r="D19" s="78">
        <v>1785</v>
      </c>
      <c r="E19" s="79">
        <v>1710</v>
      </c>
    </row>
    <row r="20" spans="1:5" s="66" customFormat="1" x14ac:dyDescent="0.2">
      <c r="A20" s="76">
        <v>14</v>
      </c>
      <c r="B20" s="76" t="s">
        <v>28</v>
      </c>
      <c r="C20" s="77" t="s">
        <v>29</v>
      </c>
      <c r="D20" s="78">
        <v>1575</v>
      </c>
      <c r="E20" s="79">
        <v>1659</v>
      </c>
    </row>
    <row r="21" spans="1:5" s="66" customFormat="1" x14ac:dyDescent="0.2">
      <c r="A21" s="76">
        <v>15</v>
      </c>
      <c r="B21" s="76" t="s">
        <v>52</v>
      </c>
      <c r="C21" s="77" t="s">
        <v>53</v>
      </c>
      <c r="D21" s="78">
        <v>2205</v>
      </c>
      <c r="E21" s="79">
        <v>1462</v>
      </c>
    </row>
    <row r="22" spans="1:5" s="66" customFormat="1" x14ac:dyDescent="0.2">
      <c r="A22" s="76">
        <v>16</v>
      </c>
      <c r="B22" s="76" t="s">
        <v>40</v>
      </c>
      <c r="C22" s="77" t="s">
        <v>41</v>
      </c>
      <c r="D22" s="78">
        <v>1785</v>
      </c>
      <c r="E22" s="79">
        <v>1398</v>
      </c>
    </row>
    <row r="23" spans="1:5" s="66" customFormat="1" x14ac:dyDescent="0.2">
      <c r="A23" s="76">
        <v>17</v>
      </c>
      <c r="B23" s="76" t="s">
        <v>44</v>
      </c>
      <c r="C23" s="77" t="s">
        <v>45</v>
      </c>
      <c r="D23" s="78">
        <v>1995</v>
      </c>
      <c r="E23" s="79">
        <v>1370</v>
      </c>
    </row>
    <row r="24" spans="1:5" s="66" customFormat="1" x14ac:dyDescent="0.2">
      <c r="A24" s="80">
        <v>18</v>
      </c>
      <c r="B24" s="80" t="s">
        <v>48</v>
      </c>
      <c r="C24" s="81" t="s">
        <v>49</v>
      </c>
      <c r="D24" s="82">
        <v>4620</v>
      </c>
      <c r="E24" s="83">
        <v>1326</v>
      </c>
    </row>
    <row r="25" spans="1:5" s="66" customFormat="1" x14ac:dyDescent="0.2">
      <c r="A25" s="76">
        <v>19</v>
      </c>
      <c r="B25" s="76" t="s">
        <v>46</v>
      </c>
      <c r="C25" s="81" t="s">
        <v>47</v>
      </c>
      <c r="D25" s="78">
        <v>1995</v>
      </c>
      <c r="E25" s="79">
        <v>1325</v>
      </c>
    </row>
    <row r="26" spans="1:5" s="66" customFormat="1" x14ac:dyDescent="0.2">
      <c r="A26" s="80">
        <v>20</v>
      </c>
      <c r="B26" s="80" t="s">
        <v>38</v>
      </c>
      <c r="C26" s="81" t="s">
        <v>39</v>
      </c>
      <c r="D26" s="82">
        <v>2625</v>
      </c>
      <c r="E26" s="83">
        <v>1288</v>
      </c>
    </row>
    <row r="27" spans="1:5" s="66" customFormat="1" x14ac:dyDescent="0.2">
      <c r="A27" s="76">
        <v>21</v>
      </c>
      <c r="B27" s="76" t="s">
        <v>77</v>
      </c>
      <c r="C27" s="77" t="s">
        <v>78</v>
      </c>
      <c r="D27" s="78">
        <v>1575</v>
      </c>
      <c r="E27" s="79">
        <v>1253</v>
      </c>
    </row>
    <row r="28" spans="1:5" s="66" customFormat="1" x14ac:dyDescent="0.2">
      <c r="A28" s="80">
        <v>22</v>
      </c>
      <c r="B28" s="80" t="s">
        <v>56</v>
      </c>
      <c r="C28" s="81" t="s">
        <v>57</v>
      </c>
      <c r="D28" s="82">
        <v>3570</v>
      </c>
      <c r="E28" s="83">
        <v>979</v>
      </c>
    </row>
    <row r="29" spans="1:5" s="66" customFormat="1" x14ac:dyDescent="0.2">
      <c r="A29" s="76">
        <v>23</v>
      </c>
      <c r="B29" s="76" t="s">
        <v>61</v>
      </c>
      <c r="C29" s="77" t="s">
        <v>62</v>
      </c>
      <c r="D29" s="78">
        <v>2625</v>
      </c>
      <c r="E29" s="79">
        <v>974</v>
      </c>
    </row>
    <row r="30" spans="1:5" s="66" customFormat="1" x14ac:dyDescent="0.2">
      <c r="A30" s="76">
        <v>24</v>
      </c>
      <c r="B30" s="76" t="s">
        <v>54</v>
      </c>
      <c r="C30" s="77" t="s">
        <v>55</v>
      </c>
      <c r="D30" s="78">
        <v>1785</v>
      </c>
      <c r="E30" s="79">
        <v>909</v>
      </c>
    </row>
    <row r="31" spans="1:5" s="66" customFormat="1" x14ac:dyDescent="0.2">
      <c r="A31" s="80">
        <v>25</v>
      </c>
      <c r="B31" s="80" t="s">
        <v>79</v>
      </c>
      <c r="C31" s="81" t="s">
        <v>80</v>
      </c>
      <c r="D31" s="82">
        <v>1995</v>
      </c>
      <c r="E31" s="83">
        <v>902</v>
      </c>
    </row>
  </sheetData>
  <printOptions horizontalCentered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19"/>
  <sheetViews>
    <sheetView zoomScaleNormal="100" workbookViewId="0">
      <selection activeCell="A26" sqref="A26"/>
    </sheetView>
  </sheetViews>
  <sheetFormatPr defaultRowHeight="12.75" x14ac:dyDescent="0.2"/>
  <cols>
    <col min="1" max="1" width="54.28515625" style="3" customWidth="1"/>
    <col min="2" max="2" width="29" style="3" bestFit="1" customWidth="1"/>
    <col min="3" max="3" width="1.5703125" style="3" customWidth="1"/>
    <col min="4" max="4" width="29" style="3" bestFit="1" customWidth="1"/>
    <col min="5" max="5" width="1.5703125" style="3" customWidth="1"/>
    <col min="6" max="6" width="18.28515625" style="3" customWidth="1"/>
    <col min="7" max="16384" width="9.140625" style="3"/>
  </cols>
  <sheetData>
    <row r="1" spans="1:6" x14ac:dyDescent="0.2">
      <c r="A1" s="1" t="s">
        <v>0</v>
      </c>
      <c r="B1" s="2"/>
      <c r="C1" s="2"/>
      <c r="D1" s="2"/>
      <c r="E1" s="2"/>
      <c r="F1" s="2"/>
    </row>
    <row r="2" spans="1:6" x14ac:dyDescent="0.2">
      <c r="A2" s="86" t="s">
        <v>89</v>
      </c>
      <c r="B2" s="86"/>
      <c r="C2" s="86"/>
      <c r="D2" s="86"/>
      <c r="E2" s="86"/>
      <c r="F2" s="86"/>
    </row>
    <row r="3" spans="1:6" ht="15.75" x14ac:dyDescent="0.25">
      <c r="A3" s="4" t="s">
        <v>64</v>
      </c>
      <c r="B3" s="2"/>
      <c r="C3" s="2"/>
      <c r="D3" s="2"/>
      <c r="E3" s="2"/>
      <c r="F3" s="2"/>
    </row>
    <row r="4" spans="1:6" x14ac:dyDescent="0.2">
      <c r="A4" s="1" t="str">
        <f>DETAIL!A4</f>
        <v>PERIOD: JULY 1, 2017 - APRIL 30, 2018 AND JULY 1, 2018 - APRIL 30, 2019</v>
      </c>
      <c r="B4" s="2"/>
      <c r="C4" s="2"/>
      <c r="D4" s="2"/>
      <c r="E4" s="2"/>
      <c r="F4" s="2"/>
    </row>
    <row r="5" spans="1:6" x14ac:dyDescent="0.2">
      <c r="A5" s="1"/>
      <c r="B5" s="2"/>
      <c r="C5" s="2"/>
      <c r="D5" s="2"/>
      <c r="E5" s="2"/>
      <c r="F5" s="2"/>
    </row>
    <row r="7" spans="1:6" ht="15.75" x14ac:dyDescent="0.25">
      <c r="A7" s="5"/>
      <c r="B7" s="6"/>
      <c r="C7" s="6"/>
      <c r="D7" s="7"/>
      <c r="E7" s="7"/>
      <c r="F7" s="7"/>
    </row>
    <row r="8" spans="1:6" x14ac:dyDescent="0.2">
      <c r="A8" s="5"/>
      <c r="B8" s="8" t="str">
        <f>+DETAIL!B10</f>
        <v>JULY 1, 2017 - APRIL 30, 2018</v>
      </c>
      <c r="C8" s="8"/>
      <c r="D8" s="8" t="str">
        <f>+DETAIL!B19</f>
        <v>JULY 1, 2018 - APRIL 30, 2019</v>
      </c>
      <c r="E8" s="8"/>
      <c r="F8" s="9"/>
    </row>
    <row r="9" spans="1:6" x14ac:dyDescent="0.2">
      <c r="A9" s="5"/>
      <c r="B9" s="10" t="s">
        <v>87</v>
      </c>
      <c r="C9" s="10"/>
      <c r="D9" s="10" t="s">
        <v>87</v>
      </c>
      <c r="E9" s="10"/>
      <c r="F9" s="10" t="s">
        <v>1</v>
      </c>
    </row>
    <row r="10" spans="1:6" ht="13.5" thickBot="1" x14ac:dyDescent="0.25">
      <c r="A10" s="10"/>
      <c r="B10" s="11" t="s">
        <v>88</v>
      </c>
      <c r="C10" s="12"/>
      <c r="D10" s="11" t="s">
        <v>88</v>
      </c>
      <c r="E10" s="12"/>
      <c r="F10" s="13" t="s">
        <v>2</v>
      </c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 t="s">
        <v>90</v>
      </c>
      <c r="B12" s="14">
        <f>+DETAIL!D14</f>
        <v>530353598</v>
      </c>
      <c r="C12" s="14"/>
      <c r="D12" s="14">
        <f>+DETAIL!D23</f>
        <v>568199177</v>
      </c>
      <c r="E12" s="14"/>
      <c r="F12" s="15">
        <f>(D12-B12)/B12</f>
        <v>7.1359144432541405E-2</v>
      </c>
    </row>
    <row r="13" spans="1:6" x14ac:dyDescent="0.2">
      <c r="A13" s="5"/>
      <c r="B13" s="14"/>
      <c r="C13" s="14"/>
      <c r="D13" s="14"/>
      <c r="E13" s="14"/>
      <c r="F13" s="16"/>
    </row>
    <row r="14" spans="1:6" x14ac:dyDescent="0.2">
      <c r="A14" s="5"/>
      <c r="B14" s="14"/>
      <c r="C14" s="14"/>
      <c r="D14" s="14"/>
      <c r="E14" s="14"/>
      <c r="F14" s="15"/>
    </row>
    <row r="15" spans="1:6" x14ac:dyDescent="0.2">
      <c r="A15" s="5"/>
      <c r="B15" s="14"/>
      <c r="C15" s="14"/>
      <c r="D15" s="14"/>
      <c r="E15" s="14"/>
      <c r="F15" s="14"/>
    </row>
    <row r="16" spans="1:6" x14ac:dyDescent="0.2">
      <c r="A16" s="17"/>
      <c r="B16" s="14"/>
      <c r="C16" s="14"/>
      <c r="D16" s="14"/>
      <c r="E16" s="14"/>
      <c r="F16" s="14"/>
    </row>
    <row r="17" spans="1:6" x14ac:dyDescent="0.2">
      <c r="B17" s="18"/>
      <c r="C17" s="18"/>
      <c r="D17" s="18"/>
      <c r="E17" s="18"/>
      <c r="F17" s="18"/>
    </row>
    <row r="18" spans="1:6" x14ac:dyDescent="0.2">
      <c r="A18" s="84"/>
      <c r="B18" s="85"/>
      <c r="C18" s="85"/>
      <c r="D18" s="85"/>
      <c r="E18" s="85"/>
      <c r="F18" s="85"/>
    </row>
    <row r="19" spans="1:6" ht="26.25" customHeight="1" x14ac:dyDescent="0.2">
      <c r="A19" s="85"/>
      <c r="B19" s="85"/>
      <c r="C19" s="85"/>
      <c r="D19" s="85"/>
      <c r="E19" s="85"/>
      <c r="F19" s="85"/>
    </row>
  </sheetData>
  <mergeCells count="2">
    <mergeCell ref="A18:F19"/>
    <mergeCell ref="A2:F2"/>
  </mergeCells>
  <printOptions horizontalCentered="1"/>
  <pageMargins left="0.25" right="0.25" top="0.75" bottom="0.5" header="0.5" footer="0.25"/>
  <pageSetup orientation="landscape" r:id="rId1"/>
  <headerFooter alignWithMargins="0">
    <oddFooter>&amp;L&amp;8&amp;Z&amp;F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J38"/>
  <sheetViews>
    <sheetView zoomScaleNormal="100" workbookViewId="0">
      <selection activeCell="A7" sqref="A7"/>
    </sheetView>
  </sheetViews>
  <sheetFormatPr defaultRowHeight="12.75" x14ac:dyDescent="0.2"/>
  <cols>
    <col min="1" max="1" width="46.140625" style="3" customWidth="1"/>
    <col min="2" max="2" width="18" style="3" customWidth="1"/>
    <col min="3" max="3" width="16.28515625" style="3" customWidth="1"/>
    <col min="4" max="4" width="14.28515625" style="3" customWidth="1"/>
    <col min="5" max="7" width="13.7109375" style="3" customWidth="1"/>
    <col min="8" max="8" width="15.42578125" style="3" bestFit="1" customWidth="1"/>
    <col min="9" max="9" width="13.140625" style="3" bestFit="1" customWidth="1"/>
    <col min="10" max="10" width="13.140625" style="3" customWidth="1"/>
    <col min="11" max="16384" width="9.140625" style="3"/>
  </cols>
  <sheetData>
    <row r="1" spans="1:10" x14ac:dyDescent="0.2">
      <c r="A1" s="1" t="s">
        <v>16</v>
      </c>
      <c r="B1" s="2"/>
      <c r="C1" s="2"/>
      <c r="D1" s="2"/>
      <c r="E1" s="19"/>
      <c r="F1" s="19"/>
      <c r="G1" s="19"/>
      <c r="H1" s="19"/>
      <c r="I1" s="19"/>
      <c r="J1" s="19"/>
    </row>
    <row r="2" spans="1:10" x14ac:dyDescent="0.2">
      <c r="A2" s="1" t="s">
        <v>17</v>
      </c>
      <c r="B2" s="2"/>
      <c r="C2" s="2"/>
      <c r="D2" s="2"/>
      <c r="E2" s="19"/>
      <c r="F2" s="19"/>
      <c r="G2" s="19"/>
      <c r="H2" s="19"/>
      <c r="I2" s="19"/>
      <c r="J2" s="19"/>
    </row>
    <row r="3" spans="1:10" ht="18" x14ac:dyDescent="0.25">
      <c r="A3" s="20" t="s">
        <v>3</v>
      </c>
      <c r="B3" s="2"/>
      <c r="C3" s="2"/>
      <c r="D3" s="2"/>
      <c r="E3" s="19"/>
      <c r="F3" s="19"/>
      <c r="G3" s="19"/>
      <c r="H3" s="19"/>
      <c r="I3" s="19"/>
      <c r="J3" s="19"/>
    </row>
    <row r="4" spans="1:10" x14ac:dyDescent="0.2">
      <c r="A4" s="1" t="s">
        <v>81</v>
      </c>
      <c r="B4" s="2"/>
      <c r="C4" s="2"/>
      <c r="D4" s="2"/>
      <c r="E4" s="19"/>
      <c r="F4" s="19"/>
      <c r="G4" s="19"/>
      <c r="H4" s="19"/>
      <c r="I4" s="19"/>
      <c r="J4" s="19"/>
    </row>
    <row r="5" spans="1:10" x14ac:dyDescent="0.2">
      <c r="A5" s="1"/>
      <c r="B5" s="2"/>
      <c r="C5" s="2"/>
      <c r="D5" s="2"/>
      <c r="E5" s="2"/>
      <c r="F5" s="2"/>
      <c r="G5" s="2"/>
    </row>
    <row r="7" spans="1:10" ht="18.75" thickBot="1" x14ac:dyDescent="0.3">
      <c r="A7" s="5"/>
      <c r="B7" s="21"/>
      <c r="C7" s="22"/>
      <c r="D7" s="14"/>
      <c r="E7" s="18"/>
      <c r="F7" s="18"/>
      <c r="G7" s="18"/>
    </row>
    <row r="8" spans="1:10" hidden="1" x14ac:dyDescent="0.2">
      <c r="A8" s="23"/>
      <c r="B8" s="24" t="s">
        <v>4</v>
      </c>
      <c r="C8" s="25" t="s">
        <v>5</v>
      </c>
      <c r="D8" s="25" t="s">
        <v>6</v>
      </c>
    </row>
    <row r="9" spans="1:10" ht="13.5" hidden="1" thickBot="1" x14ac:dyDescent="0.25">
      <c r="A9" s="26"/>
      <c r="B9" s="52"/>
      <c r="C9" s="53"/>
      <c r="D9" s="54" t="s">
        <v>68</v>
      </c>
    </row>
    <row r="10" spans="1:10" ht="18.75" thickBot="1" x14ac:dyDescent="0.3">
      <c r="A10" s="23"/>
      <c r="B10" s="27" t="s">
        <v>60</v>
      </c>
      <c r="C10" s="28"/>
      <c r="D10" s="55"/>
    </row>
    <row r="11" spans="1:10" ht="15" x14ac:dyDescent="0.25">
      <c r="A11" s="26"/>
      <c r="B11" s="29" t="s">
        <v>7</v>
      </c>
      <c r="C11" s="61" t="s">
        <v>85</v>
      </c>
      <c r="D11" s="56" t="s">
        <v>8</v>
      </c>
    </row>
    <row r="12" spans="1:10" ht="13.5" thickBot="1" x14ac:dyDescent="0.25">
      <c r="A12" s="30" t="s">
        <v>9</v>
      </c>
      <c r="B12" s="31" t="s">
        <v>10</v>
      </c>
      <c r="C12" s="32" t="s">
        <v>10</v>
      </c>
      <c r="D12" s="57" t="s">
        <v>10</v>
      </c>
    </row>
    <row r="13" spans="1:10" x14ac:dyDescent="0.2">
      <c r="A13" s="26"/>
      <c r="B13" s="33"/>
      <c r="C13" s="34"/>
      <c r="D13" s="35"/>
    </row>
    <row r="14" spans="1:10" x14ac:dyDescent="0.2">
      <c r="A14" s="26" t="s">
        <v>17</v>
      </c>
      <c r="B14" s="51">
        <v>394681233</v>
      </c>
      <c r="C14" s="45">
        <v>135672365</v>
      </c>
      <c r="D14" s="58">
        <f>C14+B14</f>
        <v>530353598</v>
      </c>
    </row>
    <row r="15" spans="1:10" x14ac:dyDescent="0.2">
      <c r="A15" s="26"/>
      <c r="B15" s="37"/>
      <c r="C15" s="37"/>
      <c r="D15" s="35"/>
    </row>
    <row r="16" spans="1:10" ht="13.5" thickBot="1" x14ac:dyDescent="0.25">
      <c r="A16" s="38"/>
      <c r="B16" s="39"/>
      <c r="C16" s="41"/>
      <c r="D16" s="59"/>
    </row>
    <row r="17" spans="1:7" x14ac:dyDescent="0.2">
      <c r="B17" s="18"/>
    </row>
    <row r="18" spans="1:7" ht="13.5" thickBot="1" x14ac:dyDescent="0.25">
      <c r="A18" s="5"/>
      <c r="B18" s="18"/>
      <c r="C18" s="18"/>
      <c r="D18" s="18"/>
      <c r="E18" s="18"/>
      <c r="F18" s="18"/>
      <c r="G18" s="18"/>
    </row>
    <row r="19" spans="1:7" ht="18.75" thickBot="1" x14ac:dyDescent="0.3">
      <c r="A19" s="42"/>
      <c r="B19" s="27" t="s">
        <v>82</v>
      </c>
      <c r="C19" s="28"/>
      <c r="D19" s="55"/>
      <c r="E19" s="18"/>
      <c r="F19" s="18"/>
      <c r="G19" s="18"/>
    </row>
    <row r="20" spans="1:7" ht="15" x14ac:dyDescent="0.25">
      <c r="A20" s="43"/>
      <c r="B20" s="29" t="s">
        <v>7</v>
      </c>
      <c r="C20" s="61" t="s">
        <v>85</v>
      </c>
      <c r="D20" s="56" t="s">
        <v>8</v>
      </c>
      <c r="E20" s="18"/>
      <c r="F20" s="18"/>
      <c r="G20" s="18"/>
    </row>
    <row r="21" spans="1:7" ht="13.5" thickBot="1" x14ac:dyDescent="0.25">
      <c r="A21" s="44" t="s">
        <v>9</v>
      </c>
      <c r="B21" s="31" t="s">
        <v>10</v>
      </c>
      <c r="C21" s="32" t="s">
        <v>10</v>
      </c>
      <c r="D21" s="57" t="s">
        <v>10</v>
      </c>
      <c r="E21" s="18"/>
      <c r="F21" s="18"/>
      <c r="G21" s="18"/>
    </row>
    <row r="22" spans="1:7" x14ac:dyDescent="0.2">
      <c r="A22" s="43"/>
      <c r="B22" s="33"/>
      <c r="C22" s="34"/>
      <c r="D22" s="35"/>
      <c r="E22" s="18"/>
      <c r="F22" s="18"/>
      <c r="G22" s="18"/>
    </row>
    <row r="23" spans="1:7" x14ac:dyDescent="0.2">
      <c r="A23" s="26" t="s">
        <v>17</v>
      </c>
      <c r="B23" s="51">
        <v>434427857</v>
      </c>
      <c r="C23" s="45">
        <v>133771320</v>
      </c>
      <c r="D23" s="60">
        <f>C23+B23</f>
        <v>568199177</v>
      </c>
      <c r="E23" s="18"/>
      <c r="F23" s="18"/>
      <c r="G23" s="18"/>
    </row>
    <row r="24" spans="1:7" x14ac:dyDescent="0.2">
      <c r="A24" s="43"/>
      <c r="B24" s="46"/>
      <c r="C24" s="36"/>
      <c r="D24" s="35"/>
      <c r="E24" s="18"/>
      <c r="F24" s="18"/>
      <c r="G24" s="18"/>
    </row>
    <row r="25" spans="1:7" ht="13.5" thickBot="1" x14ac:dyDescent="0.25">
      <c r="A25" s="38"/>
      <c r="B25" s="39"/>
      <c r="C25" s="40"/>
      <c r="D25" s="59"/>
    </row>
    <row r="26" spans="1:7" x14ac:dyDescent="0.2">
      <c r="B26" s="18"/>
    </row>
    <row r="27" spans="1:7" x14ac:dyDescent="0.2">
      <c r="A27" s="5"/>
      <c r="B27" s="18"/>
      <c r="C27" s="18"/>
      <c r="D27" s="18"/>
      <c r="E27" s="18"/>
      <c r="F27" s="18"/>
      <c r="G27" s="18"/>
    </row>
    <row r="28" spans="1:7" x14ac:dyDescent="0.2">
      <c r="A28" s="47" t="s">
        <v>83</v>
      </c>
    </row>
    <row r="29" spans="1:7" x14ac:dyDescent="0.2">
      <c r="A29" s="47" t="s">
        <v>72</v>
      </c>
    </row>
    <row r="30" spans="1:7" x14ac:dyDescent="0.2">
      <c r="A30" s="47" t="s">
        <v>73</v>
      </c>
    </row>
    <row r="31" spans="1:7" x14ac:dyDescent="0.2">
      <c r="A31" s="3" t="s">
        <v>65</v>
      </c>
    </row>
    <row r="32" spans="1:7" x14ac:dyDescent="0.2">
      <c r="A32" s="17" t="s">
        <v>66</v>
      </c>
    </row>
    <row r="33" spans="1:1" x14ac:dyDescent="0.2">
      <c r="A33" s="17" t="s">
        <v>63</v>
      </c>
    </row>
    <row r="34" spans="1:1" x14ac:dyDescent="0.2">
      <c r="A34" s="17" t="s">
        <v>70</v>
      </c>
    </row>
    <row r="35" spans="1:1" x14ac:dyDescent="0.2">
      <c r="A35" s="17" t="s">
        <v>67</v>
      </c>
    </row>
    <row r="36" spans="1:1" x14ac:dyDescent="0.2">
      <c r="A36" s="17" t="s">
        <v>69</v>
      </c>
    </row>
    <row r="37" spans="1:1" x14ac:dyDescent="0.2">
      <c r="A37" s="3" t="s">
        <v>71</v>
      </c>
    </row>
    <row r="38" spans="1:1" x14ac:dyDescent="0.2">
      <c r="A38" s="3" t="s">
        <v>74</v>
      </c>
    </row>
  </sheetData>
  <printOptions horizontalCentered="1"/>
  <pageMargins left="0.5" right="0.5" top="0.75" bottom="0.5" header="0.5" footer="0.25"/>
  <pageSetup scale="94" orientation="landscape" r:id="rId1"/>
  <headerFooter alignWithMargins="0">
    <oddFooter>&amp;L&amp;Z&amp;F   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065884FA1AD64F96679A8436CDB6D4" ma:contentTypeVersion="2" ma:contentTypeDescription="Create a new document." ma:contentTypeScope="" ma:versionID="cedb075b64dbb7ff2da3e1f80ce2e85a">
  <xsd:schema xmlns:xsd="http://www.w3.org/2001/XMLSchema" xmlns:xs="http://www.w3.org/2001/XMLSchema" xmlns:p="http://schemas.microsoft.com/office/2006/metadata/properties" xmlns:ns2="ed51438e-1760-4a8f-9629-b74f2f0b10c3" targetNamespace="http://schemas.microsoft.com/office/2006/metadata/properties" ma:root="true" ma:fieldsID="92c7916f026080b4c2b5077e2832ee6e" ns2:_="">
    <xsd:import namespace="ed51438e-1760-4a8f-9629-b74f2f0b10c3"/>
    <xsd:element name="properties">
      <xsd:complexType>
        <xsd:sequence>
          <xsd:element name="documentManagement">
            <xsd:complexType>
              <xsd:all>
                <xsd:element ref="ns2:FY_x0020_2017_x002d_18" minOccurs="0"/>
                <xsd:element ref="ns2:FY_x0020_2018_x002d_19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1438e-1760-4a8f-9629-b74f2f0b10c3" elementFormDefault="qualified">
    <xsd:import namespace="http://schemas.microsoft.com/office/2006/documentManagement/types"/>
    <xsd:import namespace="http://schemas.microsoft.com/office/infopath/2007/PartnerControls"/>
    <xsd:element name="FY_x0020_2017_x002d_18" ma:index="8" nillable="true" ma:displayName="FY 2017-18" ma:format="Hyperlink" ma:internalName="FY_x0020_2017_x002d_18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FY_x0020_2018_x002d_19" ma:index="9" nillable="true" ma:displayName="FY 2018-19" ma:format="Hyperlink" ma:internalName="FY_x0020_2018_x002d_19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Y_x0020_2017_x002d_18 xmlns="ed51438e-1760-4a8f-9629-b74f2f0b10c3">
      <Url xsi:nil="true"/>
      <Description xsi:nil="true"/>
    </FY_x0020_2017_x002d_18>
    <FY_x0020_2018_x002d_19 xmlns="ed51438e-1760-4a8f-9629-b74f2f0b10c3">
      <Url xsi:nil="true"/>
      <Description xsi:nil="true"/>
    </FY_x0020_2018_x002d_19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6E9D40-81E5-4D9A-919E-1BD0D4D2F6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51438e-1760-4a8f-9629-b74f2f0b10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56F40D-E0DA-4316-8B74-6D5E2F86DA71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ed51438e-1760-4a8f-9629-b74f2f0b10c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970046F-6FA7-448A-8371-866B201CBC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TOP 25</vt:lpstr>
      <vt:lpstr>% CHANGE</vt:lpstr>
      <vt:lpstr>DETAIL</vt:lpstr>
      <vt:lpstr>'% CHANGE'!Print_Area</vt:lpstr>
      <vt:lpstr>DETAIL!Print_Area</vt:lpstr>
      <vt:lpstr>'TOP 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Aure</dc:creator>
  <cp:lastModifiedBy>Steve Molina</cp:lastModifiedBy>
  <cp:lastPrinted>2019-06-05T20:32:02Z</cp:lastPrinted>
  <dcterms:created xsi:type="dcterms:W3CDTF">2016-06-28T13:37:53Z</dcterms:created>
  <dcterms:modified xsi:type="dcterms:W3CDTF">2019-06-05T20:44:40Z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0x0101006F065884FA1AD64F96679A8436CDB6D4</vt:lpwstr>
  </property>
</Properties>
</file>