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8" i="1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27"/>
  <c r="B37"/>
  <c r="C37" s="1"/>
  <c r="B38"/>
  <c r="C38" s="1"/>
  <c r="B39"/>
  <c r="C39" s="1"/>
  <c r="B40"/>
  <c r="C40" s="1"/>
  <c r="B41"/>
  <c r="C41" s="1"/>
  <c r="B42"/>
  <c r="C42" s="1"/>
  <c r="B43"/>
  <c r="C43" s="1"/>
  <c r="B44"/>
  <c r="C44" s="1"/>
  <c r="B45"/>
  <c r="C45" s="1"/>
  <c r="B46"/>
  <c r="C46" s="1"/>
  <c r="B28"/>
  <c r="C28" s="1"/>
  <c r="B29"/>
  <c r="C29" s="1"/>
  <c r="B30"/>
  <c r="C30" s="1"/>
  <c r="E30" s="1"/>
  <c r="F30" s="1"/>
  <c r="B31"/>
  <c r="C31" s="1"/>
  <c r="E31" s="1"/>
  <c r="F31" s="1"/>
  <c r="B32"/>
  <c r="C32" s="1"/>
  <c r="B33"/>
  <c r="C33" s="1"/>
  <c r="E33" s="1"/>
  <c r="F33" s="1"/>
  <c r="B34"/>
  <c r="C34" s="1"/>
  <c r="B35"/>
  <c r="C35" s="1"/>
  <c r="B36"/>
  <c r="C36" s="1"/>
  <c r="B27"/>
  <c r="C27" s="1"/>
  <c r="E29" l="1"/>
  <c r="F29" s="1"/>
  <c r="I30"/>
  <c r="I31"/>
  <c r="I33"/>
  <c r="H31"/>
  <c r="H33"/>
  <c r="H30"/>
  <c r="G30"/>
  <c r="G33"/>
  <c r="G31"/>
  <c r="E28"/>
  <c r="H28" s="1"/>
  <c r="E45"/>
  <c r="H45" s="1"/>
  <c r="E32"/>
  <c r="E34"/>
  <c r="E35"/>
  <c r="E42"/>
  <c r="H42" s="1"/>
  <c r="E44"/>
  <c r="H44" s="1"/>
  <c r="E46"/>
  <c r="H46" s="1"/>
  <c r="E27"/>
  <c r="H27" s="1"/>
  <c r="E40"/>
  <c r="H40" s="1"/>
  <c r="E41"/>
  <c r="H41" s="1"/>
  <c r="E43"/>
  <c r="H43" s="1"/>
  <c r="E37"/>
  <c r="H37" s="1"/>
  <c r="E38"/>
  <c r="H38" s="1"/>
  <c r="E36"/>
  <c r="H36" s="1"/>
  <c r="E39"/>
  <c r="H39" s="1"/>
  <c r="I29" l="1"/>
  <c r="H29"/>
  <c r="G29"/>
  <c r="G32"/>
  <c r="H32"/>
  <c r="G34"/>
  <c r="H34"/>
  <c r="G35"/>
  <c r="H35"/>
  <c r="G43"/>
  <c r="F28"/>
  <c r="I28" s="1"/>
  <c r="G28"/>
  <c r="G36"/>
  <c r="F45"/>
  <c r="I45" s="1"/>
  <c r="G45"/>
  <c r="G42"/>
  <c r="G40"/>
  <c r="G38"/>
  <c r="G44"/>
  <c r="G41"/>
  <c r="G37"/>
  <c r="G39"/>
  <c r="G46"/>
  <c r="G27"/>
  <c r="F35"/>
  <c r="F32"/>
  <c r="F34"/>
  <c r="F42"/>
  <c r="I42" s="1"/>
  <c r="F40"/>
  <c r="F44"/>
  <c r="F46"/>
  <c r="F41"/>
  <c r="F43"/>
  <c r="F37"/>
  <c r="F38"/>
  <c r="F36"/>
  <c r="I36" s="1"/>
  <c r="F39"/>
  <c r="I39" s="1"/>
  <c r="F27"/>
  <c r="I40" l="1"/>
  <c r="I44"/>
  <c r="I35"/>
  <c r="I32"/>
  <c r="I34"/>
  <c r="I46"/>
  <c r="I41"/>
  <c r="I43"/>
  <c r="I37"/>
  <c r="I38"/>
  <c r="I27"/>
</calcChain>
</file>

<file path=xl/sharedStrings.xml><?xml version="1.0" encoding="utf-8"?>
<sst xmlns="http://schemas.openxmlformats.org/spreadsheetml/2006/main" count="35" uniqueCount="28">
  <si>
    <t>Good</t>
  </si>
  <si>
    <t>Fair</t>
  </si>
  <si>
    <t>Poor</t>
  </si>
  <si>
    <t>Day Id</t>
  </si>
  <si>
    <t>R.D Of Types</t>
  </si>
  <si>
    <t>Types of Newsday</t>
  </si>
  <si>
    <t>R.D. of Demands</t>
  </si>
  <si>
    <t>Demand</t>
  </si>
  <si>
    <t>Revenue from sales</t>
  </si>
  <si>
    <t>Loss profit from excess</t>
  </si>
  <si>
    <t>daily profit</t>
  </si>
  <si>
    <t>salvage from sale of scrap</t>
  </si>
  <si>
    <t>Random digit Assignment</t>
  </si>
  <si>
    <t>Type of newsday</t>
  </si>
  <si>
    <t>Random Digit Assignments for Newspaper Demanded</t>
  </si>
  <si>
    <t>Cumulative Distribution</t>
  </si>
  <si>
    <t>Random Digit Assignment</t>
  </si>
  <si>
    <t>From</t>
  </si>
  <si>
    <t>To</t>
  </si>
  <si>
    <t>Column1</t>
  </si>
  <si>
    <t>FROM</t>
  </si>
  <si>
    <t>TO</t>
  </si>
  <si>
    <t>PROBABILITY</t>
  </si>
  <si>
    <t>Comulative</t>
  </si>
  <si>
    <t>From2</t>
  </si>
  <si>
    <t>To3</t>
  </si>
  <si>
    <t>From4</t>
  </si>
  <si>
    <t>To5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</si>
</sst>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2" borderId="0" xfId="0" applyFont="1" applyFill="1" applyAlignment="1">
      <alignment horizontal="left"/>
    </xf>
    <xf numFmtId="0" fontId="3" fillId="4" borderId="0" xfId="0" applyFont="1" applyFill="1"/>
    <xf numFmtId="0" fontId="0" fillId="5" borderId="0" xfId="0" applyFill="1"/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6" fillId="5" borderId="0" xfId="0" applyFont="1" applyFill="1"/>
    <xf numFmtId="0" fontId="0" fillId="6" borderId="0" xfId="0" applyFill="1"/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7" fillId="0" borderId="0" xfId="0" applyFont="1"/>
    <xf numFmtId="0" fontId="0" fillId="0" borderId="0" xfId="0" applyBorder="1"/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44" fontId="0" fillId="0" borderId="0" xfId="1" applyFont="1" applyAlignment="1">
      <alignment horizontal="left"/>
    </xf>
    <xf numFmtId="164" fontId="0" fillId="0" borderId="0" xfId="1" applyNumberFormat="1" applyFont="1" applyAlignment="1">
      <alignment horizontal="left"/>
    </xf>
  </cellXfs>
  <cellStyles count="2">
    <cellStyle name="Currency" xfId="1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E20:I23" totalsRowShown="0">
  <autoFilter ref="E20:I23"/>
  <tableColumns count="5">
    <tableColumn id="1" name="Column1" dataDxfId="0"/>
    <tableColumn id="2" name="PROBABILITY"/>
    <tableColumn id="3" name="Comulative"/>
    <tableColumn id="4" name="FROM"/>
    <tableColumn id="5" name="TO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6:J14" totalsRowShown="0">
  <autoFilter ref="A6:J14"/>
  <tableColumns count="10">
    <tableColumn id="1" name="Demand"/>
    <tableColumn id="2" name="Good"/>
    <tableColumn id="3" name="Fair"/>
    <tableColumn id="4" name="Poor"/>
    <tableColumn id="5" name="From"/>
    <tableColumn id="6" name="To"/>
    <tableColumn id="7" name="From2"/>
    <tableColumn id="8" name="To3"/>
    <tableColumn id="9" name="From4"/>
    <tableColumn id="10" name="To5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46"/>
  <sheetViews>
    <sheetView tabSelected="1" topLeftCell="A4" zoomScale="90" zoomScaleNormal="90" workbookViewId="0">
      <selection activeCell="L15" sqref="L15"/>
    </sheetView>
  </sheetViews>
  <sheetFormatPr defaultRowHeight="14.4"/>
  <cols>
    <col min="1" max="1" width="10.6640625" customWidth="1"/>
    <col min="2" max="2" width="17.44140625" customWidth="1"/>
    <col min="3" max="3" width="16.44140625" customWidth="1"/>
    <col min="4" max="4" width="17.5546875" customWidth="1"/>
    <col min="5" max="5" width="11.21875" customWidth="1"/>
    <col min="6" max="6" width="18.33203125" customWidth="1"/>
    <col min="7" max="7" width="22.77734375" customWidth="1"/>
    <col min="8" max="8" width="24.77734375" customWidth="1"/>
    <col min="9" max="9" width="12.21875" customWidth="1"/>
  </cols>
  <sheetData>
    <row r="3" spans="1:13" ht="18">
      <c r="D3" s="12" t="s">
        <v>14</v>
      </c>
      <c r="E3" s="14"/>
      <c r="F3" s="11"/>
      <c r="G3" s="13"/>
    </row>
    <row r="4" spans="1:13">
      <c r="B4" s="9" t="s">
        <v>15</v>
      </c>
      <c r="C4" s="6"/>
      <c r="D4" s="6"/>
      <c r="E4" s="10" t="s">
        <v>16</v>
      </c>
      <c r="F4" s="8"/>
      <c r="G4" s="8"/>
      <c r="H4" s="8"/>
      <c r="I4" s="8"/>
      <c r="J4" s="8"/>
    </row>
    <row r="5" spans="1:13">
      <c r="B5" s="11"/>
      <c r="C5" s="15"/>
      <c r="D5" s="7"/>
      <c r="E5" s="16" t="s">
        <v>0</v>
      </c>
      <c r="F5" s="19"/>
      <c r="G5" s="18" t="s">
        <v>1</v>
      </c>
      <c r="H5" s="20"/>
      <c r="I5" s="17" t="s">
        <v>2</v>
      </c>
      <c r="J5" s="21"/>
    </row>
    <row r="6" spans="1:13">
      <c r="A6" s="22" t="s">
        <v>7</v>
      </c>
      <c r="B6" s="25" t="s">
        <v>0</v>
      </c>
      <c r="C6" s="26" t="s">
        <v>1</v>
      </c>
      <c r="D6" s="27" t="s">
        <v>2</v>
      </c>
      <c r="E6" s="25" t="s">
        <v>17</v>
      </c>
      <c r="F6" s="25" t="s">
        <v>18</v>
      </c>
      <c r="G6" s="28" t="s">
        <v>24</v>
      </c>
      <c r="H6" s="28" t="s">
        <v>25</v>
      </c>
      <c r="I6" s="27" t="s">
        <v>26</v>
      </c>
      <c r="J6" s="27" t="s">
        <v>27</v>
      </c>
    </row>
    <row r="7" spans="1:13">
      <c r="A7">
        <v>40</v>
      </c>
      <c r="B7">
        <v>0.03</v>
      </c>
      <c r="C7">
        <v>0.1</v>
      </c>
      <c r="D7">
        <v>0.44</v>
      </c>
      <c r="E7">
        <v>1</v>
      </c>
      <c r="F7">
        <v>3</v>
      </c>
      <c r="G7">
        <v>1</v>
      </c>
      <c r="H7">
        <v>10</v>
      </c>
      <c r="I7">
        <v>1</v>
      </c>
      <c r="J7">
        <v>44</v>
      </c>
    </row>
    <row r="8" spans="1:13">
      <c r="A8">
        <v>50</v>
      </c>
      <c r="B8">
        <v>0.08</v>
      </c>
      <c r="C8">
        <v>0.28000000000000003</v>
      </c>
      <c r="D8">
        <v>0.66</v>
      </c>
      <c r="E8">
        <v>4</v>
      </c>
      <c r="F8">
        <v>8</v>
      </c>
      <c r="G8">
        <v>11</v>
      </c>
      <c r="H8">
        <v>28</v>
      </c>
      <c r="I8">
        <v>45</v>
      </c>
      <c r="J8">
        <v>66</v>
      </c>
    </row>
    <row r="9" spans="1:13">
      <c r="A9">
        <v>60</v>
      </c>
      <c r="B9">
        <v>0.23</v>
      </c>
      <c r="C9">
        <v>0.68</v>
      </c>
      <c r="D9">
        <v>0.82</v>
      </c>
      <c r="E9">
        <v>9</v>
      </c>
      <c r="F9">
        <v>23</v>
      </c>
      <c r="G9">
        <v>29</v>
      </c>
      <c r="H9">
        <v>68</v>
      </c>
      <c r="I9">
        <v>67</v>
      </c>
      <c r="J9">
        <v>82</v>
      </c>
    </row>
    <row r="10" spans="1:13">
      <c r="A10">
        <v>70</v>
      </c>
      <c r="B10">
        <v>0.43</v>
      </c>
      <c r="C10">
        <v>0.88</v>
      </c>
      <c r="D10">
        <v>0.94</v>
      </c>
      <c r="E10">
        <v>24</v>
      </c>
      <c r="F10">
        <v>43</v>
      </c>
      <c r="G10">
        <v>69</v>
      </c>
      <c r="H10">
        <v>88</v>
      </c>
      <c r="I10">
        <v>83</v>
      </c>
      <c r="J10">
        <v>94</v>
      </c>
    </row>
    <row r="11" spans="1:13">
      <c r="A11">
        <v>80</v>
      </c>
      <c r="B11">
        <v>0.78</v>
      </c>
      <c r="C11">
        <v>0.94</v>
      </c>
      <c r="D11">
        <v>1</v>
      </c>
      <c r="E11">
        <v>44</v>
      </c>
      <c r="F11">
        <v>78</v>
      </c>
      <c r="G11">
        <v>89</v>
      </c>
      <c r="H11">
        <v>96</v>
      </c>
      <c r="I11">
        <v>95</v>
      </c>
      <c r="J11">
        <v>100</v>
      </c>
    </row>
    <row r="12" spans="1:13">
      <c r="A12">
        <v>90</v>
      </c>
      <c r="B12">
        <v>0.93</v>
      </c>
      <c r="C12">
        <v>1</v>
      </c>
      <c r="D12">
        <v>1</v>
      </c>
      <c r="E12">
        <v>79</v>
      </c>
      <c r="F12">
        <v>93</v>
      </c>
      <c r="G12">
        <v>97</v>
      </c>
      <c r="H12">
        <v>100</v>
      </c>
    </row>
    <row r="13" spans="1:13">
      <c r="A13">
        <v>100</v>
      </c>
      <c r="B13">
        <v>1</v>
      </c>
      <c r="C13">
        <v>1</v>
      </c>
      <c r="D13">
        <v>1</v>
      </c>
      <c r="E13">
        <v>94</v>
      </c>
      <c r="F13">
        <v>100</v>
      </c>
      <c r="M13" s="23"/>
    </row>
    <row r="14" spans="1:13">
      <c r="A14" s="24"/>
      <c r="B14" s="24"/>
      <c r="C14" s="24"/>
      <c r="D14" s="24"/>
      <c r="E14" s="24"/>
      <c r="F14" s="24">
        <v>100</v>
      </c>
      <c r="G14" s="24"/>
      <c r="H14" s="24"/>
      <c r="I14" s="24"/>
      <c r="J14" s="24"/>
    </row>
    <row r="19" spans="1:9" ht="21">
      <c r="F19" s="4" t="s">
        <v>13</v>
      </c>
      <c r="G19" s="2"/>
      <c r="H19" s="3" t="s">
        <v>12</v>
      </c>
    </row>
    <row r="20" spans="1:9">
      <c r="E20" s="1" t="s">
        <v>19</v>
      </c>
      <c r="F20" t="s">
        <v>22</v>
      </c>
      <c r="G20" t="s">
        <v>23</v>
      </c>
      <c r="H20" t="s">
        <v>20</v>
      </c>
      <c r="I20" t="s">
        <v>21</v>
      </c>
    </row>
    <row r="21" spans="1:9">
      <c r="E21" s="1" t="s">
        <v>0</v>
      </c>
      <c r="F21">
        <v>0.35</v>
      </c>
      <c r="G21">
        <v>0.35</v>
      </c>
      <c r="H21">
        <v>1</v>
      </c>
      <c r="I21">
        <v>35</v>
      </c>
    </row>
    <row r="22" spans="1:9">
      <c r="E22" s="1" t="s">
        <v>1</v>
      </c>
      <c r="F22">
        <v>0.45</v>
      </c>
      <c r="G22">
        <v>0.8</v>
      </c>
      <c r="H22">
        <v>36</v>
      </c>
      <c r="I22">
        <v>80</v>
      </c>
    </row>
    <row r="23" spans="1:9">
      <c r="E23" s="1" t="s">
        <v>2</v>
      </c>
      <c r="F23">
        <v>0.2</v>
      </c>
      <c r="G23">
        <v>1</v>
      </c>
      <c r="H23">
        <v>81</v>
      </c>
      <c r="I23">
        <v>100</v>
      </c>
    </row>
    <row r="26" spans="1:9">
      <c r="A26" s="2" t="s">
        <v>3</v>
      </c>
      <c r="B26" s="2" t="s">
        <v>4</v>
      </c>
      <c r="C26" s="2" t="s">
        <v>5</v>
      </c>
      <c r="D26" s="2" t="s">
        <v>6</v>
      </c>
      <c r="E26" s="2" t="s">
        <v>7</v>
      </c>
      <c r="F26" s="2" t="s">
        <v>8</v>
      </c>
      <c r="G26" s="2" t="s">
        <v>9</v>
      </c>
      <c r="H26" s="2" t="s">
        <v>11</v>
      </c>
      <c r="I26" s="2" t="s">
        <v>10</v>
      </c>
    </row>
    <row r="27" spans="1:9">
      <c r="A27">
        <v>1</v>
      </c>
      <c r="B27">
        <f ca="1">RANDBETWEEN(1,100)</f>
        <v>42</v>
      </c>
      <c r="C27" s="5" t="str">
        <f ca="1">LOOKUP(B27,Table1[[FROM]:[TO]],Table1[Column1])</f>
        <v>Fair</v>
      </c>
      <c r="D27">
        <f ca="1">RANDBETWEEN(1,100)</f>
        <v>84</v>
      </c>
      <c r="E27">
        <f ca="1">IF(C27="Good",LOOKUP(D27,E$7:F$13,A$7:A$13),IF(C27="Fair",LOOKUP(D27,G$7:H$12,A$7:A$12),IF(C27="Poor",LOOKUP(D27,I$7:J$11,A$7:A$11))))</f>
        <v>70</v>
      </c>
      <c r="F27" s="30">
        <f ca="1">IF(E27&gt;70,70*0.5,E27*0.5)</f>
        <v>35</v>
      </c>
      <c r="G27">
        <f ca="1">IF(E27&gt;70,(E27-70)*0.17,0)</f>
        <v>0</v>
      </c>
      <c r="H27">
        <f ca="1">IF(E27&lt;70,(70-E27)*0.05,0)</f>
        <v>0</v>
      </c>
      <c r="I27">
        <f ca="1">F27-(70*0.33)-G27+H27</f>
        <v>11.899999999999999</v>
      </c>
    </row>
    <row r="28" spans="1:9">
      <c r="A28">
        <v>2</v>
      </c>
      <c r="B28">
        <f t="shared" ref="B28:B46" ca="1" si="0">RANDBETWEEN(1,100)</f>
        <v>58</v>
      </c>
      <c r="C28" s="5" t="str">
        <f ca="1">LOOKUP(B28,Table1[[FROM]:[TO]],Table1[Column1])</f>
        <v>Fair</v>
      </c>
      <c r="D28">
        <f t="shared" ref="D28:D46" ca="1" si="1">RANDBETWEEN(1,100)</f>
        <v>81</v>
      </c>
      <c r="E28">
        <f ca="1">IF(C28="Good",LOOKUP(D28,E$7:F$13,A$7:A$13),IF(C28="Fair",LOOKUP(D28,G$7:H$12,A$7:A$12),IF(C28="Poor",LOOKUP(D28,I$7:J$11,A$7:A$11))))</f>
        <v>70</v>
      </c>
      <c r="F28" s="29">
        <f t="shared" ref="F28:F46" ca="1" si="2">IF(E28&gt;70,70*0.5,E28*0.5)</f>
        <v>35</v>
      </c>
      <c r="G28">
        <f t="shared" ref="G28:G46" ca="1" si="3">IF(E28&gt;70,(E28-70)*0.17,0)</f>
        <v>0</v>
      </c>
      <c r="H28">
        <f t="shared" ref="H28:H46" ca="1" si="4">IF(E28&lt;70,(70-E28)*0.05,0)</f>
        <v>0</v>
      </c>
      <c r="I28">
        <f t="shared" ref="I28:I46" ca="1" si="5">F28-(70*0.33)-G28+H28</f>
        <v>11.899999999999999</v>
      </c>
    </row>
    <row r="29" spans="1:9">
      <c r="A29">
        <v>3</v>
      </c>
      <c r="B29">
        <f t="shared" ca="1" si="0"/>
        <v>21</v>
      </c>
      <c r="C29" s="5" t="str">
        <f ca="1">LOOKUP(B29,Table1[[FROM]:[TO]],Table1[Column1])</f>
        <v>Good</v>
      </c>
      <c r="D29">
        <f t="shared" ca="1" si="1"/>
        <v>57</v>
      </c>
      <c r="E29">
        <f ca="1">IF(C29="Good",LOOKUP(D29,E$7:F$13,A$7:A$13),IF(C29="Fair",LOOKUP(D29,G$7:H$12,A$7:A$12),IF(C29="Poor",LOOKUP(D29,I$7:J$11,A$7:A$11))))</f>
        <v>80</v>
      </c>
      <c r="F29" s="29">
        <f t="shared" ca="1" si="2"/>
        <v>35</v>
      </c>
      <c r="G29">
        <f t="shared" ca="1" si="3"/>
        <v>1.7000000000000002</v>
      </c>
      <c r="H29">
        <f t="shared" ca="1" si="4"/>
        <v>0</v>
      </c>
      <c r="I29">
        <f t="shared" ca="1" si="5"/>
        <v>10.199999999999999</v>
      </c>
    </row>
    <row r="30" spans="1:9">
      <c r="A30">
        <v>4</v>
      </c>
      <c r="B30">
        <f t="shared" ca="1" si="0"/>
        <v>49</v>
      </c>
      <c r="C30" s="5" t="str">
        <f ca="1">LOOKUP(B30,Table1[[FROM]:[TO]],Table1[Column1])</f>
        <v>Fair</v>
      </c>
      <c r="D30">
        <f t="shared" ca="1" si="1"/>
        <v>72</v>
      </c>
      <c r="E30">
        <f ca="1">IF(C30="Good",LOOKUP(D30,E$7:F$13,A$7:A$13),IF(C30="Fair",LOOKUP(D30,G$7:H$12,A$7:A$12),IF(C30="Poor",LOOKUP(D30,I$7:J$11,A$7:A$11))))</f>
        <v>70</v>
      </c>
      <c r="F30" s="29">
        <f t="shared" ca="1" si="2"/>
        <v>35</v>
      </c>
      <c r="G30">
        <f t="shared" ca="1" si="3"/>
        <v>0</v>
      </c>
      <c r="H30">
        <f t="shared" ca="1" si="4"/>
        <v>0</v>
      </c>
      <c r="I30">
        <f t="shared" ca="1" si="5"/>
        <v>11.899999999999999</v>
      </c>
    </row>
    <row r="31" spans="1:9">
      <c r="A31">
        <v>5</v>
      </c>
      <c r="B31">
        <f t="shared" ca="1" si="0"/>
        <v>87</v>
      </c>
      <c r="C31" s="5" t="str">
        <f ca="1">LOOKUP(B31,Table1[[FROM]:[TO]],Table1[Column1])</f>
        <v>Poor</v>
      </c>
      <c r="D31">
        <f t="shared" ca="1" si="1"/>
        <v>37</v>
      </c>
      <c r="E31">
        <f ca="1">IF(C31="Good",LOOKUP(D31,E$7:F$13,A$7:A$13),IF(C31="Fair",LOOKUP(D31,G$7:H$12,A$7:A$12),IF(C31="Poor",LOOKUP(D31,I$7:J$11,A$7:A$11))))</f>
        <v>40</v>
      </c>
      <c r="F31" s="29">
        <f t="shared" ca="1" si="2"/>
        <v>20</v>
      </c>
      <c r="G31">
        <f t="shared" ca="1" si="3"/>
        <v>0</v>
      </c>
      <c r="H31">
        <f t="shared" ca="1" si="4"/>
        <v>1.5</v>
      </c>
      <c r="I31">
        <f t="shared" ca="1" si="5"/>
        <v>-1.6000000000000014</v>
      </c>
    </row>
    <row r="32" spans="1:9">
      <c r="A32">
        <v>6</v>
      </c>
      <c r="B32">
        <f t="shared" ca="1" si="0"/>
        <v>96</v>
      </c>
      <c r="C32" s="5" t="str">
        <f ca="1">LOOKUP(B32,Table1[[FROM]:[TO]],Table1[Column1])</f>
        <v>Poor</v>
      </c>
      <c r="D32">
        <f t="shared" ca="1" si="1"/>
        <v>33</v>
      </c>
      <c r="E32">
        <f ca="1">IF(C32="Good",LOOKUP(D32,E$7:F$13,A$7:A$13),IF(C32="Fair",LOOKUP(D32,G$7:H$12,A$7:A$12),IF(C32="Poor",LOOKUP(D32,I$7:J$11,A$7:A$11))))</f>
        <v>40</v>
      </c>
      <c r="F32" s="29">
        <f t="shared" ca="1" si="2"/>
        <v>20</v>
      </c>
      <c r="G32">
        <f t="shared" ca="1" si="3"/>
        <v>0</v>
      </c>
      <c r="H32">
        <f t="shared" ca="1" si="4"/>
        <v>1.5</v>
      </c>
      <c r="I32">
        <f t="shared" ca="1" si="5"/>
        <v>-1.6000000000000014</v>
      </c>
    </row>
    <row r="33" spans="1:9">
      <c r="A33">
        <v>7</v>
      </c>
      <c r="B33">
        <f t="shared" ca="1" si="0"/>
        <v>44</v>
      </c>
      <c r="C33" s="5" t="str">
        <f ca="1">LOOKUP(B33,Table1[[FROM]:[TO]],Table1[Column1])</f>
        <v>Fair</v>
      </c>
      <c r="D33">
        <f t="shared" ca="1" si="1"/>
        <v>17</v>
      </c>
      <c r="E33">
        <f ca="1">IF(C33="Good",LOOKUP(D33,E$7:F$13,A$7:A$13),IF(C33="Fair",LOOKUP(D33,G$7:H$12,A$7:A$12),IF(C33="Poor",LOOKUP(D33,I$7:J$11,A$7:A$11))))</f>
        <v>50</v>
      </c>
      <c r="F33" s="29">
        <f t="shared" ca="1" si="2"/>
        <v>25</v>
      </c>
      <c r="G33">
        <f t="shared" ca="1" si="3"/>
        <v>0</v>
      </c>
      <c r="H33">
        <f t="shared" ca="1" si="4"/>
        <v>1</v>
      </c>
      <c r="I33">
        <f t="shared" ca="1" si="5"/>
        <v>2.8999999999999986</v>
      </c>
    </row>
    <row r="34" spans="1:9">
      <c r="A34">
        <v>8</v>
      </c>
      <c r="B34">
        <f t="shared" ca="1" si="0"/>
        <v>55</v>
      </c>
      <c r="C34" s="5" t="str">
        <f ca="1">LOOKUP(B34,Table1[[FROM]:[TO]],Table1[Column1])</f>
        <v>Fair</v>
      </c>
      <c r="D34">
        <f t="shared" ca="1" si="1"/>
        <v>86</v>
      </c>
      <c r="E34">
        <f ca="1">IF(C34="Good",LOOKUP(D34,E$7:F$13,A$7:A$13),IF(C34="Fair",LOOKUP(D34,G$7:H$12,A$7:A$12),IF(C34="Poor",LOOKUP(D34,I$7:J$11,A$7:A$11))))</f>
        <v>70</v>
      </c>
      <c r="F34" s="29">
        <f t="shared" ca="1" si="2"/>
        <v>35</v>
      </c>
      <c r="G34">
        <f t="shared" ca="1" si="3"/>
        <v>0</v>
      </c>
      <c r="H34">
        <f t="shared" ca="1" si="4"/>
        <v>0</v>
      </c>
      <c r="I34">
        <f t="shared" ca="1" si="5"/>
        <v>11.899999999999999</v>
      </c>
    </row>
    <row r="35" spans="1:9">
      <c r="A35">
        <v>9</v>
      </c>
      <c r="B35">
        <f t="shared" ca="1" si="0"/>
        <v>79</v>
      </c>
      <c r="C35" s="5" t="str">
        <f ca="1">LOOKUP(B35,Table1[[FROM]:[TO]],Table1[Column1])</f>
        <v>Fair</v>
      </c>
      <c r="D35">
        <f t="shared" ca="1" si="1"/>
        <v>23</v>
      </c>
      <c r="E35">
        <f ca="1">IF(C35="Good",LOOKUP(D35,E$7:F$13,A$7:A$13),IF(C35="Fair",LOOKUP(D35,G$7:H$12,A$7:A$12),IF(C35="Poor",LOOKUP(D35,I$7:J$11,A$7:A$11))))</f>
        <v>50</v>
      </c>
      <c r="F35" s="29">
        <f t="shared" ca="1" si="2"/>
        <v>25</v>
      </c>
      <c r="G35">
        <f t="shared" ca="1" si="3"/>
        <v>0</v>
      </c>
      <c r="H35">
        <f t="shared" ca="1" si="4"/>
        <v>1</v>
      </c>
      <c r="I35">
        <f t="shared" ca="1" si="5"/>
        <v>2.8999999999999986</v>
      </c>
    </row>
    <row r="36" spans="1:9">
      <c r="A36">
        <v>10</v>
      </c>
      <c r="B36">
        <f t="shared" ca="1" si="0"/>
        <v>26</v>
      </c>
      <c r="C36" s="5" t="str">
        <f ca="1">LOOKUP(B36,Table1[[FROM]:[TO]],Table1[Column1])</f>
        <v>Good</v>
      </c>
      <c r="D36">
        <f t="shared" ca="1" si="1"/>
        <v>35</v>
      </c>
      <c r="E36">
        <f ca="1">IF(C36="Good",LOOKUP(D36,E$7:F$13,A$7:A$13),IF(C36="Fair",LOOKUP(D36,G$7:H$12,A$7:A$12),IF(C36="Poor",LOOKUP(D36,I$7:J$11,A$7:A$11))))</f>
        <v>70</v>
      </c>
      <c r="F36" s="29">
        <f t="shared" ca="1" si="2"/>
        <v>35</v>
      </c>
      <c r="G36">
        <f t="shared" ca="1" si="3"/>
        <v>0</v>
      </c>
      <c r="H36">
        <f t="shared" ca="1" si="4"/>
        <v>0</v>
      </c>
      <c r="I36">
        <f t="shared" ca="1" si="5"/>
        <v>11.899999999999999</v>
      </c>
    </row>
    <row r="37" spans="1:9">
      <c r="A37">
        <v>11</v>
      </c>
      <c r="B37">
        <f t="shared" ca="1" si="0"/>
        <v>13</v>
      </c>
      <c r="C37" s="5" t="str">
        <f ca="1">LOOKUP(B37,Table1[[FROM]:[TO]],Table1[Column1])</f>
        <v>Good</v>
      </c>
      <c r="D37">
        <f t="shared" ca="1" si="1"/>
        <v>19</v>
      </c>
      <c r="E37">
        <f ca="1">IF(C37="Good",LOOKUP(D37,E$7:F$13,A$7:A$13),IF(C37="Fair",LOOKUP(D37,G$7:H$12,A$7:A$12),IF(C37="Poor",LOOKUP(D37,I$7:J$11,A$7:A$11))))</f>
        <v>60</v>
      </c>
      <c r="F37" s="29">
        <f t="shared" ca="1" si="2"/>
        <v>30</v>
      </c>
      <c r="G37">
        <f t="shared" ca="1" si="3"/>
        <v>0</v>
      </c>
      <c r="H37">
        <f t="shared" ca="1" si="4"/>
        <v>0.5</v>
      </c>
      <c r="I37">
        <f t="shared" ca="1" si="5"/>
        <v>7.3999999999999986</v>
      </c>
    </row>
    <row r="38" spans="1:9">
      <c r="A38">
        <v>12</v>
      </c>
      <c r="B38">
        <f t="shared" ca="1" si="0"/>
        <v>16</v>
      </c>
      <c r="C38" s="5" t="str">
        <f ca="1">LOOKUP(B38,Table1[[FROM]:[TO]],Table1[Column1])</f>
        <v>Good</v>
      </c>
      <c r="D38">
        <f t="shared" ca="1" si="1"/>
        <v>45</v>
      </c>
      <c r="E38">
        <f ca="1">IF(C38="Good",LOOKUP(D38,E$7:F$13,A$7:A$13),IF(C38="Fair",LOOKUP(D38,G$7:H$12,A$7:A$12),IF(C38="Poor",LOOKUP(D38,I$7:J$11,A$7:A$11))))</f>
        <v>80</v>
      </c>
      <c r="F38" s="29">
        <f t="shared" ca="1" si="2"/>
        <v>35</v>
      </c>
      <c r="G38">
        <f t="shared" ca="1" si="3"/>
        <v>1.7000000000000002</v>
      </c>
      <c r="H38">
        <f t="shared" ca="1" si="4"/>
        <v>0</v>
      </c>
      <c r="I38">
        <f t="shared" ca="1" si="5"/>
        <v>10.199999999999999</v>
      </c>
    </row>
    <row r="39" spans="1:9">
      <c r="A39">
        <v>13</v>
      </c>
      <c r="B39">
        <f t="shared" ca="1" si="0"/>
        <v>52</v>
      </c>
      <c r="C39" s="5" t="str">
        <f ca="1">LOOKUP(B39,Table1[[FROM]:[TO]],Table1[Column1])</f>
        <v>Fair</v>
      </c>
      <c r="D39">
        <f t="shared" ca="1" si="1"/>
        <v>100</v>
      </c>
      <c r="E39">
        <f ca="1">IF(C39="Good",LOOKUP(D39,E$7:F$13,A$7:A$13),IF(C39="Fair",LOOKUP(D39,G$7:H$12,A$7:A$12),IF(C39="Poor",LOOKUP(D39,I$7:J$11,A$7:A$11))))</f>
        <v>90</v>
      </c>
      <c r="F39" s="29">
        <f t="shared" ca="1" si="2"/>
        <v>35</v>
      </c>
      <c r="G39">
        <f t="shared" ca="1" si="3"/>
        <v>3.4000000000000004</v>
      </c>
      <c r="H39">
        <f t="shared" ca="1" si="4"/>
        <v>0</v>
      </c>
      <c r="I39">
        <f t="shared" ca="1" si="5"/>
        <v>8.4999999999999982</v>
      </c>
    </row>
    <row r="40" spans="1:9">
      <c r="A40">
        <v>14</v>
      </c>
      <c r="B40">
        <f t="shared" ca="1" si="0"/>
        <v>40</v>
      </c>
      <c r="C40" s="5" t="str">
        <f ca="1">LOOKUP(B40,Table1[[FROM]:[TO]],Table1[Column1])</f>
        <v>Fair</v>
      </c>
      <c r="D40">
        <f t="shared" ca="1" si="1"/>
        <v>73</v>
      </c>
      <c r="E40">
        <f ca="1">IF(C40="Good",LOOKUP(D40,E$7:F$13,A$7:A$13),IF(C40="Fair",LOOKUP(D40,G$7:H$12,A$7:A$12),IF(C40="Poor",LOOKUP(D40,I$7:J$11,A$7:A$11))))</f>
        <v>70</v>
      </c>
      <c r="F40" s="29">
        <f t="shared" ca="1" si="2"/>
        <v>35</v>
      </c>
      <c r="G40">
        <f t="shared" ca="1" si="3"/>
        <v>0</v>
      </c>
      <c r="H40">
        <f t="shared" ca="1" si="4"/>
        <v>0</v>
      </c>
      <c r="I40">
        <f t="shared" ca="1" si="5"/>
        <v>11.899999999999999</v>
      </c>
    </row>
    <row r="41" spans="1:9">
      <c r="A41">
        <v>15</v>
      </c>
      <c r="B41">
        <f t="shared" ca="1" si="0"/>
        <v>65</v>
      </c>
      <c r="C41" s="5" t="str">
        <f ca="1">LOOKUP(B41,Table1[[FROM]:[TO]],Table1[Column1])</f>
        <v>Fair</v>
      </c>
      <c r="D41">
        <f t="shared" ca="1" si="1"/>
        <v>95</v>
      </c>
      <c r="E41">
        <f ca="1">IF(C41="Good",LOOKUP(D41,E$7:F$13,A$7:A$13),IF(C41="Fair",LOOKUP(D41,G$7:H$12,A$7:A$12),IF(C41="Poor",LOOKUP(D41,I$7:J$11,A$7:A$11))))</f>
        <v>80</v>
      </c>
      <c r="F41" s="29">
        <f t="shared" ca="1" si="2"/>
        <v>35</v>
      </c>
      <c r="G41">
        <f t="shared" ca="1" si="3"/>
        <v>1.7000000000000002</v>
      </c>
      <c r="H41">
        <f t="shared" ca="1" si="4"/>
        <v>0</v>
      </c>
      <c r="I41">
        <f t="shared" ca="1" si="5"/>
        <v>10.199999999999999</v>
      </c>
    </row>
    <row r="42" spans="1:9">
      <c r="A42">
        <v>16</v>
      </c>
      <c r="B42">
        <f t="shared" ca="1" si="0"/>
        <v>63</v>
      </c>
      <c r="C42" s="5" t="str">
        <f ca="1">LOOKUP(B42,Table1[[FROM]:[TO]],Table1[Column1])</f>
        <v>Fair</v>
      </c>
      <c r="D42">
        <f t="shared" ca="1" si="1"/>
        <v>63</v>
      </c>
      <c r="E42">
        <f ca="1">IF(C42="Good",LOOKUP(D42,E$7:F$13,A$7:A$13),IF(C42="Fair",LOOKUP(D42,G$7:H$12,A$7:A$12),IF(C42="Poor",LOOKUP(D42,I$7:J$11,A$7:A$11))))</f>
        <v>60</v>
      </c>
      <c r="F42" s="29">
        <f t="shared" ca="1" si="2"/>
        <v>30</v>
      </c>
      <c r="G42">
        <f t="shared" ca="1" si="3"/>
        <v>0</v>
      </c>
      <c r="H42">
        <f t="shared" ca="1" si="4"/>
        <v>0.5</v>
      </c>
      <c r="I42">
        <f t="shared" ca="1" si="5"/>
        <v>7.3999999999999986</v>
      </c>
    </row>
    <row r="43" spans="1:9">
      <c r="A43">
        <v>17</v>
      </c>
      <c r="B43">
        <f t="shared" ca="1" si="0"/>
        <v>88</v>
      </c>
      <c r="C43" s="5" t="str">
        <f ca="1">LOOKUP(B43,Table1[[FROM]:[TO]],Table1[Column1])</f>
        <v>Poor</v>
      </c>
      <c r="D43">
        <f t="shared" ca="1" si="1"/>
        <v>20</v>
      </c>
      <c r="E43">
        <f ca="1">IF(C43="Good",LOOKUP(D43,E$7:F$13,A$7:A$13),IF(C43="Fair",LOOKUP(D43,G$7:H$12,A$7:A$12),IF(C43="Poor",LOOKUP(D43,I$7:J$11,A$7:A$11))))</f>
        <v>40</v>
      </c>
      <c r="F43" s="29">
        <f t="shared" ca="1" si="2"/>
        <v>20</v>
      </c>
      <c r="G43">
        <f t="shared" ca="1" si="3"/>
        <v>0</v>
      </c>
      <c r="H43">
        <f t="shared" ca="1" si="4"/>
        <v>1.5</v>
      </c>
      <c r="I43">
        <f t="shared" ca="1" si="5"/>
        <v>-1.6000000000000014</v>
      </c>
    </row>
    <row r="44" spans="1:9">
      <c r="A44">
        <v>18</v>
      </c>
      <c r="B44">
        <f t="shared" ca="1" si="0"/>
        <v>4</v>
      </c>
      <c r="C44" s="5" t="str">
        <f ca="1">LOOKUP(B44,Table1[[FROM]:[TO]],Table1[Column1])</f>
        <v>Good</v>
      </c>
      <c r="D44">
        <f t="shared" ca="1" si="1"/>
        <v>72</v>
      </c>
      <c r="E44">
        <f ca="1">IF(C44="Good",LOOKUP(D44,E$7:F$13,A$7:A$13),IF(C44="Fair",LOOKUP(D44,G$7:H$12,A$7:A$12),IF(C44="Poor",LOOKUP(D44,I$7:J$11,A$7:A$11))))</f>
        <v>80</v>
      </c>
      <c r="F44" s="29">
        <f t="shared" ca="1" si="2"/>
        <v>35</v>
      </c>
      <c r="G44">
        <f t="shared" ca="1" si="3"/>
        <v>1.7000000000000002</v>
      </c>
      <c r="H44">
        <f t="shared" ca="1" si="4"/>
        <v>0</v>
      </c>
      <c r="I44">
        <f t="shared" ca="1" si="5"/>
        <v>10.199999999999999</v>
      </c>
    </row>
    <row r="45" spans="1:9">
      <c r="A45">
        <v>19</v>
      </c>
      <c r="B45">
        <f t="shared" ca="1" si="0"/>
        <v>52</v>
      </c>
      <c r="C45" s="5" t="str">
        <f ca="1">LOOKUP(B45,Table1[[FROM]:[TO]],Table1[Column1])</f>
        <v>Fair</v>
      </c>
      <c r="D45">
        <f t="shared" ca="1" si="1"/>
        <v>67</v>
      </c>
      <c r="E45">
        <f ca="1">IF(C45="Good",LOOKUP(D45,E$7:F$13,A$7:A$13),IF(C45="Fair",LOOKUP(D45,G$7:H$12,A$7:A$12),IF(C45="Poor",LOOKUP(D45,I$7:J$11,A$7:A$11))))</f>
        <v>60</v>
      </c>
      <c r="F45" s="29">
        <f t="shared" ca="1" si="2"/>
        <v>30</v>
      </c>
      <c r="G45">
        <f t="shared" ca="1" si="3"/>
        <v>0</v>
      </c>
      <c r="H45">
        <f t="shared" ca="1" si="4"/>
        <v>0.5</v>
      </c>
      <c r="I45">
        <f t="shared" ca="1" si="5"/>
        <v>7.3999999999999986</v>
      </c>
    </row>
    <row r="46" spans="1:9">
      <c r="A46">
        <v>20</v>
      </c>
      <c r="B46">
        <f t="shared" ca="1" si="0"/>
        <v>9</v>
      </c>
      <c r="C46" s="5" t="str">
        <f ca="1">LOOKUP(B46,Table1[[FROM]:[TO]],Table1[Column1])</f>
        <v>Good</v>
      </c>
      <c r="D46">
        <f t="shared" ca="1" si="1"/>
        <v>94</v>
      </c>
      <c r="E46">
        <f ca="1">IF(C46="Good",LOOKUP(D46,E$7:F$13,A$7:A$13),IF(C46="Fair",LOOKUP(D46,G$7:H$12,A$7:A$12),IF(C46="Poor",LOOKUP(D46,I$7:J$11,A$7:A$11))))</f>
        <v>100</v>
      </c>
      <c r="F46" s="29">
        <f t="shared" ca="1" si="2"/>
        <v>35</v>
      </c>
      <c r="G46">
        <f t="shared" ca="1" si="3"/>
        <v>5.1000000000000005</v>
      </c>
      <c r="H46">
        <f t="shared" ca="1" si="4"/>
        <v>0</v>
      </c>
      <c r="I46">
        <f t="shared" ca="1" si="5"/>
        <v>6.799999999999998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2020-12-12T15:38:50Z</dcterms:modified>
</cp:coreProperties>
</file>