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n.jost\Documents\Python Scripts\Streamlit\microCPV_review-main\"/>
    </mc:Choice>
  </mc:AlternateContent>
  <xr:revisionPtr revIDLastSave="0" documentId="13_ncr:1_{8BCFECD3-709F-43A2-8443-A15DA09B5776}" xr6:coauthVersionLast="47" xr6:coauthVersionMax="47" xr10:uidLastSave="{00000000-0000-0000-0000-000000000000}"/>
  <bookViews>
    <workbookView xWindow="0" yWindow="45" windowWidth="19200" windowHeight="11505" xr2:uid="{51F57CAC-0FC7-42A4-95B0-D3D0E8577477}"/>
  </bookViews>
  <sheets>
    <sheet name="table" sheetId="1" r:id="rId1"/>
    <sheet name="MIT-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G27" i="1"/>
  <c r="G28" i="1"/>
  <c r="G26" i="1"/>
  <c r="G25" i="1" l="1"/>
  <c r="G23" i="1"/>
  <c r="G21" i="1"/>
  <c r="G20" i="1"/>
  <c r="E6" i="1"/>
  <c r="E7" i="1"/>
  <c r="E9" i="1"/>
  <c r="E11" i="1"/>
  <c r="E12" i="1"/>
  <c r="E13" i="1"/>
  <c r="E14" i="1"/>
  <c r="E15" i="1"/>
  <c r="E16" i="1"/>
  <c r="E18" i="1"/>
  <c r="E19" i="1"/>
  <c r="E5" i="1"/>
</calcChain>
</file>

<file path=xl/sharedStrings.xml><?xml version="1.0" encoding="utf-8"?>
<sst xmlns="http://schemas.openxmlformats.org/spreadsheetml/2006/main" count="279" uniqueCount="147">
  <si>
    <t>X (suns)</t>
  </si>
  <si>
    <t>Cell Size (µm)</t>
  </si>
  <si>
    <t>Description</t>
  </si>
  <si>
    <t>Reference</t>
  </si>
  <si>
    <t>3J-micro cells adhered thick aspheric PMMA lens acting as single staged optic. (Panasonic)</t>
  </si>
  <si>
    <t>Si-micro cells (SunPower) with edge surface field, PMMA TIR-R POE with SOE. (Isofoton)</t>
  </si>
  <si>
    <t>3J-micro cells transfer printed, very compact design for space using a reflective inverted compound parabolic lens. (PennStateU)</t>
  </si>
  <si>
    <t>CIGS microcells using photoresin to manufacture the aspheric POE and SOE optics.</t>
  </si>
  <si>
    <t>GaAs single junction cell surface mounted on injection molded PMMA POE and SOE array. (Panasonic)</t>
  </si>
  <si>
    <t>Hexagonal Si-micro cells with a PMMA aspheric lens array for POE and SOE. The sandwich is encapsulated with silicone. (Sandia)</t>
  </si>
  <si>
    <t>-</t>
  </si>
  <si>
    <t>2J-micro cells encapsulated with a single aspheric silicone lens array with 83% optical efficiency. (Sandia)</t>
  </si>
  <si>
    <t>3J-cell with injected PMMA waveguide optic. (Morgan Solar)</t>
  </si>
  <si>
    <t>3J micro solar cells with aspheric silicone POE a hybrid dome SOE. (CEA)</t>
  </si>
  <si>
    <t>Hybrid III-V and Si with wafer-integrated optic (etched V-grooves) as part of a multi-stage optical system with aspheric glass or SoG lens arrays as POE. (MIT)</t>
  </si>
  <si>
    <t>Micro 3J on bifacial Si cell encapsulated in aspheric silicone POE lenses. (Toyota)</t>
  </si>
  <si>
    <t>Micro 3J on bifacial Si solar cells with a PMMA injected aspherical SOE and Al mirror as SOE. (Sharp)</t>
  </si>
  <si>
    <t>2J micro cells transfer printed on a bifacial Si cell. Glass molded aspheric lens array. (NRL)</t>
  </si>
  <si>
    <t>3J cells on Si cells encapsulated in a high acceptance (55º) silicone single lens for car-PV. (Toyota)</t>
  </si>
  <si>
    <t>4J cells on bifacial Si p-PERC cells. With SoG fresnel lenses as only optical stage. (Fraunhofer-ISE)</t>
  </si>
  <si>
    <t>3J micro cells on a sliding glass encapsulated with liquid optical grade oils in a Cassegrain optic out of a glass top and bottom. (Glint Photonics)</t>
  </si>
  <si>
    <t>3J micro cells on a 3-axis moving plane, overmolded silicone SOE and a bi-convex PMMA POE with high acceptance (55º). These modules can be translucent or hybrid. (Insolight)</t>
  </si>
  <si>
    <t>3J micro cells on a three-axis moving plane using a ball guide which accurately position on the Petzval field projected by the single stage PMMA bi-convex optic. (Nagaoka U.)</t>
  </si>
  <si>
    <t>[TGu2015] 10.1109/PVSC.2015.7356183</t>
  </si>
  <si>
    <t>[ARitou2016] 10.1063/1.4962103</t>
  </si>
  <si>
    <t>[ARitou2017] 10.1063/1.5001418</t>
  </si>
  <si>
    <t>[DLi2018] 10.1002/pip.3034</t>
  </si>
  <si>
    <t>[MLumb2019] 10.1109/PVSC40753.2019.8980829</t>
  </si>
  <si>
    <t>[DSato2018] 10.1109/PVSC.2018.8547289</t>
  </si>
  <si>
    <t>[JSPrice2017] 10.1038/nenergy.2017.113</t>
  </si>
  <si>
    <t>[GNardin2020] [SAskins2019] 10.1109/PVSC40753.2019.8980519</t>
  </si>
  <si>
    <t>[AIto2018] 10.1364/OE.26.00A879</t>
  </si>
  <si>
    <t>CAP</t>
  </si>
  <si>
    <t>Technology/architecture</t>
  </si>
  <si>
    <t>Acceptance angle*</t>
  </si>
  <si>
    <t>Concentration ratio</t>
  </si>
  <si>
    <t>On-axis optical efficiency</t>
  </si>
  <si>
    <t>Hybrid PV (capability)</t>
  </si>
  <si>
    <t>Traditional CPV</t>
  </si>
  <si>
    <t xml:space="preserve">±0.5° ~ ±1° </t>
  </si>
  <si>
    <t>300X ~ 1000X</t>
  </si>
  <si>
    <t>&lt; 0.5</t>
  </si>
  <si>
    <t>Micro-tracking CPV</t>
  </si>
  <si>
    <t>Single lens waveguide coupled</t>
  </si>
  <si>
    <t>±30°</t>
  </si>
  <si>
    <t>8.6X</t>
  </si>
  <si>
    <t>1.5</t>
  </si>
  <si>
    <t>Y</t>
  </si>
  <si>
    <t>Prog. Photovolt. Res. Appl. 25(1), 123–131 (2017)</t>
  </si>
  <si>
    <t>±10°</t>
  </si>
  <si>
    <t>128X</t>
  </si>
  <si>
    <t xml:space="preserve"> Appl. Opt. 51, 6117-6124 (2012)</t>
  </si>
  <si>
    <t>±20°</t>
  </si>
  <si>
    <t>50X</t>
  </si>
  <si>
    <t>2.4</t>
  </si>
  <si>
    <t>Opt. Express 22, A1567-A1575 (2014)</t>
  </si>
  <si>
    <t>Dual lens self-tracking</t>
  </si>
  <si>
    <t>±16°</t>
  </si>
  <si>
    <t>400X</t>
  </si>
  <si>
    <t>5.5</t>
  </si>
  <si>
    <t>Opt. Express 22, A1880–A1894 (2014)</t>
  </si>
  <si>
    <t>Single lens</t>
  </si>
  <si>
    <t>±42°</t>
  </si>
  <si>
    <t>127.3X</t>
  </si>
  <si>
    <t>7.5</t>
  </si>
  <si>
    <t>Opt. Express 26, A879-A891 (2018)</t>
  </si>
  <si>
    <t>Electrowetting beam steering</t>
  </si>
  <si>
    <t>±15°</t>
  </si>
  <si>
    <t>1000X</t>
  </si>
  <si>
    <t>8.2</t>
  </si>
  <si>
    <t>Sol. Energy 89, 152–161 (2013)</t>
  </si>
  <si>
    <t>Dual lens waveguide coupled</t>
  </si>
  <si>
    <t>±23.5°</t>
  </si>
  <si>
    <t>500X</t>
  </si>
  <si>
    <t>8.9</t>
  </si>
  <si>
    <t>Appl. Opt. 54(20), 6217–6223 (2015)</t>
  </si>
  <si>
    <t>Dual lens</t>
  </si>
  <si>
    <t>±24°</t>
  </si>
  <si>
    <t>9.1</t>
  </si>
  <si>
    <t>NA</t>
  </si>
  <si>
    <t>Opt. Express 19 A207–A218 (2011)</t>
  </si>
  <si>
    <t>Refractive + reflective lens</t>
  </si>
  <si>
    <t>±35°</t>
  </si>
  <si>
    <t>255X</t>
  </si>
  <si>
    <t>9.2</t>
  </si>
  <si>
    <t>N</t>
  </si>
  <si>
    <t>Nat. Comm. 6, 6223 (2015)</t>
  </si>
  <si>
    <t>±70°</t>
  </si>
  <si>
    <t>873X</t>
  </si>
  <si>
    <t>27.8</t>
  </si>
  <si>
    <t>Nat. Energy 2(8), 17113 (2017)</t>
  </si>
  <si>
    <t xml:space="preserve">Single lens + Si cavity </t>
  </si>
  <si>
    <t>(This work)</t>
  </si>
  <si>
    <t>±34°</t>
  </si>
  <si>
    <t>550X</t>
  </si>
  <si>
    <t>13.1</t>
  </si>
  <si>
    <t>* Defined as angular range with &gt; 90% of on-axis optical efficiency</t>
  </si>
  <si>
    <t>Ref Name</t>
  </si>
  <si>
    <r>
      <t>Applied Physics Reviews </t>
    </r>
    <r>
      <rPr>
        <b/>
        <sz val="14"/>
        <color rgb="FF000000"/>
        <rFont val="Calibri"/>
        <family val="2"/>
        <scheme val="minor"/>
      </rPr>
      <t>5</t>
    </r>
    <r>
      <rPr>
        <sz val="14"/>
        <color rgb="FF000000"/>
        <rFont val="Calibri"/>
        <family val="2"/>
        <scheme val="minor"/>
      </rPr>
      <t>, 041601 (2018)</t>
    </r>
  </si>
  <si>
    <t>MWiesenfarth2018</t>
  </si>
  <si>
    <t>TLim2017</t>
  </si>
  <si>
    <t>JMHallas2012</t>
  </si>
  <si>
    <t>YLiu2014</t>
  </si>
  <si>
    <t>VZagolla2014</t>
  </si>
  <si>
    <t>AIto2018</t>
  </si>
  <si>
    <t>JCheng2013</t>
  </si>
  <si>
    <t>HMa3013</t>
  </si>
  <si>
    <t>FDuerr2011</t>
  </si>
  <si>
    <t>JSPrice2015</t>
  </si>
  <si>
    <t>JSPrice2017</t>
  </si>
  <si>
    <t>[DSato2019] 10.1109/JPHOTOV.2018.2877015</t>
  </si>
  <si>
    <t>CAP with int. tracking system</t>
  </si>
  <si>
    <t>2J micro cells with aspheric silicone microcells. The lateral displacement tracking uses actuator and a 3D guide rail for positioning in the z-axis.(GIST)</t>
  </si>
  <si>
    <t>[TLim2016] 10.1002/pip.2843</t>
  </si>
  <si>
    <t>[CJRuud2019] 10.1364/OE.27.0A1467</t>
  </si>
  <si>
    <t>[SJutteau2016] 10.1364/AO.55.006656</t>
  </si>
  <si>
    <t>[MLumb2020] 10.1117/12.2549037</t>
  </si>
  <si>
    <r>
      <t>POE combined with a slab waveguide, concept uses combinations of exterioir (2-Axis) and integrated (lateral) tracking.</t>
    </r>
    <r>
      <rPr>
        <sz val="11"/>
        <color theme="1"/>
        <rFont val="Times New Roman"/>
        <family val="1"/>
      </rPr>
      <t xml:space="preserve"> (UC San Diego)</t>
    </r>
  </si>
  <si>
    <t>Not yet tested with solar cells, an aspheric injection molded lens concentrating onto a waveguide. The lateral displacement tracking using a worm driven motor for very precise positioning. (UC San Diego)</t>
  </si>
  <si>
    <t>Not yet tested with solar cells. Comercially available acrylic aspheric lens with a PMMA waveguide. Tracking with a two axis tsiplacement of the waveguide. (Texas A&amp;M University)</t>
  </si>
  <si>
    <t>[YLui2014] 10.1364/OE.22.0A1567</t>
  </si>
  <si>
    <t>[JHellas2012] 10.1364/AO.51.006117</t>
  </si>
  <si>
    <t>Si photodetector with 2 PMMA lens arrays and a waveguide. Self-tracking using phase-change materials (Parafin) by melting and coupling the light. (Texas A&amp;M University)</t>
  </si>
  <si>
    <t>3J-Micro cells SOG POE and ball lenses as SOE. First use of tranfer printing and surface mount technology. 3J η=35% 4J η=36.5%. (Semprius)</t>
  </si>
  <si>
    <t>4J transfer printed wafer stacked solar cells with a molded glass aspheric array. 4J η=35.5% projected for 6J η=38%. (NRL)</t>
  </si>
  <si>
    <t>3J micro solar cell with silicone injected POE and SOE with self-aligning manufacturing. Optical efficiency value is the goal. (CEA)</t>
  </si>
  <si>
    <t>cpv</t>
  </si>
  <si>
    <t>hybrid</t>
  </si>
  <si>
    <t>tracking</t>
  </si>
  <si>
    <t>Group</t>
  </si>
  <si>
    <t>[OFidaner2014] 10.1063/1.4868116</t>
  </si>
  <si>
    <t>[ATerao2000] 10.1109/PVSC.2000.916158</t>
  </si>
  <si>
    <t>[XSheng2014] 10.1038/NMAT3946</t>
  </si>
  <si>
    <t>[NHayashi2017] 10.1063/1.500144</t>
  </si>
  <si>
    <t>[TGu2014] 10.1117/12.2062286</t>
  </si>
  <si>
    <t>[MSinclair2014] 10.1117/12.2062066</t>
  </si>
  <si>
    <t>[NYamada2013] 10.1109/PVSC.2013.6744197</t>
  </si>
  <si>
    <t>[JFMartinez2019] 10.1002/pip.3239</t>
  </si>
  <si>
    <t>[JHKarp2019] 10.1117/12.826531</t>
  </si>
  <si>
    <t>[RLeto2018] 10.1109/PVSC.2018.8548284</t>
  </si>
  <si>
    <t>3J micro cells with a tilt and roll integrated tracking using bi-convex PMMA lenses. This system is also hybrid, both parts the Si-PV and IIIV show efficiencies of 26% at equal DNI and GNI Irradiance. Losses with this concept is caused by shading. (Panasonic Boston Lab.)</t>
  </si>
  <si>
    <t>Int. Tracking Acceptance (°)@90%ofOptic.Eff</t>
  </si>
  <si>
    <t>Int. Tracking range (°)@50%ofOptic.Eff</t>
  </si>
  <si>
    <t>Acceptance Angle (°)@90%ofOptic.Eff</t>
  </si>
  <si>
    <t>On-axis optic. eff. (%)</t>
  </si>
  <si>
    <t>[VZagolla2014] 10.1364/OE.22.00A498</t>
  </si>
  <si>
    <t>eta - elect.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</si>
</sst>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8"/>
      <name val="Arial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b/>
      <sz val="14"/>
      <color rgb="FF0000FF"/>
      <name val="Calibri"/>
      <family val="2"/>
    </font>
    <font>
      <b/>
      <sz val="14"/>
      <color rgb="FF0000FF"/>
      <name val="Arial"/>
      <family val="2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4" xfId="0" applyFont="1" applyBorder="1" applyAlignment="1">
      <alignment horizontal="left" wrapText="1" readingOrder="1"/>
    </xf>
    <xf numFmtId="0" fontId="4" fillId="0" borderId="4" xfId="0" applyFont="1" applyBorder="1" applyAlignment="1">
      <alignment horizontal="center" wrapText="1" readingOrder="1"/>
    </xf>
    <xf numFmtId="0" fontId="5" fillId="0" borderId="4" xfId="0" applyFont="1" applyBorder="1" applyAlignment="1">
      <alignment horizontal="center" wrapText="1" readingOrder="1"/>
    </xf>
    <xf numFmtId="0" fontId="3" fillId="0" borderId="4" xfId="0" applyFont="1" applyBorder="1" applyAlignment="1">
      <alignment horizontal="center" wrapText="1"/>
    </xf>
    <xf numFmtId="9" fontId="4" fillId="0" borderId="4" xfId="0" applyNumberFormat="1" applyFont="1" applyBorder="1" applyAlignment="1">
      <alignment horizontal="center" wrapText="1" readingOrder="1"/>
    </xf>
    <xf numFmtId="0" fontId="6" fillId="0" borderId="8" xfId="0" applyFont="1" applyBorder="1" applyAlignment="1">
      <alignment horizontal="left" wrapText="1" readingOrder="1"/>
    </xf>
    <xf numFmtId="0" fontId="6" fillId="0" borderId="10" xfId="0" applyFont="1" applyBorder="1" applyAlignment="1">
      <alignment horizontal="left" wrapText="1" readingOrder="1"/>
    </xf>
    <xf numFmtId="0" fontId="4" fillId="0" borderId="9" xfId="0" applyFont="1" applyFill="1" applyBorder="1" applyAlignment="1">
      <alignment horizontal="center" wrapText="1" readingOrder="1"/>
    </xf>
    <xf numFmtId="0" fontId="8" fillId="0" borderId="4" xfId="0" applyFont="1" applyBorder="1"/>
    <xf numFmtId="0" fontId="10" fillId="0" borderId="4" xfId="0" applyFont="1" applyBorder="1"/>
    <xf numFmtId="0" fontId="1" fillId="2" borderId="1" xfId="0" applyFont="1" applyFill="1" applyBorder="1" applyAlignment="1" applyProtection="1">
      <alignment horizontal="justify" vertical="center" wrapText="1"/>
      <protection locked="0"/>
    </xf>
    <xf numFmtId="0" fontId="1" fillId="2" borderId="2" xfId="0" applyFont="1" applyFill="1" applyBorder="1" applyAlignment="1" applyProtection="1">
      <alignment horizontal="justify" vertical="center" wrapText="1"/>
      <protection locked="0"/>
    </xf>
    <xf numFmtId="0" fontId="0" fillId="0" borderId="0" xfId="0" applyProtection="1"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horizontal="justify" vertical="center" wrapText="1"/>
      <protection locked="0"/>
    </xf>
    <xf numFmtId="2" fontId="1" fillId="0" borderId="3" xfId="0" applyNumberFormat="1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horizontal="right" vertical="center" wrapText="1"/>
      <protection locked="0"/>
    </xf>
    <xf numFmtId="0" fontId="2" fillId="0" borderId="3" xfId="0" applyFont="1" applyBorder="1" applyAlignment="1" applyProtection="1">
      <alignment horizontal="justify" vertical="center" wrapText="1"/>
      <protection locked="0"/>
    </xf>
    <xf numFmtId="0" fontId="1" fillId="3" borderId="3" xfId="0" applyFont="1" applyFill="1" applyBorder="1" applyAlignment="1" applyProtection="1">
      <alignment horizontal="justify" vertical="center" wrapText="1"/>
      <protection locked="0"/>
    </xf>
    <xf numFmtId="0" fontId="1" fillId="3" borderId="3" xfId="0" applyFont="1" applyFill="1" applyBorder="1" applyAlignment="1" applyProtection="1">
      <alignment horizontal="right" vertical="center" wrapText="1"/>
      <protection locked="0"/>
    </xf>
    <xf numFmtId="0" fontId="1" fillId="3" borderId="3" xfId="0" applyFont="1" applyFill="1" applyBorder="1" applyAlignment="1" applyProtection="1">
      <alignment vertical="center" wrapText="1"/>
      <protection locked="0"/>
    </xf>
    <xf numFmtId="2" fontId="1" fillId="3" borderId="3" xfId="0" applyNumberFormat="1" applyFont="1" applyFill="1" applyBorder="1" applyAlignment="1" applyProtection="1">
      <alignment vertical="center" wrapText="1"/>
      <protection locked="0"/>
    </xf>
    <xf numFmtId="0" fontId="0" fillId="3" borderId="0" xfId="0" applyFill="1" applyProtection="1">
      <protection locked="0"/>
    </xf>
    <xf numFmtId="0" fontId="1" fillId="4" borderId="3" xfId="0" applyFont="1" applyFill="1" applyBorder="1" applyAlignment="1" applyProtection="1">
      <alignment horizontal="justify" vertical="center" wrapText="1"/>
      <protection locked="0"/>
    </xf>
    <xf numFmtId="0" fontId="1" fillId="4" borderId="3" xfId="0" applyFont="1" applyFill="1" applyBorder="1" applyAlignment="1" applyProtection="1">
      <alignment vertical="center" wrapText="1"/>
      <protection locked="0"/>
    </xf>
    <xf numFmtId="2" fontId="1" fillId="4" borderId="3" xfId="0" applyNumberFormat="1" applyFont="1" applyFill="1" applyBorder="1" applyAlignment="1" applyProtection="1">
      <alignment vertical="center" wrapText="1"/>
      <protection locked="0"/>
    </xf>
    <xf numFmtId="0" fontId="0" fillId="4" borderId="0" xfId="0" applyFill="1" applyProtection="1">
      <protection locked="0"/>
    </xf>
    <xf numFmtId="0" fontId="0" fillId="0" borderId="0" xfId="0" applyFill="1" applyProtection="1">
      <protection locked="0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0" borderId="5" xfId="0" applyFont="1" applyBorder="1" applyAlignment="1">
      <alignment horizontal="left" wrapText="1" readingOrder="1"/>
    </xf>
    <xf numFmtId="0" fontId="4" fillId="0" borderId="6" xfId="0" applyFont="1" applyBorder="1" applyAlignment="1">
      <alignment horizontal="left" wrapText="1" readingOrder="1"/>
    </xf>
    <xf numFmtId="0" fontId="4" fillId="0" borderId="7" xfId="0" applyFont="1" applyBorder="1" applyAlignment="1">
      <alignment horizontal="left" wrapText="1" readingOrder="1"/>
    </xf>
    <xf numFmtId="0" fontId="4" fillId="0" borderId="5" xfId="0" applyFont="1" applyBorder="1" applyAlignment="1">
      <alignment horizontal="center" wrapText="1" readingOrder="1"/>
    </xf>
    <xf numFmtId="0" fontId="4" fillId="0" borderId="6" xfId="0" applyFont="1" applyBorder="1" applyAlignment="1">
      <alignment horizontal="center" wrapText="1" readingOrder="1"/>
    </xf>
    <xf numFmtId="0" fontId="4" fillId="0" borderId="7" xfId="0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9" xfId="0" applyFont="1" applyBorder="1" applyAlignment="1">
      <alignment horizontal="left" wrapText="1" readingOrder="1"/>
    </xf>
    <xf numFmtId="0" fontId="4" fillId="0" borderId="10" xfId="0" applyFont="1" applyBorder="1" applyAlignment="1">
      <alignment horizontal="left" wrapText="1" readingOrder="1"/>
    </xf>
    <xf numFmtId="0" fontId="7" fillId="0" borderId="8" xfId="0" applyFont="1" applyBorder="1" applyAlignment="1">
      <alignment horizontal="center" wrapText="1" readingOrder="1"/>
    </xf>
    <xf numFmtId="0" fontId="7" fillId="0" borderId="10" xfId="0" applyFont="1" applyBorder="1" applyAlignment="1">
      <alignment horizontal="center" wrapText="1" readingOrder="1"/>
    </xf>
    <xf numFmtId="0" fontId="6" fillId="0" borderId="8" xfId="0" applyFont="1" applyBorder="1" applyAlignment="1">
      <alignment horizontal="center" wrapText="1" readingOrder="1"/>
    </xf>
    <xf numFmtId="0" fontId="6" fillId="0" borderId="10" xfId="0" applyFont="1" applyBorder="1" applyAlignment="1">
      <alignment horizontal="center" wrapText="1" readingOrder="1"/>
    </xf>
    <xf numFmtId="9" fontId="6" fillId="0" borderId="8" xfId="0" applyNumberFormat="1" applyFont="1" applyBorder="1" applyAlignment="1">
      <alignment horizontal="center" wrapText="1" readingOrder="1"/>
    </xf>
    <xf numFmtId="9" fontId="6" fillId="0" borderId="10" xfId="0" applyNumberFormat="1" applyFont="1" applyBorder="1" applyAlignment="1">
      <alignment horizontal="center" wrapText="1" readingOrder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E342-BE42-4CE5-81C9-473F5E64E52D}">
  <dimension ref="A1:L28"/>
  <sheetViews>
    <sheetView tabSelected="1" zoomScaleNormal="100" workbookViewId="0">
      <selection activeCell="B1" sqref="B1"/>
    </sheetView>
  </sheetViews>
  <sheetFormatPr defaultColWidth="7.7109375" defaultRowHeight="80.099999999999994" customHeight="1" x14ac:dyDescent="0.25"/>
  <cols>
    <col min="1" max="4" width="7.7109375" style="13"/>
    <col min="5" max="5" width="16.7109375" style="13" bestFit="1" customWidth="1"/>
    <col min="6" max="9" width="7.7109375" style="13"/>
    <col min="10" max="10" width="21.7109375" style="13" customWidth="1"/>
    <col min="11" max="11" width="9.28515625" style="13" customWidth="1"/>
    <col min="12" max="16384" width="7.7109375" style="13"/>
  </cols>
  <sheetData>
    <row r="1" spans="1:12" ht="80.099999999999994" customHeight="1" thickBot="1" x14ac:dyDescent="0.3">
      <c r="A1" s="11" t="s">
        <v>0</v>
      </c>
      <c r="B1" s="12" t="s">
        <v>146</v>
      </c>
      <c r="C1" s="12" t="s">
        <v>144</v>
      </c>
      <c r="D1" s="12" t="s">
        <v>143</v>
      </c>
      <c r="E1" s="12" t="s">
        <v>32</v>
      </c>
      <c r="F1" s="12" t="s">
        <v>141</v>
      </c>
      <c r="G1" s="12" t="s">
        <v>111</v>
      </c>
      <c r="H1" s="12" t="s">
        <v>142</v>
      </c>
      <c r="I1" s="12" t="s">
        <v>1</v>
      </c>
      <c r="J1" s="12" t="s">
        <v>2</v>
      </c>
      <c r="K1" s="12" t="s">
        <v>3</v>
      </c>
      <c r="L1" s="13" t="s">
        <v>129</v>
      </c>
    </row>
    <row r="2" spans="1:12" ht="80.099999999999994" customHeight="1" thickBot="1" x14ac:dyDescent="0.3">
      <c r="A2" s="14">
        <v>625</v>
      </c>
      <c r="B2" s="15">
        <v>34.700000000000003</v>
      </c>
      <c r="C2" s="15" t="s">
        <v>10</v>
      </c>
      <c r="D2" s="15" t="s">
        <v>10</v>
      </c>
      <c r="E2" s="15" t="s">
        <v>10</v>
      </c>
      <c r="F2" s="15" t="s">
        <v>10</v>
      </c>
      <c r="G2" s="15" t="s">
        <v>10</v>
      </c>
      <c r="H2" s="15" t="s">
        <v>10</v>
      </c>
      <c r="I2" s="15">
        <v>500</v>
      </c>
      <c r="J2" s="15" t="s">
        <v>4</v>
      </c>
      <c r="K2" s="15" t="s">
        <v>130</v>
      </c>
      <c r="L2" s="13" t="s">
        <v>126</v>
      </c>
    </row>
    <row r="3" spans="1:12" ht="80.099999999999994" customHeight="1" thickBot="1" x14ac:dyDescent="0.3">
      <c r="A3" s="16">
        <v>300</v>
      </c>
      <c r="B3" s="15">
        <v>18</v>
      </c>
      <c r="C3" s="15">
        <v>86</v>
      </c>
      <c r="D3" s="15">
        <v>2.6</v>
      </c>
      <c r="E3" s="17">
        <f>SQRT(A3)*SIN((PI()*D3)/(180))</f>
        <v>0.78571000223011411</v>
      </c>
      <c r="F3" s="15" t="s">
        <v>10</v>
      </c>
      <c r="G3" s="15" t="s">
        <v>10</v>
      </c>
      <c r="H3" s="15" t="s">
        <v>10</v>
      </c>
      <c r="I3" s="15">
        <v>2300</v>
      </c>
      <c r="J3" s="15" t="s">
        <v>5</v>
      </c>
      <c r="K3" s="15" t="s">
        <v>131</v>
      </c>
      <c r="L3" s="13" t="s">
        <v>126</v>
      </c>
    </row>
    <row r="4" spans="1:12" ht="80.099999999999994" customHeight="1" thickBot="1" x14ac:dyDescent="0.3">
      <c r="A4" s="16">
        <v>1111</v>
      </c>
      <c r="B4" s="18">
        <v>35</v>
      </c>
      <c r="C4" s="15">
        <v>80</v>
      </c>
      <c r="D4" s="15">
        <v>0.85</v>
      </c>
      <c r="E4" s="17">
        <f>SQRT(A4)*SIN((PI()*D4)/(180))</f>
        <v>0.49446709059567756</v>
      </c>
      <c r="F4" s="15" t="s">
        <v>10</v>
      </c>
      <c r="G4" s="15" t="s">
        <v>10</v>
      </c>
      <c r="H4" s="15" t="s">
        <v>10</v>
      </c>
      <c r="I4" s="15">
        <v>600</v>
      </c>
      <c r="J4" s="15" t="s">
        <v>123</v>
      </c>
      <c r="K4" s="15" t="s">
        <v>132</v>
      </c>
      <c r="L4" s="13" t="s">
        <v>126</v>
      </c>
    </row>
    <row r="5" spans="1:12" ht="80.099999999999994" customHeight="1" thickBot="1" x14ac:dyDescent="0.3">
      <c r="A5" s="16">
        <v>18.399999999999999</v>
      </c>
      <c r="B5" s="15">
        <v>25.8</v>
      </c>
      <c r="C5" s="15">
        <v>65</v>
      </c>
      <c r="D5" s="15">
        <v>9.5</v>
      </c>
      <c r="E5" s="17">
        <f>SQRT(A5)*SIN((PI()*D5)/(180))</f>
        <v>0.70797535584671678</v>
      </c>
      <c r="F5" s="15" t="s">
        <v>10</v>
      </c>
      <c r="G5" s="15" t="s">
        <v>10</v>
      </c>
      <c r="H5" s="15" t="s">
        <v>10</v>
      </c>
      <c r="I5" s="15">
        <v>650</v>
      </c>
      <c r="J5" s="15" t="s">
        <v>6</v>
      </c>
      <c r="K5" s="15" t="s">
        <v>114</v>
      </c>
      <c r="L5" s="13" t="s">
        <v>126</v>
      </c>
    </row>
    <row r="6" spans="1:12" ht="80.099999999999994" customHeight="1" thickBot="1" x14ac:dyDescent="0.3">
      <c r="A6" s="16">
        <v>72</v>
      </c>
      <c r="B6" s="15">
        <v>12.6</v>
      </c>
      <c r="C6" s="15">
        <v>85</v>
      </c>
      <c r="D6" s="15">
        <v>3.5</v>
      </c>
      <c r="E6" s="17">
        <f t="shared" ref="E6:E19" si="0">SQRT(A6)*SIN((PI()*D6)/(180))</f>
        <v>0.51801403543958802</v>
      </c>
      <c r="F6" s="15" t="s">
        <v>10</v>
      </c>
      <c r="G6" s="15" t="s">
        <v>10</v>
      </c>
      <c r="H6" s="15" t="s">
        <v>10</v>
      </c>
      <c r="I6" s="15">
        <v>54</v>
      </c>
      <c r="J6" s="15" t="s">
        <v>7</v>
      </c>
      <c r="K6" s="15" t="s">
        <v>115</v>
      </c>
      <c r="L6" s="13" t="s">
        <v>126</v>
      </c>
    </row>
    <row r="7" spans="1:12" ht="80.099999999999994" customHeight="1" thickBot="1" x14ac:dyDescent="0.3">
      <c r="A7" s="16">
        <v>480</v>
      </c>
      <c r="B7" s="15">
        <v>30.4</v>
      </c>
      <c r="C7" s="15">
        <v>90</v>
      </c>
      <c r="D7" s="15">
        <v>1.65</v>
      </c>
      <c r="E7" s="17">
        <f>SQRT(A7)*SIN((PI()*D7)/(180))</f>
        <v>0.63084388927308799</v>
      </c>
      <c r="F7" s="15" t="s">
        <v>10</v>
      </c>
      <c r="G7" s="15" t="s">
        <v>10</v>
      </c>
      <c r="H7" s="15" t="s">
        <v>10</v>
      </c>
      <c r="I7" s="15">
        <v>970</v>
      </c>
      <c r="J7" s="15" t="s">
        <v>8</v>
      </c>
      <c r="K7" s="15" t="s">
        <v>133</v>
      </c>
      <c r="L7" s="13" t="s">
        <v>126</v>
      </c>
    </row>
    <row r="8" spans="1:12" ht="80.099999999999994" customHeight="1" thickBot="1" x14ac:dyDescent="0.3">
      <c r="A8" s="16">
        <v>36</v>
      </c>
      <c r="B8" s="15">
        <v>10</v>
      </c>
      <c r="C8" s="15" t="s">
        <v>10</v>
      </c>
      <c r="D8" s="15" t="s">
        <v>10</v>
      </c>
      <c r="E8" s="17" t="s">
        <v>10</v>
      </c>
      <c r="F8" s="15" t="s">
        <v>10</v>
      </c>
      <c r="G8" s="15" t="s">
        <v>10</v>
      </c>
      <c r="H8" s="15" t="s">
        <v>10</v>
      </c>
      <c r="I8" s="15">
        <v>720</v>
      </c>
      <c r="J8" s="15" t="s">
        <v>9</v>
      </c>
      <c r="K8" s="15" t="s">
        <v>134</v>
      </c>
      <c r="L8" s="13" t="s">
        <v>126</v>
      </c>
    </row>
    <row r="9" spans="1:12" ht="80.099999999999994" customHeight="1" thickBot="1" x14ac:dyDescent="0.3">
      <c r="A9" s="16">
        <v>200</v>
      </c>
      <c r="B9" s="15" t="s">
        <v>10</v>
      </c>
      <c r="C9" s="15">
        <v>86.7</v>
      </c>
      <c r="D9" s="15">
        <v>3</v>
      </c>
      <c r="E9" s="17">
        <f t="shared" si="0"/>
        <v>0.74014219118536018</v>
      </c>
      <c r="F9" s="15" t="s">
        <v>10</v>
      </c>
      <c r="G9" s="15" t="s">
        <v>10</v>
      </c>
      <c r="H9" s="15" t="s">
        <v>10</v>
      </c>
      <c r="I9" s="15">
        <v>250</v>
      </c>
      <c r="J9" s="15" t="s">
        <v>11</v>
      </c>
      <c r="K9" s="15" t="s">
        <v>23</v>
      </c>
      <c r="L9" s="13" t="s">
        <v>126</v>
      </c>
    </row>
    <row r="10" spans="1:12" ht="80.099999999999994" customHeight="1" thickBot="1" x14ac:dyDescent="0.3">
      <c r="A10" s="16">
        <v>92</v>
      </c>
      <c r="B10" s="15">
        <v>35.5</v>
      </c>
      <c r="C10" s="15" t="s">
        <v>10</v>
      </c>
      <c r="D10" s="15" t="s">
        <v>10</v>
      </c>
      <c r="E10" s="17" t="s">
        <v>10</v>
      </c>
      <c r="F10" s="15" t="s">
        <v>10</v>
      </c>
      <c r="G10" s="15" t="s">
        <v>10</v>
      </c>
      <c r="H10" s="15" t="s">
        <v>10</v>
      </c>
      <c r="I10" s="15">
        <v>170</v>
      </c>
      <c r="J10" s="15" t="s">
        <v>124</v>
      </c>
      <c r="K10" s="15" t="s">
        <v>116</v>
      </c>
      <c r="L10" s="13" t="s">
        <v>126</v>
      </c>
    </row>
    <row r="11" spans="1:12" ht="80.099999999999994" customHeight="1" thickBot="1" x14ac:dyDescent="0.3">
      <c r="A11" s="16">
        <v>1000</v>
      </c>
      <c r="B11" s="15" t="s">
        <v>10</v>
      </c>
      <c r="C11" s="15"/>
      <c r="D11" s="15">
        <v>0.27</v>
      </c>
      <c r="E11" s="17">
        <f t="shared" si="0"/>
        <v>0.1490182724537385</v>
      </c>
      <c r="F11" s="15" t="s">
        <v>10</v>
      </c>
      <c r="G11" s="15" t="s">
        <v>10</v>
      </c>
      <c r="H11" s="15" t="s">
        <v>10</v>
      </c>
      <c r="I11" s="15">
        <v>5500</v>
      </c>
      <c r="J11" s="15" t="s">
        <v>12</v>
      </c>
      <c r="K11" s="15" t="s">
        <v>135</v>
      </c>
      <c r="L11" s="13" t="s">
        <v>126</v>
      </c>
    </row>
    <row r="12" spans="1:12" ht="80.099999999999994" customHeight="1" thickBot="1" x14ac:dyDescent="0.3">
      <c r="A12" s="16">
        <v>275</v>
      </c>
      <c r="B12" s="15">
        <v>29.7</v>
      </c>
      <c r="C12" s="15">
        <v>90</v>
      </c>
      <c r="D12" s="15">
        <v>0.75</v>
      </c>
      <c r="E12" s="17">
        <f t="shared" si="0"/>
        <v>0.21706638583823612</v>
      </c>
      <c r="F12" s="15" t="s">
        <v>10</v>
      </c>
      <c r="G12" s="15" t="s">
        <v>10</v>
      </c>
      <c r="H12" s="15" t="s">
        <v>10</v>
      </c>
      <c r="I12" s="15">
        <v>1000</v>
      </c>
      <c r="J12" s="15" t="s">
        <v>125</v>
      </c>
      <c r="K12" s="15" t="s">
        <v>24</v>
      </c>
      <c r="L12" s="13" t="s">
        <v>126</v>
      </c>
    </row>
    <row r="13" spans="1:12" ht="80.099999999999994" customHeight="1" thickBot="1" x14ac:dyDescent="0.3">
      <c r="A13" s="16">
        <v>1000</v>
      </c>
      <c r="B13" s="15">
        <v>33.4</v>
      </c>
      <c r="C13" s="15"/>
      <c r="D13" s="15">
        <v>0.5</v>
      </c>
      <c r="E13" s="17">
        <f t="shared" si="0"/>
        <v>0.27595728257174229</v>
      </c>
      <c r="F13" s="15" t="s">
        <v>10</v>
      </c>
      <c r="G13" s="15" t="s">
        <v>10</v>
      </c>
      <c r="H13" s="15" t="s">
        <v>10</v>
      </c>
      <c r="I13" s="15">
        <v>600</v>
      </c>
      <c r="J13" s="15" t="s">
        <v>13</v>
      </c>
      <c r="K13" s="15" t="s">
        <v>25</v>
      </c>
      <c r="L13" s="13" t="s">
        <v>126</v>
      </c>
    </row>
    <row r="14" spans="1:12" s="24" customFormat="1" ht="80.099999999999994" customHeight="1" thickBot="1" x14ac:dyDescent="0.3">
      <c r="A14" s="20">
        <v>400</v>
      </c>
      <c r="B14" s="21">
        <v>30</v>
      </c>
      <c r="C14" s="22">
        <v>90</v>
      </c>
      <c r="D14" s="22">
        <v>2.39</v>
      </c>
      <c r="E14" s="23">
        <f t="shared" si="0"/>
        <v>0.83402546524223165</v>
      </c>
      <c r="F14" s="22" t="s">
        <v>10</v>
      </c>
      <c r="G14" s="22" t="s">
        <v>10</v>
      </c>
      <c r="H14" s="22" t="s">
        <v>10</v>
      </c>
      <c r="I14" s="22">
        <v>100</v>
      </c>
      <c r="J14" s="22" t="s">
        <v>14</v>
      </c>
      <c r="K14" s="22" t="s">
        <v>26</v>
      </c>
      <c r="L14" s="24" t="s">
        <v>127</v>
      </c>
    </row>
    <row r="15" spans="1:12" ht="80.099999999999994" customHeight="1" thickBot="1" x14ac:dyDescent="0.3">
      <c r="A15" s="16">
        <v>100</v>
      </c>
      <c r="B15" s="15">
        <v>30.7</v>
      </c>
      <c r="C15" s="15">
        <v>87</v>
      </c>
      <c r="D15" s="15">
        <v>2</v>
      </c>
      <c r="E15" s="17">
        <f t="shared" si="0"/>
        <v>0.34899496702500971</v>
      </c>
      <c r="F15" s="15" t="s">
        <v>10</v>
      </c>
      <c r="G15" s="15" t="s">
        <v>10</v>
      </c>
      <c r="H15" s="15" t="s">
        <v>10</v>
      </c>
      <c r="I15" s="15">
        <v>1000</v>
      </c>
      <c r="J15" s="15" t="s">
        <v>15</v>
      </c>
      <c r="K15" s="15" t="s">
        <v>110</v>
      </c>
      <c r="L15" s="13" t="s">
        <v>127</v>
      </c>
    </row>
    <row r="16" spans="1:12" ht="80.099999999999994" customHeight="1" thickBot="1" x14ac:dyDescent="0.3">
      <c r="A16" s="16">
        <v>228</v>
      </c>
      <c r="B16" s="15">
        <v>32.700000000000003</v>
      </c>
      <c r="C16" s="15">
        <v>76</v>
      </c>
      <c r="D16" s="15">
        <v>2</v>
      </c>
      <c r="E16" s="17">
        <f t="shared" si="0"/>
        <v>0.52697084395631955</v>
      </c>
      <c r="F16" s="15" t="s">
        <v>10</v>
      </c>
      <c r="G16" s="15" t="s">
        <v>10</v>
      </c>
      <c r="H16" s="15" t="s">
        <v>10</v>
      </c>
      <c r="I16" s="15">
        <v>250</v>
      </c>
      <c r="J16" s="15" t="s">
        <v>16</v>
      </c>
      <c r="K16" s="15" t="s">
        <v>136</v>
      </c>
      <c r="L16" s="13" t="s">
        <v>127</v>
      </c>
    </row>
    <row r="17" spans="1:12" ht="80.099999999999994" customHeight="1" thickBot="1" x14ac:dyDescent="0.3">
      <c r="A17" s="16">
        <v>740</v>
      </c>
      <c r="B17" s="15">
        <v>25.4</v>
      </c>
      <c r="C17" s="15" t="s">
        <v>10</v>
      </c>
      <c r="D17" s="15" t="s">
        <v>10</v>
      </c>
      <c r="E17" s="17" t="s">
        <v>10</v>
      </c>
      <c r="F17" s="15" t="s">
        <v>10</v>
      </c>
      <c r="G17" s="15" t="s">
        <v>10</v>
      </c>
      <c r="H17" s="15" t="s">
        <v>10</v>
      </c>
      <c r="I17" s="15">
        <v>170</v>
      </c>
      <c r="J17" s="15" t="s">
        <v>17</v>
      </c>
      <c r="K17" s="15" t="s">
        <v>27</v>
      </c>
      <c r="L17" s="13" t="s">
        <v>127</v>
      </c>
    </row>
    <row r="18" spans="1:12" ht="80.099999999999994" customHeight="1" thickBot="1" x14ac:dyDescent="0.3">
      <c r="A18" s="16">
        <v>3.5</v>
      </c>
      <c r="B18" s="15">
        <v>30</v>
      </c>
      <c r="C18" s="15">
        <v>50</v>
      </c>
      <c r="D18" s="15">
        <v>60</v>
      </c>
      <c r="E18" s="17">
        <f t="shared" si="0"/>
        <v>1.6201851746019649</v>
      </c>
      <c r="F18" s="15" t="s">
        <v>10</v>
      </c>
      <c r="G18" s="15" t="s">
        <v>10</v>
      </c>
      <c r="H18" s="15" t="s">
        <v>10</v>
      </c>
      <c r="I18" s="15">
        <v>4000</v>
      </c>
      <c r="J18" s="15" t="s">
        <v>18</v>
      </c>
      <c r="K18" s="15" t="s">
        <v>28</v>
      </c>
      <c r="L18" s="13" t="s">
        <v>127</v>
      </c>
    </row>
    <row r="19" spans="1:12" ht="80.099999999999994" customHeight="1" thickBot="1" x14ac:dyDescent="0.3">
      <c r="A19" s="16">
        <v>321</v>
      </c>
      <c r="B19" s="15">
        <v>34.200000000000003</v>
      </c>
      <c r="C19" s="15" t="s">
        <v>10</v>
      </c>
      <c r="D19" s="15">
        <v>0.46</v>
      </c>
      <c r="E19" s="17">
        <f t="shared" si="0"/>
        <v>0.14384111798922916</v>
      </c>
      <c r="F19" s="15" t="s">
        <v>10</v>
      </c>
      <c r="G19" s="15" t="s">
        <v>10</v>
      </c>
      <c r="H19" s="15" t="s">
        <v>10</v>
      </c>
      <c r="I19" s="15">
        <v>3000</v>
      </c>
      <c r="J19" s="15" t="s">
        <v>19</v>
      </c>
      <c r="K19" s="15" t="s">
        <v>137</v>
      </c>
      <c r="L19" s="13" t="s">
        <v>127</v>
      </c>
    </row>
    <row r="20" spans="1:12" s="28" customFormat="1" ht="80.099999999999994" customHeight="1" thickBot="1" x14ac:dyDescent="0.3">
      <c r="A20" s="25">
        <v>660</v>
      </c>
      <c r="B20" s="26">
        <v>30</v>
      </c>
      <c r="C20" s="26">
        <v>93</v>
      </c>
      <c r="D20" s="26" t="s">
        <v>10</v>
      </c>
      <c r="E20" s="27" t="s">
        <v>10</v>
      </c>
      <c r="F20" s="26">
        <v>70</v>
      </c>
      <c r="G20" s="27">
        <f>SQRT(A20)*SIN((PI()*F20)/(180))</f>
        <v>24.141140532900732</v>
      </c>
      <c r="H20" s="27">
        <v>80</v>
      </c>
      <c r="I20" s="26">
        <v>650</v>
      </c>
      <c r="J20" s="26" t="s">
        <v>20</v>
      </c>
      <c r="K20" s="26" t="s">
        <v>29</v>
      </c>
      <c r="L20" s="28" t="s">
        <v>128</v>
      </c>
    </row>
    <row r="21" spans="1:12" ht="80.099999999999994" customHeight="1" thickBot="1" x14ac:dyDescent="0.3">
      <c r="A21" s="16">
        <v>180</v>
      </c>
      <c r="B21" s="15">
        <v>29</v>
      </c>
      <c r="C21" s="15">
        <v>82</v>
      </c>
      <c r="D21" s="15" t="s">
        <v>10</v>
      </c>
      <c r="E21" s="17" t="s">
        <v>10</v>
      </c>
      <c r="F21" s="15">
        <v>44</v>
      </c>
      <c r="G21" s="17">
        <f>SQRT(A21)*SIN((PI()*F21)/(180))</f>
        <v>9.3198200249132981</v>
      </c>
      <c r="H21" s="15">
        <v>58</v>
      </c>
      <c r="I21" s="15">
        <v>1000</v>
      </c>
      <c r="J21" s="15" t="s">
        <v>21</v>
      </c>
      <c r="K21" s="15" t="s">
        <v>30</v>
      </c>
      <c r="L21" s="29" t="s">
        <v>128</v>
      </c>
    </row>
    <row r="22" spans="1:12" ht="80.099999999999994" customHeight="1" thickBot="1" x14ac:dyDescent="0.3">
      <c r="A22" s="16">
        <v>300</v>
      </c>
      <c r="B22" s="15"/>
      <c r="C22" s="15">
        <v>81</v>
      </c>
      <c r="D22" s="15" t="s">
        <v>10</v>
      </c>
      <c r="E22" s="17" t="s">
        <v>10</v>
      </c>
      <c r="F22" s="15" t="s">
        <v>10</v>
      </c>
      <c r="G22" s="15" t="s">
        <v>10</v>
      </c>
      <c r="H22" s="15" t="s">
        <v>10</v>
      </c>
      <c r="I22" s="15" t="s">
        <v>10</v>
      </c>
      <c r="J22" s="15" t="s">
        <v>117</v>
      </c>
      <c r="K22" s="15" t="s">
        <v>138</v>
      </c>
      <c r="L22" s="29" t="s">
        <v>128</v>
      </c>
    </row>
    <row r="23" spans="1:12" ht="80.099999999999994" customHeight="1" thickBot="1" x14ac:dyDescent="0.3">
      <c r="A23" s="16">
        <v>127</v>
      </c>
      <c r="B23" s="18">
        <v>30</v>
      </c>
      <c r="C23" s="16">
        <v>82</v>
      </c>
      <c r="D23" s="16"/>
      <c r="E23" s="17"/>
      <c r="F23" s="16">
        <v>45</v>
      </c>
      <c r="G23" s="17">
        <f>SQRT(A23)*SIN((PI()*F23)/(180))</f>
        <v>7.9686887252546121</v>
      </c>
      <c r="H23" s="16">
        <v>65</v>
      </c>
      <c r="I23" s="18">
        <v>1000</v>
      </c>
      <c r="J23" s="19" t="s">
        <v>22</v>
      </c>
      <c r="K23" s="15" t="s">
        <v>31</v>
      </c>
      <c r="L23" s="29" t="s">
        <v>128</v>
      </c>
    </row>
    <row r="24" spans="1:12" ht="80.099999999999994" customHeight="1" thickBot="1" x14ac:dyDescent="0.3">
      <c r="A24" s="16">
        <v>330</v>
      </c>
      <c r="B24" s="18">
        <v>26</v>
      </c>
      <c r="C24" s="16" t="s">
        <v>10</v>
      </c>
      <c r="D24" s="16" t="s">
        <v>10</v>
      </c>
      <c r="E24" s="17" t="s">
        <v>10</v>
      </c>
      <c r="F24" s="16" t="s">
        <v>10</v>
      </c>
      <c r="G24" s="16" t="s">
        <v>10</v>
      </c>
      <c r="H24" s="16" t="s">
        <v>10</v>
      </c>
      <c r="I24" s="18">
        <v>550</v>
      </c>
      <c r="J24" s="16" t="s">
        <v>140</v>
      </c>
      <c r="K24" s="16" t="s">
        <v>139</v>
      </c>
      <c r="L24" s="29" t="s">
        <v>128</v>
      </c>
    </row>
    <row r="25" spans="1:12" ht="80.099999999999994" customHeight="1" thickBot="1" x14ac:dyDescent="0.3">
      <c r="A25" s="16">
        <v>8.6</v>
      </c>
      <c r="B25" s="18" t="s">
        <v>10</v>
      </c>
      <c r="C25" s="16">
        <v>80</v>
      </c>
      <c r="D25" s="16" t="s">
        <v>10</v>
      </c>
      <c r="E25" s="17" t="s">
        <v>10</v>
      </c>
      <c r="F25" s="16">
        <v>30</v>
      </c>
      <c r="G25" s="17">
        <f>SQRT(A25)*SIN((PI()*F25)/(180))</f>
        <v>1.4662878298615178</v>
      </c>
      <c r="H25" s="16">
        <v>40</v>
      </c>
      <c r="I25" s="18">
        <v>375</v>
      </c>
      <c r="J25" s="16" t="s">
        <v>112</v>
      </c>
      <c r="K25" s="16" t="s">
        <v>113</v>
      </c>
      <c r="L25" s="29" t="s">
        <v>128</v>
      </c>
    </row>
    <row r="26" spans="1:12" ht="80.099999999999994" customHeight="1" thickBot="1" x14ac:dyDescent="0.3">
      <c r="A26" s="16">
        <v>128</v>
      </c>
      <c r="B26" s="18" t="s">
        <v>10</v>
      </c>
      <c r="C26" s="16">
        <v>70</v>
      </c>
      <c r="D26" s="16" t="s">
        <v>10</v>
      </c>
      <c r="E26" s="17" t="s">
        <v>10</v>
      </c>
      <c r="F26" s="16">
        <v>10</v>
      </c>
      <c r="G26" s="17">
        <f>SQRT(A26)*SIN((PI()*F26)/(180))</f>
        <v>1.9646048635035656</v>
      </c>
      <c r="H26" s="16">
        <v>20</v>
      </c>
      <c r="I26" s="18"/>
      <c r="J26" s="16" t="s">
        <v>118</v>
      </c>
      <c r="K26" s="16" t="s">
        <v>121</v>
      </c>
      <c r="L26" s="29" t="s">
        <v>128</v>
      </c>
    </row>
    <row r="27" spans="1:12" ht="80.099999999999994" customHeight="1" thickBot="1" x14ac:dyDescent="0.3">
      <c r="A27" s="16">
        <v>250</v>
      </c>
      <c r="B27" s="18" t="s">
        <v>10</v>
      </c>
      <c r="C27" s="16">
        <v>79</v>
      </c>
      <c r="D27" s="16" t="s">
        <v>10</v>
      </c>
      <c r="E27" s="17" t="s">
        <v>10</v>
      </c>
      <c r="F27" s="16">
        <v>23</v>
      </c>
      <c r="G27" s="17">
        <f>SQRT(A27)*SIN((PI()*F27)/(180))</f>
        <v>6.1780015937700545</v>
      </c>
      <c r="H27" s="16">
        <v>25</v>
      </c>
      <c r="I27" s="18"/>
      <c r="J27" s="16" t="s">
        <v>119</v>
      </c>
      <c r="K27" s="16" t="s">
        <v>120</v>
      </c>
      <c r="L27" s="29" t="s">
        <v>128</v>
      </c>
    </row>
    <row r="28" spans="1:12" ht="80.099999999999994" customHeight="1" x14ac:dyDescent="0.25">
      <c r="A28" s="16">
        <v>250</v>
      </c>
      <c r="B28" s="18" t="s">
        <v>10</v>
      </c>
      <c r="C28" s="16">
        <v>79</v>
      </c>
      <c r="D28" s="16" t="s">
        <v>10</v>
      </c>
      <c r="E28" s="17" t="s">
        <v>10</v>
      </c>
      <c r="F28" s="16">
        <v>23</v>
      </c>
      <c r="G28" s="17">
        <f>SQRT(A28)*SIN((PI()*F28)/(180))</f>
        <v>6.1780015937700545</v>
      </c>
      <c r="H28" s="16">
        <v>25</v>
      </c>
      <c r="I28" s="18"/>
      <c r="J28" s="16" t="s">
        <v>122</v>
      </c>
      <c r="K28" s="16" t="s">
        <v>145</v>
      </c>
      <c r="L28" s="29" t="s"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32BB-F081-A344-A0BB-9F41EDBC889F}">
  <dimension ref="A1:H17"/>
  <sheetViews>
    <sheetView workbookViewId="0">
      <selection activeCell="C4" sqref="C4"/>
    </sheetView>
  </sheetViews>
  <sheetFormatPr defaultColWidth="11.42578125" defaultRowHeight="15" x14ac:dyDescent="0.25"/>
  <cols>
    <col min="1" max="1" width="33.7109375" customWidth="1"/>
    <col min="2" max="2" width="24.7109375" customWidth="1"/>
    <col min="3" max="3" width="21.42578125" customWidth="1"/>
    <col min="4" max="4" width="29.28515625" customWidth="1"/>
    <col min="5" max="5" width="22.28515625" customWidth="1"/>
    <col min="6" max="6" width="24.42578125" customWidth="1"/>
    <col min="7" max="7" width="29.85546875" customWidth="1"/>
    <col min="8" max="8" width="20.28515625" customWidth="1"/>
  </cols>
  <sheetData>
    <row r="1" spans="1:8" ht="38.25" thickBot="1" x14ac:dyDescent="0.35">
      <c r="A1" s="1" t="s">
        <v>33</v>
      </c>
      <c r="B1" s="2" t="s">
        <v>34</v>
      </c>
      <c r="C1" s="2" t="s">
        <v>35</v>
      </c>
      <c r="D1" s="2" t="s">
        <v>32</v>
      </c>
      <c r="E1" s="2" t="s">
        <v>36</v>
      </c>
      <c r="F1" s="2" t="s">
        <v>37</v>
      </c>
      <c r="G1" s="2" t="s">
        <v>3</v>
      </c>
      <c r="H1" s="8" t="s">
        <v>97</v>
      </c>
    </row>
    <row r="2" spans="1:8" ht="41.1" customHeight="1" thickBot="1" x14ac:dyDescent="0.4">
      <c r="A2" s="1" t="s">
        <v>38</v>
      </c>
      <c r="B2" s="3" t="s">
        <v>39</v>
      </c>
      <c r="C2" s="2" t="s">
        <v>40</v>
      </c>
      <c r="D2" s="2" t="s">
        <v>41</v>
      </c>
      <c r="E2" s="4"/>
      <c r="F2" s="4"/>
      <c r="G2" s="9" t="s">
        <v>98</v>
      </c>
      <c r="H2" s="10" t="s">
        <v>99</v>
      </c>
    </row>
    <row r="3" spans="1:8" ht="20.100000000000001" customHeight="1" thickBot="1" x14ac:dyDescent="0.35">
      <c r="A3" s="36" t="s">
        <v>42</v>
      </c>
      <c r="B3" s="37"/>
      <c r="C3" s="37"/>
      <c r="D3" s="37"/>
      <c r="E3" s="37"/>
      <c r="F3" s="37"/>
      <c r="G3" s="37"/>
      <c r="H3" s="38"/>
    </row>
    <row r="4" spans="1:8" ht="23.1" customHeight="1" thickBot="1" x14ac:dyDescent="0.35">
      <c r="A4" s="39" t="s">
        <v>43</v>
      </c>
      <c r="B4" s="3" t="s">
        <v>44</v>
      </c>
      <c r="C4" s="2" t="s">
        <v>45</v>
      </c>
      <c r="D4" s="2" t="s">
        <v>46</v>
      </c>
      <c r="E4" s="5">
        <v>0.8</v>
      </c>
      <c r="F4" s="2" t="s">
        <v>47</v>
      </c>
      <c r="G4" s="2" t="s">
        <v>48</v>
      </c>
      <c r="H4" s="10" t="s">
        <v>100</v>
      </c>
    </row>
    <row r="5" spans="1:8" ht="24.95" customHeight="1" thickBot="1" x14ac:dyDescent="0.35">
      <c r="A5" s="40"/>
      <c r="B5" s="3" t="s">
        <v>49</v>
      </c>
      <c r="C5" s="2" t="s">
        <v>50</v>
      </c>
      <c r="D5" s="2">
        <v>2</v>
      </c>
      <c r="E5" s="5">
        <v>0.75</v>
      </c>
      <c r="F5" s="2" t="s">
        <v>47</v>
      </c>
      <c r="G5" s="2" t="s">
        <v>51</v>
      </c>
      <c r="H5" s="10" t="s">
        <v>101</v>
      </c>
    </row>
    <row r="6" spans="1:8" ht="38.1" customHeight="1" thickBot="1" x14ac:dyDescent="0.35">
      <c r="A6" s="41"/>
      <c r="B6" s="3" t="s">
        <v>52</v>
      </c>
      <c r="C6" s="2" t="s">
        <v>53</v>
      </c>
      <c r="D6" s="2" t="s">
        <v>54</v>
      </c>
      <c r="E6" s="5">
        <v>0.78</v>
      </c>
      <c r="F6" s="2" t="s">
        <v>47</v>
      </c>
      <c r="G6" s="2" t="s">
        <v>55</v>
      </c>
      <c r="H6" s="10" t="s">
        <v>102</v>
      </c>
    </row>
    <row r="7" spans="1:8" ht="30" customHeight="1" thickBot="1" x14ac:dyDescent="0.35">
      <c r="A7" s="1" t="s">
        <v>56</v>
      </c>
      <c r="B7" s="3" t="s">
        <v>57</v>
      </c>
      <c r="C7" s="2" t="s">
        <v>58</v>
      </c>
      <c r="D7" s="2" t="s">
        <v>59</v>
      </c>
      <c r="E7" s="5">
        <v>0.5</v>
      </c>
      <c r="F7" s="2" t="s">
        <v>47</v>
      </c>
      <c r="G7" s="2" t="s">
        <v>60</v>
      </c>
      <c r="H7" s="10" t="s">
        <v>103</v>
      </c>
    </row>
    <row r="8" spans="1:8" ht="27.95" customHeight="1" thickBot="1" x14ac:dyDescent="0.35">
      <c r="A8" s="1" t="s">
        <v>61</v>
      </c>
      <c r="B8" s="3" t="s">
        <v>62</v>
      </c>
      <c r="C8" s="2" t="s">
        <v>63</v>
      </c>
      <c r="D8" s="2" t="s">
        <v>64</v>
      </c>
      <c r="E8" s="5">
        <v>0.82</v>
      </c>
      <c r="F8" s="2" t="s">
        <v>47</v>
      </c>
      <c r="G8" s="2" t="s">
        <v>65</v>
      </c>
      <c r="H8" s="10" t="s">
        <v>104</v>
      </c>
    </row>
    <row r="9" spans="1:8" ht="21.95" customHeight="1" thickBot="1" x14ac:dyDescent="0.35">
      <c r="A9" s="1" t="s">
        <v>66</v>
      </c>
      <c r="B9" s="3" t="s">
        <v>67</v>
      </c>
      <c r="C9" s="2" t="s">
        <v>68</v>
      </c>
      <c r="D9" s="2" t="s">
        <v>69</v>
      </c>
      <c r="E9" s="5">
        <v>0.9</v>
      </c>
      <c r="F9" s="2" t="s">
        <v>47</v>
      </c>
      <c r="G9" s="2" t="s">
        <v>70</v>
      </c>
      <c r="H9" s="10" t="s">
        <v>105</v>
      </c>
    </row>
    <row r="10" spans="1:8" ht="27.95" customHeight="1" thickBot="1" x14ac:dyDescent="0.35">
      <c r="A10" s="1" t="s">
        <v>71</v>
      </c>
      <c r="B10" s="3" t="s">
        <v>72</v>
      </c>
      <c r="C10" s="2" t="s">
        <v>73</v>
      </c>
      <c r="D10" s="2" t="s">
        <v>74</v>
      </c>
      <c r="E10" s="5">
        <v>0.91</v>
      </c>
      <c r="F10" s="2" t="s">
        <v>47</v>
      </c>
      <c r="G10" s="2" t="s">
        <v>75</v>
      </c>
      <c r="H10" s="10" t="s">
        <v>106</v>
      </c>
    </row>
    <row r="11" spans="1:8" ht="21" customHeight="1" thickBot="1" x14ac:dyDescent="0.35">
      <c r="A11" s="1" t="s">
        <v>76</v>
      </c>
      <c r="B11" s="3" t="s">
        <v>77</v>
      </c>
      <c r="C11" s="2" t="s">
        <v>73</v>
      </c>
      <c r="D11" s="2" t="s">
        <v>78</v>
      </c>
      <c r="E11" s="2" t="s">
        <v>79</v>
      </c>
      <c r="F11" s="2" t="s">
        <v>47</v>
      </c>
      <c r="G11" s="2" t="s">
        <v>80</v>
      </c>
      <c r="H11" s="10" t="s">
        <v>107</v>
      </c>
    </row>
    <row r="12" spans="1:8" ht="24.95" customHeight="1" thickBot="1" x14ac:dyDescent="0.35">
      <c r="A12" s="39" t="s">
        <v>81</v>
      </c>
      <c r="B12" s="3" t="s">
        <v>82</v>
      </c>
      <c r="C12" s="2" t="s">
        <v>83</v>
      </c>
      <c r="D12" s="2" t="s">
        <v>84</v>
      </c>
      <c r="E12" s="5">
        <v>0.93</v>
      </c>
      <c r="F12" s="2" t="s">
        <v>85</v>
      </c>
      <c r="G12" s="2" t="s">
        <v>86</v>
      </c>
      <c r="H12" s="10" t="s">
        <v>108</v>
      </c>
    </row>
    <row r="13" spans="1:8" ht="32.1" customHeight="1" thickBot="1" x14ac:dyDescent="0.35">
      <c r="A13" s="41"/>
      <c r="B13" s="3" t="s">
        <v>87</v>
      </c>
      <c r="C13" s="2" t="s">
        <v>88</v>
      </c>
      <c r="D13" s="2" t="s">
        <v>89</v>
      </c>
      <c r="E13" s="5">
        <v>0.93</v>
      </c>
      <c r="F13" s="2" t="s">
        <v>85</v>
      </c>
      <c r="G13" s="2" t="s">
        <v>90</v>
      </c>
      <c r="H13" s="10" t="s">
        <v>109</v>
      </c>
    </row>
    <row r="14" spans="1:8" ht="33" customHeight="1" thickBot="1" x14ac:dyDescent="0.35">
      <c r="A14" s="6" t="s">
        <v>91</v>
      </c>
      <c r="B14" s="42" t="s">
        <v>93</v>
      </c>
      <c r="C14" s="44" t="s">
        <v>94</v>
      </c>
      <c r="D14" s="44" t="s">
        <v>95</v>
      </c>
      <c r="E14" s="46">
        <v>0.9</v>
      </c>
      <c r="F14" s="44" t="s">
        <v>47</v>
      </c>
      <c r="G14" s="48"/>
      <c r="H14" s="10"/>
    </row>
    <row r="15" spans="1:8" ht="23.1" customHeight="1" thickBot="1" x14ac:dyDescent="0.35">
      <c r="A15" s="7" t="s">
        <v>92</v>
      </c>
      <c r="B15" s="43"/>
      <c r="C15" s="45"/>
      <c r="D15" s="45"/>
      <c r="E15" s="47"/>
      <c r="F15" s="45"/>
      <c r="G15" s="49"/>
      <c r="H15" s="10"/>
    </row>
    <row r="16" spans="1:8" ht="24" thickBot="1" x14ac:dyDescent="0.4">
      <c r="A16" s="30"/>
      <c r="B16" s="31"/>
      <c r="C16" s="31"/>
      <c r="D16" s="31"/>
      <c r="E16" s="31"/>
      <c r="F16" s="31"/>
      <c r="G16" s="32"/>
    </row>
    <row r="17" spans="1:7" ht="19.5" thickBot="1" x14ac:dyDescent="0.35">
      <c r="A17" s="33" t="s">
        <v>96</v>
      </c>
      <c r="B17" s="34"/>
      <c r="C17" s="34"/>
      <c r="D17" s="34"/>
      <c r="E17" s="34"/>
      <c r="F17" s="34"/>
      <c r="G17" s="35"/>
    </row>
  </sheetData>
  <mergeCells count="11">
    <mergeCell ref="A16:G16"/>
    <mergeCell ref="A17:G17"/>
    <mergeCell ref="A3:H3"/>
    <mergeCell ref="A4:A6"/>
    <mergeCell ref="A12:A13"/>
    <mergeCell ref="B14:B15"/>
    <mergeCell ref="C14:C15"/>
    <mergeCell ref="D14:D15"/>
    <mergeCell ref="E14:E15"/>
    <mergeCell ref="F14:F15"/>
    <mergeCell ref="G14:G15"/>
  </mergeCells>
  <phoneticPr fontId="1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MIT-Table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Jost</dc:creator>
  <cp:lastModifiedBy>Norman Jost</cp:lastModifiedBy>
  <dcterms:created xsi:type="dcterms:W3CDTF">2020-09-15T14:05:50Z</dcterms:created>
  <dcterms:modified xsi:type="dcterms:W3CDTF">2021-07-20T17:16:04Z</dcterms:modified>
</cp:coreProperties>
</file>