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badsiddiqui/Desktop/Semester 1/Intro to Engineering/isiddiq5P2/"/>
    </mc:Choice>
  </mc:AlternateContent>
  <xr:revisionPtr revIDLastSave="0" documentId="13_ncr:1_{6F8C1139-F2E4-4D44-A4A0-1DF3BD4C3559}" xr6:coauthVersionLast="47" xr6:coauthVersionMax="47" xr10:uidLastSave="{00000000-0000-0000-0000-000000000000}"/>
  <bookViews>
    <workbookView xWindow="0" yWindow="500" windowWidth="28800" windowHeight="15760" xr2:uid="{C23461C2-CA95-6E41-9C2C-C24525369C84}"/>
  </bookViews>
  <sheets>
    <sheet name="GPA Calculator" sheetId="1" r:id="rId1"/>
  </sheets>
  <definedNames>
    <definedName name="Final_GPA">'GPA Calculator'!$F$11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I8" i="1"/>
  <c r="D17" i="1"/>
  <c r="E8" i="1"/>
  <c r="D9" i="1"/>
  <c r="E9" i="1" s="1"/>
  <c r="D11" i="1" l="1"/>
  <c r="E11" i="1" s="1"/>
  <c r="E7" i="1"/>
  <c r="D8" i="1"/>
  <c r="D10" i="1"/>
  <c r="E10" i="1" s="1"/>
  <c r="F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CFAE202B-1E96-3140-BE43-79BD4680A7FF}">
      <text>
        <r>
          <rPr>
            <b/>
            <sz val="10"/>
            <color rgb="FF000000"/>
            <rFont val="Tahoma"/>
            <family val="2"/>
          </rPr>
          <t>Microsoft Offz User:</t>
        </r>
      </text>
    </comment>
  </commentList>
</comments>
</file>

<file path=xl/sharedStrings.xml><?xml version="1.0" encoding="utf-8"?>
<sst xmlns="http://schemas.openxmlformats.org/spreadsheetml/2006/main" count="38" uniqueCount="31">
  <si>
    <t>Name: Ibad Siddiqui</t>
  </si>
  <si>
    <t>UHID: 2053648</t>
  </si>
  <si>
    <t>Email: ibadsiddiqui03@gmail.com</t>
  </si>
  <si>
    <t>Course Name &amp; Number</t>
  </si>
  <si>
    <t>Number of Credit Hours</t>
  </si>
  <si>
    <t>Letter Grade Value</t>
  </si>
  <si>
    <t xml:space="preserve">Letter Grade </t>
  </si>
  <si>
    <t>GPA Points</t>
  </si>
  <si>
    <t>A</t>
  </si>
  <si>
    <t>B</t>
  </si>
  <si>
    <t>C</t>
  </si>
  <si>
    <t>D</t>
  </si>
  <si>
    <t>F</t>
  </si>
  <si>
    <t xml:space="preserve">CHEM 1331 </t>
  </si>
  <si>
    <t xml:space="preserve">MATH 1431 </t>
  </si>
  <si>
    <t xml:space="preserve">HON 2301 </t>
  </si>
  <si>
    <t>ENGI 1100</t>
  </si>
  <si>
    <t>POLS 1337</t>
  </si>
  <si>
    <t>A-</t>
  </si>
  <si>
    <t>B+</t>
  </si>
  <si>
    <t>B-</t>
  </si>
  <si>
    <t>C+</t>
  </si>
  <si>
    <t>C-</t>
  </si>
  <si>
    <t>D+</t>
  </si>
  <si>
    <t>D-</t>
  </si>
  <si>
    <t>Final GPA</t>
  </si>
  <si>
    <t>Course</t>
  </si>
  <si>
    <t>Grade</t>
  </si>
  <si>
    <t>VLOOKUP Table</t>
  </si>
  <si>
    <t>ENGI 1100H</t>
  </si>
  <si>
    <t>GPA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</si>
</sst>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8" fillId="3" borderId="1" applyNumberFormat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14" fontId="3" fillId="0" borderId="0" xfId="0" applyNumberFormat="1" applyFont="1"/>
    <xf numFmtId="164" fontId="1" fillId="5" borderId="2" xfId="2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8" fillId="3" borderId="1" xfId="3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2" borderId="7" xfId="1" applyFont="1" applyBorder="1" applyAlignment="1">
      <alignment horizontal="center"/>
    </xf>
    <xf numFmtId="0" fontId="7" fillId="2" borderId="8" xfId="1" applyFont="1" applyBorder="1" applyAlignment="1">
      <alignment horizontal="center"/>
    </xf>
  </cellXfs>
  <cellStyles count="4">
    <cellStyle name="40% - Accent4" xfId="2" builtinId="43"/>
    <cellStyle name="Calculation" xfId="3" builtinId="22"/>
    <cellStyle name="Neutral" xfId="1" builtinId="28"/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rgb="FF7F7F7F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5194039B-086F-C447-979A-8F77CDFDAC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7FCA6-FDBB-AD48-86DB-9D8B3E95005F}" name="Table1" displayName="Table1" ref="A6:E11" headerRowDxfId="18" dataDxfId="17">
  <autoFilter ref="A6:E11" xr:uid="{A577FCA6-FDBB-AD48-86DB-9D8B3E95005F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7:E11">
    <sortCondition ref="C6:C11"/>
  </sortState>
  <tableColumns count="5">
    <tableColumn id="1" xr3:uid="{CDFEEEAB-2664-F94E-945E-A5A3802F9DC1}" name="Course Name &amp; Number" totalsRowLabel="Total" dataDxfId="16"/>
    <tableColumn id="2" xr3:uid="{CFCD4B5F-D2CB-9740-B371-5DC60DCD1BB4}" name="Number of Credit Hours" dataDxfId="15"/>
    <tableColumn id="3" xr3:uid="{499D211A-2AA1-1847-9032-8C27E110A649}" name="Letter Grade " dataDxfId="14"/>
    <tableColumn id="4" xr3:uid="{37FAD27C-28C2-0A4A-B497-8CAA919FE64D}" name="Letter Grade Value" dataDxfId="13">
      <calculatedColumnFormula>VLOOKUP(Table1[[#This Row],[Letter Grade ]],$A$16:$B$27,2,FALSE)</calculatedColumnFormula>
    </tableColumn>
    <tableColumn id="5" xr3:uid="{B507DC79-BAB5-2F4D-99D2-40DD4498381D}" name="GPA Points" totalsRowFunction="count" dataDxfId="12">
      <calculatedColumnFormula>D7*B7</calculatedColumnFormula>
    </tableColumn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62BAEF-9BA5-3B4C-98F5-8E83116585E1}" name="Course_Grade_table" displayName="Course_Grade_table" ref="H7:I8" totalsRowShown="0" headerRowDxfId="11" headerRowBorderDxfId="10" tableBorderDxfId="9" totalsRowBorderDxfId="8">
  <autoFilter ref="H7:I8" xr:uid="{2262BAEF-9BA5-3B4C-98F5-8E83116585E1}">
    <filterColumn colId="0" hiddenButton="1"/>
    <filterColumn colId="1" hiddenButton="1"/>
  </autoFilter>
  <tableColumns count="2">
    <tableColumn id="1" xr3:uid="{3DA38F8C-AEED-2840-B6ED-CD3BD7CF066F}" name="Course" dataDxfId="7"/>
    <tableColumn id="2" xr3:uid="{C9B64EC5-6646-EB41-83B7-D8FF130975A1}" name="Grade" dataDxfId="6">
      <calculatedColumnFormula>VLOOKUP(Course_Grade_table[[#This Row],[Course]],Table1[],3,)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E246F5-E263-2E48-B6FB-E1BFC48D723D}" name="Table3" displayName="Table3" ref="A15:B27" totalsRowShown="0" headerRowDxfId="5" dataDxfId="3" headerRowBorderDxfId="4" tableBorderDxfId="2" dataCellStyle="Calculation">
  <autoFilter ref="A15:B27" xr:uid="{A0E246F5-E263-2E48-B6FB-E1BFC48D723D}">
    <filterColumn colId="0" hiddenButton="1"/>
    <filterColumn colId="1" hiddenButton="1"/>
  </autoFilter>
  <tableColumns count="2">
    <tableColumn id="1" xr3:uid="{E5FC6210-A4AD-9342-B64B-254830AE973E}" name="Grade" dataDxfId="1" dataCellStyle="Calculation"/>
    <tableColumn id="2" xr3:uid="{6A032EB0-34BE-CC4C-82BF-DCD5358D00C6}" name="GPA Value" dataDxfId="0" dataCellStyle="Calcul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C8CF-C749-F34F-91A9-61552EBF3A12}">
  <dimension ref="A1:I27"/>
  <sheetViews>
    <sheetView tabSelected="1" workbookViewId="0">
      <selection activeCell="G16" sqref="G16"/>
    </sheetView>
  </sheetViews>
  <sheetFormatPr baseColWidth="10" defaultRowHeight="16" x14ac:dyDescent="0.2"/>
  <cols>
    <col min="1" max="1" width="24" bestFit="1" customWidth="1"/>
    <col min="2" max="2" width="23.33203125" bestFit="1" customWidth="1"/>
    <col min="3" max="3" width="14.5" bestFit="1" customWidth="1"/>
    <col min="4" max="4" width="19.33203125" bestFit="1" customWidth="1"/>
    <col min="5" max="5" width="12.6640625" bestFit="1" customWidth="1"/>
  </cols>
  <sheetData>
    <row r="1" spans="1:9" x14ac:dyDescent="0.2">
      <c r="A1" s="1" t="s">
        <v>29</v>
      </c>
      <c r="B1" s="1"/>
      <c r="C1" s="3">
        <v>44458</v>
      </c>
    </row>
    <row r="2" spans="1:9" x14ac:dyDescent="0.2">
      <c r="A2" t="s">
        <v>0</v>
      </c>
    </row>
    <row r="3" spans="1:9" x14ac:dyDescent="0.2">
      <c r="A3" s="2" t="s">
        <v>2</v>
      </c>
      <c r="B3" s="2"/>
    </row>
    <row r="4" spans="1:9" x14ac:dyDescent="0.2">
      <c r="A4" t="s">
        <v>1</v>
      </c>
    </row>
    <row r="6" spans="1:9" x14ac:dyDescent="0.2">
      <c r="A6" s="10" t="s">
        <v>3</v>
      </c>
      <c r="B6" s="10" t="s">
        <v>4</v>
      </c>
      <c r="C6" s="10" t="s">
        <v>6</v>
      </c>
      <c r="D6" s="10" t="s">
        <v>5</v>
      </c>
      <c r="E6" s="10" t="s">
        <v>7</v>
      </c>
    </row>
    <row r="7" spans="1:9" x14ac:dyDescent="0.2">
      <c r="A7" s="9" t="s">
        <v>13</v>
      </c>
      <c r="B7" s="10">
        <v>3</v>
      </c>
      <c r="C7" s="10" t="s">
        <v>18</v>
      </c>
      <c r="D7" s="11">
        <f>VLOOKUP(Table1[[#This Row],[Letter Grade ]],$A$16:$B$27,2,FALSE)</f>
        <v>3.67</v>
      </c>
      <c r="E7" s="12">
        <f>D7*B7</f>
        <v>11.01</v>
      </c>
      <c r="H7" s="7" t="s">
        <v>26</v>
      </c>
      <c r="I7" s="8" t="s">
        <v>27</v>
      </c>
    </row>
    <row r="8" spans="1:9" x14ac:dyDescent="0.2">
      <c r="A8" s="9" t="s">
        <v>14</v>
      </c>
      <c r="B8" s="10">
        <v>4</v>
      </c>
      <c r="C8" s="10" t="s">
        <v>8</v>
      </c>
      <c r="D8" s="11">
        <f>VLOOKUP(Table1[[#This Row],[Letter Grade ]],$A$16:$B$27,2,FALSE)</f>
        <v>4</v>
      </c>
      <c r="E8" s="12">
        <f>D8*B8</f>
        <v>16</v>
      </c>
      <c r="H8" s="5" t="s">
        <v>16</v>
      </c>
      <c r="I8" s="6" t="str">
        <f>VLOOKUP(Course_Grade_table[[#This Row],[Course]],Table1[],3,)</f>
        <v>B+</v>
      </c>
    </row>
    <row r="9" spans="1:9" x14ac:dyDescent="0.2">
      <c r="A9" s="9" t="s">
        <v>15</v>
      </c>
      <c r="B9" s="10">
        <v>3</v>
      </c>
      <c r="C9" s="10" t="s">
        <v>21</v>
      </c>
      <c r="D9" s="11">
        <f>VLOOKUP(Table1[[#This Row],[Letter Grade ]],$A$16:$B$27,2,FALSE)</f>
        <v>2.33</v>
      </c>
      <c r="E9" s="12">
        <f t="shared" ref="E9:E11" si="0">D9*B9</f>
        <v>6.99</v>
      </c>
    </row>
    <row r="10" spans="1:9" ht="17" thickBot="1" x14ac:dyDescent="0.25">
      <c r="A10" s="10" t="s">
        <v>16</v>
      </c>
      <c r="B10" s="10">
        <v>1</v>
      </c>
      <c r="C10" s="10" t="s">
        <v>19</v>
      </c>
      <c r="D10" s="11">
        <f>VLOOKUP(Table1[[#This Row],[Letter Grade ]],$A$16:$B$27,2,FALSE)</f>
        <v>3.33</v>
      </c>
      <c r="E10" s="12">
        <f t="shared" si="0"/>
        <v>3.33</v>
      </c>
      <c r="F10" s="15" t="s">
        <v>25</v>
      </c>
    </row>
    <row r="11" spans="1:9" ht="17" thickBot="1" x14ac:dyDescent="0.25">
      <c r="A11" s="10" t="s">
        <v>17</v>
      </c>
      <c r="B11" s="10">
        <v>3</v>
      </c>
      <c r="C11" s="10" t="s">
        <v>8</v>
      </c>
      <c r="D11" s="11">
        <f>VLOOKUP(Table1[[#This Row],[Letter Grade ]],$A$16:$B$27,2,FALSE)</f>
        <v>4</v>
      </c>
      <c r="E11" s="12">
        <f t="shared" si="0"/>
        <v>12</v>
      </c>
      <c r="F11" s="4">
        <f>SUM($E7:$E11)/SUM(Table1[Number of Credit Hours])</f>
        <v>3.5235714285714286</v>
      </c>
    </row>
    <row r="14" spans="1:9" x14ac:dyDescent="0.2">
      <c r="A14" s="16" t="s">
        <v>28</v>
      </c>
      <c r="B14" s="17"/>
    </row>
    <row r="15" spans="1:9" x14ac:dyDescent="0.2">
      <c r="A15" s="14" t="s">
        <v>27</v>
      </c>
      <c r="B15" s="14" t="s">
        <v>30</v>
      </c>
    </row>
    <row r="16" spans="1:9" x14ac:dyDescent="0.2">
      <c r="A16" s="13" t="s">
        <v>8</v>
      </c>
      <c r="B16" s="13">
        <v>4</v>
      </c>
    </row>
    <row r="17" spans="1:9" x14ac:dyDescent="0.2">
      <c r="A17" s="13" t="s">
        <v>18</v>
      </c>
      <c r="B17" s="13">
        <v>3.67</v>
      </c>
      <c r="D17">
        <f>IF(C7="A",4,IF(C7="A-",3.67,IF(C7="B+",3.33,IF(C7="B",3,IF(C7="B-",2.67,IF(C7="C+",2.33,IF(C7="C",2,IF(C7="C-",1.67,IF(C7="D+",1.33,IF(C7="D",1,IF(C7="D-",0.67,IF(C7="F",0,FALSE))))))))))))</f>
        <v>3.67</v>
      </c>
    </row>
    <row r="18" spans="1:9" x14ac:dyDescent="0.2">
      <c r="A18" s="13" t="s">
        <v>19</v>
      </c>
      <c r="B18" s="13">
        <v>3.33</v>
      </c>
    </row>
    <row r="19" spans="1:9" x14ac:dyDescent="0.2">
      <c r="A19" s="13" t="s">
        <v>9</v>
      </c>
      <c r="B19" s="13">
        <v>3</v>
      </c>
    </row>
    <row r="20" spans="1:9" x14ac:dyDescent="0.2">
      <c r="A20" s="13" t="s">
        <v>20</v>
      </c>
      <c r="B20" s="13">
        <v>2.67</v>
      </c>
    </row>
    <row r="21" spans="1:9" x14ac:dyDescent="0.2">
      <c r="A21" s="13" t="s">
        <v>21</v>
      </c>
      <c r="B21" s="13">
        <v>2.33</v>
      </c>
    </row>
    <row r="22" spans="1:9" x14ac:dyDescent="0.2">
      <c r="A22" s="13" t="s">
        <v>10</v>
      </c>
      <c r="B22" s="13">
        <v>2</v>
      </c>
      <c r="I22">
        <v>3</v>
      </c>
    </row>
    <row r="23" spans="1:9" x14ac:dyDescent="0.2">
      <c r="A23" s="13" t="s">
        <v>22</v>
      </c>
      <c r="B23" s="13">
        <v>1.67</v>
      </c>
    </row>
    <row r="24" spans="1:9" x14ac:dyDescent="0.2">
      <c r="A24" s="13" t="s">
        <v>23</v>
      </c>
      <c r="B24" s="13">
        <v>1.33</v>
      </c>
    </row>
    <row r="25" spans="1:9" x14ac:dyDescent="0.2">
      <c r="A25" s="13" t="s">
        <v>11</v>
      </c>
      <c r="B25" s="13">
        <v>1</v>
      </c>
    </row>
    <row r="26" spans="1:9" x14ac:dyDescent="0.2">
      <c r="A26" s="13" t="s">
        <v>24</v>
      </c>
      <c r="B26" s="13">
        <v>0.67</v>
      </c>
    </row>
    <row r="27" spans="1:9" x14ac:dyDescent="0.2">
      <c r="A27" s="13" t="s">
        <v>12</v>
      </c>
      <c r="B27" s="13">
        <v>0</v>
      </c>
    </row>
  </sheetData>
  <mergeCells count="1">
    <mergeCell ref="A14:B14"/>
  </mergeCells>
  <phoneticPr fontId="6" type="noConversion"/>
  <dataValidations count="5">
    <dataValidation type="list" allowBlank="1" showInputMessage="1" showErrorMessage="1" sqref="C15" xr:uid="{51245B83-B4C0-3E49-AAD0-0A5DD984F711}">
      <formula1>C7:C11</formula1>
    </dataValidation>
    <dataValidation type="list" allowBlank="1" showInputMessage="1" showErrorMessage="1" sqref="C16:C19" xr:uid="{F34CC6E8-D68B-754A-A231-15E415DAD537}">
      <formula1>$C$7:$C$11</formula1>
    </dataValidation>
    <dataValidation type="list" allowBlank="1" showInputMessage="1" showErrorMessage="1" sqref="H8" xr:uid="{5D8A8F7B-8BAF-D64D-8378-A1A6D4F45B2A}">
      <formula1>$A$7:$A$11</formula1>
    </dataValidation>
    <dataValidation type="list" allowBlank="1" showInputMessage="1" showErrorMessage="1" sqref="C7:C11" xr:uid="{F697F889-6141-3141-9B21-7FC85FCC5F41}">
      <formula1>$A$16:$A$27</formula1>
    </dataValidation>
    <dataValidation type="list" allowBlank="1" showInputMessage="1" showErrorMessage="1" sqref="I22" xr:uid="{B64A93F4-7EEE-4941-AC26-0D296F9A4256}">
      <formula1>$B$16:$B$27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GPA Calculator</vt:lpstr>
      <vt:lpstr>Final_GPA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2021-09-18T19:29:13Z</dcterms:created>
  <dcterms:modified xsi:type="dcterms:W3CDTF">2022-09-30T00:49:55Z</dcterms:modified>
</cp:coreProperties>
</file>