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data cleaning excel\"/>
    </mc:Choice>
  </mc:AlternateContent>
  <bookViews>
    <workbookView xWindow="0" yWindow="0" windowWidth="28800" windowHeight="12300" activeTab="4"/>
  </bookViews>
  <sheets>
    <sheet name="Sheet7" sheetId="10" r:id="rId1"/>
    <sheet name="Workorder" sheetId="1" r:id="rId2"/>
    <sheet name="Licence plates" sheetId="2" r:id="rId3"/>
    <sheet name="service price" sheetId="3" r:id="rId4"/>
    <sheet name="Pivot table analysis" sheetId="4" r:id="rId5"/>
  </sheets>
  <calcPr calcId="162913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/>
  <c r="F5" i="1"/>
  <c r="E6" i="1" a="1"/>
  <c r="E6" i="1" s="1"/>
  <c r="E7" i="1" a="1"/>
  <c r="E7" i="1" s="1"/>
  <c r="F7" i="1"/>
  <c r="E8" i="1" a="1"/>
  <c r="E8" i="1" s="1"/>
  <c r="E9" i="1" a="1"/>
  <c r="E9" i="1"/>
  <c r="F9" i="1"/>
  <c r="E10" i="1" a="1"/>
  <c r="E10" i="1"/>
  <c r="F10" i="1"/>
  <c r="E11" i="1" a="1"/>
  <c r="E11" i="1" s="1"/>
  <c r="E12" i="1" a="1"/>
  <c r="E12" i="1" s="1"/>
  <c r="E13" i="1" a="1"/>
  <c r="E13" i="1"/>
  <c r="F13" i="1"/>
  <c r="E14" i="1" a="1"/>
  <c r="E14" i="1" s="1"/>
  <c r="E15" i="1" a="1"/>
  <c r="E15" i="1" s="1"/>
  <c r="F15" i="1"/>
  <c r="E16" i="1" a="1"/>
  <c r="E16" i="1"/>
  <c r="F16" i="1"/>
  <c r="E17" i="1" a="1"/>
  <c r="E17" i="1"/>
  <c r="F17" i="1"/>
  <c r="E18" i="1" a="1"/>
  <c r="E18" i="1"/>
  <c r="F18" i="1"/>
  <c r="E19" i="1" a="1"/>
  <c r="E19" i="1" s="1"/>
  <c r="E20" i="1" a="1"/>
  <c r="E20" i="1" s="1"/>
  <c r="E21" i="1" a="1"/>
  <c r="E21" i="1"/>
  <c r="F21" i="1"/>
  <c r="E22" i="1" a="1"/>
  <c r="E22" i="1" s="1"/>
  <c r="E23" i="1" a="1"/>
  <c r="E23" i="1" s="1"/>
  <c r="F23" i="1"/>
  <c r="E24" i="1" a="1"/>
  <c r="E24" i="1" s="1"/>
  <c r="E25" i="1" a="1"/>
  <c r="E25" i="1"/>
  <c r="F25" i="1"/>
  <c r="E26" i="1" a="1"/>
  <c r="E26" i="1"/>
  <c r="F26" i="1"/>
  <c r="E27" i="1" a="1"/>
  <c r="E27" i="1" s="1"/>
  <c r="E28" i="1" a="1"/>
  <c r="F28" i="1" s="1"/>
  <c r="E28" i="1"/>
  <c r="E2" i="1" a="1"/>
  <c r="E2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F20" i="1" l="1"/>
  <c r="F12" i="1"/>
  <c r="F4" i="1"/>
  <c r="F24" i="1"/>
  <c r="F14" i="1"/>
  <c r="F6" i="1"/>
  <c r="F22" i="1"/>
  <c r="F27" i="1"/>
  <c r="F19" i="1"/>
  <c r="F11" i="1"/>
  <c r="F3" i="1"/>
  <c r="F8" i="1"/>
  <c r="F2" i="1"/>
</calcChain>
</file>

<file path=xl/sharedStrings.xml><?xml version="1.0" encoding="utf-8"?>
<sst xmlns="http://schemas.openxmlformats.org/spreadsheetml/2006/main" count="361" uniqueCount="167">
  <si>
    <t>Work Order #</t>
  </si>
  <si>
    <t>Requested On</t>
  </si>
  <si>
    <t>06/13/14 11:26 AM</t>
  </si>
  <si>
    <t>01/02/14 09:40 AM</t>
  </si>
  <si>
    <t>01/02/14 07:53 AM</t>
  </si>
  <si>
    <t>01/02/14 08:00 AM</t>
  </si>
  <si>
    <t>01/02/14 08:02 AM</t>
  </si>
  <si>
    <t>01/02/14 08:06 AM</t>
  </si>
  <si>
    <t>01/02/14 08:29 AM</t>
  </si>
  <si>
    <t>01/02/14 08:31 AM</t>
  </si>
  <si>
    <t>01/02/14 08:32 AM</t>
  </si>
  <si>
    <t>01/02/14 08:34 AM</t>
  </si>
  <si>
    <t>01/02/14 09:59 AM</t>
  </si>
  <si>
    <t>01/02/14 10:29 AM</t>
  </si>
  <si>
    <t>01/02/14 10:38 AM</t>
  </si>
  <si>
    <t>01/05/14 07:08 AM</t>
  </si>
  <si>
    <t>01/06/14 07:28 AM</t>
  </si>
  <si>
    <t>01/02/14 08:28 AM</t>
  </si>
  <si>
    <t>01/06/14 07:29 AM</t>
  </si>
  <si>
    <t>01/20/14 09:11 AM</t>
  </si>
  <si>
    <t>01/20/14 10:06 AM</t>
  </si>
  <si>
    <t>01/20/14 10:41 AM</t>
  </si>
  <si>
    <t>01/21/14 09:13 AM</t>
  </si>
  <si>
    <t>01/20/14 09:16 AM</t>
  </si>
  <si>
    <t>01/23/14 09:40 AM</t>
  </si>
  <si>
    <t>09/24/14 03:54 PM</t>
  </si>
  <si>
    <t>01/30/14 04:44 PM</t>
  </si>
  <si>
    <t>02/06/14 04:51 PM</t>
  </si>
  <si>
    <t>07/07/14 04:59 PM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</si>
  <si>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</si>
  <si>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</si>
  <si>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</si>
  <si>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</si>
  <si>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</si>
  <si>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</si>
  <si>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</si>
  <si>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</si>
  <si>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</si>
  <si>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</si>
  <si>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</si>
  <si>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</si>
  <si>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</si>
  <si>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</si>
  <si>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</si>
  <si>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</si>
  <si>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</si>
  <si>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</si>
  <si>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</si>
  <si>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</si>
  <si>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</si>
  <si>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</si>
  <si>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</si>
  <si>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</si>
  <si>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</si>
  <si>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</si>
  <si>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</si>
  <si>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</si>
  <si>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</si>
  <si>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</si>
  <si>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</si>
  <si>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</si>
  <si>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</si>
  <si>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</si>
  <si>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</si>
  <si>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</si>
  <si>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</si>
  <si>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LICENCE PLATE</t>
  </si>
  <si>
    <t>MAKE</t>
  </si>
  <si>
    <t>MODEL</t>
  </si>
  <si>
    <t>LIC PLATE</t>
  </si>
  <si>
    <t>SERVICE</t>
  </si>
  <si>
    <t>OIL/FILTER</t>
  </si>
  <si>
    <t>TIRES</t>
  </si>
  <si>
    <t>BRAKES</t>
  </si>
  <si>
    <t xml:space="preserve">AC </t>
  </si>
  <si>
    <t>TRANSMISSION</t>
  </si>
  <si>
    <t>HEADLAMPS</t>
  </si>
  <si>
    <t>PRICE</t>
  </si>
  <si>
    <t>BL</t>
  </si>
  <si>
    <t>AL</t>
  </si>
  <si>
    <t>TV</t>
  </si>
  <si>
    <t>RB</t>
  </si>
  <si>
    <t>MECH</t>
  </si>
  <si>
    <t>Data cleaning steps</t>
  </si>
  <si>
    <t>Looking for Missing data - Using If statements</t>
  </si>
  <si>
    <t>Convert Data</t>
  </si>
  <si>
    <t>create a new column to give the day of the week,</t>
  </si>
  <si>
    <t>the column name is called "Weekday"</t>
  </si>
  <si>
    <t>Weekday</t>
  </si>
  <si>
    <t>convert the date using convert to text to know what the day was</t>
  </si>
  <si>
    <t>formula - text(B2,''dddd")</t>
  </si>
  <si>
    <t>Friday</t>
  </si>
  <si>
    <t>Thursday</t>
  </si>
  <si>
    <t>Sunday</t>
  </si>
  <si>
    <t>Monday</t>
  </si>
  <si>
    <t>Tuesday</t>
  </si>
  <si>
    <t>Wednesday</t>
  </si>
  <si>
    <t xml:space="preserve">formula - IF(E2=" ", "0",E2) - use 0 as a placeholder for </t>
  </si>
  <si>
    <t>any missing data in the MECH column</t>
  </si>
  <si>
    <t>Merging data Sets - in this case merging sheets together</t>
  </si>
  <si>
    <t>ill be using Vlookup to  marge workorder to service price</t>
  </si>
  <si>
    <t>first -create a new column called "PRICE"</t>
  </si>
  <si>
    <t>then formula - VLOOKUP(E2,'service price'!$A$1:$B$7,2,FALSE)</t>
  </si>
  <si>
    <t>to the sheet "service price" - match the columns "service" on both</t>
  </si>
  <si>
    <t>we use vlook to get the price by referencing the column "service"</t>
  </si>
  <si>
    <t>sheets and equate the column to "price" in sheet "service price"</t>
  </si>
  <si>
    <t>Merge Data Set</t>
  </si>
  <si>
    <t xml:space="preserve">Looking for Missing data </t>
  </si>
  <si>
    <r>
      <rPr>
        <b/>
        <sz val="11"/>
        <color theme="1"/>
        <rFont val="Calibri"/>
        <family val="2"/>
        <scheme val="minor"/>
      </rPr>
      <t>Find duplicates</t>
    </r>
    <r>
      <rPr>
        <sz val="11"/>
        <color theme="1"/>
        <rFont val="Calibri"/>
        <family val="2"/>
        <scheme val="minor"/>
      </rPr>
      <t xml:space="preserve"> - with conditional formating</t>
    </r>
  </si>
  <si>
    <r>
      <rPr>
        <b/>
        <sz val="11"/>
        <color theme="1"/>
        <rFont val="Calibri"/>
        <family val="2"/>
        <scheme val="minor"/>
      </rPr>
      <t>Remove Dulipcate</t>
    </r>
    <r>
      <rPr>
        <sz val="11"/>
        <color theme="1"/>
        <rFont val="Calibri"/>
        <family val="2"/>
        <scheme val="minor"/>
      </rPr>
      <t xml:space="preserve"> - with remove duplicates</t>
    </r>
  </si>
  <si>
    <t>LICAB12AC</t>
  </si>
  <si>
    <t>LIC34BV23</t>
  </si>
  <si>
    <t>LIC56BBCA</t>
  </si>
  <si>
    <t>LIC776YTH</t>
  </si>
  <si>
    <t>LIC89KK6Y</t>
  </si>
  <si>
    <t>LIC776NHJ</t>
  </si>
  <si>
    <t>LIC899HY4</t>
  </si>
  <si>
    <t>LIC87JN33</t>
  </si>
  <si>
    <t>LIC23RF65</t>
  </si>
  <si>
    <t>LIC887NHA</t>
  </si>
  <si>
    <t>LIC12RU76</t>
  </si>
  <si>
    <t>LIC90YT64</t>
  </si>
  <si>
    <t>LIC22ETY8</t>
  </si>
  <si>
    <t>LIC43VB66</t>
  </si>
  <si>
    <t>TRIMING DATA</t>
  </si>
  <si>
    <t>trim the data in sheet "licence plates" using a nested functions</t>
  </si>
  <si>
    <t>Right() and Len() to remove the "LIC" on the column "LICENCE"</t>
  </si>
  <si>
    <t>in the sheet "licence plates"</t>
  </si>
  <si>
    <t>formula is - RIGHT(A2,LEN (A2)-3)</t>
  </si>
  <si>
    <t>Right() - used to remove character starting from the right</t>
  </si>
  <si>
    <t>Len() - used to count the number of characters and returns number</t>
  </si>
  <si>
    <t>use the functions right() and len() to get the accurate licence plates</t>
  </si>
  <si>
    <t>used the formula - right(a2,len(a2)-3)</t>
  </si>
  <si>
    <t>this will remove the LIC string from the rest of the string in the column LICENCE PLATE</t>
  </si>
  <si>
    <t>create a column - actual licence plate</t>
  </si>
  <si>
    <t>ACTUAL LICENCE PLATE</t>
  </si>
  <si>
    <t>merge data set with vlookup using multiple column as the outcome</t>
  </si>
  <si>
    <t>formular is - vlookup(D2,sheet Licence plates,{column2,column3},FALSE)</t>
  </si>
  <si>
    <t>create two columns; "MAKE" and "MODEL"</t>
  </si>
  <si>
    <t>use the formula * remember to use ctrl + alt + Enter after you are done creating the formula</t>
  </si>
  <si>
    <t xml:space="preserve">MERGE DATA </t>
  </si>
  <si>
    <t>Grand Total</t>
  </si>
  <si>
    <t>Sum of PRICE</t>
  </si>
  <si>
    <t>Total Sum Per Day</t>
  </si>
  <si>
    <t>use pivot table for analysis to create</t>
  </si>
  <si>
    <t>1. Total sum per day</t>
  </si>
  <si>
    <t>WeekDay</t>
  </si>
  <si>
    <t>Order Date</t>
  </si>
  <si>
    <t>Count of SERVICE</t>
  </si>
  <si>
    <t>Number of Services per Date</t>
  </si>
  <si>
    <t>Count of Requested On</t>
  </si>
  <si>
    <t>Reoccurring Cars</t>
  </si>
  <si>
    <t>Licence Plate</t>
  </si>
  <si>
    <t>Date and Services</t>
  </si>
  <si>
    <t>Count of Weekday</t>
  </si>
  <si>
    <t>Services And Days</t>
  </si>
  <si>
    <t>Days of Reoccuring Services</t>
  </si>
  <si>
    <t>3. Days of Reoccuring Services</t>
  </si>
  <si>
    <t>4. Reoccurring Cars</t>
  </si>
  <si>
    <t>Total Sum of Order per date</t>
  </si>
  <si>
    <t>5. Number of Services per Date</t>
  </si>
  <si>
    <t>2. Total Sum of Order per date</t>
  </si>
  <si>
    <t>PIVOT TABLE ANALYSIS</t>
  </si>
  <si>
    <t xml:space="preserve"> *check the sheet "pivot Table analysis</t>
  </si>
  <si>
    <t>the stockholder doesn’t want us to remove any data with or without a mech information in it</t>
  </si>
  <si>
    <t>Highest working Week days</t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</si>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</sst>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44" fontId="0" fillId="0" borderId="0" xfId="1" applyFont="1"/>
    <xf numFmtId="0" fontId="2" fillId="4" borderId="0" xfId="0" applyFont="1" applyFill="1"/>
    <xf numFmtId="0" fontId="0" fillId="0" borderId="0" xfId="0" applyAlignment="1">
      <alignment horizontal="left"/>
    </xf>
    <xf numFmtId="44" fontId="2" fillId="3" borderId="0" xfId="1" applyFont="1" applyFill="1" applyAlignment="1"/>
    <xf numFmtId="44" fontId="0" fillId="0" borderId="0" xfId="1" applyFont="1" applyAlignment="1"/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0" fillId="6" borderId="0" xfId="0" applyFill="1"/>
  </cellXfs>
  <cellStyles count="2">
    <cellStyle name="Currency" xfId="1" builtinId="4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[datacleaning.xlsx]Pivot table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analysis'!$C$15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analysis'!$B$16:$B$43</c:f>
              <c:strCache>
                <c:ptCount val="27"/>
                <c:pt idx="0">
                  <c:v>01/02/14 07:53 AM</c:v>
                </c:pt>
                <c:pt idx="1">
                  <c:v>01/02/14 08:00 AM</c:v>
                </c:pt>
                <c:pt idx="2">
                  <c:v>01/02/14 08:02 AM</c:v>
                </c:pt>
                <c:pt idx="3">
                  <c:v>01/02/14 08:06 AM</c:v>
                </c:pt>
                <c:pt idx="4">
                  <c:v>01/02/14 08:28 AM</c:v>
                </c:pt>
                <c:pt idx="5">
                  <c:v>01/02/14 08:29 AM</c:v>
                </c:pt>
                <c:pt idx="6">
                  <c:v>01/02/14 08:31 AM</c:v>
                </c:pt>
                <c:pt idx="7">
                  <c:v>01/02/14 08:32 AM</c:v>
                </c:pt>
                <c:pt idx="8">
                  <c:v>01/02/14 08:34 AM</c:v>
                </c:pt>
                <c:pt idx="9">
                  <c:v>01/02/14 09:40 AM</c:v>
                </c:pt>
                <c:pt idx="10">
                  <c:v>01/02/14 09:59 AM</c:v>
                </c:pt>
                <c:pt idx="11">
                  <c:v>01/02/14 10:29 AM</c:v>
                </c:pt>
                <c:pt idx="12">
                  <c:v>01/02/14 10:38 AM</c:v>
                </c:pt>
                <c:pt idx="13">
                  <c:v>01/05/14 07:08 AM</c:v>
                </c:pt>
                <c:pt idx="14">
                  <c:v>01/06/14 07:28 AM</c:v>
                </c:pt>
                <c:pt idx="15">
                  <c:v>01/06/14 07:29 AM</c:v>
                </c:pt>
                <c:pt idx="16">
                  <c:v>01/20/14 09:11 AM</c:v>
                </c:pt>
                <c:pt idx="17">
                  <c:v>01/20/14 09:16 AM</c:v>
                </c:pt>
                <c:pt idx="18">
                  <c:v>01/20/14 10:06 AM</c:v>
                </c:pt>
                <c:pt idx="19">
                  <c:v>01/20/14 10:41 AM</c:v>
                </c:pt>
                <c:pt idx="20">
                  <c:v>01/21/14 09:13 AM</c:v>
                </c:pt>
                <c:pt idx="21">
                  <c:v>01/23/14 09:40 AM</c:v>
                </c:pt>
                <c:pt idx="22">
                  <c:v>01/30/14 04:44 PM</c:v>
                </c:pt>
                <c:pt idx="23">
                  <c:v>02/06/14 04:51 PM</c:v>
                </c:pt>
                <c:pt idx="24">
                  <c:v>06/13/14 11:26 AM</c:v>
                </c:pt>
                <c:pt idx="25">
                  <c:v>07/07/14 04:59 PM</c:v>
                </c:pt>
                <c:pt idx="26">
                  <c:v>09/24/14 03:54 PM</c:v>
                </c:pt>
              </c:strCache>
            </c:strRef>
          </c:cat>
          <c:val>
            <c:numRef>
              <c:f>'Pivot table analysis'!$C$16:$C$43</c:f>
              <c:numCache>
                <c:formatCode>_("$"* #,##0.00_);_("$"* \(#,##0.00\);_("$"* "-"??_);_(@_)</c:formatCode>
                <c:ptCount val="27"/>
                <c:pt idx="0">
                  <c:v>200</c:v>
                </c:pt>
                <c:pt idx="1">
                  <c:v>150</c:v>
                </c:pt>
                <c:pt idx="2">
                  <c:v>30</c:v>
                </c:pt>
                <c:pt idx="3">
                  <c:v>75</c:v>
                </c:pt>
                <c:pt idx="4">
                  <c:v>30</c:v>
                </c:pt>
                <c:pt idx="5">
                  <c:v>30</c:v>
                </c:pt>
                <c:pt idx="6">
                  <c:v>150</c:v>
                </c:pt>
                <c:pt idx="7">
                  <c:v>30</c:v>
                </c:pt>
                <c:pt idx="8">
                  <c:v>200</c:v>
                </c:pt>
                <c:pt idx="9">
                  <c:v>30</c:v>
                </c:pt>
                <c:pt idx="10">
                  <c:v>30</c:v>
                </c:pt>
                <c:pt idx="11">
                  <c:v>200</c:v>
                </c:pt>
                <c:pt idx="12">
                  <c:v>30</c:v>
                </c:pt>
                <c:pt idx="13">
                  <c:v>95</c:v>
                </c:pt>
                <c:pt idx="14">
                  <c:v>30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95</c:v>
                </c:pt>
                <c:pt idx="20">
                  <c:v>30</c:v>
                </c:pt>
                <c:pt idx="21">
                  <c:v>75</c:v>
                </c:pt>
                <c:pt idx="22">
                  <c:v>30</c:v>
                </c:pt>
                <c:pt idx="23">
                  <c:v>25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D-42F1-89C5-D8CA14937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754143"/>
        <c:axId val="986747487"/>
      </c:lineChart>
      <c:catAx>
        <c:axId val="9867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47487"/>
        <c:crosses val="autoZero"/>
        <c:auto val="1"/>
        <c:lblAlgn val="ctr"/>
        <c:lblOffset val="100"/>
        <c:noMultiLvlLbl val="0"/>
      </c:catAx>
      <c:valAx>
        <c:axId val="98674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5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[datacleaning.xlsx]Pivot table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</a:t>
            </a:r>
            <a:r>
              <a:rPr lang="en-US" baseline="0"/>
              <a:t> with Highest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analysis'!$C$4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analysis'!$B$5:$B$11</c:f>
              <c:strCache>
                <c:ptCount val="6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'Pivot table analysis'!$C$5:$C$11</c:f>
              <c:numCache>
                <c:formatCode>_("$"* #,##0.00_);_("$"* \(#,##0.00\);_("$"* "-"??_);_(@_)</c:formatCode>
                <c:ptCount val="6"/>
                <c:pt idx="0">
                  <c:v>95</c:v>
                </c:pt>
                <c:pt idx="1">
                  <c:v>270</c:v>
                </c:pt>
                <c:pt idx="2">
                  <c:v>30</c:v>
                </c:pt>
                <c:pt idx="3">
                  <c:v>30</c:v>
                </c:pt>
                <c:pt idx="4">
                  <c:v>1315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073-A1FA-FB5657939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0913647"/>
        <c:axId val="1000910319"/>
      </c:barChart>
      <c:catAx>
        <c:axId val="1000913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0319"/>
        <c:crosses val="autoZero"/>
        <c:auto val="1"/>
        <c:lblAlgn val="ctr"/>
        <c:lblOffset val="100"/>
        <c:noMultiLvlLbl val="0"/>
      </c:catAx>
      <c:valAx>
        <c:axId val="100091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[datacleaning.xlsx]Pivot table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with Highest Work Turnouts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analysis'!$E$37:$E$43</c:f>
              <c:strCache>
                <c:ptCount val="6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'Pivot table analysis'!$F$37:$F$43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8-48D9-87CD-8F5C666DD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949583"/>
        <c:axId val="1007947919"/>
      </c:barChart>
      <c:catAx>
        <c:axId val="100794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47919"/>
        <c:crosses val="autoZero"/>
        <c:auto val="1"/>
        <c:lblAlgn val="ctr"/>
        <c:lblOffset val="100"/>
        <c:noMultiLvlLbl val="0"/>
      </c:catAx>
      <c:valAx>
        <c:axId val="100794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4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180975</xdr:rowOff>
    </xdr:from>
    <xdr:to>
      <xdr:col>21</xdr:col>
      <xdr:colOff>600075</xdr:colOff>
      <xdr:row>45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14286</xdr:colOff>
      <xdr:row>47</xdr:row>
      <xdr:rowOff>190499</xdr:rowOff>
    </xdr:from>
    <xdr:to>
      <xdr:col>21</xdr:col>
      <xdr:colOff>600075</xdr:colOff>
      <xdr:row>68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190499</xdr:rowOff>
    </xdr:from>
    <xdr:to>
      <xdr:col>21</xdr:col>
      <xdr:colOff>609599</xdr:colOff>
      <xdr:row>23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505.332167245368" createdVersion="6" refreshedVersion="6" minRefreshableVersion="3" recordCount="27">
  <cacheSource type="worksheet">
    <worksheetSource ref="A1:I28" sheet="Workorder"/>
  </cacheSource>
  <cacheFields count="9">
    <cacheField name="Work Order #" numFmtId="0">
      <sharedItems containsSemiMixedTypes="0" containsString="0" containsNumber="1" containsInteger="1" minValue="9980927" maxValue="10009197" count="27">
        <n v="9980927"/>
        <n v="9992953"/>
        <n v="9992944"/>
        <n v="9992945"/>
        <n v="9992946"/>
        <n v="9992947"/>
        <n v="9992949"/>
        <n v="9992950"/>
        <n v="9992951"/>
        <n v="9992952"/>
        <n v="9992954"/>
        <n v="9992956"/>
        <n v="9992957"/>
        <n v="9993017"/>
        <n v="9993018"/>
        <n v="9992948"/>
        <n v="9993019"/>
        <n v="9993504"/>
        <n v="9994620"/>
        <n v="9994621"/>
        <n v="9994801"/>
        <n v="9994802"/>
        <n v="9994809"/>
        <n v="10009194"/>
        <n v="10009195"/>
        <n v="10009196"/>
        <n v="10009197"/>
      </sharedItems>
    </cacheField>
    <cacheField name="Requested On" numFmtId="0">
      <sharedItems count="27">
        <s v="06/13/14 11:26 AM"/>
        <s v="01/02/14 09:40 AM"/>
        <s v="01/02/14 07:53 AM"/>
        <s v="01/02/14 08:00 AM"/>
        <s v="01/02/14 08:02 AM"/>
        <s v="01/02/14 08:06 AM"/>
        <s v="01/02/14 08:29 AM"/>
        <s v="01/02/14 08:31 AM"/>
        <s v="01/02/14 08:32 AM"/>
        <s v="01/02/14 08:34 AM"/>
        <s v="01/02/14 09:59 AM"/>
        <s v="01/02/14 10:29 AM"/>
        <s v="01/02/14 10:38 AM"/>
        <s v="01/05/14 07:08 AM"/>
        <s v="01/06/14 07:28 AM"/>
        <s v="01/02/14 08:28 AM"/>
        <s v="01/06/14 07:29 AM"/>
        <s v="01/20/14 09:11 AM"/>
        <s v="01/20/14 10:06 AM"/>
        <s v="01/20/14 10:41 AM"/>
        <s v="01/21/14 09:13 AM"/>
        <s v="01/20/14 09:16 AM"/>
        <s v="01/23/14 09:40 AM"/>
        <s v="09/24/14 03:54 PM"/>
        <s v="01/30/14 04:44 PM"/>
        <s v="02/06/14 04:51 PM"/>
        <s v="07/07/14 04:59 PM"/>
      </sharedItems>
    </cacheField>
    <cacheField name="Weekday" numFmtId="0">
      <sharedItems count="6">
        <s v="Friday"/>
        <s v="Thursday"/>
        <s v="Sunday"/>
        <s v="Monday"/>
        <s v="Tuesday"/>
        <s v="Wednesday"/>
      </sharedItems>
    </cacheField>
    <cacheField name="LIC PLATE" numFmtId="0">
      <sharedItems count="14">
        <s v="AB12AC"/>
        <s v="34BV23"/>
        <s v="56BBCA"/>
        <s v="776YTH"/>
        <s v="89KK6Y"/>
        <s v="776NHJ"/>
        <s v="899HY4"/>
        <s v="87JN33"/>
        <s v="23RF65"/>
        <s v="887NHA"/>
        <s v="12RU76"/>
        <s v="90YT64"/>
        <s v="22ETY8"/>
        <s v="43VB66"/>
      </sharedItems>
    </cacheField>
    <cacheField name="MAKE" numFmtId="0">
      <sharedItems count="10">
        <s v="CHEVY"/>
        <s v="TOYOTA"/>
        <s v="FORD"/>
        <s v="HYUNDAI"/>
        <s v="HONDA"/>
        <s v="NISSAN"/>
        <s v="CHEVY "/>
        <s v="DODGE"/>
        <s v="VW"/>
        <s v="FIAT"/>
      </sharedItems>
    </cacheField>
    <cacheField name="MODEL" numFmtId="0">
      <sharedItems containsMixedTypes="1" containsNumber="1" containsInteger="1" minValue="500" maxValue="500" count="14">
        <s v="CRUZE"/>
        <s v="4 RUNNER"/>
        <s v="F150"/>
        <s v="FUSION"/>
        <s v="SONATA"/>
        <s v="CR-V"/>
        <s v="ACCORD"/>
        <s v="TUNDRA"/>
        <s v="SENTRA"/>
        <s v="SPARK"/>
        <s v="ROGUE"/>
        <s v="DART"/>
        <s v="PASSAT"/>
        <n v="500"/>
      </sharedItems>
    </cacheField>
    <cacheField name="SERVICE" numFmtId="0">
      <sharedItems count="6">
        <s v="OIL/FILTER"/>
        <s v="TIRES"/>
        <s v="BRAKES"/>
        <s v="AC "/>
        <s v="TRANSMISSION"/>
        <s v="HEADLAMPS"/>
      </sharedItems>
    </cacheField>
    <cacheField name="PRICE" numFmtId="44">
      <sharedItems containsSemiMixedTypes="0" containsString="0" containsNumber="1" containsInteger="1" minValue="25" maxValue="200"/>
    </cacheField>
    <cacheField name="MECH" numFmtId="0">
      <sharedItems containsMixedTypes="1" containsNumber="1" containsInteger="1" minValue="0" maxValue="0" count="5">
        <s v="BL"/>
        <s v="AL"/>
        <n v="0"/>
        <s v="TV"/>
        <s v="R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x v="0"/>
    <x v="0"/>
    <x v="0"/>
    <x v="0"/>
    <n v="30"/>
    <x v="0"/>
  </r>
  <r>
    <x v="1"/>
    <x v="1"/>
    <x v="1"/>
    <x v="1"/>
    <x v="1"/>
    <x v="1"/>
    <x v="0"/>
    <n v="30"/>
    <x v="1"/>
  </r>
  <r>
    <x v="2"/>
    <x v="2"/>
    <x v="1"/>
    <x v="2"/>
    <x v="2"/>
    <x v="2"/>
    <x v="1"/>
    <n v="200"/>
    <x v="2"/>
  </r>
  <r>
    <x v="3"/>
    <x v="3"/>
    <x v="1"/>
    <x v="3"/>
    <x v="2"/>
    <x v="3"/>
    <x v="2"/>
    <n v="150"/>
    <x v="3"/>
  </r>
  <r>
    <x v="4"/>
    <x v="4"/>
    <x v="1"/>
    <x v="4"/>
    <x v="3"/>
    <x v="4"/>
    <x v="0"/>
    <n v="30"/>
    <x v="0"/>
  </r>
  <r>
    <x v="5"/>
    <x v="5"/>
    <x v="1"/>
    <x v="5"/>
    <x v="4"/>
    <x v="5"/>
    <x v="3"/>
    <n v="75"/>
    <x v="0"/>
  </r>
  <r>
    <x v="6"/>
    <x v="6"/>
    <x v="1"/>
    <x v="6"/>
    <x v="4"/>
    <x v="6"/>
    <x v="0"/>
    <n v="30"/>
    <x v="4"/>
  </r>
  <r>
    <x v="7"/>
    <x v="7"/>
    <x v="1"/>
    <x v="7"/>
    <x v="1"/>
    <x v="7"/>
    <x v="2"/>
    <n v="150"/>
    <x v="1"/>
  </r>
  <r>
    <x v="8"/>
    <x v="8"/>
    <x v="1"/>
    <x v="4"/>
    <x v="3"/>
    <x v="4"/>
    <x v="0"/>
    <n v="30"/>
    <x v="4"/>
  </r>
  <r>
    <x v="9"/>
    <x v="9"/>
    <x v="1"/>
    <x v="8"/>
    <x v="5"/>
    <x v="8"/>
    <x v="1"/>
    <n v="200"/>
    <x v="2"/>
  </r>
  <r>
    <x v="10"/>
    <x v="10"/>
    <x v="1"/>
    <x v="6"/>
    <x v="4"/>
    <x v="6"/>
    <x v="0"/>
    <n v="30"/>
    <x v="4"/>
  </r>
  <r>
    <x v="11"/>
    <x v="11"/>
    <x v="1"/>
    <x v="2"/>
    <x v="2"/>
    <x v="2"/>
    <x v="1"/>
    <n v="200"/>
    <x v="1"/>
  </r>
  <r>
    <x v="12"/>
    <x v="12"/>
    <x v="1"/>
    <x v="9"/>
    <x v="6"/>
    <x v="9"/>
    <x v="0"/>
    <n v="30"/>
    <x v="3"/>
  </r>
  <r>
    <x v="13"/>
    <x v="13"/>
    <x v="2"/>
    <x v="10"/>
    <x v="5"/>
    <x v="10"/>
    <x v="4"/>
    <n v="95"/>
    <x v="2"/>
  </r>
  <r>
    <x v="14"/>
    <x v="14"/>
    <x v="3"/>
    <x v="8"/>
    <x v="5"/>
    <x v="8"/>
    <x v="0"/>
    <n v="30"/>
    <x v="0"/>
  </r>
  <r>
    <x v="15"/>
    <x v="15"/>
    <x v="1"/>
    <x v="6"/>
    <x v="4"/>
    <x v="6"/>
    <x v="0"/>
    <n v="30"/>
    <x v="3"/>
  </r>
  <r>
    <x v="16"/>
    <x v="16"/>
    <x v="3"/>
    <x v="2"/>
    <x v="2"/>
    <x v="2"/>
    <x v="5"/>
    <n v="25"/>
    <x v="2"/>
  </r>
  <r>
    <x v="17"/>
    <x v="17"/>
    <x v="3"/>
    <x v="10"/>
    <x v="5"/>
    <x v="10"/>
    <x v="0"/>
    <n v="30"/>
    <x v="0"/>
  </r>
  <r>
    <x v="18"/>
    <x v="18"/>
    <x v="3"/>
    <x v="9"/>
    <x v="6"/>
    <x v="9"/>
    <x v="0"/>
    <n v="30"/>
    <x v="4"/>
  </r>
  <r>
    <x v="19"/>
    <x v="19"/>
    <x v="3"/>
    <x v="11"/>
    <x v="7"/>
    <x v="11"/>
    <x v="4"/>
    <n v="95"/>
    <x v="2"/>
  </r>
  <r>
    <x v="20"/>
    <x v="20"/>
    <x v="4"/>
    <x v="1"/>
    <x v="1"/>
    <x v="1"/>
    <x v="0"/>
    <n v="30"/>
    <x v="1"/>
  </r>
  <r>
    <x v="21"/>
    <x v="21"/>
    <x v="3"/>
    <x v="12"/>
    <x v="8"/>
    <x v="12"/>
    <x v="0"/>
    <n v="30"/>
    <x v="3"/>
  </r>
  <r>
    <x v="22"/>
    <x v="22"/>
    <x v="1"/>
    <x v="13"/>
    <x v="9"/>
    <x v="13"/>
    <x v="3"/>
    <n v="75"/>
    <x v="4"/>
  </r>
  <r>
    <x v="23"/>
    <x v="23"/>
    <x v="5"/>
    <x v="8"/>
    <x v="5"/>
    <x v="8"/>
    <x v="0"/>
    <n v="30"/>
    <x v="0"/>
  </r>
  <r>
    <x v="24"/>
    <x v="24"/>
    <x v="1"/>
    <x v="1"/>
    <x v="1"/>
    <x v="1"/>
    <x v="0"/>
    <n v="30"/>
    <x v="3"/>
  </r>
  <r>
    <x v="25"/>
    <x v="25"/>
    <x v="1"/>
    <x v="8"/>
    <x v="5"/>
    <x v="8"/>
    <x v="5"/>
    <n v="25"/>
    <x v="1"/>
  </r>
  <r>
    <x v="26"/>
    <x v="26"/>
    <x v="3"/>
    <x v="4"/>
    <x v="3"/>
    <x v="4"/>
    <x v="0"/>
    <n v="3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Weekdays">
  <location ref="E36:F43" firstHeaderRow="1" firstDataRow="1" firstDataCol="1"/>
  <pivotFields count="9">
    <pivotField showAll="0"/>
    <pivotField dataField="1" showAll="0"/>
    <pivotField axis="axisRow"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44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Requested 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ervices And Days">
  <location ref="H4:I23" firstHeaderRow="1" firstDataRow="1" firstDataCol="1"/>
  <pivotFields count="9">
    <pivotField showAll="0"/>
    <pivotField showAll="0"/>
    <pivotField axis="axisRow" dataField="1"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/>
    <pivotField axis="axisRow" showAll="0">
      <items count="7">
        <item x="3"/>
        <item x="2"/>
        <item x="5"/>
        <item x="0"/>
        <item x="1"/>
        <item x="4"/>
        <item t="default"/>
      </items>
    </pivotField>
    <pivotField numFmtId="44" showAll="0"/>
    <pivotField showAll="0"/>
  </pivotFields>
  <rowFields count="2">
    <field x="6"/>
    <field x="2"/>
  </rowFields>
  <rowItems count="19">
    <i>
      <x/>
    </i>
    <i r="1">
      <x v="4"/>
    </i>
    <i>
      <x v="1"/>
    </i>
    <i r="1">
      <x v="4"/>
    </i>
    <i>
      <x v="2"/>
    </i>
    <i r="1">
      <x v="1"/>
    </i>
    <i r="1">
      <x v="4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 v="4"/>
    </i>
    <i>
      <x v="5"/>
    </i>
    <i r="1">
      <x/>
    </i>
    <i r="1">
      <x v="1"/>
    </i>
    <i t="grand">
      <x/>
    </i>
  </rowItems>
  <colItems count="1">
    <i/>
  </colItems>
  <dataFields count="1">
    <dataField name="Count of Weekda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icence Plate">
  <location ref="B47:C62" firstHeaderRow="1" firstDataRow="1" firstDataCol="1"/>
  <pivotFields count="9">
    <pivotField showAll="0"/>
    <pivotField dataField="1" showAll="0"/>
    <pivotField showAll="0"/>
    <pivotField axis="axisRow" showAll="0">
      <items count="15">
        <item x="10"/>
        <item x="12"/>
        <item x="8"/>
        <item x="1"/>
        <item x="13"/>
        <item x="2"/>
        <item x="5"/>
        <item x="3"/>
        <item x="7"/>
        <item x="9"/>
        <item x="6"/>
        <item x="4"/>
        <item x="11"/>
        <item x="0"/>
        <item t="default"/>
      </items>
    </pivotField>
    <pivotField showAll="0"/>
    <pivotField showAll="0">
      <items count="15">
        <item x="13"/>
        <item x="1"/>
        <item x="6"/>
        <item x="0"/>
        <item x="5"/>
        <item x="11"/>
        <item x="2"/>
        <item x="3"/>
        <item x="12"/>
        <item x="10"/>
        <item x="8"/>
        <item x="4"/>
        <item x="9"/>
        <item x="7"/>
        <item t="default"/>
      </items>
    </pivotField>
    <pivotField showAll="0"/>
    <pivotField numFmtId="44"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Requested 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 and Services">
  <location ref="E4:F32" firstHeaderRow="1" firstDataRow="1" firstDataCol="1"/>
  <pivotFields count="9">
    <pivotField showAll="0">
      <items count="28">
        <item x="0"/>
        <item x="2"/>
        <item x="3"/>
        <item x="4"/>
        <item x="5"/>
        <item x="15"/>
        <item x="6"/>
        <item x="7"/>
        <item x="8"/>
        <item x="9"/>
        <item x="1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28">
        <item sd="0" x="2"/>
        <item sd="0" x="3"/>
        <item sd="0" x="4"/>
        <item sd="0" x="5"/>
        <item sd="0" x="15"/>
        <item sd="0" x="6"/>
        <item sd="0" x="7"/>
        <item sd="0" x="8"/>
        <item sd="0" x="9"/>
        <item sd="0" x="1"/>
        <item sd="0" x="10"/>
        <item sd="0" x="11"/>
        <item sd="0" x="12"/>
        <item sd="0" x="13"/>
        <item sd="0" x="14"/>
        <item sd="0" x="16"/>
        <item sd="0" x="17"/>
        <item sd="0" x="21"/>
        <item sd="0" x="18"/>
        <item sd="0" x="19"/>
        <item sd="0" x="20"/>
        <item sd="0" x="22"/>
        <item sd="0" x="24"/>
        <item sd="0" x="25"/>
        <item sd="0" x="0"/>
        <item sd="0" x="26"/>
        <item sd="0" x="23"/>
        <item t="default"/>
      </items>
    </pivotField>
    <pivotField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/>
    <pivotField axis="axisRow" dataField="1" showAll="0" defaultSubtotal="0">
      <items count="6">
        <item x="3"/>
        <item x="2"/>
        <item x="5"/>
        <item x="0"/>
        <item x="1"/>
        <item x="4"/>
      </items>
    </pivotField>
    <pivotField numFmtId="44" showAll="0"/>
    <pivotField showAll="0"/>
  </pivotFields>
  <rowFields count="2">
    <field x="1"/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SERVICE" fld="6" subtotal="count" baseField="6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rder Date">
  <location ref="B15:C43" firstHeaderRow="1" firstDataRow="1" firstDataCol="1"/>
  <pivotFields count="9">
    <pivotField showAll="0"/>
    <pivotField axis="axisRow" showAll="0">
      <items count="28">
        <item x="2"/>
        <item x="3"/>
        <item x="4"/>
        <item x="5"/>
        <item x="15"/>
        <item x="6"/>
        <item x="7"/>
        <item x="8"/>
        <item x="9"/>
        <item x="1"/>
        <item x="10"/>
        <item x="11"/>
        <item x="12"/>
        <item x="13"/>
        <item x="14"/>
        <item x="16"/>
        <item x="17"/>
        <item x="21"/>
        <item x="18"/>
        <item x="19"/>
        <item x="20"/>
        <item x="22"/>
        <item x="24"/>
        <item x="25"/>
        <item x="0"/>
        <item x="26"/>
        <item x="23"/>
        <item t="default"/>
      </items>
    </pivotField>
    <pivotField showAll="0"/>
    <pivotField showAll="0">
      <items count="15">
        <item x="10"/>
        <item x="12"/>
        <item x="8"/>
        <item x="1"/>
        <item x="13"/>
        <item x="2"/>
        <item x="5"/>
        <item x="3"/>
        <item x="7"/>
        <item x="9"/>
        <item x="6"/>
        <item x="4"/>
        <item x="11"/>
        <item x="0"/>
        <item t="default"/>
      </items>
    </pivotField>
    <pivotField showAll="0">
      <items count="11">
        <item x="0"/>
        <item x="6"/>
        <item x="7"/>
        <item x="9"/>
        <item x="2"/>
        <item x="4"/>
        <item x="3"/>
        <item x="5"/>
        <item x="1"/>
        <item x="8"/>
        <item t="default"/>
      </items>
    </pivotField>
    <pivotField showAll="0">
      <items count="15">
        <item x="13"/>
        <item x="1"/>
        <item x="6"/>
        <item x="0"/>
        <item x="5"/>
        <item x="11"/>
        <item x="2"/>
        <item x="3"/>
        <item x="12"/>
        <item x="10"/>
        <item x="8"/>
        <item x="4"/>
        <item x="9"/>
        <item x="7"/>
        <item t="default"/>
      </items>
    </pivotField>
    <pivotField showAll="0"/>
    <pivotField dataField="1" numFmtId="44" showAll="0"/>
    <pivotField showAll="0">
      <items count="6">
        <item x="2"/>
        <item x="1"/>
        <item x="0"/>
        <item x="4"/>
        <item x="3"/>
        <item t="default"/>
      </items>
    </pivotField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PRICE" fld="7" baseField="0" baseItem="0" numFmtId="44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WeekDay">
  <location ref="B4:C11" firstHeaderRow="1" firstDataRow="1" firstDataCol="1"/>
  <pivotFields count="9">
    <pivotField showAll="0"/>
    <pivotField showAll="0"/>
    <pivotField axis="axisRow"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dataField="1" numFmtId="44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ICE" fld="7" baseField="0" baseItem="0" numFmtId="44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5" x14ac:dyDescent="0.25"/>
  <cols>
    <col min="1" max="1" width="13.140625" bestFit="1" customWidth="1"/>
    <col min="2" max="2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I28"/>
    </sheetView>
  </sheetViews>
  <sheetFormatPr defaultRowHeight="15" x14ac:dyDescent="0.25"/>
  <cols>
    <col min="1" max="1" width="13.85546875" customWidth="1"/>
    <col min="2" max="3" width="18.5703125" customWidth="1"/>
    <col min="5" max="6" width="9.140625" style="6"/>
    <col min="7" max="7" width="15.28515625" customWidth="1"/>
    <col min="8" max="8" width="15.28515625" style="8" customWidth="1"/>
    <col min="12" max="12" width="83.85546875" bestFit="1" customWidth="1"/>
  </cols>
  <sheetData>
    <row r="1" spans="1:12" x14ac:dyDescent="0.25">
      <c r="A1" s="3" t="s">
        <v>0</v>
      </c>
      <c r="B1" s="3" t="s">
        <v>1</v>
      </c>
      <c r="C1" s="3" t="s">
        <v>88</v>
      </c>
      <c r="D1" s="3" t="s">
        <v>69</v>
      </c>
      <c r="E1" s="10" t="s">
        <v>67</v>
      </c>
      <c r="F1" s="10" t="s">
        <v>68</v>
      </c>
      <c r="G1" s="3" t="s">
        <v>70</v>
      </c>
      <c r="H1" s="7" t="s">
        <v>77</v>
      </c>
      <c r="I1" s="3" t="s">
        <v>82</v>
      </c>
      <c r="L1" s="12" t="s">
        <v>83</v>
      </c>
    </row>
    <row r="2" spans="1:12" x14ac:dyDescent="0.25">
      <c r="A2">
        <v>9980927</v>
      </c>
      <c r="B2" t="s">
        <v>2</v>
      </c>
      <c r="C2" t="s">
        <v>91</v>
      </c>
      <c r="D2" t="s">
        <v>29</v>
      </c>
      <c r="E2" s="6" t="str">
        <f t="array" ref="E2:F2">VLOOKUP(D2,'Licence plates'!$B$1:$D$15,{2,3},FALSE)</f>
        <v>CHEVY</v>
      </c>
      <c r="F2" s="6" t="str">
        <v>CRUZE</v>
      </c>
      <c r="G2" t="s">
        <v>71</v>
      </c>
      <c r="H2" s="8">
        <f>VLOOKUP(G2,'service price'!$A$1:$B$7,2,FALSE)</f>
        <v>30</v>
      </c>
      <c r="I2" s="6" t="s">
        <v>78</v>
      </c>
      <c r="J2" s="6"/>
      <c r="L2" s="11"/>
    </row>
    <row r="3" spans="1:12" x14ac:dyDescent="0.25">
      <c r="A3">
        <v>9992953</v>
      </c>
      <c r="B3" t="s">
        <v>3</v>
      </c>
      <c r="C3" t="s">
        <v>92</v>
      </c>
      <c r="D3" t="s">
        <v>30</v>
      </c>
      <c r="E3" s="6" t="str">
        <f t="array" ref="E3:F3">VLOOKUP(D3,'Licence plates'!$B$1:$D$15,{2,3},FALSE)</f>
        <v>TOYOTA</v>
      </c>
      <c r="F3" s="6" t="str">
        <v>4 RUNNER</v>
      </c>
      <c r="G3" t="s">
        <v>71</v>
      </c>
      <c r="H3" s="8">
        <f>VLOOKUP(G3,'service price'!$A$1:$B$7,2,FALSE)</f>
        <v>30</v>
      </c>
      <c r="I3" s="6" t="s">
        <v>79</v>
      </c>
      <c r="J3" s="6"/>
      <c r="L3" s="11" t="s">
        <v>108</v>
      </c>
    </row>
    <row r="4" spans="1:12" x14ac:dyDescent="0.25">
      <c r="A4">
        <v>9992944</v>
      </c>
      <c r="B4" t="s">
        <v>4</v>
      </c>
      <c r="C4" t="s">
        <v>92</v>
      </c>
      <c r="D4" t="s">
        <v>31</v>
      </c>
      <c r="E4" s="6" t="str">
        <f t="array" ref="E4:F4">VLOOKUP(D4,'Licence plates'!$B$1:$D$15,{2,3},FALSE)</f>
        <v>FORD</v>
      </c>
      <c r="F4" s="6" t="str">
        <v>F150</v>
      </c>
      <c r="G4" t="s">
        <v>72</v>
      </c>
      <c r="H4" s="8">
        <f>VLOOKUP(G4,'service price'!$A$1:$B$7,2,FALSE)</f>
        <v>200</v>
      </c>
      <c r="I4" s="6">
        <v>0</v>
      </c>
      <c r="J4" s="6"/>
      <c r="L4" s="11" t="s">
        <v>109</v>
      </c>
    </row>
    <row r="5" spans="1:12" x14ac:dyDescent="0.25">
      <c r="A5">
        <v>9992945</v>
      </c>
      <c r="B5" t="s">
        <v>5</v>
      </c>
      <c r="C5" t="s">
        <v>92</v>
      </c>
      <c r="D5" t="s">
        <v>32</v>
      </c>
      <c r="E5" s="6" t="str">
        <f t="array" ref="E5:F5">VLOOKUP(D5,'Licence plates'!$B$1:$D$15,{2,3},FALSE)</f>
        <v>FORD</v>
      </c>
      <c r="F5" s="6" t="str">
        <v>FUSION</v>
      </c>
      <c r="G5" t="s">
        <v>73</v>
      </c>
      <c r="H5" s="8">
        <f>VLOOKUP(G5,'service price'!$A$1:$B$7,2,FALSE)</f>
        <v>150</v>
      </c>
      <c r="I5" s="6" t="s">
        <v>80</v>
      </c>
      <c r="J5" s="6"/>
      <c r="L5" s="11"/>
    </row>
    <row r="6" spans="1:12" x14ac:dyDescent="0.25">
      <c r="A6">
        <v>9992946</v>
      </c>
      <c r="B6" t="s">
        <v>6</v>
      </c>
      <c r="C6" t="s">
        <v>92</v>
      </c>
      <c r="D6" t="s">
        <v>33</v>
      </c>
      <c r="E6" s="6" t="str">
        <f t="array" ref="E6:F6">VLOOKUP(D6,'Licence plates'!$B$1:$D$15,{2,3},FALSE)</f>
        <v>HYUNDAI</v>
      </c>
      <c r="F6" s="6" t="str">
        <v>SONATA</v>
      </c>
      <c r="G6" t="s">
        <v>71</v>
      </c>
      <c r="H6" s="8">
        <f>VLOOKUP(G6,'service price'!$A$1:$B$7,2,FALSE)</f>
        <v>30</v>
      </c>
      <c r="I6" s="6" t="s">
        <v>78</v>
      </c>
      <c r="J6" s="6"/>
      <c r="L6" s="12" t="s">
        <v>107</v>
      </c>
    </row>
    <row r="7" spans="1:12" x14ac:dyDescent="0.25">
      <c r="A7">
        <v>9992947</v>
      </c>
      <c r="B7" t="s">
        <v>7</v>
      </c>
      <c r="C7" t="s">
        <v>92</v>
      </c>
      <c r="D7" t="s">
        <v>34</v>
      </c>
      <c r="E7" s="6" t="str">
        <f t="array" ref="E7:F7">VLOOKUP(D7,'Licence plates'!$B$1:$D$15,{2,3},FALSE)</f>
        <v>HONDA</v>
      </c>
      <c r="F7" s="6" t="str">
        <v>CR-V</v>
      </c>
      <c r="G7" t="s">
        <v>74</v>
      </c>
      <c r="H7" s="8">
        <f>VLOOKUP(G7,'service price'!$A$1:$B$7,2,FALSE)</f>
        <v>75</v>
      </c>
      <c r="I7" s="6" t="s">
        <v>78</v>
      </c>
      <c r="J7" s="6"/>
      <c r="L7" s="11" t="s">
        <v>84</v>
      </c>
    </row>
    <row r="8" spans="1:12" x14ac:dyDescent="0.25">
      <c r="A8">
        <v>9992949</v>
      </c>
      <c r="B8" t="s">
        <v>8</v>
      </c>
      <c r="C8" t="s">
        <v>92</v>
      </c>
      <c r="D8" t="s">
        <v>35</v>
      </c>
      <c r="E8" s="6" t="str">
        <f t="array" ref="E8:F8">VLOOKUP(D8,'Licence plates'!$B$1:$D$15,{2,3},FALSE)</f>
        <v>HONDA</v>
      </c>
      <c r="F8" s="6" t="str">
        <v>ACCORD</v>
      </c>
      <c r="G8" t="s">
        <v>71</v>
      </c>
      <c r="H8" s="8">
        <f>VLOOKUP(G8,'service price'!$A$1:$B$7,2,FALSE)</f>
        <v>30</v>
      </c>
      <c r="I8" s="6" t="s">
        <v>81</v>
      </c>
      <c r="J8" s="6"/>
      <c r="L8" s="18" t="s">
        <v>97</v>
      </c>
    </row>
    <row r="9" spans="1:12" x14ac:dyDescent="0.25">
      <c r="A9">
        <v>9992950</v>
      </c>
      <c r="B9" t="s">
        <v>9</v>
      </c>
      <c r="C9" t="s">
        <v>92</v>
      </c>
      <c r="D9" t="s">
        <v>36</v>
      </c>
      <c r="E9" s="6" t="str">
        <f t="array" ref="E9:F9">VLOOKUP(D9,'Licence plates'!$B$1:$D$15,{2,3},FALSE)</f>
        <v>TOYOTA</v>
      </c>
      <c r="F9" s="6" t="str">
        <v>TUNDRA</v>
      </c>
      <c r="G9" t="s">
        <v>73</v>
      </c>
      <c r="H9" s="8">
        <f>VLOOKUP(G9,'service price'!$A$1:$B$7,2,FALSE)</f>
        <v>150</v>
      </c>
      <c r="I9" s="6" t="s">
        <v>79</v>
      </c>
      <c r="J9" s="6"/>
      <c r="L9" s="11" t="s">
        <v>98</v>
      </c>
    </row>
    <row r="10" spans="1:12" x14ac:dyDescent="0.25">
      <c r="A10">
        <v>9992951</v>
      </c>
      <c r="B10" t="s">
        <v>10</v>
      </c>
      <c r="C10" t="s">
        <v>92</v>
      </c>
      <c r="D10" t="s">
        <v>33</v>
      </c>
      <c r="E10" s="6" t="str">
        <f t="array" ref="E10:F10">VLOOKUP(D10,'Licence plates'!$B$1:$D$15,{2,3},FALSE)</f>
        <v>HYUNDAI</v>
      </c>
      <c r="F10" s="6" t="str">
        <v>SONATA</v>
      </c>
      <c r="G10" t="s">
        <v>71</v>
      </c>
      <c r="H10" s="8">
        <f>VLOOKUP(G10,'service price'!$A$1:$B$7,2,FALSE)</f>
        <v>30</v>
      </c>
      <c r="I10" s="6" t="s">
        <v>81</v>
      </c>
      <c r="J10" s="6"/>
      <c r="L10" s="11" t="s">
        <v>164</v>
      </c>
    </row>
    <row r="11" spans="1:12" x14ac:dyDescent="0.25">
      <c r="A11">
        <v>9992952</v>
      </c>
      <c r="B11" t="s">
        <v>11</v>
      </c>
      <c r="C11" t="s">
        <v>92</v>
      </c>
      <c r="D11" t="s">
        <v>37</v>
      </c>
      <c r="E11" s="6" t="str">
        <f t="array" ref="E11:F11">VLOOKUP(D11,'Licence plates'!$B$1:$D$15,{2,3},FALSE)</f>
        <v>NISSAN</v>
      </c>
      <c r="F11" s="6" t="str">
        <v>SENTRA</v>
      </c>
      <c r="G11" t="s">
        <v>72</v>
      </c>
      <c r="H11" s="8">
        <f>VLOOKUP(G11,'service price'!$A$1:$B$7,2,FALSE)</f>
        <v>200</v>
      </c>
      <c r="I11" s="6">
        <v>0</v>
      </c>
      <c r="J11" s="6"/>
      <c r="L11" s="11"/>
    </row>
    <row r="12" spans="1:12" x14ac:dyDescent="0.25">
      <c r="A12">
        <v>9992954</v>
      </c>
      <c r="B12" t="s">
        <v>12</v>
      </c>
      <c r="C12" t="s">
        <v>92</v>
      </c>
      <c r="D12" t="s">
        <v>35</v>
      </c>
      <c r="E12" s="6" t="str">
        <f t="array" ref="E12:F12">VLOOKUP(D12,'Licence plates'!$B$1:$D$15,{2,3},FALSE)</f>
        <v>HONDA</v>
      </c>
      <c r="F12" s="6" t="str">
        <v>ACCORD</v>
      </c>
      <c r="G12" t="s">
        <v>71</v>
      </c>
      <c r="H12" s="8">
        <f>VLOOKUP(G12,'service price'!$A$1:$B$7,2,FALSE)</f>
        <v>30</v>
      </c>
      <c r="I12" s="6" t="s">
        <v>81</v>
      </c>
      <c r="J12" s="6"/>
      <c r="L12" s="12" t="s">
        <v>85</v>
      </c>
    </row>
    <row r="13" spans="1:12" x14ac:dyDescent="0.25">
      <c r="A13">
        <v>9992956</v>
      </c>
      <c r="B13" t="s">
        <v>13</v>
      </c>
      <c r="C13" t="s">
        <v>92</v>
      </c>
      <c r="D13" t="s">
        <v>31</v>
      </c>
      <c r="E13" s="6" t="str">
        <f t="array" ref="E13:F13">VLOOKUP(D13,'Licence plates'!$B$1:$D$15,{2,3},FALSE)</f>
        <v>FORD</v>
      </c>
      <c r="F13" s="6" t="str">
        <v>F150</v>
      </c>
      <c r="G13" t="s">
        <v>72</v>
      </c>
      <c r="H13" s="8">
        <f>VLOOKUP(G13,'service price'!$A$1:$B$7,2,FALSE)</f>
        <v>200</v>
      </c>
      <c r="I13" s="6" t="s">
        <v>79</v>
      </c>
      <c r="J13" s="6"/>
      <c r="L13" s="11" t="s">
        <v>86</v>
      </c>
    </row>
    <row r="14" spans="1:12" x14ac:dyDescent="0.25">
      <c r="A14">
        <v>9992957</v>
      </c>
      <c r="B14" t="s">
        <v>14</v>
      </c>
      <c r="C14" t="s">
        <v>92</v>
      </c>
      <c r="D14" t="s">
        <v>38</v>
      </c>
      <c r="E14" s="6" t="str">
        <f t="array" ref="E14:F14">VLOOKUP(D14,'Licence plates'!$B$1:$D$15,{2,3},FALSE)</f>
        <v xml:space="preserve">CHEVY </v>
      </c>
      <c r="F14" s="6" t="str">
        <v>SPARK</v>
      </c>
      <c r="G14" t="s">
        <v>71</v>
      </c>
      <c r="H14" s="8">
        <f>VLOOKUP(G14,'service price'!$A$1:$B$7,2,FALSE)</f>
        <v>30</v>
      </c>
      <c r="I14" s="6" t="s">
        <v>80</v>
      </c>
      <c r="J14" s="6"/>
      <c r="L14" s="11" t="s">
        <v>87</v>
      </c>
    </row>
    <row r="15" spans="1:12" x14ac:dyDescent="0.25">
      <c r="A15">
        <v>9993017</v>
      </c>
      <c r="B15" t="s">
        <v>15</v>
      </c>
      <c r="C15" t="s">
        <v>93</v>
      </c>
      <c r="D15" t="s">
        <v>39</v>
      </c>
      <c r="E15" s="6" t="str">
        <f t="array" ref="E15:F15">VLOOKUP(D15,'Licence plates'!$B$1:$D$15,{2,3},FALSE)</f>
        <v>NISSAN</v>
      </c>
      <c r="F15" s="6" t="str">
        <v>ROGUE</v>
      </c>
      <c r="G15" t="s">
        <v>75</v>
      </c>
      <c r="H15" s="8">
        <f>VLOOKUP(G15,'service price'!$A$1:$B$7,2,FALSE)</f>
        <v>95</v>
      </c>
      <c r="I15" s="6">
        <v>0</v>
      </c>
      <c r="J15" s="6"/>
      <c r="L15" s="11" t="s">
        <v>89</v>
      </c>
    </row>
    <row r="16" spans="1:12" x14ac:dyDescent="0.25">
      <c r="A16">
        <v>9993018</v>
      </c>
      <c r="B16" t="s">
        <v>16</v>
      </c>
      <c r="C16" t="s">
        <v>94</v>
      </c>
      <c r="D16" t="s">
        <v>37</v>
      </c>
      <c r="E16" s="6" t="str">
        <f t="array" ref="E16:F16">VLOOKUP(D16,'Licence plates'!$B$1:$D$15,{2,3},FALSE)</f>
        <v>NISSAN</v>
      </c>
      <c r="F16" s="6" t="str">
        <v>SENTRA</v>
      </c>
      <c r="G16" t="s">
        <v>71</v>
      </c>
      <c r="H16" s="8">
        <f>VLOOKUP(G16,'service price'!$A$1:$B$7,2,FALSE)</f>
        <v>30</v>
      </c>
      <c r="I16" s="6" t="s">
        <v>78</v>
      </c>
      <c r="J16" s="6"/>
      <c r="L16" s="18" t="s">
        <v>90</v>
      </c>
    </row>
    <row r="17" spans="1:12" x14ac:dyDescent="0.25">
      <c r="A17">
        <v>9992948</v>
      </c>
      <c r="B17" t="s">
        <v>17</v>
      </c>
      <c r="C17" t="s">
        <v>92</v>
      </c>
      <c r="D17" t="s">
        <v>35</v>
      </c>
      <c r="E17" s="6" t="str">
        <f t="array" ref="E17:F17">VLOOKUP(D17,'Licence plates'!$B$1:$D$15,{2,3},FALSE)</f>
        <v>HONDA</v>
      </c>
      <c r="F17" s="6" t="str">
        <v>ACCORD</v>
      </c>
      <c r="G17" t="s">
        <v>71</v>
      </c>
      <c r="H17" s="8">
        <f>VLOOKUP(G17,'service price'!$A$1:$B$7,2,FALSE)</f>
        <v>30</v>
      </c>
      <c r="I17" s="6" t="s">
        <v>80</v>
      </c>
      <c r="J17" s="6"/>
      <c r="L17" s="11"/>
    </row>
    <row r="18" spans="1:12" x14ac:dyDescent="0.25">
      <c r="A18">
        <v>9993019</v>
      </c>
      <c r="B18" t="s">
        <v>18</v>
      </c>
      <c r="C18" t="s">
        <v>94</v>
      </c>
      <c r="D18" t="s">
        <v>31</v>
      </c>
      <c r="E18" s="6" t="str">
        <f t="array" ref="E18:F18">VLOOKUP(D18,'Licence plates'!$B$1:$D$15,{2,3},FALSE)</f>
        <v>FORD</v>
      </c>
      <c r="F18" s="6" t="str">
        <v>F150</v>
      </c>
      <c r="G18" t="s">
        <v>76</v>
      </c>
      <c r="H18" s="8">
        <f>VLOOKUP(G18,'service price'!$A$1:$B$7,2,FALSE)</f>
        <v>25</v>
      </c>
      <c r="I18" s="6">
        <v>0</v>
      </c>
      <c r="J18" s="6"/>
      <c r="L18" s="12" t="s">
        <v>106</v>
      </c>
    </row>
    <row r="19" spans="1:12" x14ac:dyDescent="0.25">
      <c r="A19">
        <v>9993504</v>
      </c>
      <c r="B19" t="s">
        <v>19</v>
      </c>
      <c r="C19" t="s">
        <v>94</v>
      </c>
      <c r="D19" t="s">
        <v>39</v>
      </c>
      <c r="E19" s="6" t="str">
        <f t="array" ref="E19:F19">VLOOKUP(D19,'Licence plates'!$B$1:$D$15,{2,3},FALSE)</f>
        <v>NISSAN</v>
      </c>
      <c r="F19" s="6" t="str">
        <v>ROGUE</v>
      </c>
      <c r="G19" t="s">
        <v>71</v>
      </c>
      <c r="H19" s="8">
        <f>VLOOKUP(G19,'service price'!$A$1:$B$7,2,FALSE)</f>
        <v>30</v>
      </c>
      <c r="I19" s="6" t="s">
        <v>78</v>
      </c>
      <c r="J19" s="6"/>
      <c r="L19" s="11" t="s">
        <v>99</v>
      </c>
    </row>
    <row r="20" spans="1:12" x14ac:dyDescent="0.25">
      <c r="A20">
        <v>9994620</v>
      </c>
      <c r="B20" t="s">
        <v>20</v>
      </c>
      <c r="C20" t="s">
        <v>94</v>
      </c>
      <c r="D20" t="s">
        <v>38</v>
      </c>
      <c r="E20" s="6" t="str">
        <f t="array" ref="E20:F20">VLOOKUP(D20,'Licence plates'!$B$1:$D$15,{2,3},FALSE)</f>
        <v xml:space="preserve">CHEVY </v>
      </c>
      <c r="F20" s="6" t="str">
        <v>SPARK</v>
      </c>
      <c r="G20" t="s">
        <v>71</v>
      </c>
      <c r="H20" s="8">
        <f>VLOOKUP(G20,'service price'!$A$1:$B$7,2,FALSE)</f>
        <v>30</v>
      </c>
      <c r="I20" s="6" t="s">
        <v>81</v>
      </c>
      <c r="J20" s="6"/>
      <c r="L20" s="11" t="s">
        <v>100</v>
      </c>
    </row>
    <row r="21" spans="1:12" x14ac:dyDescent="0.25">
      <c r="A21">
        <v>9994621</v>
      </c>
      <c r="B21" t="s">
        <v>21</v>
      </c>
      <c r="C21" t="s">
        <v>94</v>
      </c>
      <c r="D21" t="s">
        <v>40</v>
      </c>
      <c r="E21" s="6" t="str">
        <f t="array" ref="E21:F21">VLOOKUP(D21,'Licence plates'!$B$1:$D$15,{2,3},FALSE)</f>
        <v>DODGE</v>
      </c>
      <c r="F21" s="6" t="str">
        <v>DART</v>
      </c>
      <c r="G21" t="s">
        <v>75</v>
      </c>
      <c r="H21" s="8">
        <f>VLOOKUP(G21,'service price'!$A$1:$B$7,2,FALSE)</f>
        <v>95</v>
      </c>
      <c r="I21" s="6">
        <v>0</v>
      </c>
      <c r="J21" s="6"/>
      <c r="L21" s="11" t="s">
        <v>101</v>
      </c>
    </row>
    <row r="22" spans="1:12" x14ac:dyDescent="0.25">
      <c r="A22">
        <v>9994801</v>
      </c>
      <c r="B22" t="s">
        <v>22</v>
      </c>
      <c r="C22" t="s">
        <v>95</v>
      </c>
      <c r="D22" t="s">
        <v>30</v>
      </c>
      <c r="E22" s="6" t="str">
        <f t="array" ref="E22:F22">VLOOKUP(D22,'Licence plates'!$B$1:$D$15,{2,3},FALSE)</f>
        <v>TOYOTA</v>
      </c>
      <c r="F22" s="6" t="str">
        <v>4 RUNNER</v>
      </c>
      <c r="G22" t="s">
        <v>71</v>
      </c>
      <c r="H22" s="8">
        <f>VLOOKUP(G22,'service price'!$A$1:$B$7,2,FALSE)</f>
        <v>30</v>
      </c>
      <c r="I22" s="6" t="s">
        <v>79</v>
      </c>
      <c r="J22" s="6"/>
      <c r="L22" s="18" t="s">
        <v>102</v>
      </c>
    </row>
    <row r="23" spans="1:12" x14ac:dyDescent="0.25">
      <c r="A23">
        <v>9994802</v>
      </c>
      <c r="B23" t="s">
        <v>23</v>
      </c>
      <c r="C23" t="s">
        <v>94</v>
      </c>
      <c r="D23" t="s">
        <v>42</v>
      </c>
      <c r="E23" s="6" t="str">
        <f t="array" ref="E23:F23">VLOOKUP(D23,'Licence plates'!$B$1:$D$15,{2,3},FALSE)</f>
        <v>VW</v>
      </c>
      <c r="F23" s="6" t="str">
        <v>PASSAT</v>
      </c>
      <c r="G23" t="s">
        <v>71</v>
      </c>
      <c r="H23" s="8">
        <f>VLOOKUP(G23,'service price'!$A$1:$B$7,2,FALSE)</f>
        <v>30</v>
      </c>
      <c r="I23" s="6" t="s">
        <v>80</v>
      </c>
      <c r="J23" s="6"/>
      <c r="L23" s="11" t="s">
        <v>104</v>
      </c>
    </row>
    <row r="24" spans="1:12" x14ac:dyDescent="0.25">
      <c r="A24">
        <v>9994809</v>
      </c>
      <c r="B24" t="s">
        <v>24</v>
      </c>
      <c r="C24" t="s">
        <v>92</v>
      </c>
      <c r="D24" t="s">
        <v>41</v>
      </c>
      <c r="E24" s="6" t="str">
        <f t="array" ref="E24:F24">VLOOKUP(D24,'Licence plates'!$B$1:$D$15,{2,3},FALSE)</f>
        <v>FIAT</v>
      </c>
      <c r="F24" s="6">
        <v>500</v>
      </c>
      <c r="G24" t="s">
        <v>74</v>
      </c>
      <c r="H24" s="8">
        <f>VLOOKUP(G24,'service price'!$A$1:$B$7,2,FALSE)</f>
        <v>75</v>
      </c>
      <c r="I24" s="6" t="s">
        <v>81</v>
      </c>
      <c r="J24" s="6"/>
      <c r="L24" s="11" t="s">
        <v>103</v>
      </c>
    </row>
    <row r="25" spans="1:12" x14ac:dyDescent="0.25">
      <c r="A25">
        <v>10009194</v>
      </c>
      <c r="B25" t="s">
        <v>25</v>
      </c>
      <c r="C25" t="s">
        <v>96</v>
      </c>
      <c r="D25" t="s">
        <v>37</v>
      </c>
      <c r="E25" s="6" t="str">
        <f t="array" ref="E25:F25">VLOOKUP(D25,'Licence plates'!$B$1:$D$15,{2,3},FALSE)</f>
        <v>NISSAN</v>
      </c>
      <c r="F25" s="6" t="str">
        <v>SENTRA</v>
      </c>
      <c r="G25" t="s">
        <v>71</v>
      </c>
      <c r="H25" s="8">
        <f>VLOOKUP(G25,'service price'!$A$1:$B$7,2,FALSE)</f>
        <v>30</v>
      </c>
      <c r="I25" s="6" t="s">
        <v>78</v>
      </c>
      <c r="J25" s="6"/>
      <c r="L25" s="11" t="s">
        <v>105</v>
      </c>
    </row>
    <row r="26" spans="1:12" x14ac:dyDescent="0.25">
      <c r="A26">
        <v>10009195</v>
      </c>
      <c r="B26" t="s">
        <v>26</v>
      </c>
      <c r="C26" t="s">
        <v>92</v>
      </c>
      <c r="D26" t="s">
        <v>30</v>
      </c>
      <c r="E26" s="6" t="str">
        <f t="array" ref="E26:F26">VLOOKUP(D26,'Licence plates'!$B$1:$D$15,{2,3},FALSE)</f>
        <v>TOYOTA</v>
      </c>
      <c r="F26" s="6" t="str">
        <v>4 RUNNER</v>
      </c>
      <c r="G26" t="s">
        <v>71</v>
      </c>
      <c r="H26" s="8">
        <f>VLOOKUP(G26,'service price'!$A$1:$B$7,2,FALSE)</f>
        <v>30</v>
      </c>
      <c r="I26" s="6" t="s">
        <v>80</v>
      </c>
      <c r="J26" s="6"/>
      <c r="L26" s="11"/>
    </row>
    <row r="27" spans="1:12" x14ac:dyDescent="0.25">
      <c r="A27">
        <v>10009196</v>
      </c>
      <c r="B27" t="s">
        <v>27</v>
      </c>
      <c r="C27" t="s">
        <v>92</v>
      </c>
      <c r="D27" t="s">
        <v>37</v>
      </c>
      <c r="E27" s="6" t="str">
        <f t="array" ref="E27:F27">VLOOKUP(D27,'Licence plates'!$B$1:$D$15,{2,3},FALSE)</f>
        <v>NISSAN</v>
      </c>
      <c r="F27" s="6" t="str">
        <v>SENTRA</v>
      </c>
      <c r="G27" t="s">
        <v>76</v>
      </c>
      <c r="H27" s="8">
        <f>VLOOKUP(G27,'service price'!$A$1:$B$7,2,FALSE)</f>
        <v>25</v>
      </c>
      <c r="I27" s="6" t="s">
        <v>79</v>
      </c>
      <c r="J27" s="6"/>
      <c r="L27" s="12" t="s">
        <v>124</v>
      </c>
    </row>
    <row r="28" spans="1:12" x14ac:dyDescent="0.25">
      <c r="A28">
        <v>10009197</v>
      </c>
      <c r="B28" t="s">
        <v>28</v>
      </c>
      <c r="C28" t="s">
        <v>94</v>
      </c>
      <c r="D28" t="s">
        <v>33</v>
      </c>
      <c r="E28" s="6" t="str">
        <f t="array" ref="E28:F28">VLOOKUP(D28,'Licence plates'!$B$1:$D$15,{2,3},FALSE)</f>
        <v>HYUNDAI</v>
      </c>
      <c r="F28" s="6" t="str">
        <v>SONATA</v>
      </c>
      <c r="G28" t="s">
        <v>71</v>
      </c>
      <c r="H28" s="8">
        <f>VLOOKUP(G28,'service price'!$A$1:$B$7,2,FALSE)</f>
        <v>30</v>
      </c>
      <c r="I28" s="6" t="s">
        <v>78</v>
      </c>
      <c r="J28" s="6"/>
      <c r="L28" s="11" t="s">
        <v>125</v>
      </c>
    </row>
    <row r="29" spans="1:12" x14ac:dyDescent="0.25">
      <c r="L29" s="11" t="s">
        <v>126</v>
      </c>
    </row>
    <row r="30" spans="1:12" x14ac:dyDescent="0.25">
      <c r="L30" s="11" t="s">
        <v>127</v>
      </c>
    </row>
    <row r="31" spans="1:12" x14ac:dyDescent="0.25">
      <c r="L31" s="18" t="s">
        <v>128</v>
      </c>
    </row>
    <row r="32" spans="1:12" x14ac:dyDescent="0.25">
      <c r="L32" s="11" t="s">
        <v>129</v>
      </c>
    </row>
    <row r="33" spans="12:12" x14ac:dyDescent="0.25">
      <c r="L33" s="11" t="s">
        <v>130</v>
      </c>
    </row>
    <row r="34" spans="12:12" x14ac:dyDescent="0.25">
      <c r="L34" s="11"/>
    </row>
    <row r="35" spans="12:12" x14ac:dyDescent="0.25">
      <c r="L35" s="12" t="s">
        <v>140</v>
      </c>
    </row>
    <row r="36" spans="12:12" x14ac:dyDescent="0.25">
      <c r="L36" s="11" t="s">
        <v>136</v>
      </c>
    </row>
    <row r="37" spans="12:12" x14ac:dyDescent="0.25">
      <c r="L37" s="11" t="s">
        <v>137</v>
      </c>
    </row>
    <row r="38" spans="12:12" x14ac:dyDescent="0.25">
      <c r="L38" s="11" t="s">
        <v>138</v>
      </c>
    </row>
    <row r="39" spans="12:12" x14ac:dyDescent="0.25">
      <c r="L39" s="18" t="s">
        <v>139</v>
      </c>
    </row>
    <row r="40" spans="12:12" x14ac:dyDescent="0.25">
      <c r="L40" s="11"/>
    </row>
    <row r="41" spans="12:12" x14ac:dyDescent="0.25">
      <c r="L41" s="12" t="s">
        <v>162</v>
      </c>
    </row>
    <row r="42" spans="12:12" x14ac:dyDescent="0.25">
      <c r="L42" s="11" t="s">
        <v>144</v>
      </c>
    </row>
    <row r="43" spans="12:12" x14ac:dyDescent="0.25">
      <c r="L43" s="11" t="s">
        <v>145</v>
      </c>
    </row>
    <row r="44" spans="12:12" x14ac:dyDescent="0.25">
      <c r="L44" s="11" t="s">
        <v>161</v>
      </c>
    </row>
    <row r="45" spans="12:12" x14ac:dyDescent="0.25">
      <c r="L45" s="11" t="s">
        <v>157</v>
      </c>
    </row>
    <row r="46" spans="12:12" x14ac:dyDescent="0.25">
      <c r="L46" s="11" t="s">
        <v>158</v>
      </c>
    </row>
    <row r="47" spans="12:12" x14ac:dyDescent="0.25">
      <c r="L47" s="11" t="s">
        <v>160</v>
      </c>
    </row>
    <row r="48" spans="12:12" x14ac:dyDescent="0.25">
      <c r="L48" s="18" t="s">
        <v>163</v>
      </c>
    </row>
  </sheetData>
  <conditionalFormatting sqref="L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defaultRowHeight="15" x14ac:dyDescent="0.25"/>
  <cols>
    <col min="1" max="1" width="14.7109375" customWidth="1"/>
    <col min="2" max="2" width="21.7109375" bestFit="1" customWidth="1"/>
    <col min="4" max="4" width="11.5703125" customWidth="1"/>
    <col min="6" max="6" width="78.42578125" bestFit="1" customWidth="1"/>
  </cols>
  <sheetData>
    <row r="1" spans="1:6" x14ac:dyDescent="0.25">
      <c r="A1" s="2" t="s">
        <v>66</v>
      </c>
      <c r="B1" s="2" t="s">
        <v>135</v>
      </c>
      <c r="C1" s="2" t="s">
        <v>67</v>
      </c>
      <c r="D1" s="2" t="s">
        <v>68</v>
      </c>
    </row>
    <row r="2" spans="1:6" x14ac:dyDescent="0.25">
      <c r="A2" t="s">
        <v>110</v>
      </c>
      <c r="B2" t="str">
        <f>RIGHT(A2,LEN(A2)-3)</f>
        <v>AB12AC</v>
      </c>
      <c r="C2" t="s">
        <v>43</v>
      </c>
      <c r="D2" s="1" t="s">
        <v>44</v>
      </c>
    </row>
    <row r="3" spans="1:6" x14ac:dyDescent="0.25">
      <c r="A3" t="s">
        <v>111</v>
      </c>
      <c r="B3" t="str">
        <f t="shared" ref="B3:B15" si="0">RIGHT(A3,LEN(A3)-3)</f>
        <v>34BV23</v>
      </c>
      <c r="C3" t="s">
        <v>45</v>
      </c>
      <c r="D3" s="1" t="s">
        <v>46</v>
      </c>
      <c r="F3" s="11" t="s">
        <v>131</v>
      </c>
    </row>
    <row r="4" spans="1:6" x14ac:dyDescent="0.25">
      <c r="A4" t="s">
        <v>112</v>
      </c>
      <c r="B4" t="str">
        <f t="shared" si="0"/>
        <v>56BBCA</v>
      </c>
      <c r="C4" t="s">
        <v>47</v>
      </c>
      <c r="D4" s="1" t="s">
        <v>48</v>
      </c>
      <c r="F4" s="11" t="s">
        <v>134</v>
      </c>
    </row>
    <row r="5" spans="1:6" x14ac:dyDescent="0.25">
      <c r="A5" t="s">
        <v>113</v>
      </c>
      <c r="B5" t="str">
        <f t="shared" si="0"/>
        <v>776YTH</v>
      </c>
      <c r="C5" t="s">
        <v>47</v>
      </c>
      <c r="D5" s="1" t="s">
        <v>49</v>
      </c>
      <c r="F5" s="11" t="s">
        <v>132</v>
      </c>
    </row>
    <row r="6" spans="1:6" x14ac:dyDescent="0.25">
      <c r="A6" t="s">
        <v>114</v>
      </c>
      <c r="B6" t="str">
        <f t="shared" si="0"/>
        <v>89KK6Y</v>
      </c>
      <c r="C6" t="s">
        <v>50</v>
      </c>
      <c r="D6" s="1" t="s">
        <v>51</v>
      </c>
      <c r="F6" s="11" t="s">
        <v>129</v>
      </c>
    </row>
    <row r="7" spans="1:6" x14ac:dyDescent="0.25">
      <c r="A7" t="s">
        <v>115</v>
      </c>
      <c r="B7" t="str">
        <f t="shared" si="0"/>
        <v>776NHJ</v>
      </c>
      <c r="C7" t="s">
        <v>52</v>
      </c>
      <c r="D7" s="1" t="s">
        <v>53</v>
      </c>
      <c r="F7" s="11" t="s">
        <v>130</v>
      </c>
    </row>
    <row r="8" spans="1:6" x14ac:dyDescent="0.25">
      <c r="A8" t="s">
        <v>116</v>
      </c>
      <c r="B8" t="str">
        <f t="shared" si="0"/>
        <v>899HY4</v>
      </c>
      <c r="C8" t="s">
        <v>52</v>
      </c>
      <c r="D8" s="1" t="s">
        <v>54</v>
      </c>
      <c r="F8" s="11" t="s">
        <v>133</v>
      </c>
    </row>
    <row r="9" spans="1:6" x14ac:dyDescent="0.25">
      <c r="A9" t="s">
        <v>117</v>
      </c>
      <c r="B9" t="str">
        <f t="shared" si="0"/>
        <v>87JN33</v>
      </c>
      <c r="C9" t="s">
        <v>45</v>
      </c>
      <c r="D9" s="1" t="s">
        <v>55</v>
      </c>
    </row>
    <row r="10" spans="1:6" x14ac:dyDescent="0.25">
      <c r="A10" t="s">
        <v>118</v>
      </c>
      <c r="B10" t="str">
        <f t="shared" si="0"/>
        <v>23RF65</v>
      </c>
      <c r="C10" t="s">
        <v>56</v>
      </c>
      <c r="D10" s="1" t="s">
        <v>57</v>
      </c>
    </row>
    <row r="11" spans="1:6" x14ac:dyDescent="0.25">
      <c r="A11" t="s">
        <v>119</v>
      </c>
      <c r="B11" t="str">
        <f t="shared" si="0"/>
        <v>887NHA</v>
      </c>
      <c r="C11" t="s">
        <v>58</v>
      </c>
      <c r="D11" s="1" t="s">
        <v>59</v>
      </c>
    </row>
    <row r="12" spans="1:6" x14ac:dyDescent="0.25">
      <c r="A12" t="s">
        <v>120</v>
      </c>
      <c r="B12" t="str">
        <f t="shared" si="0"/>
        <v>12RU76</v>
      </c>
      <c r="C12" t="s">
        <v>56</v>
      </c>
      <c r="D12" s="1" t="s">
        <v>60</v>
      </c>
    </row>
    <row r="13" spans="1:6" x14ac:dyDescent="0.25">
      <c r="A13" t="s">
        <v>121</v>
      </c>
      <c r="B13" t="str">
        <f t="shared" si="0"/>
        <v>90YT64</v>
      </c>
      <c r="C13" t="s">
        <v>61</v>
      </c>
      <c r="D13" s="1" t="s">
        <v>62</v>
      </c>
    </row>
    <row r="14" spans="1:6" x14ac:dyDescent="0.25">
      <c r="A14" t="s">
        <v>122</v>
      </c>
      <c r="B14" t="str">
        <f t="shared" si="0"/>
        <v>22ETY8</v>
      </c>
      <c r="C14" t="s">
        <v>63</v>
      </c>
      <c r="D14" s="1" t="s">
        <v>64</v>
      </c>
    </row>
    <row r="15" spans="1:6" x14ac:dyDescent="0.25">
      <c r="A15" t="s">
        <v>123</v>
      </c>
      <c r="B15" t="str">
        <f t="shared" si="0"/>
        <v>43VB66</v>
      </c>
      <c r="C15" t="s">
        <v>65</v>
      </c>
      <c r="D15" s="1">
        <v>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5.5703125" customWidth="1"/>
  </cols>
  <sheetData>
    <row r="1" spans="1:2" x14ac:dyDescent="0.25">
      <c r="A1" s="5" t="s">
        <v>70</v>
      </c>
      <c r="B1" s="5" t="s">
        <v>77</v>
      </c>
    </row>
    <row r="2" spans="1:2" x14ac:dyDescent="0.25">
      <c r="A2" t="s">
        <v>71</v>
      </c>
      <c r="B2" s="4">
        <v>30</v>
      </c>
    </row>
    <row r="3" spans="1:2" x14ac:dyDescent="0.25">
      <c r="A3" t="s">
        <v>72</v>
      </c>
      <c r="B3" s="4">
        <v>200</v>
      </c>
    </row>
    <row r="4" spans="1:2" x14ac:dyDescent="0.25">
      <c r="A4" t="s">
        <v>73</v>
      </c>
      <c r="B4" s="4">
        <v>150</v>
      </c>
    </row>
    <row r="5" spans="1:2" x14ac:dyDescent="0.25">
      <c r="A5" t="s">
        <v>74</v>
      </c>
      <c r="B5" s="4">
        <v>75</v>
      </c>
    </row>
    <row r="6" spans="1:2" x14ac:dyDescent="0.25">
      <c r="A6" t="s">
        <v>75</v>
      </c>
      <c r="B6" s="4">
        <v>95</v>
      </c>
    </row>
    <row r="7" spans="1:2" x14ac:dyDescent="0.25">
      <c r="A7" t="s">
        <v>76</v>
      </c>
      <c r="B7" s="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workbookViewId="0">
      <selection activeCell="W16" sqref="W16"/>
    </sheetView>
  </sheetViews>
  <sheetFormatPr defaultRowHeight="15" x14ac:dyDescent="0.25"/>
  <cols>
    <col min="2" max="2" width="17" bestFit="1" customWidth="1"/>
    <col min="3" max="3" width="22" bestFit="1" customWidth="1"/>
    <col min="5" max="5" width="19.42578125" customWidth="1"/>
    <col min="6" max="6" width="22" bestFit="1" customWidth="1"/>
    <col min="8" max="8" width="25.85546875" bestFit="1" customWidth="1"/>
    <col min="9" max="9" width="17.7109375" bestFit="1" customWidth="1"/>
  </cols>
  <sheetData>
    <row r="2" spans="2:9" x14ac:dyDescent="0.25">
      <c r="B2" s="9" t="s">
        <v>143</v>
      </c>
      <c r="E2" s="9" t="s">
        <v>149</v>
      </c>
      <c r="H2" s="9" t="s">
        <v>156</v>
      </c>
    </row>
    <row r="4" spans="2:9" x14ac:dyDescent="0.25">
      <c r="B4" s="13" t="s">
        <v>146</v>
      </c>
      <c r="C4" t="s">
        <v>142</v>
      </c>
      <c r="E4" s="13" t="s">
        <v>153</v>
      </c>
      <c r="F4" t="s">
        <v>148</v>
      </c>
      <c r="H4" s="13" t="s">
        <v>155</v>
      </c>
      <c r="I4" t="s">
        <v>154</v>
      </c>
    </row>
    <row r="5" spans="2:9" x14ac:dyDescent="0.25">
      <c r="B5" s="6" t="s">
        <v>93</v>
      </c>
      <c r="C5" s="15">
        <v>95</v>
      </c>
      <c r="E5" s="6" t="s">
        <v>4</v>
      </c>
      <c r="F5" s="14">
        <v>1</v>
      </c>
      <c r="H5" s="6" t="s">
        <v>74</v>
      </c>
      <c r="I5" s="14">
        <v>2</v>
      </c>
    </row>
    <row r="6" spans="2:9" x14ac:dyDescent="0.25">
      <c r="B6" s="6" t="s">
        <v>94</v>
      </c>
      <c r="C6" s="15">
        <v>270</v>
      </c>
      <c r="E6" s="6" t="s">
        <v>5</v>
      </c>
      <c r="F6" s="14">
        <v>1</v>
      </c>
      <c r="H6" s="16" t="s">
        <v>92</v>
      </c>
      <c r="I6" s="14">
        <v>2</v>
      </c>
    </row>
    <row r="7" spans="2:9" x14ac:dyDescent="0.25">
      <c r="B7" s="6" t="s">
        <v>95</v>
      </c>
      <c r="C7" s="15">
        <v>30</v>
      </c>
      <c r="E7" s="6" t="s">
        <v>6</v>
      </c>
      <c r="F7" s="14">
        <v>1</v>
      </c>
      <c r="H7" s="6" t="s">
        <v>73</v>
      </c>
      <c r="I7" s="14">
        <v>2</v>
      </c>
    </row>
    <row r="8" spans="2:9" x14ac:dyDescent="0.25">
      <c r="B8" s="6" t="s">
        <v>96</v>
      </c>
      <c r="C8" s="15">
        <v>30</v>
      </c>
      <c r="E8" s="6" t="s">
        <v>7</v>
      </c>
      <c r="F8" s="14">
        <v>1</v>
      </c>
      <c r="H8" s="16" t="s">
        <v>92</v>
      </c>
      <c r="I8" s="14">
        <v>2</v>
      </c>
    </row>
    <row r="9" spans="2:9" x14ac:dyDescent="0.25">
      <c r="B9" s="6" t="s">
        <v>92</v>
      </c>
      <c r="C9" s="15">
        <v>1315</v>
      </c>
      <c r="E9" s="6" t="s">
        <v>17</v>
      </c>
      <c r="F9" s="14">
        <v>1</v>
      </c>
      <c r="H9" s="6" t="s">
        <v>76</v>
      </c>
      <c r="I9" s="14">
        <v>2</v>
      </c>
    </row>
    <row r="10" spans="2:9" x14ac:dyDescent="0.25">
      <c r="B10" s="6" t="s">
        <v>91</v>
      </c>
      <c r="C10" s="15">
        <v>30</v>
      </c>
      <c r="E10" s="6" t="s">
        <v>8</v>
      </c>
      <c r="F10" s="14">
        <v>1</v>
      </c>
      <c r="H10" s="16" t="s">
        <v>94</v>
      </c>
      <c r="I10" s="14">
        <v>1</v>
      </c>
    </row>
    <row r="11" spans="2:9" x14ac:dyDescent="0.25">
      <c r="B11" s="6" t="s">
        <v>141</v>
      </c>
      <c r="C11" s="15">
        <v>1770</v>
      </c>
      <c r="E11" s="6" t="s">
        <v>9</v>
      </c>
      <c r="F11" s="14">
        <v>1</v>
      </c>
      <c r="H11" s="16" t="s">
        <v>92</v>
      </c>
      <c r="I11" s="14">
        <v>1</v>
      </c>
    </row>
    <row r="12" spans="2:9" x14ac:dyDescent="0.25">
      <c r="E12" s="6" t="s">
        <v>10</v>
      </c>
      <c r="F12" s="14">
        <v>1</v>
      </c>
      <c r="H12" s="6" t="s">
        <v>71</v>
      </c>
      <c r="I12" s="14">
        <v>16</v>
      </c>
    </row>
    <row r="13" spans="2:9" x14ac:dyDescent="0.25">
      <c r="B13" s="17" t="s">
        <v>159</v>
      </c>
      <c r="E13" s="6" t="s">
        <v>11</v>
      </c>
      <c r="F13" s="14">
        <v>1</v>
      </c>
      <c r="H13" s="16" t="s">
        <v>94</v>
      </c>
      <c r="I13" s="14">
        <v>5</v>
      </c>
    </row>
    <row r="14" spans="2:9" x14ac:dyDescent="0.25">
      <c r="E14" s="6" t="s">
        <v>3</v>
      </c>
      <c r="F14" s="14">
        <v>1</v>
      </c>
      <c r="H14" s="16" t="s">
        <v>95</v>
      </c>
      <c r="I14" s="14">
        <v>1</v>
      </c>
    </row>
    <row r="15" spans="2:9" x14ac:dyDescent="0.25">
      <c r="B15" s="13" t="s">
        <v>147</v>
      </c>
      <c r="C15" t="s">
        <v>142</v>
      </c>
      <c r="E15" s="6" t="s">
        <v>12</v>
      </c>
      <c r="F15" s="14">
        <v>1</v>
      </c>
      <c r="H15" s="16" t="s">
        <v>96</v>
      </c>
      <c r="I15" s="14">
        <v>1</v>
      </c>
    </row>
    <row r="16" spans="2:9" x14ac:dyDescent="0.25">
      <c r="B16" s="6" t="s">
        <v>4</v>
      </c>
      <c r="C16" s="15">
        <v>200</v>
      </c>
      <c r="E16" s="6" t="s">
        <v>13</v>
      </c>
      <c r="F16" s="14">
        <v>1</v>
      </c>
      <c r="H16" s="16" t="s">
        <v>92</v>
      </c>
      <c r="I16" s="14">
        <v>8</v>
      </c>
    </row>
    <row r="17" spans="2:9" x14ac:dyDescent="0.25">
      <c r="B17" s="6" t="s">
        <v>5</v>
      </c>
      <c r="C17" s="15">
        <v>150</v>
      </c>
      <c r="E17" s="6" t="s">
        <v>14</v>
      </c>
      <c r="F17" s="14">
        <v>1</v>
      </c>
      <c r="H17" s="16" t="s">
        <v>91</v>
      </c>
      <c r="I17" s="14">
        <v>1</v>
      </c>
    </row>
    <row r="18" spans="2:9" x14ac:dyDescent="0.25">
      <c r="B18" s="6" t="s">
        <v>6</v>
      </c>
      <c r="C18" s="15">
        <v>30</v>
      </c>
      <c r="E18" s="6" t="s">
        <v>15</v>
      </c>
      <c r="F18" s="14">
        <v>1</v>
      </c>
      <c r="H18" s="6" t="s">
        <v>72</v>
      </c>
      <c r="I18" s="14">
        <v>3</v>
      </c>
    </row>
    <row r="19" spans="2:9" x14ac:dyDescent="0.25">
      <c r="B19" s="6" t="s">
        <v>7</v>
      </c>
      <c r="C19" s="15">
        <v>75</v>
      </c>
      <c r="E19" s="6" t="s">
        <v>16</v>
      </c>
      <c r="F19" s="14">
        <v>1</v>
      </c>
      <c r="H19" s="16" t="s">
        <v>92</v>
      </c>
      <c r="I19" s="14">
        <v>3</v>
      </c>
    </row>
    <row r="20" spans="2:9" x14ac:dyDescent="0.25">
      <c r="B20" s="6" t="s">
        <v>17</v>
      </c>
      <c r="C20" s="15">
        <v>30</v>
      </c>
      <c r="E20" s="6" t="s">
        <v>18</v>
      </c>
      <c r="F20" s="14">
        <v>1</v>
      </c>
      <c r="H20" s="6" t="s">
        <v>75</v>
      </c>
      <c r="I20" s="14">
        <v>2</v>
      </c>
    </row>
    <row r="21" spans="2:9" x14ac:dyDescent="0.25">
      <c r="B21" s="6" t="s">
        <v>8</v>
      </c>
      <c r="C21" s="15">
        <v>30</v>
      </c>
      <c r="E21" s="6" t="s">
        <v>19</v>
      </c>
      <c r="F21" s="14">
        <v>1</v>
      </c>
      <c r="H21" s="16" t="s">
        <v>93</v>
      </c>
      <c r="I21" s="14">
        <v>1</v>
      </c>
    </row>
    <row r="22" spans="2:9" x14ac:dyDescent="0.25">
      <c r="B22" s="6" t="s">
        <v>9</v>
      </c>
      <c r="C22" s="15">
        <v>150</v>
      </c>
      <c r="E22" s="6" t="s">
        <v>23</v>
      </c>
      <c r="F22" s="14">
        <v>1</v>
      </c>
      <c r="H22" s="16" t="s">
        <v>94</v>
      </c>
      <c r="I22" s="14">
        <v>1</v>
      </c>
    </row>
    <row r="23" spans="2:9" x14ac:dyDescent="0.25">
      <c r="B23" s="6" t="s">
        <v>10</v>
      </c>
      <c r="C23" s="15">
        <v>30</v>
      </c>
      <c r="E23" s="6" t="s">
        <v>20</v>
      </c>
      <c r="F23" s="14">
        <v>1</v>
      </c>
      <c r="H23" s="6" t="s">
        <v>141</v>
      </c>
      <c r="I23" s="14">
        <v>27</v>
      </c>
    </row>
    <row r="24" spans="2:9" x14ac:dyDescent="0.25">
      <c r="B24" s="6" t="s">
        <v>11</v>
      </c>
      <c r="C24" s="15">
        <v>200</v>
      </c>
      <c r="E24" s="6" t="s">
        <v>21</v>
      </c>
      <c r="F24" s="14">
        <v>1</v>
      </c>
    </row>
    <row r="25" spans="2:9" x14ac:dyDescent="0.25">
      <c r="B25" s="6" t="s">
        <v>3</v>
      </c>
      <c r="C25" s="15">
        <v>30</v>
      </c>
      <c r="E25" s="6" t="s">
        <v>22</v>
      </c>
      <c r="F25" s="14">
        <v>1</v>
      </c>
    </row>
    <row r="26" spans="2:9" x14ac:dyDescent="0.25">
      <c r="B26" s="6" t="s">
        <v>12</v>
      </c>
      <c r="C26" s="15">
        <v>30</v>
      </c>
      <c r="E26" s="6" t="s">
        <v>24</v>
      </c>
      <c r="F26" s="14">
        <v>1</v>
      </c>
    </row>
    <row r="27" spans="2:9" x14ac:dyDescent="0.25">
      <c r="B27" s="6" t="s">
        <v>13</v>
      </c>
      <c r="C27" s="15">
        <v>200</v>
      </c>
      <c r="E27" s="6" t="s">
        <v>26</v>
      </c>
      <c r="F27" s="14">
        <v>1</v>
      </c>
    </row>
    <row r="28" spans="2:9" x14ac:dyDescent="0.25">
      <c r="B28" s="6" t="s">
        <v>14</v>
      </c>
      <c r="C28" s="15">
        <v>30</v>
      </c>
      <c r="E28" s="6" t="s">
        <v>27</v>
      </c>
      <c r="F28" s="14">
        <v>1</v>
      </c>
    </row>
    <row r="29" spans="2:9" x14ac:dyDescent="0.25">
      <c r="B29" s="6" t="s">
        <v>15</v>
      </c>
      <c r="C29" s="15">
        <v>95</v>
      </c>
      <c r="E29" s="6" t="s">
        <v>2</v>
      </c>
      <c r="F29" s="14">
        <v>1</v>
      </c>
    </row>
    <row r="30" spans="2:9" x14ac:dyDescent="0.25">
      <c r="B30" s="6" t="s">
        <v>16</v>
      </c>
      <c r="C30" s="15">
        <v>30</v>
      </c>
      <c r="E30" s="6" t="s">
        <v>28</v>
      </c>
      <c r="F30" s="14">
        <v>1</v>
      </c>
    </row>
    <row r="31" spans="2:9" x14ac:dyDescent="0.25">
      <c r="B31" s="6" t="s">
        <v>18</v>
      </c>
      <c r="C31" s="15">
        <v>25</v>
      </c>
      <c r="E31" s="6" t="s">
        <v>25</v>
      </c>
      <c r="F31" s="14">
        <v>1</v>
      </c>
    </row>
    <row r="32" spans="2:9" x14ac:dyDescent="0.25">
      <c r="B32" s="6" t="s">
        <v>19</v>
      </c>
      <c r="C32" s="15">
        <v>30</v>
      </c>
      <c r="E32" s="6" t="s">
        <v>141</v>
      </c>
      <c r="F32" s="14">
        <v>27</v>
      </c>
    </row>
    <row r="33" spans="2:6" x14ac:dyDescent="0.25">
      <c r="B33" s="6" t="s">
        <v>23</v>
      </c>
      <c r="C33" s="15">
        <v>30</v>
      </c>
    </row>
    <row r="34" spans="2:6" x14ac:dyDescent="0.25">
      <c r="B34" s="6" t="s">
        <v>20</v>
      </c>
      <c r="C34" s="15">
        <v>30</v>
      </c>
      <c r="E34" s="9" t="s">
        <v>165</v>
      </c>
    </row>
    <row r="35" spans="2:6" x14ac:dyDescent="0.25">
      <c r="B35" s="6" t="s">
        <v>21</v>
      </c>
      <c r="C35" s="15">
        <v>95</v>
      </c>
    </row>
    <row r="36" spans="2:6" x14ac:dyDescent="0.25">
      <c r="B36" s="6" t="s">
        <v>22</v>
      </c>
      <c r="C36" s="15">
        <v>30</v>
      </c>
      <c r="E36" s="13" t="s">
        <v>166</v>
      </c>
      <c r="F36" t="s">
        <v>150</v>
      </c>
    </row>
    <row r="37" spans="2:6" x14ac:dyDescent="0.25">
      <c r="B37" s="6" t="s">
        <v>24</v>
      </c>
      <c r="C37" s="15">
        <v>75</v>
      </c>
      <c r="E37" s="6" t="s">
        <v>93</v>
      </c>
      <c r="F37" s="14">
        <v>1</v>
      </c>
    </row>
    <row r="38" spans="2:6" x14ac:dyDescent="0.25">
      <c r="B38" s="6" t="s">
        <v>26</v>
      </c>
      <c r="C38" s="15">
        <v>30</v>
      </c>
      <c r="E38" s="6" t="s">
        <v>94</v>
      </c>
      <c r="F38" s="14">
        <v>7</v>
      </c>
    </row>
    <row r="39" spans="2:6" x14ac:dyDescent="0.25">
      <c r="B39" s="6" t="s">
        <v>27</v>
      </c>
      <c r="C39" s="15">
        <v>25</v>
      </c>
      <c r="E39" s="6" t="s">
        <v>95</v>
      </c>
      <c r="F39" s="14">
        <v>1</v>
      </c>
    </row>
    <row r="40" spans="2:6" x14ac:dyDescent="0.25">
      <c r="B40" s="6" t="s">
        <v>2</v>
      </c>
      <c r="C40" s="15">
        <v>30</v>
      </c>
      <c r="E40" s="6" t="s">
        <v>96</v>
      </c>
      <c r="F40" s="14">
        <v>1</v>
      </c>
    </row>
    <row r="41" spans="2:6" x14ac:dyDescent="0.25">
      <c r="B41" s="6" t="s">
        <v>28</v>
      </c>
      <c r="C41" s="15">
        <v>30</v>
      </c>
      <c r="E41" s="6" t="s">
        <v>92</v>
      </c>
      <c r="F41" s="14">
        <v>16</v>
      </c>
    </row>
    <row r="42" spans="2:6" x14ac:dyDescent="0.25">
      <c r="B42" s="6" t="s">
        <v>25</v>
      </c>
      <c r="C42" s="15">
        <v>30</v>
      </c>
      <c r="E42" s="6" t="s">
        <v>91</v>
      </c>
      <c r="F42" s="14">
        <v>1</v>
      </c>
    </row>
    <row r="43" spans="2:6" x14ac:dyDescent="0.25">
      <c r="B43" s="6" t="s">
        <v>141</v>
      </c>
      <c r="C43" s="15">
        <v>1770</v>
      </c>
      <c r="E43" s="6" t="s">
        <v>141</v>
      </c>
      <c r="F43" s="14">
        <v>27</v>
      </c>
    </row>
    <row r="45" spans="2:6" x14ac:dyDescent="0.25">
      <c r="B45" s="9" t="s">
        <v>151</v>
      </c>
    </row>
    <row r="47" spans="2:6" x14ac:dyDescent="0.25">
      <c r="B47" s="13" t="s">
        <v>152</v>
      </c>
      <c r="C47" t="s">
        <v>150</v>
      </c>
    </row>
    <row r="48" spans="2:6" x14ac:dyDescent="0.25">
      <c r="B48" s="6" t="s">
        <v>39</v>
      </c>
      <c r="C48" s="14">
        <v>2</v>
      </c>
    </row>
    <row r="49" spans="2:3" x14ac:dyDescent="0.25">
      <c r="B49" s="6" t="s">
        <v>42</v>
      </c>
      <c r="C49" s="14">
        <v>1</v>
      </c>
    </row>
    <row r="50" spans="2:3" x14ac:dyDescent="0.25">
      <c r="B50" s="6" t="s">
        <v>37</v>
      </c>
      <c r="C50" s="14">
        <v>4</v>
      </c>
    </row>
    <row r="51" spans="2:3" x14ac:dyDescent="0.25">
      <c r="B51" s="6" t="s">
        <v>30</v>
      </c>
      <c r="C51" s="14">
        <v>3</v>
      </c>
    </row>
    <row r="52" spans="2:3" x14ac:dyDescent="0.25">
      <c r="B52" s="6" t="s">
        <v>41</v>
      </c>
      <c r="C52" s="14">
        <v>1</v>
      </c>
    </row>
    <row r="53" spans="2:3" x14ac:dyDescent="0.25">
      <c r="B53" s="6" t="s">
        <v>31</v>
      </c>
      <c r="C53" s="14">
        <v>3</v>
      </c>
    </row>
    <row r="54" spans="2:3" x14ac:dyDescent="0.25">
      <c r="B54" s="6" t="s">
        <v>34</v>
      </c>
      <c r="C54" s="14">
        <v>1</v>
      </c>
    </row>
    <row r="55" spans="2:3" x14ac:dyDescent="0.25">
      <c r="B55" s="6" t="s">
        <v>32</v>
      </c>
      <c r="C55" s="14">
        <v>1</v>
      </c>
    </row>
    <row r="56" spans="2:3" x14ac:dyDescent="0.25">
      <c r="B56" s="6" t="s">
        <v>36</v>
      </c>
      <c r="C56" s="14">
        <v>1</v>
      </c>
    </row>
    <row r="57" spans="2:3" x14ac:dyDescent="0.25">
      <c r="B57" s="6" t="s">
        <v>38</v>
      </c>
      <c r="C57" s="14">
        <v>2</v>
      </c>
    </row>
    <row r="58" spans="2:3" x14ac:dyDescent="0.25">
      <c r="B58" s="6" t="s">
        <v>35</v>
      </c>
      <c r="C58" s="14">
        <v>3</v>
      </c>
    </row>
    <row r="59" spans="2:3" x14ac:dyDescent="0.25">
      <c r="B59" s="6" t="s">
        <v>33</v>
      </c>
      <c r="C59" s="14">
        <v>3</v>
      </c>
    </row>
    <row r="60" spans="2:3" x14ac:dyDescent="0.25">
      <c r="B60" s="6" t="s">
        <v>40</v>
      </c>
      <c r="C60" s="14">
        <v>1</v>
      </c>
    </row>
    <row r="61" spans="2:3" x14ac:dyDescent="0.25">
      <c r="B61" s="6" t="s">
        <v>29</v>
      </c>
      <c r="C61" s="14">
        <v>1</v>
      </c>
    </row>
    <row r="62" spans="2:3" x14ac:dyDescent="0.25">
      <c r="B62" s="6" t="s">
        <v>141</v>
      </c>
      <c r="C62" s="14">
        <v>27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Workorder</vt:lpstr>
      <vt:lpstr>Licence plates</vt:lpstr>
      <vt:lpstr>service price</vt:lpstr>
      <vt:lpstr>Pivot table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User</cp:lastModifiedBy>
  <dcterms:created xsi:type="dcterms:W3CDTF">2016-03-16T01:30:34Z</dcterms:created>
  <dcterms:modified xsi:type="dcterms:W3CDTF">2021-11-05T08:09:22Z</dcterms:modified>
</cp:coreProperties>
</file>