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za/Documents/"/>
    </mc:Choice>
  </mc:AlternateContent>
  <xr:revisionPtr revIDLastSave="0" documentId="8_{5020B9E1-0237-3A4D-B2EA-7ECEEA4A3677}" xr6:coauthVersionLast="47" xr6:coauthVersionMax="47" xr10:uidLastSave="{00000000-0000-0000-0000-000000000000}"/>
  <bookViews>
    <workbookView xWindow="0" yWindow="460" windowWidth="25600" windowHeight="14180" activeTab="1" xr2:uid="{C0D1ED7D-32C4-E448-8AE5-5779621A6A4E}"/>
  </bookViews>
  <sheets>
    <sheet name="sell memo" sheetId="2" r:id="rId1"/>
    <sheet name="sell memo 2" sheetId="5" r:id="rId2"/>
    <sheet name="stock list" sheetId="3" r:id="rId3"/>
    <sheet name="purchas. price" sheetId="4" r:id="rId4"/>
    <sheet name="product list sell price" sheetId="1" r:id="rId5"/>
    <sheet name="Sheet1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L8" i="7"/>
  <c r="L9" i="7"/>
  <c r="L10" i="7"/>
  <c r="L11" i="7"/>
  <c r="L12" i="7"/>
  <c r="L13" i="7"/>
  <c r="L14" i="7"/>
  <c r="L15" i="7"/>
  <c r="L7" i="7"/>
  <c r="N10" i="6"/>
  <c r="Q10" i="6" s="1"/>
  <c r="N11" i="6"/>
  <c r="Q11" i="6" s="1"/>
  <c r="N12" i="6"/>
  <c r="Q12" i="6" s="1"/>
  <c r="N13" i="6"/>
  <c r="Q13" i="6" s="1"/>
  <c r="N14" i="6"/>
  <c r="Q14" i="6" s="1"/>
  <c r="N15" i="6"/>
  <c r="Q15" i="6" s="1"/>
  <c r="N16" i="6"/>
  <c r="Q16" i="6" s="1"/>
  <c r="N17" i="6"/>
  <c r="Q17" i="6" s="1"/>
  <c r="N9" i="6"/>
  <c r="Q9" i="6" s="1"/>
  <c r="G6" i="3"/>
  <c r="G7" i="3"/>
  <c r="G8" i="3"/>
  <c r="G9" i="3"/>
  <c r="G10" i="3"/>
  <c r="G11" i="3"/>
  <c r="G12" i="3"/>
  <c r="G5" i="3"/>
  <c r="E7" i="5"/>
  <c r="F7" i="5" s="1"/>
  <c r="E8" i="5"/>
  <c r="F8" i="5" s="1"/>
  <c r="E9" i="5"/>
  <c r="F9" i="5" s="1"/>
  <c r="E10" i="5"/>
  <c r="F10" i="5" s="1"/>
  <c r="E11" i="5"/>
  <c r="F11" i="5" s="1"/>
  <c r="E6" i="5"/>
  <c r="F6" i="5" s="1"/>
  <c r="H11" i="2"/>
</calcChain>
</file>

<file path=xl/sharedStrings.xml><?xml version="1.0" encoding="utf-8"?>
<sst xmlns="http://schemas.openxmlformats.org/spreadsheetml/2006/main" count="136" uniqueCount="54">
  <si>
    <t>product list</t>
  </si>
  <si>
    <t>Rice</t>
  </si>
  <si>
    <t>Sugar</t>
  </si>
  <si>
    <t>Onion</t>
  </si>
  <si>
    <t>Oil</t>
  </si>
  <si>
    <t>Garlic</t>
  </si>
  <si>
    <t>Lux</t>
  </si>
  <si>
    <t>Powder</t>
  </si>
  <si>
    <t>price</t>
  </si>
  <si>
    <t>Dried pepper</t>
  </si>
  <si>
    <t>Buyer Name  :  Rezual Karim</t>
  </si>
  <si>
    <t>Date.  :  01/03/21</t>
  </si>
  <si>
    <t>Qty</t>
  </si>
  <si>
    <t>Total Price</t>
  </si>
  <si>
    <t xml:space="preserve"> Stock product list</t>
  </si>
  <si>
    <t xml:space="preserve"> </t>
  </si>
  <si>
    <t>name</t>
  </si>
  <si>
    <t xml:space="preserve">Name : Rezual Karim </t>
  </si>
  <si>
    <t>Product Name</t>
  </si>
  <si>
    <t>Date : 01/04/21</t>
  </si>
  <si>
    <t>QTY</t>
  </si>
  <si>
    <t>Price</t>
  </si>
  <si>
    <t>Net amount</t>
  </si>
  <si>
    <t xml:space="preserve"> Qty</t>
  </si>
  <si>
    <t>OUTPUT</t>
  </si>
  <si>
    <t>INPUT</t>
  </si>
  <si>
    <t>Product name</t>
  </si>
  <si>
    <t>oil</t>
  </si>
  <si>
    <t>Stock Exchange</t>
  </si>
  <si>
    <t>Product</t>
  </si>
  <si>
    <t>Qnt</t>
  </si>
  <si>
    <t xml:space="preserve">Purchase </t>
  </si>
  <si>
    <t>Sell</t>
  </si>
  <si>
    <t>In Stock</t>
  </si>
  <si>
    <t>No</t>
  </si>
  <si>
    <t>Apple</t>
  </si>
  <si>
    <t>Bannana</t>
  </si>
  <si>
    <t>Orange</t>
  </si>
  <si>
    <t>Pine Apple</t>
  </si>
  <si>
    <t>Guava</t>
  </si>
  <si>
    <t>Cherry</t>
  </si>
  <si>
    <t>Leechi</t>
  </si>
  <si>
    <t>Mango</t>
  </si>
  <si>
    <t>Graps</t>
  </si>
  <si>
    <t>Input Product</t>
  </si>
  <si>
    <t>Name</t>
  </si>
  <si>
    <t>Sale Product</t>
  </si>
  <si>
    <t>In Stock Product</t>
  </si>
  <si>
    <t xml:space="preserve">Net amountt </t>
  </si>
  <si>
    <t>P Price</t>
  </si>
  <si>
    <t>Sale Price</t>
  </si>
  <si>
    <t>Min QNT</t>
  </si>
  <si>
    <t>Place Order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</si>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</sst>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 (Body)"/>
    </font>
    <font>
      <i/>
      <sz val="14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7" fillId="5" borderId="0" xfId="0" applyFont="1" applyFill="1"/>
    <xf numFmtId="0" fontId="8" fillId="3" borderId="0" xfId="0" applyFont="1" applyFill="1"/>
    <xf numFmtId="0" fontId="0" fillId="3" borderId="0" xfId="0" applyFill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9" fillId="2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1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" fillId="2" borderId="0" xfId="0" applyFont="1" applyFill="1"/>
    <xf numFmtId="0" fontId="15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16" fillId="4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1E29-3315-294F-A895-35AA947DAD85}">
  <dimension ref="A1:AB293"/>
  <sheetViews>
    <sheetView topLeftCell="A5" workbookViewId="0">
      <selection activeCell="B7" sqref="B7:F19"/>
    </sheetView>
  </sheetViews>
  <sheetFormatPr baseColWidth="10" defaultRowHeight="16" x14ac:dyDescent="0.2"/>
  <cols>
    <col min="2" max="2" width="15.5" customWidth="1"/>
    <col min="5" max="5" width="15" customWidth="1"/>
    <col min="7" max="7" width="14" customWidth="1"/>
    <col min="8" max="8" width="14.83203125" customWidth="1"/>
  </cols>
  <sheetData>
    <row r="1" spans="1:2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x14ac:dyDescent="0.25">
      <c r="A4" s="1"/>
      <c r="B4" s="5" t="s">
        <v>10</v>
      </c>
      <c r="C4" s="3"/>
      <c r="D4" s="3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/>
      <c r="B5" s="1" t="s">
        <v>11</v>
      </c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9" x14ac:dyDescent="0.25">
      <c r="A7" s="1"/>
      <c r="B7" s="8"/>
      <c r="C7" s="8"/>
      <c r="D7" s="8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" x14ac:dyDescent="0.25">
      <c r="A8" s="1"/>
      <c r="B8" s="9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" x14ac:dyDescent="0.25">
      <c r="A9" s="1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" x14ac:dyDescent="0.25">
      <c r="A10" s="1"/>
      <c r="B10" s="9"/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" x14ac:dyDescent="0.25">
      <c r="A11" s="1"/>
      <c r="B11" s="10"/>
      <c r="C11" s="10"/>
      <c r="D11" s="10"/>
      <c r="E11" s="10"/>
      <c r="F11" s="1"/>
      <c r="G11" s="11" t="s">
        <v>13</v>
      </c>
      <c r="H11" s="12">
        <f>SUM(E8:E20)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" x14ac:dyDescent="0.25">
      <c r="A12" s="7"/>
      <c r="B12" s="9"/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" x14ac:dyDescent="0.25">
      <c r="A13" s="1"/>
      <c r="B13" s="10"/>
      <c r="C13" s="10"/>
      <c r="D13" s="10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" x14ac:dyDescent="0.25">
      <c r="A14" s="1"/>
      <c r="B14" s="9"/>
      <c r="C14" s="9"/>
      <c r="D14" s="9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" x14ac:dyDescent="0.25">
      <c r="A15" s="1"/>
      <c r="B15" s="10"/>
      <c r="C15" s="10"/>
      <c r="D15" s="10"/>
      <c r="E15" s="1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" x14ac:dyDescent="0.25">
      <c r="A16" s="1"/>
      <c r="B16" s="9"/>
      <c r="C16" s="9"/>
      <c r="D16" s="9"/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" x14ac:dyDescent="0.25">
      <c r="A17" s="1"/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" x14ac:dyDescent="0.25">
      <c r="A18" s="1"/>
      <c r="B18" s="9"/>
      <c r="C18" s="9"/>
      <c r="D18" s="9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" x14ac:dyDescent="0.25">
      <c r="A19" s="1"/>
      <c r="B19" s="10"/>
      <c r="C19" s="10"/>
      <c r="D19" s="10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" x14ac:dyDescent="0.25">
      <c r="A20" s="1"/>
      <c r="B20" s="9"/>
      <c r="C20" s="9"/>
      <c r="D20" s="9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173F0D-8588-B84E-8943-902DEA5F1101}">
          <x14:formula1>
            <xm:f>'product list sell price'!$B$5:$B$12</xm:f>
          </x14:formula1>
          <xm:sqref>B8:B20</xm:sqref>
        </x14:dataValidation>
        <x14:dataValidation type="list" allowBlank="1" showInputMessage="1" showErrorMessage="1" xr:uid="{723F8CEA-632D-6844-92A9-F44260DA9F0B}">
          <x14:formula1>
            <xm:f>'product list sell price'!$C$5:$C$12</xm:f>
          </x14:formula1>
          <xm:sqref>D8:D20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71F7-59A8-E049-A763-228B82139C2B}">
  <dimension ref="B2:G17"/>
  <sheetViews>
    <sheetView tabSelected="1" workbookViewId="0">
      <selection activeCell="F15" sqref="A1:XFD1048576"/>
    </sheetView>
  </sheetViews>
  <sheetFormatPr baseColWidth="10" defaultRowHeight="16" x14ac:dyDescent="0.2"/>
  <cols>
    <col min="1" max="2" width="10.83203125" style="1"/>
    <col min="3" max="3" width="15.6640625" style="1" customWidth="1"/>
    <col min="4" max="4" width="10.83203125" style="1"/>
    <col min="5" max="5" width="15.5" style="1" customWidth="1"/>
    <col min="6" max="6" width="18" style="1" customWidth="1"/>
    <col min="7" max="16384" width="10.83203125" style="1"/>
  </cols>
  <sheetData>
    <row r="2" spans="2:7" ht="19" x14ac:dyDescent="0.25">
      <c r="C2" s="14" t="s">
        <v>17</v>
      </c>
      <c r="D2" s="15"/>
    </row>
    <row r="3" spans="2:7" x14ac:dyDescent="0.2">
      <c r="C3" s="1" t="s">
        <v>19</v>
      </c>
    </row>
    <row r="5" spans="2:7" x14ac:dyDescent="0.2">
      <c r="C5" s="17" t="s">
        <v>18</v>
      </c>
      <c r="D5" s="17" t="s">
        <v>20</v>
      </c>
      <c r="E5" s="17" t="s">
        <v>21</v>
      </c>
      <c r="F5" s="17" t="s">
        <v>22</v>
      </c>
    </row>
    <row r="6" spans="2:7" x14ac:dyDescent="0.2">
      <c r="C6" s="6" t="s">
        <v>27</v>
      </c>
      <c r="D6" s="6">
        <v>12</v>
      </c>
      <c r="E6" s="6">
        <f>VLOOKUP(C6,'product list sell price'!B5:C12,2,0)</f>
        <v>215</v>
      </c>
      <c r="F6" s="6">
        <f>SUM(E6*D6)</f>
        <v>2580</v>
      </c>
    </row>
    <row r="7" spans="2:7" x14ac:dyDescent="0.2">
      <c r="C7" s="16" t="s">
        <v>2</v>
      </c>
      <c r="D7" s="16">
        <v>30</v>
      </c>
      <c r="E7" s="6">
        <f>VLOOKUP(C7,'product list sell price'!B6:C13,2,0)</f>
        <v>65</v>
      </c>
      <c r="F7" s="6">
        <f t="shared" ref="F7:F11" si="0">SUM(E7*D7)</f>
        <v>1950</v>
      </c>
    </row>
    <row r="8" spans="2:7" x14ac:dyDescent="0.2">
      <c r="C8" s="6" t="s">
        <v>3</v>
      </c>
      <c r="D8" s="6">
        <v>3</v>
      </c>
      <c r="E8" s="6">
        <f>VLOOKUP(C8,'product list sell price'!B7:C14,2,0)</f>
        <v>40</v>
      </c>
      <c r="F8" s="6">
        <f t="shared" si="0"/>
        <v>120</v>
      </c>
    </row>
    <row r="9" spans="2:7" x14ac:dyDescent="0.2">
      <c r="C9" s="16" t="s">
        <v>4</v>
      </c>
      <c r="D9" s="16">
        <v>3</v>
      </c>
      <c r="E9" s="6">
        <f>VLOOKUP(C9,'product list sell price'!B8:C15,2,0)</f>
        <v>215</v>
      </c>
      <c r="F9" s="6">
        <f t="shared" si="0"/>
        <v>645</v>
      </c>
    </row>
    <row r="10" spans="2:7" x14ac:dyDescent="0.2">
      <c r="C10" s="6" t="s">
        <v>6</v>
      </c>
      <c r="D10" s="6">
        <v>33</v>
      </c>
      <c r="E10" s="6">
        <f>VLOOKUP(C10,'product list sell price'!B9:C16,2,0)</f>
        <v>45</v>
      </c>
      <c r="F10" s="6">
        <f t="shared" si="0"/>
        <v>1485</v>
      </c>
    </row>
    <row r="11" spans="2:7" x14ac:dyDescent="0.2">
      <c r="C11" s="16" t="s">
        <v>7</v>
      </c>
      <c r="D11" s="16">
        <v>21</v>
      </c>
      <c r="E11" s="6">
        <f>VLOOKUP(C11,'product list sell price'!B10:C17,2,0)</f>
        <v>30</v>
      </c>
      <c r="F11" s="6">
        <f t="shared" si="0"/>
        <v>630</v>
      </c>
    </row>
    <row r="12" spans="2:7" x14ac:dyDescent="0.2">
      <c r="B12" s="7"/>
      <c r="C12" s="7"/>
      <c r="D12" s="7"/>
      <c r="E12" s="7"/>
      <c r="F12" s="7"/>
      <c r="G12" s="7"/>
    </row>
    <row r="13" spans="2:7" ht="21" x14ac:dyDescent="0.25">
      <c r="B13" s="7"/>
      <c r="C13" s="7"/>
      <c r="D13" s="7"/>
      <c r="E13" s="38" t="s">
        <v>53</v>
      </c>
      <c r="F13" s="38">
        <f>SUM(F6:F11)</f>
        <v>7410</v>
      </c>
      <c r="G13" s="7"/>
    </row>
    <row r="14" spans="2:7" ht="21" x14ac:dyDescent="0.25">
      <c r="B14" s="7"/>
      <c r="C14" s="7"/>
      <c r="D14" s="7"/>
      <c r="E14" s="38"/>
      <c r="G14" s="7"/>
    </row>
    <row r="15" spans="2:7" x14ac:dyDescent="0.2">
      <c r="B15" s="7"/>
      <c r="C15" s="7"/>
      <c r="D15" s="7"/>
      <c r="E15" s="7"/>
      <c r="F15" s="7"/>
      <c r="G15" s="7"/>
    </row>
    <row r="16" spans="2:7" x14ac:dyDescent="0.2">
      <c r="B16" s="7"/>
      <c r="C16" s="7"/>
      <c r="D16" s="7"/>
      <c r="E16" s="7"/>
      <c r="F16" s="7"/>
      <c r="G16" s="7"/>
    </row>
    <row r="17" spans="2:7" x14ac:dyDescent="0.2">
      <c r="B17" s="7"/>
      <c r="C17" s="7"/>
      <c r="D17" s="7"/>
      <c r="E17" s="7"/>
      <c r="F17" s="7"/>
      <c r="G17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43B5CB-246A-F14B-87A8-5820C4D03233}">
          <x14:formula1>
            <xm:f>'stock list'!$B$5:$B$12</xm:f>
          </x14:formula1>
          <xm:sqref>C6:C16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CA73-C5CB-6347-9425-0286F2186C0C}">
  <dimension ref="A1:R43"/>
  <sheetViews>
    <sheetView workbookViewId="0">
      <selection activeCell="I6" sqref="I6"/>
    </sheetView>
  </sheetViews>
  <sheetFormatPr baseColWidth="10" defaultRowHeight="16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8" t="s">
        <v>25</v>
      </c>
      <c r="D2" s="1"/>
      <c r="E2" s="1"/>
      <c r="F2" s="1"/>
      <c r="G2" s="18" t="s">
        <v>24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 t="s">
        <v>14</v>
      </c>
      <c r="C3" s="1"/>
      <c r="D3" s="2" t="s">
        <v>23</v>
      </c>
      <c r="E3" s="1"/>
      <c r="F3" s="2" t="s">
        <v>26</v>
      </c>
      <c r="G3" s="2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/>
      <c r="B4" s="1"/>
      <c r="C4" s="1"/>
      <c r="D4" s="1"/>
      <c r="E4" s="1"/>
      <c r="F4" s="2"/>
      <c r="G4" s="2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1" t="s">
        <v>1</v>
      </c>
      <c r="C5" s="1"/>
      <c r="D5" s="1">
        <v>100</v>
      </c>
      <c r="E5" s="1"/>
      <c r="F5" s="1" t="s">
        <v>1</v>
      </c>
      <c r="G5" s="1">
        <f>SUM(D5-'sell memo 2'!D6)</f>
        <v>88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 s="1"/>
      <c r="B6" s="1" t="s">
        <v>2</v>
      </c>
      <c r="C6" s="1"/>
      <c r="D6" s="1">
        <v>50</v>
      </c>
      <c r="E6" s="1"/>
      <c r="F6" s="1" t="s">
        <v>2</v>
      </c>
      <c r="G6" s="1">
        <f>SUM(D6-'sell memo 2'!D7)</f>
        <v>20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/>
      <c r="B7" s="1" t="s">
        <v>3</v>
      </c>
      <c r="C7" s="1"/>
      <c r="D7" s="1">
        <v>40</v>
      </c>
      <c r="E7" s="1"/>
      <c r="F7" s="1" t="s">
        <v>3</v>
      </c>
      <c r="G7" s="1">
        <f>SUM(D7-'sell memo 2'!D8)</f>
        <v>37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1"/>
      <c r="B8" s="1" t="s">
        <v>4</v>
      </c>
      <c r="C8" s="1"/>
      <c r="D8" s="1">
        <v>215</v>
      </c>
      <c r="E8" s="1"/>
      <c r="F8" s="1" t="s">
        <v>4</v>
      </c>
      <c r="G8" s="1">
        <f>SUM(D8-'sell memo 2'!D9)</f>
        <v>212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1" t="s">
        <v>5</v>
      </c>
      <c r="C9" s="1"/>
      <c r="D9" s="1">
        <v>25</v>
      </c>
      <c r="E9" s="1"/>
      <c r="F9" s="1" t="s">
        <v>5</v>
      </c>
      <c r="G9" s="1">
        <f>SUM(D9-'sell memo 2'!D10)</f>
        <v>-8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1" t="s">
        <v>6</v>
      </c>
      <c r="C10" s="1"/>
      <c r="D10" s="1">
        <v>30</v>
      </c>
      <c r="E10" s="1"/>
      <c r="F10" s="1" t="s">
        <v>6</v>
      </c>
      <c r="G10" s="1">
        <f>SUM(D10-'sell memo 2'!D11)</f>
        <v>9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1" t="s">
        <v>7</v>
      </c>
      <c r="C11" s="1"/>
      <c r="D11" s="1">
        <v>25</v>
      </c>
      <c r="E11" s="1"/>
      <c r="F11" s="1" t="s">
        <v>7</v>
      </c>
      <c r="G11" s="1">
        <f>SUM(D11-'sell memo 2'!D12)</f>
        <v>25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1" t="s">
        <v>9</v>
      </c>
      <c r="C12" s="1"/>
      <c r="D12" s="1">
        <v>10</v>
      </c>
      <c r="E12" s="1"/>
      <c r="F12" s="1" t="s">
        <v>9</v>
      </c>
      <c r="G12" s="1">
        <f>SUM(D12-'sell memo 2'!D13)</f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2FB7-58BB-BB4C-B895-7A1FBD1B8901}">
  <dimension ref="A1:AL52"/>
  <sheetViews>
    <sheetView workbookViewId="0">
      <selection activeCell="E11" sqref="E11"/>
    </sheetView>
  </sheetViews>
  <sheetFormatPr baseColWidth="10" defaultRowHeight="16" x14ac:dyDescent="0.2"/>
  <sheetData>
    <row r="1" spans="1:38" x14ac:dyDescent="0.2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A3" s="1"/>
      <c r="B3" s="1" t="s">
        <v>16</v>
      </c>
      <c r="C3" s="2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1"/>
      <c r="B5" s="13" t="s">
        <v>1</v>
      </c>
      <c r="C5" s="1">
        <v>55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1"/>
      <c r="B6" s="13" t="s">
        <v>2</v>
      </c>
      <c r="C6" s="1">
        <v>61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1"/>
      <c r="B7" s="13" t="s">
        <v>3</v>
      </c>
      <c r="C7" s="1">
        <v>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1"/>
      <c r="B8" s="13" t="s">
        <v>4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1"/>
      <c r="B9" s="13" t="s">
        <v>5</v>
      </c>
      <c r="C9" s="1">
        <v>74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s="1"/>
      <c r="B10" s="13" t="s">
        <v>6</v>
      </c>
      <c r="C10" s="1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1"/>
      <c r="B11" s="13" t="s">
        <v>7</v>
      </c>
      <c r="C11" s="1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s="1"/>
      <c r="B12" s="13" t="s">
        <v>9</v>
      </c>
      <c r="C12" s="1">
        <v>80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3876-F952-9849-974A-FD6477AB97BD}">
  <dimension ref="A1:R40"/>
  <sheetViews>
    <sheetView workbookViewId="0">
      <selection activeCell="G28" sqref="G28"/>
    </sheetView>
  </sheetViews>
  <sheetFormatPr baseColWidth="10" defaultRowHeight="16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/>
      <c r="B4" s="1" t="s">
        <v>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1" t="s">
        <v>1</v>
      </c>
      <c r="C5" s="1">
        <v>60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 s="1"/>
      <c r="B6" s="1" t="s">
        <v>2</v>
      </c>
      <c r="C6" s="1">
        <v>65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/>
      <c r="B7" s="1" t="s">
        <v>3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1"/>
      <c r="B8" s="1" t="s">
        <v>4</v>
      </c>
      <c r="C8" s="1">
        <v>215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1" t="s">
        <v>5</v>
      </c>
      <c r="C9" s="1">
        <v>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1" t="s">
        <v>6</v>
      </c>
      <c r="C10" s="1">
        <v>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1" t="s">
        <v>7</v>
      </c>
      <c r="C11" s="1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1" t="s">
        <v>9</v>
      </c>
      <c r="C12" s="1">
        <v>95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E5C-842B-B04A-A81D-FB8951240DDA}">
  <dimension ref="A1:T31"/>
  <sheetViews>
    <sheetView topLeftCell="A2" workbookViewId="0">
      <selection activeCell="D18" sqref="D18"/>
    </sheetView>
  </sheetViews>
  <sheetFormatPr baseColWidth="10" defaultRowHeight="16" x14ac:dyDescent="0.2"/>
  <cols>
    <col min="1" max="12" width="10.83203125" style="19"/>
    <col min="13" max="13" width="12.6640625" style="19" bestFit="1" customWidth="1"/>
    <col min="14" max="15" width="10.83203125" style="19"/>
    <col min="16" max="16" width="12.33203125" style="19" bestFit="1" customWidth="1"/>
    <col min="17" max="17" width="15.6640625" style="19" bestFit="1" customWidth="1"/>
    <col min="18" max="16384" width="10.83203125" style="19"/>
  </cols>
  <sheetData>
    <row r="1" spans="1:20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">
      <c r="A2" s="20"/>
      <c r="B2" s="20"/>
      <c r="C2" s="20"/>
      <c r="D2" s="20"/>
      <c r="E2" s="33" t="s">
        <v>28</v>
      </c>
      <c r="F2" s="33"/>
      <c r="G2" s="33"/>
      <c r="H2" s="33"/>
      <c r="I2" s="3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2">
      <c r="A3" s="20"/>
      <c r="B3" s="20"/>
      <c r="C3" s="20"/>
      <c r="D3" s="20"/>
      <c r="E3" s="33"/>
      <c r="F3" s="33"/>
      <c r="G3" s="33"/>
      <c r="H3" s="33"/>
      <c r="I3" s="3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2">
      <c r="A4" s="20"/>
      <c r="B4" s="20"/>
      <c r="C4" s="20"/>
      <c r="D4" s="20"/>
      <c r="E4" s="33"/>
      <c r="F4" s="33"/>
      <c r="G4" s="33"/>
      <c r="H4" s="33"/>
      <c r="I4" s="3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2">
      <c r="A5" s="20"/>
      <c r="B5" s="20"/>
      <c r="C5" s="20"/>
      <c r="D5" s="20"/>
      <c r="E5" s="33"/>
      <c r="F5" s="33"/>
      <c r="G5" s="33"/>
      <c r="H5" s="33"/>
      <c r="I5" s="33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4" customHeight="1" x14ac:dyDescent="0.2">
      <c r="A6" s="21"/>
      <c r="B6" s="34" t="s">
        <v>31</v>
      </c>
      <c r="C6" s="34"/>
      <c r="D6" s="34"/>
      <c r="E6" s="34"/>
      <c r="F6" s="21"/>
      <c r="G6" s="36" t="s">
        <v>32</v>
      </c>
      <c r="H6" s="36"/>
      <c r="I6" s="36"/>
      <c r="J6" s="36"/>
      <c r="K6" s="21"/>
      <c r="L6" s="36" t="s">
        <v>33</v>
      </c>
      <c r="M6" s="36"/>
      <c r="N6" s="36"/>
      <c r="O6" s="36"/>
      <c r="P6" s="21"/>
      <c r="Q6" s="21"/>
      <c r="R6" s="21"/>
      <c r="S6" s="21"/>
      <c r="T6" s="21"/>
    </row>
    <row r="7" spans="1:20" ht="24" customHeight="1" x14ac:dyDescent="0.2">
      <c r="A7" s="21"/>
      <c r="B7" s="35"/>
      <c r="C7" s="35"/>
      <c r="D7" s="35"/>
      <c r="E7" s="35"/>
      <c r="F7" s="21"/>
      <c r="G7" s="37"/>
      <c r="H7" s="37"/>
      <c r="I7" s="37"/>
      <c r="J7" s="37"/>
      <c r="K7" s="21"/>
      <c r="L7" s="37"/>
      <c r="M7" s="37"/>
      <c r="N7" s="37"/>
      <c r="O7" s="37"/>
      <c r="P7" s="21"/>
      <c r="Q7" s="21"/>
      <c r="R7" s="21"/>
      <c r="S7" s="21"/>
      <c r="T7" s="21"/>
    </row>
    <row r="8" spans="1:20" ht="24" x14ac:dyDescent="0.3">
      <c r="A8" s="21"/>
      <c r="B8" s="22" t="s">
        <v>34</v>
      </c>
      <c r="C8" s="22" t="s">
        <v>29</v>
      </c>
      <c r="D8" s="22" t="s">
        <v>30</v>
      </c>
      <c r="E8" s="22" t="s">
        <v>21</v>
      </c>
      <c r="F8" s="21"/>
      <c r="G8" s="22" t="s">
        <v>34</v>
      </c>
      <c r="H8" s="22" t="s">
        <v>29</v>
      </c>
      <c r="I8" s="22" t="s">
        <v>30</v>
      </c>
      <c r="J8" s="22" t="s">
        <v>21</v>
      </c>
      <c r="K8" s="21"/>
      <c r="L8" s="22" t="s">
        <v>34</v>
      </c>
      <c r="M8" s="22" t="s">
        <v>29</v>
      </c>
      <c r="N8" s="22" t="s">
        <v>30</v>
      </c>
      <c r="O8" s="22" t="s">
        <v>21</v>
      </c>
      <c r="P8" s="30" t="s">
        <v>51</v>
      </c>
      <c r="Q8" s="30" t="s">
        <v>52</v>
      </c>
      <c r="R8" s="21"/>
      <c r="S8" s="21"/>
      <c r="T8" s="21"/>
    </row>
    <row r="9" spans="1:20" ht="21" x14ac:dyDescent="0.25">
      <c r="A9" s="21"/>
      <c r="B9" s="24">
        <v>1</v>
      </c>
      <c r="C9" s="24" t="s">
        <v>35</v>
      </c>
      <c r="D9" s="24">
        <v>100</v>
      </c>
      <c r="E9" s="24"/>
      <c r="F9" s="25"/>
      <c r="G9" s="24"/>
      <c r="H9" s="24" t="s">
        <v>35</v>
      </c>
      <c r="I9" s="24"/>
      <c r="J9" s="24"/>
      <c r="K9" s="25"/>
      <c r="L9" s="24">
        <v>1</v>
      </c>
      <c r="M9" s="24" t="s">
        <v>35</v>
      </c>
      <c r="N9" s="24">
        <f>SUMIF($C$9:$C$17,M9,$D$9:$D$17)-SUMIF($H$9:$H$17,M9,$I$9:$I$17)</f>
        <v>100</v>
      </c>
      <c r="O9" s="24"/>
      <c r="P9" s="31">
        <v>10</v>
      </c>
      <c r="Q9" s="32" t="str">
        <f>IF(N9&lt;=P9,"Order Now","")</f>
        <v/>
      </c>
      <c r="R9" s="21"/>
      <c r="S9" s="21"/>
      <c r="T9" s="21"/>
    </row>
    <row r="10" spans="1:20" ht="21" x14ac:dyDescent="0.25">
      <c r="A10" s="21"/>
      <c r="B10" s="24">
        <v>2</v>
      </c>
      <c r="C10" s="24" t="s">
        <v>38</v>
      </c>
      <c r="D10" s="24">
        <v>100</v>
      </c>
      <c r="E10" s="24"/>
      <c r="F10" s="25"/>
      <c r="G10" s="24"/>
      <c r="H10" s="24" t="s">
        <v>36</v>
      </c>
      <c r="I10" s="24"/>
      <c r="J10" s="24"/>
      <c r="K10" s="25"/>
      <c r="L10" s="24">
        <v>2</v>
      </c>
      <c r="M10" s="24" t="s">
        <v>36</v>
      </c>
      <c r="N10" s="24">
        <f t="shared" ref="N10:N17" si="0">SUMIF($C$9:$C$17,M10,$D$9:$D$17)-SUMIF($H$9:$H$17,M10,$I$9:$I$17)</f>
        <v>100</v>
      </c>
      <c r="O10" s="24"/>
      <c r="P10" s="31">
        <v>10</v>
      </c>
      <c r="Q10" s="32" t="str">
        <f t="shared" ref="Q10:Q17" si="1">IF(N10&lt;=P10,"Order Now","")</f>
        <v/>
      </c>
      <c r="R10" s="21"/>
      <c r="S10" s="21"/>
      <c r="T10" s="21"/>
    </row>
    <row r="11" spans="1:20" ht="21" x14ac:dyDescent="0.25">
      <c r="A11" s="21"/>
      <c r="B11" s="24">
        <v>3</v>
      </c>
      <c r="C11" s="24" t="s">
        <v>36</v>
      </c>
      <c r="D11" s="24">
        <v>100</v>
      </c>
      <c r="E11" s="24"/>
      <c r="F11" s="25"/>
      <c r="G11" s="24"/>
      <c r="H11" s="24" t="s">
        <v>40</v>
      </c>
      <c r="I11" s="24"/>
      <c r="J11" s="24"/>
      <c r="K11" s="25"/>
      <c r="L11" s="24">
        <v>3</v>
      </c>
      <c r="M11" s="24" t="s">
        <v>37</v>
      </c>
      <c r="N11" s="24">
        <f t="shared" si="0"/>
        <v>100</v>
      </c>
      <c r="O11" s="24"/>
      <c r="P11" s="31">
        <v>10</v>
      </c>
      <c r="Q11" s="32" t="str">
        <f t="shared" si="1"/>
        <v/>
      </c>
      <c r="R11" s="21"/>
      <c r="S11" s="21"/>
      <c r="T11" s="21"/>
    </row>
    <row r="12" spans="1:20" ht="21" x14ac:dyDescent="0.25">
      <c r="A12" s="21"/>
      <c r="B12" s="24">
        <v>4</v>
      </c>
      <c r="C12" s="24" t="s">
        <v>37</v>
      </c>
      <c r="D12" s="24">
        <v>100</v>
      </c>
      <c r="E12" s="24"/>
      <c r="F12" s="25"/>
      <c r="G12" s="24"/>
      <c r="H12" s="24" t="s">
        <v>42</v>
      </c>
      <c r="I12" s="24"/>
      <c r="J12" s="24"/>
      <c r="K12" s="25"/>
      <c r="L12" s="24">
        <v>4</v>
      </c>
      <c r="M12" s="24" t="s">
        <v>38</v>
      </c>
      <c r="N12" s="24">
        <f t="shared" si="0"/>
        <v>100</v>
      </c>
      <c r="O12" s="24"/>
      <c r="P12" s="31">
        <v>10</v>
      </c>
      <c r="Q12" s="32" t="str">
        <f t="shared" si="1"/>
        <v/>
      </c>
      <c r="R12" s="21"/>
      <c r="S12" s="21"/>
      <c r="T12" s="21"/>
    </row>
    <row r="13" spans="1:20" ht="21" x14ac:dyDescent="0.25">
      <c r="A13" s="21"/>
      <c r="B13" s="24">
        <v>5</v>
      </c>
      <c r="C13" s="24" t="s">
        <v>40</v>
      </c>
      <c r="D13" s="24">
        <v>100</v>
      </c>
      <c r="E13" s="24"/>
      <c r="F13" s="25"/>
      <c r="G13" s="24"/>
      <c r="H13" s="24" t="s">
        <v>37</v>
      </c>
      <c r="I13" s="24"/>
      <c r="J13" s="24"/>
      <c r="K13" s="25"/>
      <c r="L13" s="24">
        <v>5</v>
      </c>
      <c r="M13" s="24" t="s">
        <v>39</v>
      </c>
      <c r="N13" s="24">
        <f t="shared" si="0"/>
        <v>100</v>
      </c>
      <c r="O13" s="24"/>
      <c r="P13" s="31">
        <v>10</v>
      </c>
      <c r="Q13" s="32" t="str">
        <f t="shared" si="1"/>
        <v/>
      </c>
      <c r="R13" s="21"/>
      <c r="S13" s="21"/>
      <c r="T13" s="21"/>
    </row>
    <row r="14" spans="1:20" ht="21" x14ac:dyDescent="0.25">
      <c r="A14" s="21"/>
      <c r="B14" s="24">
        <v>6</v>
      </c>
      <c r="C14" s="24" t="s">
        <v>42</v>
      </c>
      <c r="D14" s="24">
        <v>100</v>
      </c>
      <c r="E14" s="24"/>
      <c r="F14" s="25"/>
      <c r="G14" s="24"/>
      <c r="H14" s="24"/>
      <c r="I14" s="24"/>
      <c r="J14" s="24"/>
      <c r="K14" s="25"/>
      <c r="L14" s="24">
        <v>6</v>
      </c>
      <c r="M14" s="24" t="s">
        <v>40</v>
      </c>
      <c r="N14" s="24">
        <f t="shared" si="0"/>
        <v>100</v>
      </c>
      <c r="O14" s="24"/>
      <c r="P14" s="31">
        <v>10</v>
      </c>
      <c r="Q14" s="32" t="str">
        <f t="shared" si="1"/>
        <v/>
      </c>
      <c r="R14" s="21"/>
      <c r="S14" s="21"/>
      <c r="T14" s="21"/>
    </row>
    <row r="15" spans="1:20" ht="21" x14ac:dyDescent="0.25">
      <c r="A15" s="21"/>
      <c r="B15" s="24">
        <v>7</v>
      </c>
      <c r="C15" s="24" t="s">
        <v>41</v>
      </c>
      <c r="D15" s="24">
        <v>100</v>
      </c>
      <c r="E15" s="24"/>
      <c r="F15" s="25"/>
      <c r="G15" s="24"/>
      <c r="H15" s="24"/>
      <c r="I15" s="24"/>
      <c r="J15" s="24"/>
      <c r="K15" s="25"/>
      <c r="L15" s="24">
        <v>7</v>
      </c>
      <c r="M15" s="24" t="s">
        <v>41</v>
      </c>
      <c r="N15" s="24">
        <f t="shared" si="0"/>
        <v>100</v>
      </c>
      <c r="O15" s="24"/>
      <c r="P15" s="31">
        <v>10</v>
      </c>
      <c r="Q15" s="32" t="str">
        <f t="shared" si="1"/>
        <v/>
      </c>
      <c r="R15" s="21"/>
      <c r="S15" s="21"/>
      <c r="T15" s="21"/>
    </row>
    <row r="16" spans="1:20" ht="21" x14ac:dyDescent="0.25">
      <c r="A16" s="21"/>
      <c r="B16" s="24">
        <v>8</v>
      </c>
      <c r="C16" s="24" t="s">
        <v>43</v>
      </c>
      <c r="D16" s="24">
        <v>100</v>
      </c>
      <c r="E16" s="24"/>
      <c r="F16" s="25"/>
      <c r="G16" s="24"/>
      <c r="H16" s="24"/>
      <c r="I16" s="24"/>
      <c r="J16" s="24"/>
      <c r="K16" s="25"/>
      <c r="L16" s="24">
        <v>8</v>
      </c>
      <c r="M16" s="24" t="s">
        <v>42</v>
      </c>
      <c r="N16" s="24">
        <f t="shared" si="0"/>
        <v>100</v>
      </c>
      <c r="O16" s="24"/>
      <c r="P16" s="31">
        <v>10</v>
      </c>
      <c r="Q16" s="32" t="str">
        <f t="shared" si="1"/>
        <v/>
      </c>
      <c r="R16" s="21"/>
      <c r="S16" s="21"/>
      <c r="T16" s="21"/>
    </row>
    <row r="17" spans="1:20" ht="21" x14ac:dyDescent="0.25">
      <c r="A17" s="21"/>
      <c r="B17" s="24">
        <v>9</v>
      </c>
      <c r="C17" s="24" t="s">
        <v>39</v>
      </c>
      <c r="D17" s="24">
        <v>100</v>
      </c>
      <c r="E17" s="24"/>
      <c r="F17" s="25"/>
      <c r="G17" s="24"/>
      <c r="H17" s="24"/>
      <c r="I17" s="24"/>
      <c r="J17" s="24"/>
      <c r="K17" s="25"/>
      <c r="L17" s="24">
        <v>9</v>
      </c>
      <c r="M17" s="24" t="s">
        <v>43</v>
      </c>
      <c r="N17" s="24">
        <f t="shared" si="0"/>
        <v>100</v>
      </c>
      <c r="O17" s="24"/>
      <c r="P17" s="31">
        <v>10</v>
      </c>
      <c r="Q17" s="32" t="str">
        <f t="shared" si="1"/>
        <v/>
      </c>
      <c r="R17" s="21"/>
      <c r="S17" s="21"/>
      <c r="T17" s="21"/>
    </row>
    <row r="18" spans="1:20" ht="21" x14ac:dyDescent="0.25">
      <c r="A18" s="21"/>
      <c r="B18" s="24"/>
      <c r="C18" s="24"/>
      <c r="D18" s="24"/>
      <c r="E18" s="24"/>
      <c r="F18" s="25"/>
      <c r="G18" s="24"/>
      <c r="H18" s="24"/>
      <c r="I18" s="24"/>
      <c r="J18" s="24"/>
      <c r="K18" s="25"/>
      <c r="L18" s="24"/>
      <c r="M18" s="24"/>
      <c r="N18" s="24"/>
      <c r="O18" s="24"/>
      <c r="P18" s="29"/>
      <c r="Q18" s="29"/>
      <c r="R18" s="21"/>
      <c r="S18" s="21"/>
      <c r="T18" s="21"/>
    </row>
    <row r="19" spans="1:20" ht="21" x14ac:dyDescent="0.25">
      <c r="A19" s="21"/>
      <c r="B19" s="24"/>
      <c r="C19" s="24"/>
      <c r="D19" s="24"/>
      <c r="E19" s="24"/>
      <c r="F19" s="25"/>
      <c r="G19" s="24"/>
      <c r="H19" s="24"/>
      <c r="I19" s="24"/>
      <c r="J19" s="24"/>
      <c r="K19" s="25"/>
      <c r="L19" s="24"/>
      <c r="M19" s="24"/>
      <c r="N19" s="24"/>
      <c r="O19" s="24"/>
      <c r="P19" s="29"/>
      <c r="Q19" s="29"/>
      <c r="R19" s="21"/>
      <c r="S19" s="21"/>
      <c r="T19" s="21"/>
    </row>
    <row r="20" spans="1:20" ht="21" x14ac:dyDescent="0.25">
      <c r="A20" s="21"/>
      <c r="B20" s="24"/>
      <c r="C20" s="24"/>
      <c r="D20" s="24"/>
      <c r="E20" s="24"/>
      <c r="F20" s="25"/>
      <c r="G20" s="24"/>
      <c r="H20" s="24"/>
      <c r="I20" s="24"/>
      <c r="J20" s="24"/>
      <c r="K20" s="25"/>
      <c r="L20" s="24"/>
      <c r="M20" s="24"/>
      <c r="N20" s="24"/>
      <c r="O20" s="24"/>
      <c r="P20" s="29"/>
      <c r="Q20" s="29"/>
      <c r="R20" s="21"/>
      <c r="S20" s="21"/>
      <c r="T20" s="21"/>
    </row>
    <row r="21" spans="1:20" ht="21" x14ac:dyDescent="0.25">
      <c r="A21" s="21"/>
      <c r="B21" s="24"/>
      <c r="C21" s="24"/>
      <c r="D21" s="24"/>
      <c r="E21" s="24"/>
      <c r="F21" s="25"/>
      <c r="G21" s="24"/>
      <c r="H21" s="24"/>
      <c r="I21" s="24"/>
      <c r="J21" s="24"/>
      <c r="K21" s="25"/>
      <c r="L21" s="24"/>
      <c r="M21" s="24"/>
      <c r="N21" s="24"/>
      <c r="O21" s="24"/>
      <c r="P21" s="29"/>
      <c r="Q21" s="29"/>
      <c r="R21" s="21"/>
      <c r="S21" s="21"/>
      <c r="T21" s="21"/>
    </row>
    <row r="22" spans="1:20" ht="21" x14ac:dyDescent="0.25">
      <c r="A22" s="21"/>
      <c r="B22" s="24"/>
      <c r="C22" s="24"/>
      <c r="D22" s="24"/>
      <c r="E22" s="24"/>
      <c r="F22" s="25"/>
      <c r="G22" s="24"/>
      <c r="H22" s="24"/>
      <c r="I22" s="24"/>
      <c r="J22" s="24"/>
      <c r="K22" s="25"/>
      <c r="L22" s="24"/>
      <c r="M22" s="24"/>
      <c r="N22" s="24"/>
      <c r="O22" s="24"/>
      <c r="P22" s="29"/>
      <c r="Q22" s="29"/>
      <c r="R22" s="21"/>
      <c r="S22" s="21"/>
      <c r="T22" s="21"/>
    </row>
    <row r="23" spans="1:20" x14ac:dyDescent="0.2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1"/>
      <c r="Q23" s="21"/>
      <c r="R23" s="21"/>
      <c r="S23" s="21"/>
      <c r="T23" s="21"/>
    </row>
    <row r="24" spans="1:20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</sheetData>
  <mergeCells count="4">
    <mergeCell ref="E2:I5"/>
    <mergeCell ref="B6:E7"/>
    <mergeCell ref="G6:J7"/>
    <mergeCell ref="L6:O7"/>
  </mergeCells>
  <conditionalFormatting sqref="Q9:Q17">
    <cfRule type="cellIs" dxfId="0" priority="4" operator="lessThan">
      <formula>$I$9&lt;$N$9</formula>
    </cfRule>
    <cfRule type="colorScale" priority="5">
      <colorScale>
        <cfvo type="min"/>
        <cfvo type="max"/>
        <color rgb="FFFF0000"/>
        <color rgb="FFFFEF9C"/>
      </colorScale>
    </cfRule>
  </conditionalFormatting>
  <dataValidations count="1">
    <dataValidation type="list" allowBlank="1" showInputMessage="1" showErrorMessage="1" sqref="C9:C17 H9:H17" xr:uid="{BA1D3073-39B0-BC4A-BEE4-A7E73C39A6BB}">
      <formula1>$M$9:$M$17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6E6B-BBDC-E047-8897-4A9840C53834}">
  <dimension ref="B4:N15"/>
  <sheetViews>
    <sheetView workbookViewId="0">
      <selection activeCell="H7" sqref="H7"/>
    </sheetView>
  </sheetViews>
  <sheetFormatPr baseColWidth="10" defaultRowHeight="16" x14ac:dyDescent="0.2"/>
  <cols>
    <col min="1" max="1" width="10.83203125" style="1"/>
    <col min="2" max="2" width="17.1640625" style="1" customWidth="1"/>
    <col min="3" max="5" width="10.83203125" style="1"/>
    <col min="6" max="6" width="16.1640625" style="1" customWidth="1"/>
    <col min="7" max="8" width="10.83203125" style="1"/>
    <col min="9" max="9" width="14.33203125" style="1" customWidth="1"/>
    <col min="10" max="16384" width="10.83203125" style="1"/>
  </cols>
  <sheetData>
    <row r="4" spans="2:14" ht="21" x14ac:dyDescent="0.25">
      <c r="B4" s="26" t="s">
        <v>44</v>
      </c>
      <c r="F4" s="26" t="s">
        <v>46</v>
      </c>
      <c r="G4" s="27"/>
      <c r="K4" s="26" t="s">
        <v>47</v>
      </c>
      <c r="L4" s="26"/>
    </row>
    <row r="6" spans="2:14" x14ac:dyDescent="0.2">
      <c r="B6" s="17" t="s">
        <v>45</v>
      </c>
      <c r="C6" s="17" t="s">
        <v>20</v>
      </c>
      <c r="D6" s="17" t="s">
        <v>49</v>
      </c>
      <c r="F6" s="17" t="s">
        <v>45</v>
      </c>
      <c r="G6" s="17" t="s">
        <v>20</v>
      </c>
      <c r="H6" s="17" t="s">
        <v>21</v>
      </c>
      <c r="I6" s="6" t="s">
        <v>48</v>
      </c>
      <c r="J6" s="18"/>
      <c r="K6" s="17" t="s">
        <v>45</v>
      </c>
      <c r="L6" s="17" t="s">
        <v>20</v>
      </c>
      <c r="M6" s="17" t="s">
        <v>21</v>
      </c>
      <c r="N6" s="28" t="s">
        <v>50</v>
      </c>
    </row>
    <row r="7" spans="2:14" ht="21" x14ac:dyDescent="0.25">
      <c r="B7" s="24" t="s">
        <v>38</v>
      </c>
      <c r="C7" s="6">
        <v>200</v>
      </c>
      <c r="D7" s="6"/>
      <c r="F7" s="24" t="s">
        <v>36</v>
      </c>
      <c r="G7" s="6">
        <v>3</v>
      </c>
      <c r="H7" s="6"/>
      <c r="I7" s="6"/>
      <c r="K7" s="24" t="s">
        <v>35</v>
      </c>
      <c r="L7" s="6">
        <f>SUMIF($B$7:$B$15,K7,$C$7:$C$15)-SUMIF($F$7:$F$15,K7,$G$7:$G$15)</f>
        <v>470</v>
      </c>
      <c r="M7" s="6">
        <v>120</v>
      </c>
      <c r="N7" s="6">
        <v>140</v>
      </c>
    </row>
    <row r="8" spans="2:14" ht="21" x14ac:dyDescent="0.25">
      <c r="B8" s="24" t="s">
        <v>35</v>
      </c>
      <c r="C8" s="6">
        <v>100</v>
      </c>
      <c r="D8" s="6"/>
      <c r="F8" s="24" t="s">
        <v>37</v>
      </c>
      <c r="G8" s="6">
        <v>10</v>
      </c>
      <c r="H8" s="6"/>
      <c r="I8" s="6"/>
      <c r="K8" s="24" t="s">
        <v>36</v>
      </c>
      <c r="L8" s="6">
        <f t="shared" ref="L8:L15" si="0">SUMIF($B$7:$B$15,K8,$C$7:$C$15)-SUMIF($F$7:$F$15,K8,$G$7:$G$15)</f>
        <v>1997</v>
      </c>
      <c r="M8" s="6">
        <v>4</v>
      </c>
      <c r="N8" s="6">
        <v>5</v>
      </c>
    </row>
    <row r="9" spans="2:14" ht="21" x14ac:dyDescent="0.25">
      <c r="B9" s="24" t="s">
        <v>36</v>
      </c>
      <c r="C9" s="6">
        <v>2000</v>
      </c>
      <c r="D9" s="6"/>
      <c r="F9" s="24" t="s">
        <v>38</v>
      </c>
      <c r="G9" s="6">
        <v>35</v>
      </c>
      <c r="H9" s="6"/>
      <c r="I9" s="6"/>
      <c r="K9" s="24" t="s">
        <v>37</v>
      </c>
      <c r="L9" s="6">
        <f t="shared" si="0"/>
        <v>-10</v>
      </c>
      <c r="M9" s="6">
        <v>90</v>
      </c>
      <c r="N9" s="6">
        <v>100</v>
      </c>
    </row>
    <row r="10" spans="2:14" ht="21" x14ac:dyDescent="0.25">
      <c r="B10" s="24" t="s">
        <v>42</v>
      </c>
      <c r="C10" s="6">
        <v>300</v>
      </c>
      <c r="D10" s="6"/>
      <c r="F10" s="24" t="s">
        <v>35</v>
      </c>
      <c r="G10" s="6"/>
      <c r="H10" s="6"/>
      <c r="I10" s="6"/>
      <c r="K10" s="24" t="s">
        <v>38</v>
      </c>
      <c r="L10" s="6">
        <f t="shared" si="0"/>
        <v>165</v>
      </c>
      <c r="M10" s="6">
        <v>15</v>
      </c>
      <c r="N10" s="6">
        <v>20</v>
      </c>
    </row>
    <row r="11" spans="2:14" ht="21" x14ac:dyDescent="0.25">
      <c r="B11" s="24" t="s">
        <v>39</v>
      </c>
      <c r="C11" s="6">
        <v>400</v>
      </c>
      <c r="D11" s="6"/>
      <c r="F11" s="24"/>
      <c r="G11" s="6"/>
      <c r="H11" s="6"/>
      <c r="I11" s="6"/>
      <c r="K11" s="24" t="s">
        <v>39</v>
      </c>
      <c r="L11" s="6">
        <f t="shared" si="0"/>
        <v>400</v>
      </c>
      <c r="M11" s="6">
        <v>6</v>
      </c>
      <c r="N11" s="6">
        <v>8</v>
      </c>
    </row>
    <row r="12" spans="2:14" ht="21" x14ac:dyDescent="0.25">
      <c r="B12" s="24" t="s">
        <v>35</v>
      </c>
      <c r="C12" s="6">
        <v>30</v>
      </c>
      <c r="D12" s="6"/>
      <c r="F12" s="24"/>
      <c r="G12" s="6"/>
      <c r="H12" s="6"/>
      <c r="I12" s="6"/>
      <c r="K12" s="24" t="s">
        <v>40</v>
      </c>
      <c r="L12" s="6">
        <f t="shared" si="0"/>
        <v>0</v>
      </c>
      <c r="M12" s="6">
        <v>130</v>
      </c>
      <c r="N12" s="6">
        <v>150</v>
      </c>
    </row>
    <row r="13" spans="2:14" ht="21" x14ac:dyDescent="0.25">
      <c r="B13" s="24" t="s">
        <v>35</v>
      </c>
      <c r="C13" s="6">
        <v>340</v>
      </c>
      <c r="D13" s="6"/>
      <c r="F13" s="24"/>
      <c r="G13" s="6"/>
      <c r="H13" s="6"/>
      <c r="I13" s="6"/>
      <c r="K13" s="24" t="s">
        <v>41</v>
      </c>
      <c r="L13" s="6">
        <f t="shared" si="0"/>
        <v>0</v>
      </c>
      <c r="M13" s="6">
        <v>3</v>
      </c>
      <c r="N13" s="6">
        <v>5</v>
      </c>
    </row>
    <row r="14" spans="2:14" ht="21" x14ac:dyDescent="0.25">
      <c r="B14" s="24" t="s">
        <v>36</v>
      </c>
      <c r="C14" s="6"/>
      <c r="D14" s="6"/>
      <c r="F14" s="24"/>
      <c r="G14" s="6"/>
      <c r="H14" s="6"/>
      <c r="I14" s="6"/>
      <c r="K14" s="24" t="s">
        <v>42</v>
      </c>
      <c r="L14" s="6">
        <f t="shared" si="0"/>
        <v>300</v>
      </c>
      <c r="M14" s="6">
        <v>40</v>
      </c>
      <c r="N14" s="6">
        <v>50</v>
      </c>
    </row>
    <row r="15" spans="2:14" ht="21" x14ac:dyDescent="0.25">
      <c r="B15" s="24" t="s">
        <v>37</v>
      </c>
      <c r="C15" s="6"/>
      <c r="D15" s="6"/>
      <c r="F15" s="24"/>
      <c r="G15" s="6"/>
      <c r="H15" s="6"/>
      <c r="I15" s="6"/>
      <c r="K15" s="24" t="s">
        <v>43</v>
      </c>
      <c r="L15" s="6">
        <f t="shared" si="0"/>
        <v>0</v>
      </c>
      <c r="M15" s="6">
        <v>350</v>
      </c>
      <c r="N15" s="6">
        <v>380</v>
      </c>
    </row>
  </sheetData>
  <dataValidations count="1">
    <dataValidation type="list" allowBlank="1" showInputMessage="1" showErrorMessage="1" sqref="B7:B15 F7:F15" xr:uid="{1253D448-DCE9-EB41-8066-8A5FF8AD08F7}">
      <formula1>$K$7:$K$15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memo</vt:lpstr>
      <vt:lpstr>sell memo 2</vt:lpstr>
      <vt:lpstr>stock list</vt:lpstr>
      <vt:lpstr>purchas. price</vt:lpstr>
      <vt:lpstr>product list sell price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2021-06-29T04:11:22Z</dcterms:created>
  <dcterms:modified xsi:type="dcterms:W3CDTF">2021-07-01T05:06:55Z</dcterms:modified>
</cp:coreProperties>
</file>