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RESP - Project 1" sheetId="2" r:id="rId1"/>
    <sheet name="RESP - Project 3" sheetId="3" r:id="rId2"/>
    <sheet name="RESP - Project 2" sheetId="4" r:id="rId3"/>
    <sheet name="RESP - Project 4" sheetId="5" r:id="rId4"/>
  </sheets>
  <calcPr calcId="144525"/>
  <extLst>
    <ext uri="GoogleSheetsCustomDataVersion1">
      <go:sheetsCustomData xmlns:go="http://customooxmlschemas.google.com/" r:id="rId8" roundtripDataSignature="AMtx7miJC+PWzElEugGHbeDbiopOvuLogQ=="/>
    </ext>
  </extLst>
</workbook>
</file>

<file path=xl/calcChain.xml><?xml version="1.0" encoding="utf-8"?>
<calcChain xmlns="http://schemas.openxmlformats.org/spreadsheetml/2006/main">
  <c r="H204" i="5" l="1"/>
  <c r="G204" i="5"/>
  <c r="F204" i="5"/>
  <c r="D196" i="5"/>
  <c r="C196" i="5"/>
  <c r="D185" i="5"/>
  <c r="C185" i="5"/>
  <c r="D173" i="5"/>
  <c r="C173" i="5"/>
  <c r="D159" i="5"/>
  <c r="C159" i="5"/>
  <c r="D147" i="5"/>
  <c r="C147" i="5"/>
  <c r="D136" i="5"/>
  <c r="C136" i="5"/>
  <c r="D125" i="5"/>
  <c r="C125" i="5"/>
  <c r="D114" i="5"/>
  <c r="C114" i="5"/>
  <c r="D103" i="5"/>
  <c r="C103" i="5"/>
  <c r="D94" i="5"/>
  <c r="C94" i="5"/>
  <c r="D84" i="5"/>
  <c r="C84" i="5"/>
  <c r="D79" i="5"/>
  <c r="C79" i="5"/>
  <c r="D71" i="5"/>
  <c r="C71" i="5"/>
  <c r="D64" i="5"/>
  <c r="C64" i="5"/>
  <c r="D51" i="5"/>
  <c r="C51" i="5"/>
  <c r="D42" i="5"/>
  <c r="C42" i="5"/>
  <c r="D37" i="5"/>
  <c r="C37" i="5"/>
  <c r="D27" i="5"/>
  <c r="C27" i="5"/>
  <c r="D18" i="5"/>
  <c r="C18" i="5"/>
  <c r="D14" i="5"/>
  <c r="C14" i="5"/>
  <c r="P5" i="5"/>
  <c r="R4" i="5"/>
  <c r="P4" i="5"/>
  <c r="R5" i="5" s="1"/>
  <c r="R3" i="5"/>
  <c r="P3" i="5"/>
  <c r="R2" i="5"/>
  <c r="P2" i="5"/>
  <c r="D2" i="5"/>
  <c r="C2" i="5"/>
  <c r="E122" i="4"/>
  <c r="D120" i="4"/>
  <c r="C120" i="4"/>
  <c r="D118" i="4"/>
  <c r="C118" i="4"/>
  <c r="D116" i="4"/>
  <c r="C116" i="4"/>
  <c r="D110" i="4"/>
  <c r="C110" i="4"/>
  <c r="D108" i="4"/>
  <c r="C108" i="4"/>
  <c r="D106" i="4"/>
  <c r="C106" i="4"/>
  <c r="D102" i="4"/>
  <c r="C102" i="4"/>
  <c r="D96" i="4"/>
  <c r="C96" i="4"/>
  <c r="D93" i="4"/>
  <c r="C93" i="4"/>
  <c r="D91" i="4"/>
  <c r="C91" i="4"/>
  <c r="D88" i="4"/>
  <c r="C88" i="4"/>
  <c r="D86" i="4"/>
  <c r="C86" i="4"/>
  <c r="D82" i="4"/>
  <c r="C82" i="4"/>
  <c r="D78" i="4"/>
  <c r="C78" i="4"/>
  <c r="D71" i="4"/>
  <c r="C71" i="4"/>
  <c r="D66" i="4"/>
  <c r="C66" i="4"/>
  <c r="D65" i="4"/>
  <c r="C65" i="4"/>
  <c r="D55" i="4"/>
  <c r="C55" i="4"/>
  <c r="D51" i="4"/>
  <c r="C51" i="4"/>
  <c r="D47" i="4"/>
  <c r="C47" i="4"/>
  <c r="C122" i="4" s="1"/>
  <c r="D46" i="4"/>
  <c r="D44" i="4"/>
  <c r="C44" i="4"/>
  <c r="D42" i="4"/>
  <c r="C42" i="4"/>
  <c r="D40" i="4"/>
  <c r="C40" i="4"/>
  <c r="D36" i="4"/>
  <c r="C36" i="4"/>
  <c r="D33" i="4"/>
  <c r="C33" i="4"/>
  <c r="D29" i="4"/>
  <c r="C29" i="4"/>
  <c r="D24" i="4"/>
  <c r="C24" i="4"/>
  <c r="D13" i="4"/>
  <c r="C13" i="4"/>
  <c r="D7" i="4"/>
  <c r="C7" i="4"/>
  <c r="P5" i="4"/>
  <c r="R4" i="4"/>
  <c r="P4" i="4"/>
  <c r="R5" i="4" s="1"/>
  <c r="R3" i="4"/>
  <c r="P3" i="4"/>
  <c r="R2" i="4"/>
  <c r="P2" i="4"/>
  <c r="D2" i="4"/>
  <c r="D122" i="4" s="1"/>
  <c r="C2" i="4"/>
  <c r="G190" i="3"/>
  <c r="F190" i="3"/>
  <c r="D186" i="3"/>
  <c r="C186" i="3"/>
  <c r="D174" i="3"/>
  <c r="C174" i="3"/>
  <c r="D171" i="3"/>
  <c r="C171" i="3"/>
  <c r="D167" i="3"/>
  <c r="C167" i="3"/>
  <c r="D165" i="3"/>
  <c r="C165" i="3"/>
  <c r="D164" i="3"/>
  <c r="C164" i="3"/>
  <c r="D156" i="3"/>
  <c r="C156" i="3"/>
  <c r="D152" i="3"/>
  <c r="C152" i="3"/>
  <c r="D149" i="3"/>
  <c r="D146" i="3"/>
  <c r="C146" i="3"/>
  <c r="D144" i="3"/>
  <c r="C144" i="3"/>
  <c r="D134" i="3"/>
  <c r="C134" i="3"/>
  <c r="D130" i="3"/>
  <c r="C130" i="3"/>
  <c r="D127" i="3"/>
  <c r="C127" i="3"/>
  <c r="D126" i="3"/>
  <c r="C126" i="3"/>
  <c r="D124" i="3"/>
  <c r="C124" i="3"/>
  <c r="D110" i="3"/>
  <c r="C110" i="3"/>
  <c r="D106" i="3"/>
  <c r="C106" i="3"/>
  <c r="D104" i="3"/>
  <c r="C104" i="3"/>
  <c r="D102" i="3"/>
  <c r="C102" i="3"/>
  <c r="D98" i="3"/>
  <c r="C98" i="3"/>
  <c r="D94" i="3"/>
  <c r="C94" i="3"/>
  <c r="D87" i="3"/>
  <c r="C87" i="3"/>
  <c r="D83" i="3"/>
  <c r="C83" i="3"/>
  <c r="D79" i="3"/>
  <c r="C79" i="3"/>
  <c r="E72" i="3"/>
  <c r="D72" i="3"/>
  <c r="C72" i="3"/>
  <c r="D64" i="3"/>
  <c r="C64" i="3"/>
  <c r="D62" i="3"/>
  <c r="C62" i="3"/>
  <c r="D58" i="3"/>
  <c r="C58" i="3"/>
  <c r="D56" i="3"/>
  <c r="C56" i="3"/>
  <c r="D54" i="3"/>
  <c r="C54" i="3"/>
  <c r="D49" i="3"/>
  <c r="C49" i="3"/>
  <c r="D40" i="3"/>
  <c r="C40" i="3"/>
  <c r="D34" i="3"/>
  <c r="C34" i="3"/>
  <c r="D31" i="3"/>
  <c r="C31" i="3"/>
  <c r="D28" i="3"/>
  <c r="C28" i="3"/>
  <c r="D26" i="3"/>
  <c r="C26" i="3"/>
  <c r="D23" i="3"/>
  <c r="C23" i="3"/>
  <c r="D21" i="3"/>
  <c r="C21" i="3"/>
  <c r="D12" i="3"/>
  <c r="C12" i="3"/>
  <c r="D7" i="3"/>
  <c r="C7" i="3"/>
  <c r="P5" i="3"/>
  <c r="R2" i="3" s="1"/>
  <c r="R4" i="3"/>
  <c r="P4" i="3"/>
  <c r="R5" i="3" s="1"/>
  <c r="R7" i="3" s="1"/>
  <c r="D4" i="3"/>
  <c r="C4" i="3"/>
  <c r="R3" i="3"/>
  <c r="P2" i="3"/>
  <c r="D2" i="3"/>
  <c r="D188" i="3" s="1"/>
  <c r="C2" i="3"/>
  <c r="C188" i="3" s="1"/>
  <c r="E44" i="2"/>
  <c r="D42" i="2"/>
  <c r="C42" i="2"/>
  <c r="D39" i="2"/>
  <c r="C39" i="2"/>
  <c r="D35" i="2"/>
  <c r="D32" i="2"/>
  <c r="C32" i="2"/>
  <c r="D30" i="2"/>
  <c r="C30" i="2"/>
  <c r="D28" i="2"/>
  <c r="C28" i="2"/>
  <c r="D27" i="2"/>
  <c r="C27" i="2"/>
  <c r="D23" i="2"/>
  <c r="C23" i="2"/>
  <c r="D20" i="2"/>
  <c r="C20" i="2"/>
  <c r="D18" i="2"/>
  <c r="C18" i="2"/>
  <c r="D16" i="2"/>
  <c r="C16" i="2"/>
  <c r="D13" i="2"/>
  <c r="C13" i="2"/>
  <c r="D10" i="2"/>
  <c r="C10" i="2"/>
  <c r="P5" i="2"/>
  <c r="D5" i="2"/>
  <c r="D44" i="2" s="1"/>
  <c r="C5" i="2"/>
  <c r="R4" i="2"/>
  <c r="P4" i="2"/>
  <c r="R5" i="2" s="1"/>
  <c r="R3" i="2"/>
  <c r="P3" i="2"/>
  <c r="R2" i="2"/>
  <c r="T3" i="2" s="1"/>
  <c r="P2" i="2"/>
  <c r="D2" i="2"/>
  <c r="C2" i="2"/>
  <c r="C44" i="2" s="1"/>
  <c r="R9" i="2" l="1"/>
  <c r="R7" i="2"/>
  <c r="T4" i="2"/>
  <c r="T2" i="2"/>
  <c r="T4" i="3"/>
  <c r="T2" i="3"/>
  <c r="T3" i="3"/>
  <c r="T2" i="4"/>
  <c r="R7" i="4"/>
  <c r="T4" i="5"/>
  <c r="R7" i="5"/>
  <c r="T3" i="5"/>
  <c r="E188" i="3"/>
  <c r="P3" i="3" s="1"/>
  <c r="T4" i="4"/>
  <c r="T2" i="5"/>
  <c r="T3" i="4"/>
  <c r="R9" i="4" l="1"/>
  <c r="T5" i="4"/>
  <c r="T5" i="5"/>
  <c r="R9" i="5"/>
  <c r="R9" i="3"/>
  <c r="T5" i="3"/>
  <c r="T5" i="2"/>
</calcChain>
</file>

<file path=xl/sharedStrings.xml><?xml version="1.0" encoding="utf-8"?>
<sst xmlns="http://schemas.openxmlformats.org/spreadsheetml/2006/main" count="2110" uniqueCount="977">
  <si>
    <t>Accuracy</t>
  </si>
  <si>
    <t>Precision</t>
  </si>
  <si>
    <t>Recall</t>
  </si>
  <si>
    <t>ID-REQ</t>
  </si>
  <si>
    <t>REQ</t>
  </si>
  <si>
    <t>LINE COUNT</t>
  </si>
  <si>
    <t>WORD COUNT</t>
  </si>
  <si>
    <t>VERB PHRASES</t>
  </si>
  <si>
    <t>RESP (BC)</t>
  </si>
  <si>
    <t>RESP (ADP)</t>
  </si>
  <si>
    <t>RESP-APP</t>
  </si>
  <si>
    <t>RESP-APP NO DESEADAS (FP)</t>
  </si>
  <si>
    <t># FP</t>
  </si>
  <si>
    <t># TN</t>
  </si>
  <si>
    <t>COMMENTS</t>
  </si>
  <si>
    <t>Métricas</t>
  </si>
  <si>
    <t>paper anterior</t>
  </si>
  <si>
    <t>req-1</t>
  </si>
  <si>
    <t>The user can divide a pdf document into parts, following some options for how to split the document. Then he can save the output pdf files in a directory he wants.</t>
  </si>
  <si>
    <t>If the user clicks a mouse button while in the Introductory Movie component, they will skip the movie and proceed to the main menu. No other input is recognized.</t>
  </si>
  <si>
    <t>divide_4_document_7</t>
  </si>
  <si>
    <t>click_4_button_7</t>
  </si>
  <si>
    <t>divideDocument</t>
  </si>
  <si>
    <t>processMouseClick</t>
  </si>
  <si>
    <t>si</t>
  </si>
  <si>
    <t>split_17_document_19</t>
  </si>
  <si>
    <t>Slit document no seria una responsabilidad</t>
  </si>
  <si>
    <t># FRs</t>
  </si>
  <si>
    <t>TP</t>
  </si>
  <si>
    <t>skip_17_movie_19</t>
  </si>
  <si>
    <t>skipMovie</t>
  </si>
  <si>
    <t># VP</t>
  </si>
  <si>
    <t>FP</t>
  </si>
  <si>
    <t>save_24_files_28</t>
  </si>
  <si>
    <t>saveFile</t>
  </si>
  <si>
    <t>proceed_21_menu_25</t>
  </si>
  <si>
    <t>proceedToMainMenu</t>
  </si>
  <si>
    <t># Resp</t>
  </si>
  <si>
    <t>req-2</t>
  </si>
  <si>
    <t>The user has to select the Split option from the plugins tree (or press the “S” key) to display the split panel.</t>
  </si>
  <si>
    <t>TN</t>
  </si>
  <si>
    <t>select_5_option_8</t>
  </si>
  <si>
    <t>selectOption</t>
  </si>
  <si>
    <t>Upon entrance to the movie component, the introductory movie will begin playing. If a mouse click is received, this component will terminate the movie and forward the user to the main menu component. Otherwise, the movie will continue to its completion and the user will be moved to the main menu.</t>
  </si>
  <si>
    <t>press_15_key_20</t>
  </si>
  <si>
    <t>no</t>
  </si>
  <si>
    <t>terminate_25_movie_27</t>
  </si>
  <si>
    <t>terminateMovie</t>
  </si>
  <si>
    <t>terminate_23_user_29;continue_43_user_40;continue_43_user_49</t>
  </si>
  <si>
    <t># Resp-app</t>
  </si>
  <si>
    <t>FN</t>
  </si>
  <si>
    <t>F-Measure</t>
  </si>
  <si>
    <t>display_23_panel_26</t>
  </si>
  <si>
    <t>displayPanel</t>
  </si>
  <si>
    <t>req-3</t>
  </si>
  <si>
    <t>forward_29_user_31</t>
  </si>
  <si>
    <t>Selection panel: The user selects the document he wants to split from a directory. When the file is imported, some information about the file displayed (such as pages number, pdf version…). If the document is protected the user have to enter the password to the appropriate field and then reload the pdf.</t>
  </si>
  <si>
    <t>receive_20_click_17</t>
  </si>
  <si>
    <t xml:space="preserve">summarization </t>
  </si>
  <si>
    <t>selects_6_document_8</t>
  </si>
  <si>
    <t>selectDocument</t>
  </si>
  <si>
    <t>protected_43_document_45</t>
  </si>
  <si>
    <t xml:space="preserve">User will create an account if there is no existing account associated with users email-id. User should enter account details such as name, email-id, contact number, birth date, captcha and password. All these are required fields and account creation cannot proceed unless these are filled. User is registered after this information is validated and user agrees with the terms and conditions. User must be 18 years old or more. Contact number should be a 10 digit numeric field. First and last name should not exceed 20 characters each. Password should be at least 8 characters long, at most 15 characters including at least one capital and small letter, a special character and a number. Any of the above fields must not have ( ‘ , “, : , ; , &lt;, &gt;, {, }, -, %, $, |, ], [). </t>
  </si>
  <si>
    <t>displayed_24_information_29</t>
  </si>
  <si>
    <t>displayFileInformation</t>
  </si>
  <si>
    <t>beta</t>
  </si>
  <si>
    <t>imported_19_file_21</t>
  </si>
  <si>
    <t>playIntroMovie</t>
  </si>
  <si>
    <t>importFile</t>
  </si>
  <si>
    <t>f_beta</t>
  </si>
  <si>
    <t>entrance_2_component_6</t>
  </si>
  <si>
    <t>enter_50_password_52</t>
  </si>
  <si>
    <t>enterPassword</t>
  </si>
  <si>
    <t>create_3_account_5</t>
  </si>
  <si>
    <t>createAccount</t>
  </si>
  <si>
    <t>exceed_96_characters_98</t>
  </si>
  <si>
    <t>reload_59_pdf_61</t>
  </si>
  <si>
    <t>req-4</t>
  </si>
  <si>
    <t>Split options: The user can choose between 7 types of splitting: Burst: the input file will be split in single pages; Split every “n” pages: the input file will be split every “n” pages; Split even pages: the input file will be split at every even page; Split odd pages: the input file will be split at every odd page; Split after these pages: the input file will be split at the given pages numbers; Split at this size: the input file will be split in files of the given size (roughly); Split by bookmark level: the input file will be split at every page linked by the bookmarks of the selected level (this can be very useful if you want to split an e-book in chapters).</t>
  </si>
  <si>
    <t>The user can click on the corresponding button to begin the game or follow the link to the Denominators' web page.</t>
  </si>
  <si>
    <t>click_4_button_8</t>
  </si>
  <si>
    <t xml:space="preserve"> choose_7_types_10</t>
  </si>
  <si>
    <t>chooseSplitType</t>
  </si>
  <si>
    <t>split_145_e-book_147</t>
  </si>
  <si>
    <t>enter_19_details_21</t>
  </si>
  <si>
    <t>enterAccountDetails</t>
  </si>
  <si>
    <t>begin_10_game_12</t>
  </si>
  <si>
    <t>beginGame</t>
  </si>
  <si>
    <t>Este es un requerimiento engañoso</t>
  </si>
  <si>
    <t>follow_14_link_16</t>
  </si>
  <si>
    <t>split_18_file_21</t>
  </si>
  <si>
    <t>followLink</t>
  </si>
  <si>
    <t>split1</t>
  </si>
  <si>
    <t>validated_59_information_61</t>
  </si>
  <si>
    <t>validateUserInfo</t>
  </si>
  <si>
    <t>split_35_file_38</t>
  </si>
  <si>
    <t>split2</t>
  </si>
  <si>
    <t>This component will wait until the user selects a button. At that time, the user will be forwarded to the game sequence component or the Denominators' web page, depending on the button selected. A movie is displayed on the screen.</t>
  </si>
  <si>
    <t>split_51_file_54</t>
  </si>
  <si>
    <t>split3</t>
  </si>
  <si>
    <t>split_66_file_69</t>
  </si>
  <si>
    <t>split4</t>
  </si>
  <si>
    <t>split_82_file_85</t>
  </si>
  <si>
    <t>split5</t>
  </si>
  <si>
    <t>split_99_file_102</t>
  </si>
  <si>
    <t>split6</t>
  </si>
  <si>
    <t>split_120_file_123</t>
  </si>
  <si>
    <t>split7</t>
  </si>
  <si>
    <t>forwarded_17_user_20</t>
  </si>
  <si>
    <t>req-5</t>
  </si>
  <si>
    <t>Destination folder: The user selects the destination folder for the output files (specific or same as source). Also, he can select whether he wants the output files to be compressed or not, and the pdf version of the generated documents.</t>
  </si>
  <si>
    <t>registered_54_User_56</t>
  </si>
  <si>
    <t>registerDetails</t>
  </si>
  <si>
    <t>displayed_40_movie_40</t>
  </si>
  <si>
    <t>displayMovie</t>
  </si>
  <si>
    <t>select_8_button_10</t>
  </si>
  <si>
    <t>selectButton</t>
  </si>
  <si>
    <t xml:space="preserve">The user will respond to questions by clicking on the desired answer from a set of choices.  </t>
  </si>
  <si>
    <t>chooseCompression</t>
  </si>
  <si>
    <t>wants_files</t>
  </si>
  <si>
    <t>selects_6_folder_9</t>
  </si>
  <si>
    <t>selectFolder</t>
  </si>
  <si>
    <t>req-6</t>
  </si>
  <si>
    <t>Output options: Here the user can define a pattern that will generate filenames for the output files. If left blank, the output filenames will take the default pattern [CURRENTPAGE] _ [BASENAME].</t>
  </si>
  <si>
    <t>clicking_8_answer_12</t>
  </si>
  <si>
    <t>respond_4_questions_6</t>
  </si>
  <si>
    <t>answerQuestion</t>
  </si>
  <si>
    <t>agrees_terms</t>
  </si>
  <si>
    <t>The Game Sequence  component will display a question, and then wait until the user chooses an answer.</t>
  </si>
  <si>
    <t>define_8_pattern_10</t>
  </si>
  <si>
    <t>definePattern</t>
  </si>
  <si>
    <t>take_28_pattern_31</t>
  </si>
  <si>
    <t xml:space="preserve">When the user has registered, a verification link is sent to the email-id set at the time of registration so as to verify given email-id as genuine. After user has verified the account it will be marked as verified. Account privileges will not be given to the user until verification is complete. User should be able to re-send the verification link to his email-id. </t>
  </si>
  <si>
    <t>display_6_question_8</t>
  </si>
  <si>
    <t>displayQuestion</t>
  </si>
  <si>
    <t>generate_13_filenames_14</t>
  </si>
  <si>
    <t>generateFle</t>
  </si>
  <si>
    <t>req-7</t>
  </si>
  <si>
    <t>RUN button: After the user sets all these parameters , he presses the RUN button and the splitting starts .</t>
  </si>
  <si>
    <t>choose_16_answer_18</t>
  </si>
  <si>
    <t>verify_26_email-id_28</t>
  </si>
  <si>
    <t>verifyAccount</t>
  </si>
  <si>
    <t>If the user selects the correct answer, a message to this effect will be displayed and the component will move to the next question.</t>
  </si>
  <si>
    <t xml:space="preserve">ACA HAY ALGO MAL </t>
  </si>
  <si>
    <t>sets_7_parameters_10</t>
  </si>
  <si>
    <t>presses_13_button_16</t>
  </si>
  <si>
    <t>run</t>
  </si>
  <si>
    <t>req-8</t>
  </si>
  <si>
    <t>selects_4_answer_7</t>
  </si>
  <si>
    <t>Users can merge many pdf documents or subsections of them together. In the same way, they can extract some sections of a pdf document into a single document.</t>
  </si>
  <si>
    <t>message_10_effect_13</t>
  </si>
  <si>
    <t>sent_9_link_11</t>
  </si>
  <si>
    <t>sendVerificationLink</t>
  </si>
  <si>
    <t>verified_35_account_37</t>
  </si>
  <si>
    <t>merge_3_documents_6</t>
  </si>
  <si>
    <t>mergeDocuments</t>
  </si>
  <si>
    <t>move_21_question_25</t>
  </si>
  <si>
    <t>goNextQuestion</t>
  </si>
  <si>
    <t>displayed_10_message_16</t>
  </si>
  <si>
    <t>displayMessage</t>
  </si>
  <si>
    <t>merge_3_subsections_8</t>
  </si>
  <si>
    <t>marked_38_account_41</t>
  </si>
  <si>
    <t>extract_20_sections_22</t>
  </si>
  <si>
    <t>registered_3_user_5</t>
  </si>
  <si>
    <t>extractSections</t>
  </si>
  <si>
    <t>givePriviledgesToAccount</t>
  </si>
  <si>
    <t>req-9</t>
  </si>
  <si>
    <t>re-send_64_link_67</t>
  </si>
  <si>
    <t>The user has to select the Merge/Extract option from the plugins tree (or press the“M” key) to display the merge/extract panel.</t>
  </si>
  <si>
    <t>resendVerificationLink</t>
  </si>
  <si>
    <t>If the incorrect answer is selected, this component will inform the user of this and give them another chance to answer the question. However, their score will not count this question as being answered correctly.</t>
  </si>
  <si>
    <t>User must be registered in order to Login. Input will be the email-id and password for login. The hash of password should match to the hash of password stored in the database. If three attempts of password are wrong then a captcha should appear. If more than 8 attempts go wrong, then the account will be locked and an e-mail will be sent to the user notifying about the wrong password attempts. To unlock the account, user must click on the unlock link sent to him in the email. If user clicks on forgot password then reset password link should be emailed to the user. Input to each field must be validated.</t>
  </si>
  <si>
    <t>match_25_hash_28</t>
  </si>
  <si>
    <t>selected_4_answer_6</t>
  </si>
  <si>
    <t>checkPassword</t>
  </si>
  <si>
    <t>count_32_question_34</t>
  </si>
  <si>
    <t>reset_105_link_107</t>
  </si>
  <si>
    <t>pressKey</t>
  </si>
  <si>
    <t>inform_11_user_13</t>
  </si>
  <si>
    <t>informWrongAnswer</t>
  </si>
  <si>
    <t>req-10</t>
  </si>
  <si>
    <t>give_17_chance_20</t>
  </si>
  <si>
    <t>The GUI Merge/Extract panel enables the user to select more than one file to handle. Once the user selects the file/files they are automatically inserted into the selection table with some specific details. Now, the user can change the order and/or select the pages of the file/files that he wants to be included in the final document.</t>
  </si>
  <si>
    <t>appear_45_captch_47</t>
  </si>
  <si>
    <t>showCaptcha</t>
  </si>
  <si>
    <t>Input_115_field_118</t>
  </si>
  <si>
    <t>answer_22_question_24</t>
  </si>
  <si>
    <t>locked_59_account_62</t>
  </si>
  <si>
    <t>lockAccount</t>
  </si>
  <si>
    <t>sent_65_e-mail_68</t>
  </si>
  <si>
    <t>registered_1_User_4</t>
  </si>
  <si>
    <t>enables_5_user_7</t>
  </si>
  <si>
    <t>At certain "critical points," this component will choose different directions in the plot based on whether the question at the critical point was answered correctly.</t>
  </si>
  <si>
    <t>unlock_80_account_82</t>
  </si>
  <si>
    <t>unlockAccount</t>
  </si>
  <si>
    <r>
      <t xml:space="preserve">wants_53_pages_47, </t>
    </r>
    <r>
      <rPr>
        <sz val="11"/>
        <color rgb="FFC00000"/>
        <rFont val="Calibri (Body)_x0000_"/>
      </rPr>
      <t>enables_5_user_7, selects_20_file/files_22</t>
    </r>
  </si>
  <si>
    <t>click_86_link_90</t>
  </si>
  <si>
    <t>validated_115_Input_121</t>
  </si>
  <si>
    <t>select_9_file_13</t>
  </si>
  <si>
    <t>selectFile</t>
  </si>
  <si>
    <t>resetPassword</t>
  </si>
  <si>
    <t>inserted_24_file/files_27</t>
  </si>
  <si>
    <t>insertFile</t>
  </si>
  <si>
    <t>notifyWrongPassword</t>
  </si>
  <si>
    <t>choose_11_directions_13</t>
  </si>
  <si>
    <t>answered_21_question_27</t>
  </si>
  <si>
    <t>selects_20_file/files_22</t>
  </si>
  <si>
    <t>change_42_order_44</t>
  </si>
  <si>
    <t>After the user has proceeded through a set number of questions, they will be directed to the ending scene component.</t>
  </si>
  <si>
    <t>changeOrder</t>
  </si>
  <si>
    <t>clicks_100_password_103</t>
  </si>
  <si>
    <t>select_46_pages_48</t>
  </si>
  <si>
    <t>selectPages</t>
  </si>
  <si>
    <t>A part of building user profile. User should be able to add the educational details. These fields can remain empty. User must be logged in and his account should be marked as verified to be able to add education. Input to each field must be validated.</t>
  </si>
  <si>
    <t>req-11</t>
  </si>
  <si>
    <t>directed_16_component_21</t>
  </si>
  <si>
    <t>directed_13_they_16</t>
  </si>
  <si>
    <t>In the Page Selection column of the table, user can write: “All”: to merge the whole document; “page - to page”: to merge pages between “page” and “to page” (e.g. 8-15 if he want to merge pages between 8 and 15); “page -”: to merge pages starting from “page” till the end of the document; A single page number, if he wants only that page of the document; Commas (without any blanks) to separate the different values (e.g. “2,12-16,17-” if he wants to merge page 2, pages between 12 and 16, and all the other pages from page17 to the end).</t>
  </si>
  <si>
    <t>proceed_5_questions_11</t>
  </si>
  <si>
    <t>gotoSceneComponent</t>
  </si>
  <si>
    <t>add_13_details_16</t>
  </si>
  <si>
    <t>changePersonalSettings</t>
  </si>
  <si>
    <t>ESTE HAY QUE CORREGIR EL CASO 4</t>
  </si>
  <si>
    <t>Input_44_field_47</t>
  </si>
  <si>
    <t xml:space="preserve">The user can select either to end the game or return to the main menu via  mouse clicks. </t>
  </si>
  <si>
    <t>add_41_education_42</t>
  </si>
  <si>
    <t>addEducationalSkills</t>
  </si>
  <si>
    <t>write_all</t>
  </si>
  <si>
    <t>writeAll</t>
  </si>
  <si>
    <t>logged_24_User_27</t>
  </si>
  <si>
    <t>login</t>
  </si>
  <si>
    <t>merge_53_pages_54;merge_67_pages_68;merge_124_page_125;merge_124_pages_128;merge_124_pages_138;pages_138_end_143;page_25_page_28;pages_33_page_36_pages_33_41</t>
  </si>
  <si>
    <t>ESTO ES UN ESTADO</t>
  </si>
  <si>
    <t>validated_44_Input_50</t>
  </si>
  <si>
    <t>marked_31_account_34</t>
  </si>
  <si>
    <t>end_7_game_9</t>
  </si>
  <si>
    <t>endGame</t>
  </si>
  <si>
    <t>write_pagetopage</t>
  </si>
  <si>
    <t>writePage</t>
  </si>
  <si>
    <t>end_7_return_11</t>
  </si>
  <si>
    <t>write_page</t>
  </si>
  <si>
    <t>A part of building user profile. User should be able to add the personal details like language, gender, about user and his interests. These fields can remain empty. User must be logged in and his account should be marked as verified to be able to add personal information. Input to each field must be validated.</t>
  </si>
  <si>
    <t>write_number</t>
  </si>
  <si>
    <t>writeNumber</t>
  </si>
  <si>
    <t>Return no es considerado como un verbo</t>
  </si>
  <si>
    <t>return_11_menu_14</t>
  </si>
  <si>
    <t>write_commas</t>
  </si>
  <si>
    <t>writeCommas</t>
  </si>
  <si>
    <t>req-12</t>
  </si>
  <si>
    <t>merge_19_document_22</t>
  </si>
  <si>
    <t>This component will wait until the user selects either to return to the main menu or to exit the game. After receiving the user's input, the component will act accordingly.</t>
  </si>
  <si>
    <t>merge_19_page_25</t>
  </si>
  <si>
    <t>mergePage</t>
  </si>
  <si>
    <t>merge_32_pages_33</t>
  </si>
  <si>
    <t>Input_55_field_58</t>
  </si>
  <si>
    <t>separate_103_values_106</t>
  </si>
  <si>
    <t>separateValues</t>
  </si>
  <si>
    <t>logged_34_User_37</t>
  </si>
  <si>
    <t>In the Password column user has to set the password if the document is protected and then reload the file. The user can change the order of the files by using “Move Up” and “Move Down” buttons, or make the list be ordered by the value of a specific column by clicking the header of that column.</t>
  </si>
  <si>
    <t>validated_55_Input_61</t>
  </si>
  <si>
    <t>add_51_information_53</t>
  </si>
  <si>
    <t>addLanguages, addGender, addInterests</t>
  </si>
  <si>
    <t>receive_input</t>
  </si>
  <si>
    <t>exit_17_game_19</t>
  </si>
  <si>
    <t>req-13</t>
  </si>
  <si>
    <t>The user will input new data via pulldown menus and text fields. Each question will be updated on a separate page, and the user will click a button to progress between these pages.</t>
  </si>
  <si>
    <t>set_8_password_10</t>
  </si>
  <si>
    <t>setPassword</t>
  </si>
  <si>
    <t>A part of building user profile. User should be able to add the account details like name, birth date, email-id, phone number and address. Name, birth date and email-id cannot be empty while the other two can remain empty. User must be logged in. Input to each field must be validated.</t>
  </si>
  <si>
    <t>protected_13_document_15;Move_39_buttons_42</t>
  </si>
  <si>
    <t>document is protected es un estado</t>
  </si>
  <si>
    <t>input_4_data_6</t>
  </si>
  <si>
    <t>enterNewDestinationData</t>
  </si>
  <si>
    <t>ordered_47_list_49</t>
  </si>
  <si>
    <t>orderList</t>
  </si>
  <si>
    <t>clicking_58_header_60</t>
  </si>
  <si>
    <t>clickHeader</t>
  </si>
  <si>
    <t>reload_18_file_20</t>
  </si>
  <si>
    <t>reloadFile</t>
  </si>
  <si>
    <t>progress_32_pages_35</t>
  </si>
  <si>
    <t>change_25_order_27</t>
  </si>
  <si>
    <t>updated_15_question_18</t>
  </si>
  <si>
    <t>updateQuestion</t>
  </si>
  <si>
    <t>Input_54_field_57</t>
  </si>
  <si>
    <t>The user has the ability to export the list of the selected files as an xml file that can be used as an input file for the console “concat” command, -l option.</t>
  </si>
  <si>
    <t>click_28_button_30</t>
  </si>
  <si>
    <t>req-14</t>
  </si>
  <si>
    <t>logged_48_User_51</t>
  </si>
  <si>
    <t>The component will wait for the user to click a submission button for each question. After the button is clicked, the component will check that the inputted data is complete and makes sense in the context of the updated question.</t>
  </si>
  <si>
    <t>validated_54_Input_60</t>
  </si>
  <si>
    <t>A part of building user profile. User should be able to edit the account details like name, birth date, email-id, phone number and address. Name, birth date and email-id cannot be empty while the other two can remain empty. If email is changed then email verification module should be called. User must be logged in. Input to each field must be validated.</t>
  </si>
  <si>
    <t>used_17_file_21</t>
  </si>
  <si>
    <t>contactCmd</t>
  </si>
  <si>
    <t>has_3_option_36;has_3_ability_5</t>
  </si>
  <si>
    <t>click_9_button_12</t>
  </si>
  <si>
    <t>submitData</t>
  </si>
  <si>
    <t>make__sense_1</t>
  </si>
  <si>
    <t>export_7_list_9</t>
  </si>
  <si>
    <t>exportFile</t>
  </si>
  <si>
    <t>If the pdf documents contain forms, the user must add that to the merge options.</t>
  </si>
  <si>
    <t>edit_13_details_16</t>
  </si>
  <si>
    <t>clicked_19_button_21</t>
  </si>
  <si>
    <t>check_27_data_31</t>
  </si>
  <si>
    <t>checkData</t>
  </si>
  <si>
    <t>Input_66_field_69</t>
  </si>
  <si>
    <t>req-15</t>
  </si>
  <si>
    <t>The component will generate a text file on the game server, which is used by the game sequence to dynamically load question data.</t>
  </si>
  <si>
    <t>contain_5_forms_6</t>
  </si>
  <si>
    <t>contains_5_forms_6</t>
  </si>
  <si>
    <t>validated_66_Input_72</t>
  </si>
  <si>
    <t>email_53_module_55</t>
  </si>
  <si>
    <t>generate_4_file_7</t>
  </si>
  <si>
    <t>generateTextFile</t>
  </si>
  <si>
    <t>used_11_server_15;file_7_server_11</t>
  </si>
  <si>
    <t>changed_49_email_51</t>
  </si>
  <si>
    <t>add_11_that_12</t>
  </si>
  <si>
    <t>logged_60_User_63</t>
  </si>
  <si>
    <t>addForms</t>
  </si>
  <si>
    <t>load_22_data_24</t>
  </si>
  <si>
    <t>User should be able to upload the profile picture. The size of profile picture should be at least 160px * 160px. User may leave this field empty. Profile image should be visible to all.</t>
  </si>
  <si>
    <t>Finally, the user selects the output file path or let the PDFsam create one by default to the same folder as one of the imported files. Also, he can select whether he wants the output file to be compressed or not, and the pdf version of the generated document. The user presses the RUN button to start the merging of the files.</t>
  </si>
  <si>
    <t>selects_5_path_9</t>
  </si>
  <si>
    <t>selectPath</t>
  </si>
  <si>
    <t>default_17_folder_21;wants_36_file_39</t>
  </si>
  <si>
    <t>upload_6_picture_9</t>
  </si>
  <si>
    <t>uploadProfilePicture</t>
  </si>
  <si>
    <t>let_PDFSAM</t>
  </si>
  <si>
    <t>letPDFSAM</t>
  </si>
  <si>
    <t>selects_file_2</t>
  </si>
  <si>
    <t>selectCompression</t>
  </si>
  <si>
    <t>leave_28_field_30</t>
  </si>
  <si>
    <t>presses_57_button_60</t>
  </si>
  <si>
    <t>req-16</t>
  </si>
  <si>
    <t>Users may want to combine documents together by taking pages alternatively from two existing pdf documents (e.g. for documents coming from one-sided scanners). The resulting document will be composed by pages taken alternatively from the two input documents.</t>
  </si>
  <si>
    <t>User should be able to make account details private or public according to his wish. By default the account details will be visible to public.</t>
  </si>
  <si>
    <t>taking_9_pages_10</t>
  </si>
  <si>
    <t>takePage</t>
  </si>
  <si>
    <t>make_6_details_8</t>
  </si>
  <si>
    <t>composed_32_document_35</t>
  </si>
  <si>
    <t>setPublicPrivate</t>
  </si>
  <si>
    <t>ESTE REQ y el que sigue, chusmearlos bien</t>
  </si>
  <si>
    <t>make details details public</t>
  </si>
  <si>
    <t>Yo una de estas dos las sacaria !!</t>
  </si>
  <si>
    <t>combine_5_documents_6</t>
  </si>
  <si>
    <t>combineDocuments</t>
  </si>
  <si>
    <t>User should be able to make personal information private or public according to his wish. By default the personal information will be visible to public.</t>
  </si>
  <si>
    <t>req-17</t>
  </si>
  <si>
    <t>Selection panel: The user selects the two documents that he wants to mix from a directory. When the files are imported, some information about the file displayed to the selection table (such as pages number, pdf version…). If the documents are protected the user has to enter the password to the appropriate field and then reload the pdf. The user can change the order of the two files by using “Move Up” and “Move Down” buttons, or make the list be ordered by the value of a specific column by clicking the header of that column.</t>
  </si>
  <si>
    <t>make_6_information_8</t>
  </si>
  <si>
    <t>selects_6_documents_9</t>
  </si>
  <si>
    <t>selectDocuments</t>
  </si>
  <si>
    <t>Any logged-in user should be able to see any user’s profile on Aloha.</t>
  </si>
  <si>
    <t>wants_12_documents_9</t>
  </si>
  <si>
    <t>see_8_profile_12</t>
  </si>
  <si>
    <t>seeOtherProfile</t>
  </si>
  <si>
    <t>profile_12_Aloha_14</t>
  </si>
  <si>
    <t>User may delete his account permanently from ALOHA depending on his wish. User will be removed from his friends list once deleted. User information will be cleared.</t>
  </si>
  <si>
    <t>displayFile</t>
  </si>
  <si>
    <t>imported_21_files_23</t>
  </si>
  <si>
    <t>protected_48_documents_50</t>
  </si>
  <si>
    <t>removed_14_User_17</t>
  </si>
  <si>
    <t>protected documents es un estado</t>
  </si>
  <si>
    <t>enter_55_password_57</t>
  </si>
  <si>
    <t>Move_86_buttons_89</t>
  </si>
  <si>
    <t>clicking_105_header_107</t>
  </si>
  <si>
    <t>removeFriend</t>
  </si>
  <si>
    <t>ordered_94_list_96</t>
  </si>
  <si>
    <t>delete_3_account_5</t>
  </si>
  <si>
    <t>deleteProfile</t>
  </si>
  <si>
    <t>reload_64_pdf_66</t>
  </si>
  <si>
    <t>cleared_26_information_29</t>
  </si>
  <si>
    <t>change_71_order_73</t>
  </si>
  <si>
    <t>req-18</t>
  </si>
  <si>
    <t>A registered user of Aloha should be able to send add friend requests to other users of Aloha. User can send friend request to already registered users of Aloha. User can search his friend on Aloha among the registered users and then send a friend request to him/her.</t>
  </si>
  <si>
    <t xml:space="preserve">Mix options: The user can modify the following parameters: Reverse first document: if he wants to take pages from the first document in reverse order (starting from the last page); Reverse second document: if he wants to take pages from the second document in reverse order (starting from the last page); Number of pages to switch document: the user with this option can define the step size of the mix. The default behavior is to take one page from the first document and one from the second one. However this step can be configured by this option telling PDFsam how many pages it should take from one document before switching to the other.  </t>
  </si>
  <si>
    <t>send request</t>
  </si>
  <si>
    <t>sendFriendRequest</t>
  </si>
  <si>
    <t>add_11_requests_13</t>
  </si>
  <si>
    <t>modify_7_parameters_10</t>
  </si>
  <si>
    <t>modifyParameters</t>
  </si>
  <si>
    <t>switch_66_document_67</t>
  </si>
  <si>
    <t>send_22_request_24</t>
  </si>
  <si>
    <t>search_34_friend_36</t>
  </si>
  <si>
    <t>searchForFriend</t>
  </si>
  <si>
    <t>send_45_request_48</t>
  </si>
  <si>
    <t>take_45_pages_46</t>
  </si>
  <si>
    <t>takePages</t>
  </si>
  <si>
    <t>telling_111_PDFsam_112</t>
  </si>
  <si>
    <t>take_20_pages_21</t>
  </si>
  <si>
    <t xml:space="preserve">If a user gets a friend request from another user, then the user receiving the request should have an option to accept or ignore the friend request. If the user selects to accept the friend request, the requestor is added to the friend list of the acceptor. If the user selected to ignore the request, the sender continues to see the status of the request as “Request Sent” and the request is removed from the queue of the request receiver. </t>
  </si>
  <si>
    <t>take_88_page_90</t>
  </si>
  <si>
    <t>configured_104_step_107</t>
  </si>
  <si>
    <t>configure</t>
  </si>
  <si>
    <t>take_118_pages_115</t>
  </si>
  <si>
    <t>define_75_size_78</t>
  </si>
  <si>
    <t>defineSize</t>
  </si>
  <si>
    <t>req-19</t>
  </si>
  <si>
    <t>Destination output file: The user selects the destination folder for the output files or let the PDFsam create one by default to the same folder as one of the imported files. Also, he can select whether he wants the output files to be compressed or not, and the pdf version of the generated documents.</t>
  </si>
  <si>
    <t>gets_4_request_7</t>
  </si>
  <si>
    <t>receiveRequest</t>
  </si>
  <si>
    <t>receiving_15_request_17</t>
  </si>
  <si>
    <t>have_19_option_21</t>
  </si>
  <si>
    <t>accept_23_request_28</t>
  </si>
  <si>
    <t>acceptRequest</t>
  </si>
  <si>
    <t>ignore_25_request_28</t>
  </si>
  <si>
    <t>este mepa que se puede salvar con conj</t>
  </si>
  <si>
    <t>accept_35_request_38</t>
  </si>
  <si>
    <t>added_41_requestor_43</t>
  </si>
  <si>
    <t>addFriendToList</t>
  </si>
  <si>
    <t>ignore_57_request_59</t>
  </si>
  <si>
    <t>selects_7_folder_10</t>
  </si>
  <si>
    <t>wants_41_files_44</t>
  </si>
  <si>
    <t>viewProfileOfFriend</t>
  </si>
  <si>
    <t>see_65_status_67</t>
  </si>
  <si>
    <t>let_16_PDFSAM_18</t>
  </si>
  <si>
    <t>default_22_folder_26</t>
  </si>
  <si>
    <t>removed_78_request_80</t>
  </si>
  <si>
    <t>rejectRequest</t>
  </si>
  <si>
    <t>req-20</t>
  </si>
  <si>
    <t>A registered user of Aloha should be able to un-friend any of the existing friends in his/her friend’s list.</t>
  </si>
  <si>
    <t>RUN button: After the user sets the parameters, he presses the RUN button and the mixing of the 2 documents starts.</t>
  </si>
  <si>
    <t>sets_7_parameters_9</t>
  </si>
  <si>
    <t>un-friend_10_friends_15</t>
  </si>
  <si>
    <t>unfriedn</t>
  </si>
  <si>
    <t>Whenever the user is on any person’s profile page, he should have an option to view currently open user profile’s friends on a page. User can have many friends and the maximum number of friends shown at a time will be 20, and paging will be implemented to show more friends if the user has more than 20 friends.</t>
  </si>
  <si>
    <t>presses_12_button_15</t>
  </si>
  <si>
    <t>req-21</t>
  </si>
  <si>
    <t>have_14_option_16</t>
  </si>
  <si>
    <t>The users have the ability to bulk rotate pages in different documents. With this plugin they cannot select specific pages that they want to rotate but all the document/documents will be rotated.</t>
  </si>
  <si>
    <t>view_18_friends_24</t>
  </si>
  <si>
    <t>displayFriends</t>
  </si>
  <si>
    <t>has_60_friends_64</t>
  </si>
  <si>
    <t>ESTO ES UN ESTADIO / CONDICION</t>
  </si>
  <si>
    <t>implemented_49_paging_52</t>
  </si>
  <si>
    <t>show_54_friends_56</t>
  </si>
  <si>
    <t>seeOnlineFriends</t>
  </si>
  <si>
    <t>User should be able to search for his/her friends who may be registered on Aloha. User will put the name of the friend and click search after which the search results will display all the people registered on Aloha by the searched name. When the search results are displayed the maximum number of results shown at a time will be 20, and paging will be implemented to show more results.</t>
  </si>
  <si>
    <t>have_3_ability_5</t>
  </si>
  <si>
    <t>want_25_pages_22</t>
  </si>
  <si>
    <t>RESP (GR)</t>
  </si>
  <si>
    <t>rotated_31_document/documents_34</t>
  </si>
  <si>
    <t>rotateDocument</t>
  </si>
  <si>
    <t>have_3_abillity_5</t>
  </si>
  <si>
    <t>search_6_friends_11</t>
  </si>
  <si>
    <t>registered_9_friends_13</t>
  </si>
  <si>
    <t>ESTADO</t>
  </si>
  <si>
    <t>ESTE REQ tiene varias condiciones..</t>
  </si>
  <si>
    <t>put_19_name_21</t>
  </si>
  <si>
    <t>click_26_search_27</t>
  </si>
  <si>
    <t xml:space="preserve">The User selects a field object from a hierarchy in the object browser , Then the System displays the properties to which the user has read access of the selected field object in the Work Area , after that the System verifies user has write access to property and enables “Issue Command” button for those properties for which the user has write access . The User selects the “Issue command” button , then the System prompts the user for the new value of the property , the User inputs a new value , the User confirms the command by selecting the “Send Command” button , the System transmits the command to the FSS , then the System indicates the command was sent but no confirmation was received yet , after that the FSS Sends a COV notification , confirming the success of the command , then the System displays the new property value in the Work Area . 
</t>
  </si>
  <si>
    <t>display_34_people_37</t>
  </si>
  <si>
    <t>rotate_8_pages_9</t>
  </si>
  <si>
    <t>rotatePage</t>
  </si>
  <si>
    <t>select_20_pages_22</t>
  </si>
  <si>
    <t>implemented_66_paging_69</t>
  </si>
  <si>
    <t>displayed_49_results_51</t>
  </si>
  <si>
    <t>show_71_results_73</t>
  </si>
  <si>
    <t>req-22</t>
  </si>
  <si>
    <t>User will be given suggestions for adding more friends. The friend suggestions will be based on the users having maximum number of mutual friends with the user. The maximum number of friend suggestions displayed will be 20 at a time, and paging will be implemented to show more suggestions.</t>
  </si>
  <si>
    <t>Selection panel: The users select the documents that want to rotate their pages from a directory. When the files are imported, some information about the file displayed to the selection table (such as pages number, pdf version…). If the documents are protected the users has to enter the password to the appropriate field and then reload the pdf. The users cannot select the pages that they want to rotate, so the whole document/documents will be rotated.</t>
  </si>
  <si>
    <t>adding_7_friends_9</t>
  </si>
  <si>
    <t>given_1_User_4</t>
  </si>
  <si>
    <t>given_4_suggestions_5</t>
  </si>
  <si>
    <t>giveFriendSuggestion</t>
  </si>
  <si>
    <t>having_20_number_22,</t>
  </si>
  <si>
    <t>select_6_documents_8</t>
  </si>
  <si>
    <t>rotate_12_pages_14</t>
  </si>
  <si>
    <t>show_50_suggestions_52</t>
  </si>
  <si>
    <t>selects field</t>
  </si>
  <si>
    <t>based_13_suggestions_16</t>
  </si>
  <si>
    <t>implemented_45_paging_48</t>
  </si>
  <si>
    <t>User should be able to invite more friends to join the Aloha network. User will be given an option to enter the email address of the person to invite. User will be able to invite one friend at a time.</t>
  </si>
  <si>
    <t>selectField</t>
  </si>
  <si>
    <t>protected_49_documents_51</t>
  </si>
  <si>
    <t>displayed_26_information_31</t>
  </si>
  <si>
    <t>write access, access property</t>
  </si>
  <si>
    <t>want_78_pages_75</t>
  </si>
  <si>
    <t>invite_6_friends_8</t>
  </si>
  <si>
    <t>inviteFriend</t>
  </si>
  <si>
    <t>enter_56_password_58</t>
  </si>
  <si>
    <t>given_15_User_18</t>
  </si>
  <si>
    <t>rotated_85_document/documents_88</t>
  </si>
  <si>
    <t>reload_65_pdf_67</t>
  </si>
  <si>
    <t>join_10_network_13</t>
  </si>
  <si>
    <t>select_73_pages_75</t>
  </si>
  <si>
    <t>enter_22_address_25</t>
  </si>
  <si>
    <t>req-23</t>
  </si>
  <si>
    <t>invite_37_friend_39</t>
  </si>
  <si>
    <t>User should be able to see currently online friends among all his friends on Aloha. The user can chat with online friends by clicking on the currently available friends in the online friends list.</t>
  </si>
  <si>
    <t>Rotation options: The user can modify the following parameters: Clockwise rotation (in degrees): the users select the rotation degrees. The rotation will be applied clockwise; Pages: the users select the pages they want to rotate (All, Even or Odd).</t>
  </si>
  <si>
    <t>displays properties</t>
  </si>
  <si>
    <t>displayProperties</t>
  </si>
  <si>
    <t>see_6_friends_9</t>
  </si>
  <si>
    <t>friends_13_Aloha_15</t>
  </si>
  <si>
    <t>chat_20_friends_23</t>
  </si>
  <si>
    <t>chat</t>
  </si>
  <si>
    <t>write access</t>
  </si>
  <si>
    <t>A registered user of Aloha can share scribbles with his friends. The scribble can only be plain English text with maximum 500 characters. User can enter the scribble in the designated text area and on clicking Scribble button; it should be visible to the user and his friends.</t>
  </si>
  <si>
    <t>share_7_scribbles_8</t>
  </si>
  <si>
    <t>seeScribbles</t>
  </si>
  <si>
    <t>select_21_degrees_24</t>
  </si>
  <si>
    <t>selectDegrees</t>
  </si>
  <si>
    <t>applied_27_rotation_30</t>
  </si>
  <si>
    <t>Este es un caso raro, donde dice it should be visible, se ve que es una responsabilidad, pero es casi imposible detectarla, se cambian completamente las reglas de las relaciones gramaticales</t>
  </si>
  <si>
    <t>selectRotation</t>
  </si>
  <si>
    <t>enter_28_scribble_30</t>
  </si>
  <si>
    <t>enables button</t>
  </si>
  <si>
    <t>enterScribble</t>
  </si>
  <si>
    <t>enableButton</t>
  </si>
  <si>
    <t>select_37_pages_39</t>
  </si>
  <si>
    <t>clicking_38_button_40</t>
  </si>
  <si>
    <t>req-24</t>
  </si>
  <si>
    <t>A user can erase a scribble that has been posted. After deletion, the scribble should not be visible on the users’ or his friends’ slates. Deletion of a scribble should also remove all the comments associated with that scribble.</t>
  </si>
  <si>
    <t>erase_4_scribble_6</t>
  </si>
  <si>
    <t>eraseScribbles</t>
  </si>
  <si>
    <t>access property</t>
  </si>
  <si>
    <t>posted_6_scribble_10</t>
  </si>
  <si>
    <t>selects button</t>
  </si>
  <si>
    <t>remove_37_comments_40</t>
  </si>
  <si>
    <t>deleteComment</t>
  </si>
  <si>
    <t>After a user logs into Aloha, he can see a listing of scribbles posted by him and his friends. The maximum number of scribbles displayed at a time will be 20, and paging will be implemented for more scribbles.</t>
  </si>
  <si>
    <t>inputsValue</t>
  </si>
  <si>
    <t>confirms command</t>
  </si>
  <si>
    <t>confirmsCommand</t>
  </si>
  <si>
    <t>selects_38_file_44</t>
  </si>
  <si>
    <t>req-25</t>
  </si>
  <si>
    <t>logs_4_Aloha_6</t>
  </si>
  <si>
    <t>Output options: Here the user can define a pattern that will generate filenames for the output files.</t>
  </si>
  <si>
    <t>transmits command</t>
  </si>
  <si>
    <t>transmitsCommand</t>
  </si>
  <si>
    <t>Sends notification</t>
  </si>
  <si>
    <t>sendNotificacion</t>
  </si>
  <si>
    <t>see_10_listing_12</t>
  </si>
  <si>
    <t>displays value</t>
  </si>
  <si>
    <t>displaysValue</t>
  </si>
  <si>
    <t>implemented_36_paging_39</t>
  </si>
  <si>
    <t>prompts user</t>
  </si>
  <si>
    <t>promptsUser</t>
  </si>
  <si>
    <t>For each scribble visible to the user he has the ability to comment on it to express his opinion. The comment can contain only text and cannot exceed 500 characters in length. To comment, user can see a text area under the scribble, where he can enter the text.</t>
  </si>
  <si>
    <t>The FSS sends notification of Change of Value for an object property , then the System updates the property value in its internal object model , after that The System updates the UI to reflect the new value of the property .</t>
  </si>
  <si>
    <t>express_17_opinion_19</t>
  </si>
  <si>
    <t>commentOnScribble</t>
  </si>
  <si>
    <t>has_9_ability_11</t>
  </si>
  <si>
    <t>req-26</t>
  </si>
  <si>
    <t>RUN button: After the user sets the parameters, he presses the RUN button and the rotation of the 2 documents starts.</t>
  </si>
  <si>
    <t>sends notification</t>
  </si>
  <si>
    <t>reflect value</t>
  </si>
  <si>
    <t>updates value</t>
  </si>
  <si>
    <t>updateValue</t>
  </si>
  <si>
    <t>comment_13_it_15</t>
  </si>
  <si>
    <t>contain_24_text_26</t>
  </si>
  <si>
    <t>exceed_30_characters_32</t>
  </si>
  <si>
    <t>updateUI</t>
  </si>
  <si>
    <t>see_41_area_44</t>
  </si>
  <si>
    <t>enter_52_text_54</t>
  </si>
  <si>
    <t>The System receives a COV event and positively evaluates condition of at least one Logical condition , after the command that is configured in the reaction of the logical condition that evaluated to true will be executed , the order of execution of the rules is determined by their order in the "Configure Logic &amp; Reaction" . For each logical condition evaluated to a "true" value , the system executes all steps of the main success scenario . The order of execution of the rules is determined by their order in the "Configure Logic &amp; Reaction" screen .</t>
  </si>
  <si>
    <t>A user can delete a comment written by him or a comment on his scribbles. For deleting a scribble that he is authorized to delete, a user can see a delete link near the comment.</t>
  </si>
  <si>
    <t>req-27</t>
  </si>
  <si>
    <t>Users want an easy way to manipulate specific pages of a pdf document through a user friendly graphical interface with simple functions. With this plugin they can rotate, reorder or delete selected pages of a pdf file.</t>
  </si>
  <si>
    <t>delete_4_comment_6</t>
  </si>
  <si>
    <t>comment_12_scribbles_15</t>
  </si>
  <si>
    <t>receives a COV event</t>
  </si>
  <si>
    <t>deleting_18_scribble_20</t>
  </si>
  <si>
    <t>authorized_22_deleting_24</t>
  </si>
  <si>
    <t>see_31_link_34</t>
  </si>
  <si>
    <t>manipulate_7_pages_9</t>
  </si>
  <si>
    <t>manipulatePage</t>
  </si>
  <si>
    <t>want_2_way_5</t>
  </si>
  <si>
    <t>Users can like a scribble by clicking on the “Thumb’s Up” button below the scribble. For any scribble, all users can see a count of the “Liked” scribble</t>
  </si>
  <si>
    <t>evaluates condition</t>
  </si>
  <si>
    <t>evaluatesCondition</t>
  </si>
  <si>
    <t>determined Order</t>
  </si>
  <si>
    <t>rotate_29_pages_35</t>
  </si>
  <si>
    <t>reorder_31_pages_35</t>
  </si>
  <si>
    <t>reorderPages</t>
  </si>
  <si>
    <t>delete_33_pages_35</t>
  </si>
  <si>
    <t>deletePage</t>
  </si>
  <si>
    <t>req-28</t>
  </si>
  <si>
    <t>configured command</t>
  </si>
  <si>
    <t xml:space="preserve"> configureCommand</t>
  </si>
  <si>
    <t>Selection panel: The users select the document that they want to manipulate from a directory. The program creates thumbnails for each page of the pdf document and presents them into a subpanel. When the thumbnails load, the users have the following abilities: Select specific pages by clicking on them through the graphical interface; Change the order: The user can change pages order by, Dragging them, Using the “Move Up” and “Move Down” functions, Reversing the selected pages: The user can select some pages and reverse their order using the “Reverse” button; Zoom-in/Zoom-out: the user can change the zoom level of the thumbnails preview; Delete/Undelete: these pages won’t be included in the output file; Rotate left/right: the user can rotate the selected pages clockwise or anticlockwise; Reverse selected pages: The user can select some pages and reverse their order; Preview a selected page in a built-in Image viewer. All these conversions can be accessed either by right clicking on the selected pages or by the graphical interface’s buttons. The changes will be applied to the output file.</t>
  </si>
  <si>
    <t>determined order</t>
  </si>
  <si>
    <t>like_3_scribble_5</t>
  </si>
  <si>
    <t>likeScribble</t>
  </si>
  <si>
    <t>select_6_document_8</t>
  </si>
  <si>
    <t>executes steps</t>
  </si>
  <si>
    <t>executeRules</t>
  </si>
  <si>
    <t>Move_83_functions_86</t>
  </si>
  <si>
    <t>see_27_count_29</t>
  </si>
  <si>
    <t>seeLikesCount</t>
  </si>
  <si>
    <t>creates_20_thumbnails_21</t>
  </si>
  <si>
    <t>createThumbnail</t>
  </si>
  <si>
    <t>Dragging_72_,_73</t>
  </si>
  <si>
    <t>Users can dislike a scribble by clicking on the “Thumb’s Down” button below the scribble. For any scribble, all users can see a count of the “Disliked” scribble.</t>
  </si>
  <si>
    <t>presents_30_them_31</t>
  </si>
  <si>
    <t>presentPage</t>
  </si>
  <si>
    <t>presents_30_for_31</t>
  </si>
  <si>
    <t>fallo de la coreferencia</t>
  </si>
  <si>
    <t>select_158_pages_160</t>
  </si>
  <si>
    <t>using_103_button_108</t>
  </si>
  <si>
    <t>change_67_order_69</t>
  </si>
  <si>
    <t>Rotate_137_left/right_138</t>
  </si>
  <si>
    <t>select_96_pages_98</t>
  </si>
  <si>
    <t>have_43_abilities_46</t>
  </si>
  <si>
    <t xml:space="preserve">The System receives a COV event and positively evaluates condition of at least one Alarm rule , after the System persists the alarm and all its attributes in the system database and the System displays a new alarm line with the status “Not Ack . ” at the top of the Alarm Viewer for all logged in users with read access to the associated alarm property . Then the System displays “Alarm Acknowledgment Request” dialog for all logged in users with read access to the associated alarm property . For each alarm rule evaluated to a "true" value , the system executes all steps of the main success scenario . The order of execution of the rules is determined by their order in the "Configure Alarm Rules" 
</t>
  </si>
  <si>
    <t>change_115_level_118</t>
  </si>
  <si>
    <t>changeZoom</t>
  </si>
  <si>
    <t>applied_199_changes_202</t>
  </si>
  <si>
    <t>applyChange</t>
  </si>
  <si>
    <t>dislike_3_scribble_5</t>
  </si>
  <si>
    <t>dislikeScribble</t>
  </si>
  <si>
    <t>rotate_143_pages_146</t>
  </si>
  <si>
    <t>accessed_178_conversions_181</t>
  </si>
  <si>
    <t>accessConversions</t>
  </si>
  <si>
    <t>preview_166_page_169</t>
  </si>
  <si>
    <t>previewPage</t>
  </si>
  <si>
    <t>reverse_100_order_102</t>
  </si>
  <si>
    <t>reverseOrder</t>
  </si>
  <si>
    <t>reverse_162_order_164</t>
  </si>
  <si>
    <t>Reversing_88_pages_91</t>
  </si>
  <si>
    <t>receives a COV event, acess property, determined order</t>
  </si>
  <si>
    <t>req-29</t>
  </si>
  <si>
    <t xml:space="preserve">User should be able to initiate ChitChat with any user in the friend list who is online. The other user must seamlessly understand that the ChitChat has been initiated and the ChitChat message must be forwarded to the intended user. User should be able to receive ChitChat from any user in the friend list who is online and within the friend list of that user. Thus the receiving entity can send message back to the originator, thus, completing a two-way conversation. The message cannot be greater than 250 characters in length. </t>
  </si>
  <si>
    <t>Destination output file: The user selects the destination folder for the output file or lets PDFsam create one by default to the same folder of the imported file.</t>
  </si>
  <si>
    <t>evaluateCondition</t>
  </si>
  <si>
    <t>persists alarm</t>
  </si>
  <si>
    <t>persistAlarm</t>
  </si>
  <si>
    <t>displayAlarm</t>
  </si>
  <si>
    <t>default_21_folder_25</t>
  </si>
  <si>
    <t>displays Request</t>
  </si>
  <si>
    <t>displayRequest</t>
  </si>
  <si>
    <t xml:space="preserve"> displays dialog</t>
  </si>
  <si>
    <t>displayDialog</t>
  </si>
  <si>
    <t>initiate_6_ChitChat_7</t>
  </si>
  <si>
    <t>req-30</t>
  </si>
  <si>
    <t>executeSteps</t>
  </si>
  <si>
    <t>Also, he can select whether he wants the output file to be compressed or not, and the pdf version of the generated documents.</t>
  </si>
  <si>
    <t>initiated_27_ChitChat_30</t>
  </si>
  <si>
    <t xml:space="preserve">The User acknowledges the alarm by selecting the “Acknowledge Alarm” button in the Acknowledge Alarm Request dialog box , after The System updates the state of the alarm in the system database , the System closes the “Alarm Acknowledgment Request” dialog for all users seeing it , the System changes the status of the alarm to “Ack” in the Alarm Viewer for all users seeing it , the System assigns the user who acknowledged the alarm as the owner of the alarm and will update the database . 
</t>
  </si>
  <si>
    <t>select_5_files_11</t>
  </si>
  <si>
    <t>forwarded_34_message_37</t>
  </si>
  <si>
    <t>forwardChatMessage</t>
  </si>
  <si>
    <t>wants_8_file_11</t>
  </si>
  <si>
    <t>req-31</t>
  </si>
  <si>
    <t>receive_48_ChitChat_49</t>
  </si>
  <si>
    <t>receiveChat</t>
  </si>
  <si>
    <t>send_74_message_75</t>
  </si>
  <si>
    <t>RUN button: After the user makes the changes he wants, he can press the RUN button to start the operation.</t>
  </si>
  <si>
    <t>completing_83_conversation_86</t>
  </si>
  <si>
    <t>acknowledges alarm</t>
  </si>
  <si>
    <t>Using this functionality user can send text files to online users. This helps user to share text documents with users on this platform. The maximum file size would be limited to 25 MB.</t>
  </si>
  <si>
    <t>start_20_operation_22</t>
  </si>
  <si>
    <t>makes_7_changes_9</t>
  </si>
  <si>
    <t>makeChanges</t>
  </si>
  <si>
    <t>press_15_button_18</t>
  </si>
  <si>
    <t>req-32</t>
  </si>
  <si>
    <t>selecting button</t>
  </si>
  <si>
    <t>selectAlarmButton</t>
  </si>
  <si>
    <t>Users can combine multiple pdf documents in a single pdf document through a user friendly graphical interface with simple utilities. They can open one or more pdf documents and compose a single document that consists of parts of the original documents. They can also make all the basic functions (reorder, rotate, reverse...) to the final document.</t>
  </si>
  <si>
    <t>send_6_files_8</t>
  </si>
  <si>
    <t>attachTextFile</t>
  </si>
  <si>
    <t>Using_1_user_4;limited_29_size_32</t>
  </si>
  <si>
    <t xml:space="preserve"> changes status</t>
  </si>
  <si>
    <t>changeStatus</t>
  </si>
  <si>
    <t>assigns user</t>
  </si>
  <si>
    <t>assignUser</t>
  </si>
  <si>
    <t>update database</t>
  </si>
  <si>
    <t>updateDatabase</t>
  </si>
  <si>
    <t xml:space="preserve">The User dismisses the alarm by selecting the action icon for the specific alarm in the AlarmDisplay , then the User selects the Dismiss Alarm Option from the popup window , after that the System verifies the alarm is acknowledged , the System verifies user is the owner of the acknowledged alarm , the System closes the “Alarm Dismissal Request” dialog , the System deletes the alarm from the system database , the System removes the alarm from the Alarm List for all users seeing it . 
</t>
  </si>
  <si>
    <t>share_17_documents_19</t>
  </si>
  <si>
    <t>helps_14_user_15</t>
  </si>
  <si>
    <t>combine_3_documents_6</t>
  </si>
  <si>
    <t>User should be able to store ChitChat on exit. So that if the user wants to keep history of the previous session he can keep it to be brought back.</t>
  </si>
  <si>
    <t>acknowledges alarm, closes dialog</t>
  </si>
  <si>
    <t>open_24_documents_29</t>
  </si>
  <si>
    <t>openDocument</t>
  </si>
  <si>
    <t>compose_31_document_34</t>
  </si>
  <si>
    <t>composeDocument</t>
  </si>
  <si>
    <t>make_47_functions_51</t>
  </si>
  <si>
    <t>applyFunctions</t>
  </si>
  <si>
    <t>req-33</t>
  </si>
  <si>
    <t>dismissAlarm</t>
  </si>
  <si>
    <t>store_6_ChitChat_7</t>
  </si>
  <si>
    <t>storeChats</t>
  </si>
  <si>
    <t>keep_27_to_28</t>
  </si>
  <si>
    <t>Selection panel: The Selection panel is divided into two parts: The panel where the user can open the input pdf documents. The user can open several files together. They can Zoom in/out to change the scale size of the thumbnails and preview any page they want in the Image Viewer; And the panel where the user composes the final document. It offers all the basic utilities: “Move Up” and “Move Down” functions, Delete any page, Rotate clockwise and anticlockwise, Reversing the selected pages, Preview any selected page in the Image Viewer.</t>
  </si>
  <si>
    <t>closes dialog</t>
  </si>
  <si>
    <t>removes alarm</t>
  </si>
  <si>
    <t>removeAlarm</t>
  </si>
  <si>
    <t>En este tener cuidado, el calculo del TN funciina mal en la aplicacion, aca va un 1 y no un 2.</t>
  </si>
  <si>
    <t>deletes alarm</t>
  </si>
  <si>
    <t>deleteAlarm</t>
  </si>
  <si>
    <t>keep_18_history_19</t>
  </si>
  <si>
    <t>seeChatHistory</t>
  </si>
  <si>
    <t>selects Option</t>
  </si>
  <si>
    <t>User should be able to retrieve ChitChat when the ChitChat when the user wants to see ChitChat history.</t>
  </si>
  <si>
    <t>verifyUser</t>
  </si>
  <si>
    <t>acknowledged alarm</t>
  </si>
  <si>
    <t>acknowledgesAlarm</t>
  </si>
  <si>
    <t>selecting icon</t>
  </si>
  <si>
    <t>open_19_documents_23</t>
  </si>
  <si>
    <t>divided_6_panel_8</t>
  </si>
  <si>
    <t xml:space="preserve">The Object Browser displays hierarchies (with parent logical nodes , children logical nodes and field objects for each logical node) that an authenticated User owns , All hierarchies are user specific and are persisted in the database , The User expands the first level of the hierarchy by selecting the “+” handle next to the hierarchy name , after the System displays the direct children of the expanded hierarchy and switches the “+” handle of the hierarchy name to a “-” handle , If a hierarchy is selected / highlighted by a user , then the system displays the hierarchy name and the hierarchy description in the Work Area . the User expands a logical node in the hierarchy by selecting the “+” handle next to the logical node name , If a logical node is selected / highlighted by a user , then the system displays the logical node name in the Work Area . The System displays the direct children of the expanded logical node and switches the “+” handle of the logical node to a “-” handle . The User selects a field object from the children of the expanded node , after that the System verifies the access rights of the user to the properties of the selected field object , then the System displays the field object name and the field object properties to which the user has at least read access in the work area . The User collapses a logical node in the hierarchy by selecting the “-” handle next to the logical node name , ater that the System hides all children of the logical node and switches the “-” handle of the logical node name to an “+” handle . The User collapses a hierarchy by selecting the “-” handle next to the hierarchy name after the System hides all children of the hierarchy and switches the “-” handle of the hierarchy name to an “+” handle . 
</t>
  </si>
  <si>
    <t>retrieve_6_ChitChat_7</t>
  </si>
  <si>
    <t>see_16_history_18</t>
  </si>
  <si>
    <t>open_28_files_30</t>
  </si>
  <si>
    <t>Move_80_functions_83</t>
  </si>
  <si>
    <t>displays hierarchies</t>
  </si>
  <si>
    <t>displayHierarchy</t>
  </si>
  <si>
    <t>expands level</t>
  </si>
  <si>
    <t>Zoom_35_in/out_36</t>
  </si>
  <si>
    <t>zoom</t>
  </si>
  <si>
    <t>change_38_page_48</t>
  </si>
  <si>
    <t>preview_99_page_102</t>
  </si>
  <si>
    <t>offers_68_utilities_72</t>
  </si>
  <si>
    <t>expands node</t>
  </si>
  <si>
    <t>preview_46_page_48</t>
  </si>
  <si>
    <t>displays children</t>
  </si>
  <si>
    <t>displayChildren</t>
  </si>
  <si>
    <t>displays description</t>
  </si>
  <si>
    <t>displayDescription</t>
  </si>
  <si>
    <t>composes_62_document_65</t>
  </si>
  <si>
    <t>displays name</t>
  </si>
  <si>
    <t>displayName</t>
  </si>
  <si>
    <t>Reversing_94_pages_97</t>
  </si>
  <si>
    <t>persisted hierarchies</t>
  </si>
  <si>
    <t>persist</t>
  </si>
  <si>
    <t>Delete_85_page_87</t>
  </si>
  <si>
    <t>selected node</t>
  </si>
  <si>
    <t>selectNode</t>
  </si>
  <si>
    <t>change_38_size_41</t>
  </si>
  <si>
    <t>changeSize</t>
  </si>
  <si>
    <t>selects object</t>
  </si>
  <si>
    <t>selectObject</t>
  </si>
  <si>
    <t>verifies rights</t>
  </si>
  <si>
    <t>verifyRights</t>
  </si>
  <si>
    <t>req-34</t>
  </si>
  <si>
    <t>collapses node</t>
  </si>
  <si>
    <t>collapseNode</t>
  </si>
  <si>
    <t>All these conversions can be accessed either by right clicking on the selected pages or by the graphical interface’s buttons. The changes will be applied to the output file.</t>
  </si>
  <si>
    <t>collapses hierarchy</t>
  </si>
  <si>
    <t>collapseHierarchy</t>
  </si>
  <si>
    <t xml:space="preserve">The User selects the “Hierarchies” tab on the screen , after the System displays the “Configure Hierarchies” screen , afterwards the User selects the “Create Hierarchy” button , then the System displays the “Create Hierarchy” screen , the User enters a hierarchy name , a hierarchy description . The User selectively instantiates one of the following extending use cases : Create Logical Node , or Delete Logical Node , or Rename Logical Node , or Add Field Object , or Remove Field Object . The User selects the “Create Hierarchy” button , the System verifies the hierarchy name is unique , after thatt the System persists the hierarchy information in the database , the System displays the “Configure Hierarchies” screen and displays the newly created hierarchy in the hierarchies list . 
</t>
  </si>
  <si>
    <t>applied_24_changes_27</t>
  </si>
  <si>
    <t>displays screen</t>
  </si>
  <si>
    <t>accessed_3_conversions_6</t>
  </si>
  <si>
    <t>tab screen</t>
  </si>
  <si>
    <t>req-35</t>
  </si>
  <si>
    <t>Destination output file: The user selects the destination folder for the output file or sets the same output folder of an imported file. Also, he can select whether he wants the output file to be compressed or not, and the pdf version of the generated documents.</t>
  </si>
  <si>
    <t>selectHierarchy</t>
  </si>
  <si>
    <t>enters name</t>
  </si>
  <si>
    <t>wants_33_file_36</t>
  </si>
  <si>
    <t>enterName</t>
  </si>
  <si>
    <t>verifies name</t>
  </si>
  <si>
    <t>verifyName</t>
  </si>
  <si>
    <t>persists information</t>
  </si>
  <si>
    <t>persistInformation</t>
  </si>
  <si>
    <t>sets_16_folder_20</t>
  </si>
  <si>
    <t xml:space="preserve">The User selects the “Configure Hierarchies” tab , then the System displays the “Configure Hierarchies” screen , after that the User selects a hierarchy from the hierarchy list , then the System displays the description of the hierarchy in the Hierarchy Description box . The User selects the “Edit Hierarchy” button , Then the System displays the “Edit Hierarchy” screen , after that the User may modify the hierarchy name or the hierarchy description . The User selectively instantiates one of the following extending use cases: Create Logical Node , or Delete Logical Node , or Rename Logical Node , or Add Field Object , or Remove Field Object . After that the User selects the “Save Hierarchy” button , then the System verifies the hierarchy name is unique , the System verifies the hierarchy is not being edited by the same user in a different session , the System persists the hierarchy information in the MSLite database , and the System displays the “Configure Hierarchies” screen and displays the edited hierarchy with its edited name/description/logical nodes/field objects in the hierarchies list . 
</t>
  </si>
  <si>
    <t>selects_output</t>
  </si>
  <si>
    <t>req-36</t>
  </si>
  <si>
    <t>RUN button After the user makes the changes he wants, he can press the RUN button to start the operation.</t>
  </si>
  <si>
    <t>select Hierarchy</t>
  </si>
  <si>
    <t>selectTab</t>
  </si>
  <si>
    <t>selects hierarchy</t>
  </si>
  <si>
    <t>req-37</t>
  </si>
  <si>
    <t>Users have the ability to save the working environment with all the status of every part of the application, so they don’t have to set the options of each plugin every time they open the application. This feature is very useful for repetitive tasks, where users save a lot of time with this possibility.</t>
  </si>
  <si>
    <t>verifyHierarchy</t>
  </si>
  <si>
    <t>modify name</t>
  </si>
  <si>
    <t>modify</t>
  </si>
  <si>
    <t>have_2_ability_4</t>
  </si>
  <si>
    <t xml:space="preserve">The User selects the “Hierarchies” tab , then the System displays the “Configure Hierarchies” screen , aftr that the User selects a hierarchy from the hierarchy list , then the User selects the “Delete Hierarchy” button , the System displays a hierarchy deletion confirmation dialog , after the User confirms the deletion of the hierarchy after that the System verifies the hierarchy is not being edited by the same user in a different session , If a hierarchy is deleted all its child logical nodes and / or field objects will be deleted as well , the System displays the “Configure Hierarchies” screen . The deleted hierarchy name is not displayed in the hierarchies list . 
</t>
  </si>
  <si>
    <t>saveEnviroment</t>
  </si>
  <si>
    <t>open_36_application_38</t>
  </si>
  <si>
    <t>save_51_time_55</t>
  </si>
  <si>
    <t>set_27_options_29</t>
  </si>
  <si>
    <t>displayScreen</t>
  </si>
  <si>
    <t>req-38</t>
  </si>
  <si>
    <t>deleteHierarchy</t>
  </si>
  <si>
    <t xml:space="preserve">The user can access this feature by: Pressing “Alt + S” for save, and “Alt + L” for loading the environment; Pressing the File button at the very top of the window, and then choose Save or Load the environment; Pressing the appropriate icons under the bar menu. </t>
  </si>
  <si>
    <t>displays dialog</t>
  </si>
  <si>
    <t xml:space="preserve">The User selects the “Configure Hierarchies” tab , then the System displays the “Configure Hierarchies” screenand the User selects a hierarchy from the hierarchy list , the System displays the description of the hierarchy in the Hierarchy Description box , the User selects the “Edit Hierarchy” button , after that the System verifies the hierarchy is not being edited by the same user in a different session , the System displays the “Edit Hierarchy” screen and the User sets a logical node “Insertion point” by selecting an item in the “Hierarchy Tree Editor” , the User selects the “Add Node” Button then the System verifies the “Insertion point” is either a hierarchy’s root element or a logical node , the System prompts the user for the name of the logical node to create , after that the User enters a name for the Logical node , the System verifies no other logical node with the same name exists at the selected insertion point , the System creates a logical node as a child of the insertion point . 
</t>
  </si>
  <si>
    <t>access_4_feature_6</t>
  </si>
  <si>
    <t>Pressing_9_S_13</t>
  </si>
  <si>
    <t>Pressing_9_Alt_11</t>
  </si>
  <si>
    <t>pressAlt</t>
  </si>
  <si>
    <t>Pressing_9_Alt_20</t>
  </si>
  <si>
    <t>load_46_environment_48</t>
  </si>
  <si>
    <t>loadEnviroment</t>
  </si>
  <si>
    <t>selects tab</t>
  </si>
  <si>
    <t>loading_25_environment_27</t>
  </si>
  <si>
    <t>Pressing_50_icons_53</t>
  </si>
  <si>
    <t>pressIcon</t>
  </si>
  <si>
    <t>Pressing_29_button_32</t>
  </si>
  <si>
    <t>pressButton</t>
  </si>
  <si>
    <t>Save_44_environment_48</t>
  </si>
  <si>
    <t>req-39</t>
  </si>
  <si>
    <t>Users can understand how PDFsam responds to their actions by viewing the log messages in the log panel.</t>
  </si>
  <si>
    <t>select_hierarchy</t>
  </si>
  <si>
    <t>viewing_11_messages_14</t>
  </si>
  <si>
    <t>viewMessages</t>
  </si>
  <si>
    <t>select_button</t>
  </si>
  <si>
    <t>responds_6_actions_9</t>
  </si>
  <si>
    <t>req-40</t>
  </si>
  <si>
    <t>Users can discern the proper function of the application by the messages that are displayed in the log panel. There are 3 kinds of message separating by color: Black message (DEBUG or INFO) is just an information about what the application is doing; Blue message (WARNING) is a Warning telling that there’s an unexpected situation that the application can handle; Red message (ERROR or FATAL) is an error that PDFsam can’t handle.</t>
  </si>
  <si>
    <t>displayed_12_messages_15</t>
  </si>
  <si>
    <t>selecting_item</t>
  </si>
  <si>
    <t>displayMessages</t>
  </si>
  <si>
    <t>selectItem</t>
  </si>
  <si>
    <t>handle_84_error_79</t>
  </si>
  <si>
    <t>enters_name</t>
  </si>
  <si>
    <t>display_description</t>
  </si>
  <si>
    <t>discern_3_function_6</t>
  </si>
  <si>
    <t>discern</t>
  </si>
  <si>
    <t>creates_node</t>
  </si>
  <si>
    <t>req-41</t>
  </si>
  <si>
    <t>createNode</t>
  </si>
  <si>
    <t>There is also the possibility to select and copy the log text, clear it, or save the log text to a file.</t>
  </si>
  <si>
    <t>The User selects the “Configure Hierarchies” tab , then the System displays the “Configure Hierarchies” screen , the User selects a hierarchy from the hierarchy list , and then the System displays the description of the hierarchy in the Hierarchy Description box , after the User selects the “Edit Hierarchy” button , then the System displays the “Edit Hierarchy” screen . After that the User selects a logical node from the “Hierarchy Tree Editor" , the User selects the “Delete Node” button , then the System displays a confirmation dialog mentioning that all children of the logical node will be removed from the hierarchy , If the User confirms the deletion of the logical node , the System verifies the hierarchy is not being edited by the same user in a different session , the System removes the logical node and its children from the “Hierarchy Tree Editor” . If a logical node is deleted all its child logical nodes and / or field objects will be deleted as well .</t>
  </si>
  <si>
    <t>select_7_text_12</t>
  </si>
  <si>
    <t>selectText</t>
  </si>
  <si>
    <t>copy_9_text_12</t>
  </si>
  <si>
    <t>copyText</t>
  </si>
  <si>
    <t>Copy tiene una relacion Conj a select, capaz se pueda hacer algo con eso</t>
  </si>
  <si>
    <t>save_18_text_21</t>
  </si>
  <si>
    <t>saveText</t>
  </si>
  <si>
    <t>clear_14_it_15</t>
  </si>
  <si>
    <t>clearText</t>
  </si>
  <si>
    <t>showConfirmation Dialog</t>
  </si>
  <si>
    <t xml:space="preserve">Clear es identificado como un adjetivo! </t>
  </si>
  <si>
    <t>req-42</t>
  </si>
  <si>
    <t>promptUser</t>
  </si>
  <si>
    <t>Users are allowed to make modifications on PDFsam’s working environment, in order to adapt to their preferences and cover their needs more sufficiently. In general, available settings refer on: application language, theme of the application GUI Interface, alert sounds and dialog boxes, the log detail level, the thumbnails creation library, auto update, default working environment and the default working directory.</t>
  </si>
  <si>
    <t>creates node</t>
  </si>
  <si>
    <t>verifies node</t>
  </si>
  <si>
    <t>verifyNode</t>
  </si>
  <si>
    <t>sets a logical node</t>
  </si>
  <si>
    <t>make_5_modifications_6</t>
  </si>
  <si>
    <t>makeModificationsToPDFSam</t>
  </si>
  <si>
    <t>modifications_6_environment_11;allowed_1_Users_3;default_64_environment_66;default_64_directory_71;refer_32_sounds_46;refer_32_boxes_49;refer_32_language_36;refer_32_theme_38;refer_32_level_54;refer_32_library_59</t>
  </si>
  <si>
    <t xml:space="preserve">The User selects the “Configure Hierarchies” tab , then System displays the “Configure Hierarchies” screen , the User selects a hierarchy from the hierarchy list , after that the System displays the description of the hierarchy in the Hierarchy Description box , then the User selects the “Edit Hierarchy” button , after that the System displays the “Edit Hierarchy” screen and the User selects a field object from the “Field object list” , the User sets an “Insertion point” by selecting an item in the “Hierarchy Tree Editor” . If the User selects the “Add Object as node” button , then the System verifies the destination insertion point is either a hierarchy’s root element or a logical node , the System verifies that the field object is not already present at the selected insertion point , the System verifies the user has read access to at least one property of the field object , the System verified that the user is not editing the hierarchy in another session , the System adds the selected field object as a child node of the destination insertion point , the System keeps the added field object available in the “Field object list” for possible other insertions . 
</t>
  </si>
  <si>
    <t>adapt_16_preferences_19</t>
  </si>
  <si>
    <t>setPreferences</t>
  </si>
  <si>
    <t>cover_21_needs_23</t>
  </si>
  <si>
    <t>req-43</t>
  </si>
  <si>
    <t>select hierarchy</t>
  </si>
  <si>
    <t>The user has to select Settings below the plugins tree and the Settings main panel appears with all the available choices that the user can do. Specifically, in this section a user can modify the following options: Language: The user can select the preferred application language; Look and feel: The user sets his preferred PDFsam’s look and feel and his preferred theme to be used. Log level: The user can set the detail of the log messages that he want to see in the log panel; The thumbnails creation library; Check for updates automatically; Turn on or off alert sounds; Ask for overwrite confirmation: Show a dialogue box asking the user for confirmation when “Overwrite” is selected; Default environment: The user selects a previously saved environment file that will be automatically loaded at start up; Default working directory: The directory where the documents will be saved and loaded by default</t>
  </si>
  <si>
    <t>select_object</t>
  </si>
  <si>
    <t>selectFieldObject</t>
  </si>
  <si>
    <t xml:space="preserve"> selects node</t>
  </si>
  <si>
    <t>select_5_Settings_6</t>
  </si>
  <si>
    <t>removes node</t>
  </si>
  <si>
    <t>accessSettings</t>
  </si>
  <si>
    <t>removeNode</t>
  </si>
  <si>
    <t>do_26_choices_21</t>
  </si>
  <si>
    <t>add_object</t>
  </si>
  <si>
    <t>addNode</t>
  </si>
  <si>
    <t>verifies hierarchy</t>
  </si>
  <si>
    <t>verifyDestination</t>
  </si>
  <si>
    <t>deletes nodes</t>
  </si>
  <si>
    <t>appear_16_choices_21</t>
  </si>
  <si>
    <t>showPanel</t>
  </si>
  <si>
    <t>selected_130_Overwrite_133</t>
  </si>
  <si>
    <t xml:space="preserve">The User selects the “Configure Hierarchies” tab , then the System displays the “Configure Hierarchies” screen , after that the User selects a hierarchy from the hierarchy list , then the System displays the description of the hierarchy in the Hierarchy Description box . The User selects the “Edit Hierarchy” button , then the System displays the “Edit Hierarchy” screen , the User selects a field object from the “Hierarchy Tree Editor” , the User selects the “Remove Node” button , the System verified that the user is not editing the hierarchy in another session , the System removes the selected Field Object from the hierarchy . 
</t>
  </si>
  <si>
    <t>modify_36_options_39</t>
  </si>
  <si>
    <t>modifyOptions</t>
  </si>
  <si>
    <t>saved_163_documents_166</t>
  </si>
  <si>
    <t>select_46_language_50</t>
  </si>
  <si>
    <t>selectLanguage</t>
  </si>
  <si>
    <t>loaded_163_documents_168</t>
  </si>
  <si>
    <t>sets_58_look_63</t>
  </si>
  <si>
    <t>setLook</t>
  </si>
  <si>
    <t>asking_123_user_125</t>
  </si>
  <si>
    <t>set_80_detail_82</t>
  </si>
  <si>
    <t>setLevelOfDetail</t>
  </si>
  <si>
    <t>check_102_updates_104</t>
  </si>
  <si>
    <t>checkUpdates</t>
  </si>
  <si>
    <t>Este si se considera el for en el NMOD lo agarraria</t>
  </si>
  <si>
    <t>Turn_107_sounds_112</t>
  </si>
  <si>
    <t>turnSounds</t>
  </si>
  <si>
    <t>loaded_145_file_150</t>
  </si>
  <si>
    <t>loadFile</t>
  </si>
  <si>
    <t>show_119_box_122</t>
  </si>
  <si>
    <t>overwrite</t>
  </si>
  <si>
    <t>selects_140_file_145</t>
  </si>
  <si>
    <t>sets_58_theme_69</t>
  </si>
  <si>
    <t>selectTheme</t>
  </si>
  <si>
    <t>sets point</t>
  </si>
  <si>
    <t>req-44</t>
  </si>
  <si>
    <t>adds object</t>
  </si>
  <si>
    <t>addObject</t>
  </si>
  <si>
    <t>The user has to click the Save button and restart the application to have his changes applied.</t>
  </si>
  <si>
    <t>removeObject</t>
  </si>
  <si>
    <t xml:space="preserve">The User selects the “L&amp;R” tab , then the System displays the “Logic and Reaction Configuration” screen , after that the User selects the “Create L&amp;R Rule” button , the System displays the “Create L&amp;R Rule” screen , then the User enters the name of the L&amp;R Rule to be created , the User configures the “Logical Condition” part of the rule by configuring individual conditions , the User configures an individual condition as follows: the User selects an object from the object list then the System displays only the properties of the selected object in the properties list that the user has read access to , the User selects a property from the properties list . The User selects type of condition which can be one of the following: “Is Equal to” and adds a Numeric Value , or “Is Not Equal to” and adds a Numeric Value , or “Is greater than” and adds a Numeric Value , or “Is less than” and adds a Numeric Value , or "Is True” , or “Is False” , after that the System enables or disables condition value(s) , depending on the condition type chosen , the User optionally enters a condition value . The User configures the “Reaction” part of the rule: The User selects an object from the object list , then the System displays the properties of the selected object in the properties list , the User selects a property from the properties list then the System verifies user has write access to the property , after that the User enters the value of the command to be issued , then Based on the type of value that the property can take , the system verifies the validity of the input . The User completes the creation of the rule by selecting the “Create Rule” button , after that the System verifies the correctness of rule parameters , the System creates a new rule with the specified parameters and persists it in the database and in the cache for performance , the System displays the “Logic and Reaction Configuration” screen , with the new rule added to the L&amp;R Rule list . 
</t>
  </si>
  <si>
    <t>click_5_button_8</t>
  </si>
  <si>
    <t>restart_10_application_12</t>
  </si>
  <si>
    <t>restartApplicaton</t>
  </si>
  <si>
    <t>display_screen</t>
  </si>
  <si>
    <t>enterRuleName</t>
  </si>
  <si>
    <t>no--&gt;</t>
  </si>
  <si>
    <t>configure_condition</t>
  </si>
  <si>
    <t>configureLogicalCondition</t>
  </si>
  <si>
    <t>selects_object</t>
  </si>
  <si>
    <t>display_properties</t>
  </si>
  <si>
    <t>selects_properties</t>
  </si>
  <si>
    <t>selectProperties</t>
  </si>
  <si>
    <t>configure_part</t>
  </si>
  <si>
    <t>configureReactionPart</t>
  </si>
  <si>
    <t>verifyInput</t>
  </si>
  <si>
    <t>persist_rule</t>
  </si>
  <si>
    <t>storeRule</t>
  </si>
  <si>
    <t>selects_tab</t>
  </si>
  <si>
    <t>The User selects the “L&amp;R” tab , then the System displays the “Logic and Reaction Configuration” screen , then the User selects a rule from “L&amp;R Rules” list , the User selects the “Edit L&amp;R Rule” button , after that the System Verifies user has read access to all properties in the logical condition of the rule and write access to the property affected by its reaction , Only then can the user edit the L&amp;R rule . The System displays the “Edit L&amp;R Rule” screen , after that the User may modify the name of the L&amp;R rule , the user may modify the “Logical Condition” part of the rule by modifying individual conditions , the User may modify the “Reaction” part of the rule” . After that the User completes the edition of the rule by selecting the “Save Rule” button , The System verifies the correctness of rule parameters , the System verifies the selected rule is not being edited by another user or by the current user in another session , the System displays the “Logic and Reaction Configuration” screen , with the updated rule name in the L&amp;R Rule list .</t>
  </si>
  <si>
    <t>verifyAccess</t>
  </si>
  <si>
    <t>edit_rule</t>
  </si>
  <si>
    <t>editRule</t>
  </si>
  <si>
    <t>verifies_rule</t>
  </si>
  <si>
    <t>verifyRule</t>
  </si>
  <si>
    <t>saveRule</t>
  </si>
  <si>
    <t>removes Object</t>
  </si>
  <si>
    <t>The User selects the “L&amp;R” tab , the System displays the “Logic and Reaction Configuration” screenthe the User selects a rule from “L&amp;R Rules” list , the User selects the “Delete L&amp;R Rule” button , after that the System verifies user has read access to all properties that are a part of the condition and write access to the property affected by reaction of the rule , Only then can the user edit the L&amp;R rule . Then the System displays the “Rule deletion confirmation” dialog , after that the User confirms the deletion of the rule by selecting the “Delete” button , The System verifies the selected rule is not being edited by another user or by the current user in another session , the System removes the deleted rule from its set of persisted rules , the System displays the “Logic and Reaction Configuration” screen , then The deleted rule name is not displayed in the L&amp;R Rule list .</t>
  </si>
  <si>
    <t>selects_rule</t>
  </si>
  <si>
    <t>selectRule</t>
  </si>
  <si>
    <t>remove_rule</t>
  </si>
  <si>
    <t>removeRule</t>
  </si>
  <si>
    <t>displays Logic</t>
  </si>
  <si>
    <t>displaySceen</t>
  </si>
  <si>
    <t>configures Condition</t>
  </si>
  <si>
    <t>verifies validity</t>
  </si>
  <si>
    <t>creates rule</t>
  </si>
  <si>
    <t>persists</t>
  </si>
  <si>
    <t>updateRule</t>
  </si>
  <si>
    <t>verifies correctness</t>
  </si>
  <si>
    <t>The User selects the “Alarms” tab , then the System displays the “Configure Alarm Rules” screen , then the User selects the “Create Alarm Rule” button , then the System displays the “Create Alarm Rule” screen , after that the User enters the name of Alarm Rule to be created , the User enters the name of Alarm to be generated , the User configures the “Alarm Condition” part of the alarm rule by configuring individual conditions , the User configures an individual condition as follows: the User selects an object from the object list , and thenn the System displays only the properties of the selected object in the properties list that the user has read access to , then the User selects a property from the properties list . The User selects type of condition which can be one of the following: “Is Equal to” and adds a Numeric Value , or “Is Not Equal to” and adds a Numeric Value , or “Is greater than” and adds a Numeric Value , or “Is less than” and adds a Numeric Value , or "Is True” , or “Is False" , then the System enables or disables condition value(s) , depending on the condition type chosen . The User optionally enters a condition value . the User combines individual conditions with Boolean operators and parentheses , the User selects the “Associated Alarm Property” dropdown list , the User completes the creation of the rule by selecting the “Create Rule” button , The System verifies the correctness of rule parameters , then the System verifies that there are no other Alarm rules and Alarm Names with the same name as specified , the System creates a new alarm rule with the specified parameters and persists it in the database and in the cache for performance , the System displays the “Configure Alarm Rules” screen , with the new rule added to the Alarm Rules list .</t>
  </si>
  <si>
    <t>selects rule</t>
  </si>
  <si>
    <t>selectsRule</t>
  </si>
  <si>
    <t>edit rule</t>
  </si>
  <si>
    <t>access properties</t>
  </si>
  <si>
    <t>modify part</t>
  </si>
  <si>
    <t>modifyPart</t>
  </si>
  <si>
    <t>displays_properties</t>
  </si>
  <si>
    <t>enable_value</t>
  </si>
  <si>
    <t>enableDisableCondition</t>
  </si>
  <si>
    <t>selectFromlist</t>
  </si>
  <si>
    <t>modify Condition</t>
  </si>
  <si>
    <t>configureCondition</t>
  </si>
  <si>
    <t>persists_rule</t>
  </si>
  <si>
    <t>creates_rule</t>
  </si>
  <si>
    <t>createRule</t>
  </si>
  <si>
    <t>Verifies user</t>
  </si>
  <si>
    <t>verifyParamters</t>
  </si>
  <si>
    <t>The User selects the “Alarms” tab , then the System displays the “Configure Alarm Rules” screen , then the User selects a rule from “Alarm Rules” list . The User selects the “Edit Alarm Rule” button , after that the System Verifies user has read access to all properties in the Alarm condition of the rule and write access to the associated alarm property , the System displays the “Edit Alarm Rule” screen , the User may modify the name of the Alarm Rule , or the User may modify the “Alarm Condition” part of the rule by modifying individual conditions or the User may modify the “Alarm” (or reaction) part of the rule . The User completes editing the rule by selecting the “Save Rule” button , the System verifies the correctness of rule parameters , the System verifies the selected rule is not being edited by another user or by the current user in another session , the System displays the “Configure Alarm Rules” screen , with the updated rule name in the Alarm Rule list .</t>
  </si>
  <si>
    <t>access property, write access</t>
  </si>
  <si>
    <t xml:space="preserve"> modify Alarm</t>
  </si>
  <si>
    <t>modifyAlarm</t>
  </si>
  <si>
    <t>modifyRuleReaction</t>
  </si>
  <si>
    <t>modifyCondition</t>
  </si>
  <si>
    <t>saveButton</t>
  </si>
  <si>
    <t>completes editing</t>
  </si>
  <si>
    <t>verifies rule</t>
  </si>
  <si>
    <t xml:space="preserve">The User selects the “Alarms” tab , then the System displays the “Configure Alarm Rules” screen , then the User selects a rule from “Alarm Rules” list . The User selects the “Delete Alarm Rule” button the System verifies user has read access to all properties that are a part of the condition and write access to the associated alarm property , Only then can the user edit the Alarm rule . The System displays the “Rule deletion confirmation” dialog , the User confirms the deletion of the rule by selecting the “Delete” button , then the System verifies the selected rule is not being edited by another user or by the current user in another session , then the System removes the deleted rule from its set of persisted rules . the System displays the “Configure Alarm Rules” screen , The deleted rule name is not displayed in the Alarm Rules list . 
</t>
  </si>
  <si>
    <t>displaycreen</t>
  </si>
  <si>
    <t>verifies user</t>
  </si>
  <si>
    <t>removes rule</t>
  </si>
  <si>
    <t xml:space="preserve">The User browses to MSLite system web page , then the System presents a screen containing username and password fields , after that the User enters his/her username and password , then the System validates username and password through . After that , the System browses the user to the desired page . 
</t>
  </si>
  <si>
    <t>presents screen</t>
  </si>
  <si>
    <t>presents screen, contains fields, enter password, enter username</t>
  </si>
  <si>
    <t>validates password</t>
  </si>
  <si>
    <t>showPassword</t>
  </si>
  <si>
    <t>browses page</t>
  </si>
  <si>
    <t>browsePage</t>
  </si>
  <si>
    <t>enter password</t>
  </si>
  <si>
    <t>enter username</t>
  </si>
  <si>
    <t>enterUsername</t>
  </si>
  <si>
    <t>contains fields</t>
  </si>
  <si>
    <t>browses user</t>
  </si>
  <si>
    <t>goToPage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</si>
</sst>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9">
    <font>
      <sz val="11"/>
      <color rgb="FF000000"/>
      <name val="Calibri"/>
    </font>
    <font>
      <sz val="11"/>
      <name val="Calibri"/>
    </font>
    <font>
      <sz val="11"/>
      <color rgb="FFC00000"/>
      <name val="Calibri"/>
    </font>
    <font>
      <sz val="11"/>
      <color rgb="FFFF0000"/>
      <name val="Calibri"/>
    </font>
    <font>
      <sz val="11"/>
      <name val="Calibri"/>
    </font>
    <font>
      <b/>
      <sz val="11"/>
      <color rgb="FF000000"/>
      <name val="Calibri"/>
    </font>
    <font>
      <sz val="11"/>
      <color rgb="FF000000"/>
      <name val="Docs-Calibri"/>
    </font>
    <font>
      <sz val="11"/>
      <color rgb="FF000000"/>
      <name val="Inconsolata"/>
    </font>
    <font>
      <sz val="11"/>
      <color rgb="FFC00000"/>
      <name val="Calibri (Body)_x0000_"/>
    </font>
  </fonts>
  <fills count="9">
    <fill>
      <patternFill patternType="none"/>
    </fill>
    <fill>
      <patternFill patternType="gray125"/>
    </fill>
    <fill>
      <patternFill patternType="solid">
        <fgColor rgb="FFD8D8D8"/>
        <bgColor rgb="FFD8D8D8"/>
      </patternFill>
    </fill>
    <fill>
      <patternFill patternType="solid">
        <fgColor rgb="FFE7E6E6"/>
        <bgColor rgb="FFE7E6E6"/>
      </patternFill>
    </fill>
    <fill>
      <patternFill patternType="solid">
        <fgColor rgb="FFFFC000"/>
        <bgColor rgb="FFFFC000"/>
      </patternFill>
    </fill>
    <fill>
      <patternFill patternType="solid">
        <fgColor rgb="FFBFBFBF"/>
        <bgColor rgb="FFBFBFBF"/>
      </patternFill>
    </fill>
    <fill>
      <patternFill patternType="solid">
        <fgColor rgb="FFFFFF00"/>
        <bgColor rgb="FFFFFF00"/>
      </patternFill>
    </fill>
    <fill>
      <patternFill patternType="solid">
        <fgColor rgb="FFFFFFFF"/>
        <bgColor rgb="FFFFFFFF"/>
      </patternFill>
    </fill>
    <fill>
      <patternFill patternType="solid">
        <fgColor rgb="FFFEF2CB"/>
        <bgColor rgb="FFFEF2CB"/>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0" fillId="2" borderId="1" xfId="0" applyFont="1" applyFill="1" applyBorder="1" applyAlignment="1">
      <alignment horizontal="center"/>
    </xf>
    <xf numFmtId="164" fontId="0" fillId="0" borderId="1" xfId="0" applyNumberFormat="1"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4" borderId="1" xfId="0" applyFont="1" applyFill="1" applyBorder="1" applyAlignment="1">
      <alignment horizontal="center" vertic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164" fontId="0" fillId="4" borderId="1" xfId="0" applyNumberFormat="1" applyFont="1" applyFill="1" applyBorder="1" applyAlignment="1">
      <alignment horizontal="center" vertical="center"/>
    </xf>
    <xf numFmtId="0" fontId="2" fillId="0" borderId="0" xfId="0" applyFont="1"/>
    <xf numFmtId="0" fontId="0" fillId="0" borderId="1" xfId="0" applyFont="1" applyBorder="1" applyAlignment="1">
      <alignment vertical="center" wrapText="1"/>
    </xf>
    <xf numFmtId="0" fontId="3" fillId="0" borderId="1" xfId="0" applyFont="1" applyBorder="1" applyAlignment="1">
      <alignment horizontal="center" vertical="center" wrapText="1"/>
    </xf>
    <xf numFmtId="0" fontId="0" fillId="5" borderId="1" xfId="0" applyFont="1" applyFill="1" applyBorder="1" applyAlignment="1">
      <alignment horizontal="center" vertical="center"/>
    </xf>
    <xf numFmtId="4" fontId="4" fillId="6" borderId="0" xfId="0" applyNumberFormat="1" applyFont="1" applyFill="1" applyAlignment="1">
      <alignment horizontal="right"/>
    </xf>
    <xf numFmtId="0" fontId="2" fillId="0" borderId="1" xfId="0" applyFont="1" applyBorder="1" applyAlignment="1">
      <alignment horizontal="center" vertical="center" wrapText="1"/>
    </xf>
    <xf numFmtId="0" fontId="1" fillId="6" borderId="0" xfId="0" applyFont="1" applyFill="1" applyAlignment="1"/>
    <xf numFmtId="0" fontId="1" fillId="6" borderId="0" xfId="0" applyFont="1" applyFill="1"/>
    <xf numFmtId="0" fontId="2" fillId="0" borderId="1" xfId="0" applyFont="1" applyBorder="1" applyAlignment="1">
      <alignment horizontal="center" vertical="center"/>
    </xf>
    <xf numFmtId="0" fontId="0" fillId="0" borderId="0" xfId="0" applyFont="1" applyAlignment="1">
      <alignment horizontal="center" vertical="center"/>
    </xf>
    <xf numFmtId="164" fontId="0" fillId="0" borderId="0" xfId="0" applyNumberFormat="1" applyFont="1" applyAlignment="1">
      <alignment horizontal="center" vertical="center"/>
    </xf>
    <xf numFmtId="0" fontId="0" fillId="0" borderId="0" xfId="0" applyFont="1"/>
    <xf numFmtId="0" fontId="0" fillId="0" borderId="5" xfId="0" applyFont="1" applyBorder="1" applyAlignment="1">
      <alignment vertical="center" wrapText="1"/>
    </xf>
    <xf numFmtId="0" fontId="0" fillId="3"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6" xfId="0" applyFont="1" applyBorder="1" applyAlignment="1">
      <alignment vertical="center" wrapText="1"/>
    </xf>
    <xf numFmtId="0" fontId="0" fillId="0" borderId="7" xfId="0" applyFont="1" applyBorder="1" applyAlignment="1">
      <alignment vertical="center" wrapText="1"/>
    </xf>
    <xf numFmtId="0" fontId="0"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3" fillId="0" borderId="6" xfId="0" applyFont="1" applyBorder="1" applyAlignment="1">
      <alignment vertical="center" wrapText="1"/>
    </xf>
    <xf numFmtId="0" fontId="0" fillId="2" borderId="1" xfId="0" applyFont="1" applyFill="1" applyBorder="1" applyAlignment="1">
      <alignment horizontal="center"/>
    </xf>
    <xf numFmtId="0" fontId="2" fillId="0" borderId="6" xfId="0" applyFont="1" applyBorder="1" applyAlignment="1">
      <alignment vertical="center" wrapText="1"/>
    </xf>
    <xf numFmtId="0" fontId="0" fillId="0" borderId="5"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3" fillId="0" borderId="1" xfId="0" applyFont="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5" xfId="0" applyFont="1" applyBorder="1" applyAlignment="1">
      <alignment vertical="center" wrapText="1"/>
    </xf>
    <xf numFmtId="0" fontId="0" fillId="0" borderId="6" xfId="0" applyFont="1" applyBorder="1" applyAlignment="1">
      <alignment horizontal="center" vertical="center" wrapText="1"/>
    </xf>
    <xf numFmtId="0" fontId="2" fillId="0" borderId="1" xfId="0" applyFont="1" applyBorder="1" applyAlignment="1">
      <alignment horizontal="center" vertical="center"/>
    </xf>
    <xf numFmtId="0" fontId="6" fillId="7" borderId="1" xfId="0" applyFont="1" applyFill="1" applyBorder="1" applyAlignment="1">
      <alignment horizontal="center"/>
    </xf>
    <xf numFmtId="0" fontId="0" fillId="3" borderId="1" xfId="0" applyFont="1" applyFill="1" applyBorder="1" applyAlignment="1">
      <alignment horizontal="center" vertical="center"/>
    </xf>
    <xf numFmtId="0" fontId="0" fillId="0" borderId="5" xfId="0" applyFont="1" applyBorder="1" applyAlignment="1">
      <alignment horizontal="center" vertical="center"/>
    </xf>
    <xf numFmtId="0" fontId="1" fillId="0" borderId="0" xfId="0" applyFont="1" applyAlignment="1">
      <alignment horizontal="center"/>
    </xf>
    <xf numFmtId="0" fontId="0" fillId="0" borderId="6" xfId="0" applyFont="1" applyBorder="1" applyAlignment="1">
      <alignment horizontal="center" vertical="center"/>
    </xf>
    <xf numFmtId="0" fontId="2" fillId="0" borderId="6" xfId="0" applyFont="1" applyBorder="1" applyAlignment="1">
      <alignment vertical="center"/>
    </xf>
    <xf numFmtId="0" fontId="0" fillId="0" borderId="6" xfId="0" applyFont="1" applyBorder="1" applyAlignment="1">
      <alignment vertical="center"/>
    </xf>
    <xf numFmtId="0" fontId="0" fillId="0" borderId="1" xfId="0" applyFont="1" applyBorder="1" applyAlignment="1">
      <alignment vertical="center"/>
    </xf>
    <xf numFmtId="0" fontId="0" fillId="0" borderId="5" xfId="0" applyFont="1" applyBorder="1" applyAlignment="1">
      <alignment vertical="center"/>
    </xf>
    <xf numFmtId="0" fontId="0" fillId="0" borderId="7" xfId="0" applyFont="1" applyBorder="1" applyAlignment="1">
      <alignment vertical="center"/>
    </xf>
    <xf numFmtId="0" fontId="2" fillId="0" borderId="5" xfId="0" applyFont="1" applyBorder="1" applyAlignment="1">
      <alignment vertical="center"/>
    </xf>
    <xf numFmtId="0" fontId="2" fillId="0" borderId="7" xfId="0" applyFont="1" applyBorder="1" applyAlignment="1">
      <alignment vertical="center"/>
    </xf>
    <xf numFmtId="0" fontId="0" fillId="0" borderId="7" xfId="0" applyFont="1" applyBorder="1" applyAlignment="1">
      <alignment horizontal="center" vertical="center" wrapText="1"/>
    </xf>
    <xf numFmtId="0" fontId="1" fillId="0" borderId="1" xfId="0" applyFont="1" applyBorder="1" applyAlignment="1">
      <alignment horizontal="center" vertical="center"/>
    </xf>
    <xf numFmtId="0" fontId="0" fillId="6" borderId="16" xfId="0" applyFont="1" applyFill="1" applyBorder="1" applyAlignment="1">
      <alignment horizontal="center" vertical="center" wrapText="1"/>
    </xf>
    <xf numFmtId="0" fontId="0" fillId="6" borderId="17" xfId="0" applyFont="1" applyFill="1" applyBorder="1" applyAlignment="1">
      <alignment horizontal="center" vertical="center" wrapText="1"/>
    </xf>
    <xf numFmtId="0" fontId="0" fillId="0" borderId="6" xfId="0" applyFont="1" applyBorder="1" applyAlignment="1">
      <alignment vertical="center" wrapText="1"/>
    </xf>
    <xf numFmtId="0" fontId="0" fillId="0" borderId="0" xfId="0" applyFont="1" applyAlignment="1">
      <alignment horizontal="center" vertical="center"/>
    </xf>
    <xf numFmtId="0" fontId="5" fillId="0" borderId="1" xfId="0" applyFont="1" applyBorder="1" applyAlignment="1">
      <alignment horizontal="center" vertical="center"/>
    </xf>
    <xf numFmtId="0" fontId="0" fillId="8" borderId="1" xfId="0" applyFont="1" applyFill="1" applyBorder="1" applyAlignment="1">
      <alignment horizontal="center" vertical="center"/>
    </xf>
    <xf numFmtId="0" fontId="7" fillId="7" borderId="0" xfId="0" applyFont="1" applyFill="1"/>
    <xf numFmtId="0" fontId="0"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wrapText="1"/>
    </xf>
    <xf numFmtId="0" fontId="0" fillId="0" borderId="0" xfId="0" applyFont="1" applyAlignment="1">
      <alignment vertical="center" wrapText="1"/>
    </xf>
    <xf numFmtId="0" fontId="0" fillId="7" borderId="0" xfId="0" applyFont="1" applyFill="1" applyAlignment="1">
      <alignment horizontal="center" vertical="center" wrapText="1"/>
    </xf>
    <xf numFmtId="0" fontId="1" fillId="7" borderId="0" xfId="0" applyFont="1" applyFill="1"/>
    <xf numFmtId="0" fontId="0" fillId="0" borderId="5" xfId="0" applyFont="1" applyBorder="1" applyAlignment="1">
      <alignment horizontal="center" vertical="center" wrapText="1"/>
    </xf>
    <xf numFmtId="0" fontId="1" fillId="0" borderId="7" xfId="0" applyFont="1" applyBorder="1"/>
    <xf numFmtId="0" fontId="1" fillId="0" borderId="6" xfId="0" applyFont="1" applyBorder="1"/>
    <xf numFmtId="0" fontId="0" fillId="3" borderId="5" xfId="0" applyFont="1" applyFill="1" applyBorder="1" applyAlignment="1">
      <alignment horizontal="center" vertical="center" wrapText="1"/>
    </xf>
    <xf numFmtId="0" fontId="1" fillId="0" borderId="8" xfId="0" applyFont="1" applyBorder="1"/>
    <xf numFmtId="0" fontId="0" fillId="3" borderId="9" xfId="0" applyFont="1" applyFill="1" applyBorder="1" applyAlignment="1">
      <alignment horizontal="center" vertical="center" wrapText="1"/>
    </xf>
    <xf numFmtId="0" fontId="1" fillId="0" borderId="10" xfId="0" applyFont="1" applyBorder="1"/>
    <xf numFmtId="0" fontId="1" fillId="0" borderId="11" xfId="0" applyFont="1" applyBorder="1"/>
    <xf numFmtId="0" fontId="0" fillId="2" borderId="2" xfId="0" applyFont="1" applyFill="1" applyBorder="1" applyAlignment="1">
      <alignment horizontal="center"/>
    </xf>
    <xf numFmtId="0" fontId="1" fillId="0" borderId="3" xfId="0" applyFont="1" applyBorder="1"/>
    <xf numFmtId="0" fontId="1" fillId="0" borderId="4" xfId="0" applyFont="1" applyBorder="1"/>
    <xf numFmtId="0" fontId="1" fillId="0" borderId="14" xfId="0" applyFont="1" applyBorder="1"/>
    <xf numFmtId="0" fontId="0" fillId="3" borderId="5" xfId="0" applyFont="1" applyFill="1" applyBorder="1" applyAlignment="1">
      <alignment horizontal="center" vertical="center"/>
    </xf>
    <xf numFmtId="0" fontId="2" fillId="0" borderId="5" xfId="0" applyFont="1" applyBorder="1" applyAlignment="1">
      <alignment horizontal="center" vertical="center" wrapText="1"/>
    </xf>
    <xf numFmtId="0" fontId="0" fillId="0" borderId="5" xfId="0" applyFont="1" applyBorder="1" applyAlignment="1">
      <alignment horizontal="center" vertical="center"/>
    </xf>
    <xf numFmtId="0" fontId="2" fillId="0" borderId="5" xfId="0" applyFont="1" applyBorder="1" applyAlignment="1">
      <alignment horizontal="center" vertical="center"/>
    </xf>
    <xf numFmtId="0" fontId="0" fillId="6"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5" fillId="3" borderId="5" xfId="0"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12" xfId="0" applyFont="1" applyBorder="1" applyAlignment="1">
      <alignment horizontal="center" vertical="center" wrapText="1"/>
    </xf>
    <xf numFmtId="0" fontId="1" fillId="0" borderId="13" xfId="0" applyFont="1" applyBorder="1"/>
    <xf numFmtId="0" fontId="1" fillId="0" borderId="15" xfId="0" applyFont="1" applyBorder="1"/>
    <xf numFmtId="0" fontId="5" fillId="0" borderId="5" xfId="0" applyFont="1" applyBorder="1" applyAlignment="1">
      <alignment horizontal="center" vertical="center" wrapText="1"/>
    </xf>
    <xf numFmtId="0" fontId="5" fillId="7" borderId="0" xfId="0" applyFont="1" applyFill="1" applyAlignment="1">
      <alignment horizontal="center" vertical="center" wrapText="1"/>
    </xf>
    <xf numFmtId="0" fontId="0" fillId="0" borderId="0" xfId="0" applyFont="1" applyAlignment="1"/>
    <xf numFmtId="0" fontId="0"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30">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609600</xdr:colOff>
      <xdr:row>48</xdr:row>
      <xdr:rowOff>171450</xdr:rowOff>
    </xdr:from>
    <xdr:ext cx="6105525" cy="34766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191</xdr:row>
      <xdr:rowOff>0</xdr:rowOff>
    </xdr:from>
    <xdr:ext cx="6229350" cy="36195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295275</xdr:colOff>
      <xdr:row>125</xdr:row>
      <xdr:rowOff>95250</xdr:rowOff>
    </xdr:from>
    <xdr:ext cx="6219825" cy="36861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962025</xdr:colOff>
      <xdr:row>203</xdr:row>
      <xdr:rowOff>190500</xdr:rowOff>
    </xdr:from>
    <xdr:ext cx="7038975" cy="3276600"/>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4.42578125" defaultRowHeight="15" customHeight="1"/>
  <cols>
    <col min="1" max="1" width="10.7109375" customWidth="1"/>
    <col min="2" max="2" width="78.42578125" customWidth="1"/>
    <col min="3" max="3" width="17.140625" customWidth="1"/>
    <col min="4" max="4" width="16.85546875" customWidth="1"/>
    <col min="5" max="5" width="12.28515625" customWidth="1"/>
    <col min="6" max="6" width="23.85546875" customWidth="1"/>
    <col min="7" max="7" width="21.140625" customWidth="1"/>
    <col min="8" max="8" width="10.140625" customWidth="1"/>
    <col min="9" max="9" width="26.28515625" customWidth="1"/>
    <col min="10" max="10" width="8.7109375" customWidth="1"/>
    <col min="11" max="11" width="8.140625" customWidth="1"/>
    <col min="12" max="12" width="31.42578125" customWidth="1"/>
    <col min="13" max="13" width="10.7109375" customWidth="1"/>
    <col min="14" max="14" width="11.85546875" customWidth="1"/>
    <col min="15" max="15" width="10.7109375" customWidth="1"/>
    <col min="16" max="16" width="11.85546875" customWidth="1"/>
    <col min="17" max="26" width="10.7109375" customWidth="1"/>
  </cols>
  <sheetData>
    <row r="1" spans="1:21">
      <c r="A1" s="1" t="s">
        <v>3</v>
      </c>
      <c r="B1" s="1" t="s">
        <v>4</v>
      </c>
      <c r="C1" s="1" t="s">
        <v>5</v>
      </c>
      <c r="D1" s="1" t="s">
        <v>6</v>
      </c>
      <c r="E1" s="1" t="s">
        <v>7</v>
      </c>
      <c r="F1" s="1" t="s">
        <v>8</v>
      </c>
      <c r="G1" s="1" t="s">
        <v>9</v>
      </c>
      <c r="H1" s="1" t="s">
        <v>10</v>
      </c>
      <c r="I1" s="1" t="s">
        <v>11</v>
      </c>
      <c r="J1" s="1" t="s">
        <v>12</v>
      </c>
      <c r="K1" s="1" t="s">
        <v>13</v>
      </c>
      <c r="L1" s="1" t="s">
        <v>14</v>
      </c>
      <c r="O1" s="77" t="s">
        <v>15</v>
      </c>
      <c r="P1" s="78"/>
      <c r="Q1" s="78"/>
      <c r="R1" s="78"/>
      <c r="S1" s="78"/>
      <c r="T1" s="79"/>
      <c r="U1" t="s">
        <v>16</v>
      </c>
    </row>
    <row r="2" spans="1:21" ht="16.5" customHeight="1">
      <c r="A2" s="72" t="s">
        <v>17</v>
      </c>
      <c r="B2" s="69" t="s">
        <v>19</v>
      </c>
      <c r="C2" s="3">
        <f>LEN(B2)-LEN(SUBSTITUTE(B2,".",""))</f>
        <v>2</v>
      </c>
      <c r="D2" s="3">
        <f>LEN(TRIM(B2))-LEN(SUBSTITUTE(B2," ",""))+1</f>
        <v>29</v>
      </c>
      <c r="E2" s="69">
        <v>3</v>
      </c>
      <c r="F2" s="4" t="s">
        <v>21</v>
      </c>
      <c r="G2" s="4" t="s">
        <v>23</v>
      </c>
      <c r="H2" s="5" t="s">
        <v>24</v>
      </c>
      <c r="I2" s="69"/>
      <c r="J2" s="69">
        <v>0</v>
      </c>
      <c r="K2" s="69">
        <v>0</v>
      </c>
      <c r="L2" s="5"/>
      <c r="O2" s="4" t="s">
        <v>27</v>
      </c>
      <c r="P2" s="4">
        <f>COUNTA(A2:A113)</f>
        <v>15</v>
      </c>
      <c r="Q2" s="4" t="s">
        <v>28</v>
      </c>
      <c r="R2" s="4">
        <f>P5</f>
        <v>34</v>
      </c>
      <c r="S2" s="4" t="s">
        <v>0</v>
      </c>
      <c r="T2" s="2">
        <f>(R2+R4)/(R2+R3+R4+R5)</f>
        <v>0.69841269841269837</v>
      </c>
    </row>
    <row r="3" spans="1:21">
      <c r="A3" s="71"/>
      <c r="B3" s="71"/>
      <c r="C3" s="7"/>
      <c r="D3" s="7"/>
      <c r="E3" s="71"/>
      <c r="F3" s="4" t="s">
        <v>29</v>
      </c>
      <c r="G3" s="4" t="s">
        <v>30</v>
      </c>
      <c r="H3" s="5" t="s">
        <v>24</v>
      </c>
      <c r="I3" s="71"/>
      <c r="J3" s="71"/>
      <c r="K3" s="71"/>
      <c r="L3" s="5"/>
      <c r="O3" s="4" t="s">
        <v>31</v>
      </c>
      <c r="P3" s="4">
        <f>SUM(E2:E113)</f>
        <v>112</v>
      </c>
      <c r="Q3" s="4" t="s">
        <v>32</v>
      </c>
      <c r="R3" s="4">
        <f>SUM(J2:J113)</f>
        <v>11</v>
      </c>
      <c r="S3" s="4" t="s">
        <v>1</v>
      </c>
      <c r="T3" s="2">
        <f>R2/(R2+R3)</f>
        <v>0.75555555555555554</v>
      </c>
      <c r="U3">
        <v>0.755</v>
      </c>
    </row>
    <row r="4" spans="1:21">
      <c r="A4" s="70"/>
      <c r="B4" s="70"/>
      <c r="C4" s="8"/>
      <c r="D4" s="8"/>
      <c r="E4" s="70"/>
      <c r="F4" s="4" t="s">
        <v>35</v>
      </c>
      <c r="G4" s="4" t="s">
        <v>36</v>
      </c>
      <c r="H4" s="5" t="s">
        <v>24</v>
      </c>
      <c r="I4" s="70"/>
      <c r="J4" s="70"/>
      <c r="K4" s="70"/>
      <c r="L4" s="5"/>
      <c r="O4" s="4" t="s">
        <v>37</v>
      </c>
      <c r="P4" s="6">
        <f>COUNTIF(H1:H111,"si")+COUNTIF(H1:H111,"no")</f>
        <v>42</v>
      </c>
      <c r="Q4" s="4" t="s">
        <v>40</v>
      </c>
      <c r="R4" s="6">
        <f>SUM(K2:K113)</f>
        <v>10</v>
      </c>
      <c r="S4" s="4" t="s">
        <v>2</v>
      </c>
      <c r="T4" s="9">
        <f>R2/(R2+R5)</f>
        <v>0.80952380952380953</v>
      </c>
      <c r="U4" s="10">
        <v>0.82899999999999996</v>
      </c>
    </row>
    <row r="5" spans="1:21" ht="18" customHeight="1">
      <c r="A5" s="72" t="s">
        <v>38</v>
      </c>
      <c r="B5" s="69" t="s">
        <v>43</v>
      </c>
      <c r="C5" s="3">
        <f>LEN(B5)-LEN(SUBSTITUTE(B5,".",""))</f>
        <v>3</v>
      </c>
      <c r="D5" s="3">
        <f>LEN(TRIM(B5))-LEN(SUBSTITUTE(B5," ",""))+1</f>
        <v>51</v>
      </c>
      <c r="E5" s="69">
        <v>7</v>
      </c>
      <c r="F5" s="5" t="s">
        <v>46</v>
      </c>
      <c r="G5" s="5" t="s">
        <v>47</v>
      </c>
      <c r="H5" s="5" t="s">
        <v>24</v>
      </c>
      <c r="I5" s="69" t="s">
        <v>48</v>
      </c>
      <c r="J5" s="69">
        <v>3</v>
      </c>
      <c r="K5" s="69">
        <v>2</v>
      </c>
      <c r="L5" s="5"/>
      <c r="O5" s="4" t="s">
        <v>49</v>
      </c>
      <c r="P5" s="4">
        <f>COUNTIF(H2:H112,"si")</f>
        <v>34</v>
      </c>
      <c r="Q5" s="4" t="s">
        <v>50</v>
      </c>
      <c r="R5" s="6">
        <f>P4-P5</f>
        <v>8</v>
      </c>
      <c r="S5" s="13" t="s">
        <v>51</v>
      </c>
      <c r="T5" s="14">
        <f>2*((T3*T4)/(T3+T4))</f>
        <v>0.7816091954022989</v>
      </c>
      <c r="U5" s="14"/>
    </row>
    <row r="6" spans="1:21">
      <c r="A6" s="71"/>
      <c r="B6" s="71"/>
      <c r="C6" s="7"/>
      <c r="D6" s="7"/>
      <c r="E6" s="71"/>
      <c r="F6" s="5" t="s">
        <v>55</v>
      </c>
      <c r="G6" s="15" t="s">
        <v>45</v>
      </c>
      <c r="H6" s="5" t="s">
        <v>45</v>
      </c>
      <c r="I6" s="71"/>
      <c r="J6" s="71"/>
      <c r="K6" s="71"/>
      <c r="L6" s="5"/>
    </row>
    <row r="7" spans="1:21">
      <c r="A7" s="71"/>
      <c r="B7" s="71"/>
      <c r="C7" s="7"/>
      <c r="D7" s="7"/>
      <c r="E7" s="71"/>
      <c r="F7" s="5" t="s">
        <v>57</v>
      </c>
      <c r="G7" s="15" t="s">
        <v>45</v>
      </c>
      <c r="H7" s="5" t="s">
        <v>45</v>
      </c>
      <c r="I7" s="71"/>
      <c r="J7" s="71"/>
      <c r="K7" s="71"/>
      <c r="L7" s="5"/>
      <c r="Q7" s="16" t="s">
        <v>58</v>
      </c>
      <c r="R7" s="17">
        <f>(R4+R5)/SUM(R2:R5)</f>
        <v>0.2857142857142857</v>
      </c>
    </row>
    <row r="8" spans="1:21">
      <c r="A8" s="71"/>
      <c r="B8" s="71"/>
      <c r="C8" s="7"/>
      <c r="D8" s="7"/>
      <c r="E8" s="71"/>
      <c r="F8" s="15" t="s">
        <v>45</v>
      </c>
      <c r="G8" s="5" t="s">
        <v>67</v>
      </c>
      <c r="H8" s="5" t="s">
        <v>45</v>
      </c>
      <c r="I8" s="71"/>
      <c r="J8" s="71"/>
      <c r="K8" s="71"/>
      <c r="L8" s="5"/>
      <c r="Q8" s="16" t="s">
        <v>65</v>
      </c>
      <c r="R8" s="16">
        <v>10.07</v>
      </c>
    </row>
    <row r="9" spans="1:21" ht="30">
      <c r="A9" s="70"/>
      <c r="B9" s="70"/>
      <c r="C9" s="8"/>
      <c r="D9" s="8"/>
      <c r="E9" s="70"/>
      <c r="F9" s="5" t="s">
        <v>70</v>
      </c>
      <c r="G9" s="15" t="s">
        <v>45</v>
      </c>
      <c r="H9" s="5" t="s">
        <v>24</v>
      </c>
      <c r="I9" s="70"/>
      <c r="J9" s="70"/>
      <c r="K9" s="70"/>
      <c r="L9" s="5"/>
      <c r="Q9" s="16" t="s">
        <v>69</v>
      </c>
      <c r="R9" s="17">
        <f>(1+(R8*R8))*((T3*T4)/((T3*R8*R8)+T4))</f>
        <v>0.80895955112328144</v>
      </c>
    </row>
    <row r="10" spans="1:21" ht="15.75" customHeight="1">
      <c r="A10" s="72" t="s">
        <v>54</v>
      </c>
      <c r="B10" s="69" t="s">
        <v>79</v>
      </c>
      <c r="C10" s="3">
        <f>LEN(B10)-LEN(SUBSTITUTE(B10,".",""))</f>
        <v>1</v>
      </c>
      <c r="D10" s="3">
        <f>LEN(TRIM(B10))-LEN(SUBSTITUTE(B10," ",""))+1</f>
        <v>21</v>
      </c>
      <c r="E10" s="69">
        <v>3</v>
      </c>
      <c r="F10" s="5" t="s">
        <v>80</v>
      </c>
      <c r="G10" s="4" t="s">
        <v>23</v>
      </c>
      <c r="H10" s="5" t="s">
        <v>24</v>
      </c>
      <c r="I10" s="69"/>
      <c r="J10" s="69">
        <v>0</v>
      </c>
      <c r="K10" s="69">
        <v>0</v>
      </c>
      <c r="L10" s="5"/>
    </row>
    <row r="11" spans="1:21">
      <c r="A11" s="71"/>
      <c r="B11" s="71"/>
      <c r="C11" s="7"/>
      <c r="D11" s="7"/>
      <c r="E11" s="71"/>
      <c r="F11" s="5" t="s">
        <v>86</v>
      </c>
      <c r="G11" s="5" t="s">
        <v>87</v>
      </c>
      <c r="H11" s="5" t="s">
        <v>24</v>
      </c>
      <c r="I11" s="71"/>
      <c r="J11" s="71"/>
      <c r="K11" s="71"/>
      <c r="L11" s="5"/>
    </row>
    <row r="12" spans="1:21">
      <c r="A12" s="70"/>
      <c r="B12" s="70"/>
      <c r="C12" s="8"/>
      <c r="D12" s="8"/>
      <c r="E12" s="70"/>
      <c r="F12" s="5" t="s">
        <v>89</v>
      </c>
      <c r="G12" s="5" t="s">
        <v>91</v>
      </c>
      <c r="H12" s="5" t="s">
        <v>24</v>
      </c>
      <c r="I12" s="70"/>
      <c r="J12" s="70"/>
      <c r="K12" s="70"/>
      <c r="L12" s="5"/>
    </row>
    <row r="13" spans="1:21" ht="15" customHeight="1">
      <c r="A13" s="72" t="s">
        <v>77</v>
      </c>
      <c r="B13" s="69" t="s">
        <v>97</v>
      </c>
      <c r="C13" s="3">
        <f>LEN(B13)-LEN(SUBSTITUTE(B13,".",""))</f>
        <v>3</v>
      </c>
      <c r="D13" s="3">
        <f>LEN(TRIM(B13))-LEN(SUBSTITUTE(B13," ",""))+1</f>
        <v>40</v>
      </c>
      <c r="E13" s="69">
        <v>5</v>
      </c>
      <c r="F13" s="5" t="s">
        <v>108</v>
      </c>
      <c r="G13" s="15" t="s">
        <v>45</v>
      </c>
      <c r="H13" s="5" t="s">
        <v>24</v>
      </c>
      <c r="I13" s="69"/>
      <c r="J13" s="69">
        <v>0</v>
      </c>
      <c r="K13" s="69">
        <v>2</v>
      </c>
      <c r="L13" s="5"/>
    </row>
    <row r="14" spans="1:21" ht="21" customHeight="1">
      <c r="A14" s="71"/>
      <c r="B14" s="71"/>
      <c r="C14" s="7"/>
      <c r="D14" s="7"/>
      <c r="E14" s="71"/>
      <c r="F14" s="5" t="s">
        <v>113</v>
      </c>
      <c r="G14" s="5" t="s">
        <v>114</v>
      </c>
      <c r="H14" s="5" t="s">
        <v>24</v>
      </c>
      <c r="I14" s="71"/>
      <c r="J14" s="71"/>
      <c r="K14" s="71"/>
      <c r="L14" s="5"/>
    </row>
    <row r="15" spans="1:21" ht="19.5" customHeight="1">
      <c r="A15" s="70"/>
      <c r="B15" s="70"/>
      <c r="C15" s="8"/>
      <c r="D15" s="8"/>
      <c r="E15" s="70"/>
      <c r="F15" s="5" t="s">
        <v>115</v>
      </c>
      <c r="G15" s="5" t="s">
        <v>116</v>
      </c>
      <c r="H15" s="5" t="s">
        <v>24</v>
      </c>
      <c r="I15" s="70"/>
      <c r="J15" s="70"/>
      <c r="K15" s="70"/>
      <c r="L15" s="5"/>
    </row>
    <row r="16" spans="1:21" ht="16.5" customHeight="1">
      <c r="A16" s="72" t="s">
        <v>109</v>
      </c>
      <c r="B16" s="69" t="s">
        <v>117</v>
      </c>
      <c r="C16" s="3">
        <f>LEN(B16)-LEN(SUBSTITUTE(B16,".",""))</f>
        <v>1</v>
      </c>
      <c r="D16" s="3">
        <f>LEN(TRIM(B16))-LEN(SUBSTITUTE(B16," ",""))+1</f>
        <v>17</v>
      </c>
      <c r="E16" s="69">
        <v>2</v>
      </c>
      <c r="F16" s="5" t="s">
        <v>124</v>
      </c>
      <c r="G16" s="15" t="s">
        <v>45</v>
      </c>
      <c r="H16" s="5" t="s">
        <v>24</v>
      </c>
      <c r="I16" s="69"/>
      <c r="J16" s="69">
        <v>0</v>
      </c>
      <c r="K16" s="69">
        <v>0</v>
      </c>
      <c r="L16" s="5"/>
    </row>
    <row r="17" spans="1:13">
      <c r="A17" s="70"/>
      <c r="B17" s="70"/>
      <c r="C17" s="8"/>
      <c r="D17" s="8"/>
      <c r="E17" s="70"/>
      <c r="F17" s="5" t="s">
        <v>125</v>
      </c>
      <c r="G17" s="5" t="s">
        <v>126</v>
      </c>
      <c r="H17" s="5" t="s">
        <v>24</v>
      </c>
      <c r="I17" s="70"/>
      <c r="J17" s="70"/>
      <c r="K17" s="70"/>
      <c r="L17" s="5"/>
    </row>
    <row r="18" spans="1:13" ht="19.5" customHeight="1">
      <c r="A18" s="72" t="s">
        <v>122</v>
      </c>
      <c r="B18" s="69" t="s">
        <v>128</v>
      </c>
      <c r="C18" s="3">
        <f>LEN(B18)-LEN(SUBSTITUTE(B18,".",""))</f>
        <v>1</v>
      </c>
      <c r="D18" s="3">
        <f>LEN(TRIM(B18))-LEN(SUBSTITUTE(B18," ",""))+1</f>
        <v>17</v>
      </c>
      <c r="E18" s="69">
        <v>3</v>
      </c>
      <c r="F18" s="5" t="s">
        <v>133</v>
      </c>
      <c r="G18" s="5" t="s">
        <v>134</v>
      </c>
      <c r="H18" s="5" t="s">
        <v>24</v>
      </c>
      <c r="I18" s="69"/>
      <c r="J18" s="69">
        <v>0</v>
      </c>
      <c r="K18" s="69">
        <v>1</v>
      </c>
      <c r="L18" s="5"/>
    </row>
    <row r="19" spans="1:13">
      <c r="A19" s="70"/>
      <c r="B19" s="70"/>
      <c r="C19" s="8"/>
      <c r="D19" s="8"/>
      <c r="E19" s="70"/>
      <c r="F19" s="5" t="s">
        <v>139</v>
      </c>
      <c r="G19" s="5" t="s">
        <v>126</v>
      </c>
      <c r="H19" s="5" t="s">
        <v>24</v>
      </c>
      <c r="I19" s="70"/>
      <c r="J19" s="70"/>
      <c r="K19" s="70"/>
      <c r="L19" s="5"/>
    </row>
    <row r="20" spans="1:13">
      <c r="A20" s="72" t="s">
        <v>137</v>
      </c>
      <c r="B20" s="69" t="s">
        <v>142</v>
      </c>
      <c r="C20" s="3">
        <f>LEN(B20)-LEN(SUBSTITUTE(B20,".",""))</f>
        <v>1</v>
      </c>
      <c r="D20" s="3">
        <f>LEN(TRIM(B20))-LEN(SUBSTITUTE(B20," ",""))+1</f>
        <v>24</v>
      </c>
      <c r="E20" s="69">
        <v>3</v>
      </c>
      <c r="F20" s="5" t="s">
        <v>148</v>
      </c>
      <c r="G20" s="15" t="s">
        <v>45</v>
      </c>
      <c r="H20" s="5" t="s">
        <v>24</v>
      </c>
      <c r="I20" s="69" t="s">
        <v>150</v>
      </c>
      <c r="J20" s="69">
        <v>1</v>
      </c>
      <c r="K20" s="69">
        <v>0</v>
      </c>
      <c r="L20" s="5"/>
      <c r="M20" s="21"/>
    </row>
    <row r="21" spans="1:13" ht="18.75" customHeight="1">
      <c r="A21" s="71"/>
      <c r="B21" s="71"/>
      <c r="C21" s="7"/>
      <c r="D21" s="7"/>
      <c r="E21" s="71"/>
      <c r="F21" s="5" t="s">
        <v>156</v>
      </c>
      <c r="G21" s="19" t="s">
        <v>157</v>
      </c>
      <c r="H21" s="5" t="s">
        <v>24</v>
      </c>
      <c r="I21" s="71"/>
      <c r="J21" s="71"/>
      <c r="K21" s="71"/>
      <c r="L21" s="5"/>
    </row>
    <row r="22" spans="1:13" ht="15.75" customHeight="1">
      <c r="A22" s="70"/>
      <c r="B22" s="70"/>
      <c r="C22" s="8"/>
      <c r="D22" s="8"/>
      <c r="E22" s="70"/>
      <c r="F22" s="19" t="s">
        <v>158</v>
      </c>
      <c r="G22" s="5" t="s">
        <v>159</v>
      </c>
      <c r="H22" s="5" t="s">
        <v>24</v>
      </c>
      <c r="I22" s="70"/>
      <c r="J22" s="70"/>
      <c r="K22" s="70"/>
      <c r="L22" s="5"/>
    </row>
    <row r="23" spans="1:13" ht="21" customHeight="1">
      <c r="A23" s="74" t="s">
        <v>147</v>
      </c>
      <c r="B23" s="69" t="s">
        <v>170</v>
      </c>
      <c r="C23" s="3">
        <f>LEN(B23)-LEN(SUBSTITUTE(B23,".",""))</f>
        <v>2</v>
      </c>
      <c r="D23" s="3">
        <f>LEN(TRIM(B23))-LEN(SUBSTITUTE(B23," ",""))+1</f>
        <v>35</v>
      </c>
      <c r="E23" s="69">
        <v>5</v>
      </c>
      <c r="F23" s="5" t="s">
        <v>173</v>
      </c>
      <c r="G23" s="15" t="s">
        <v>45</v>
      </c>
      <c r="H23" s="5" t="s">
        <v>24</v>
      </c>
      <c r="I23" s="69" t="s">
        <v>175</v>
      </c>
      <c r="J23" s="69">
        <v>1</v>
      </c>
      <c r="K23" s="69">
        <v>0</v>
      </c>
      <c r="L23" s="5"/>
    </row>
    <row r="24" spans="1:13" ht="21" customHeight="1">
      <c r="A24" s="75"/>
      <c r="B24" s="71"/>
      <c r="C24" s="7"/>
      <c r="D24" s="7"/>
      <c r="E24" s="71"/>
      <c r="F24" s="5" t="s">
        <v>178</v>
      </c>
      <c r="G24" s="5" t="s">
        <v>179</v>
      </c>
      <c r="H24" s="5" t="s">
        <v>24</v>
      </c>
      <c r="I24" s="71"/>
      <c r="J24" s="71"/>
      <c r="K24" s="71"/>
      <c r="L24" s="5"/>
    </row>
    <row r="25" spans="1:13" ht="21" customHeight="1">
      <c r="A25" s="75"/>
      <c r="B25" s="71"/>
      <c r="C25" s="7"/>
      <c r="D25" s="7"/>
      <c r="E25" s="71"/>
      <c r="F25" s="5" t="s">
        <v>181</v>
      </c>
      <c r="G25" s="15" t="s">
        <v>45</v>
      </c>
      <c r="H25" s="5" t="s">
        <v>24</v>
      </c>
      <c r="I25" s="71"/>
      <c r="J25" s="71"/>
      <c r="K25" s="71"/>
      <c r="L25" s="5"/>
    </row>
    <row r="26" spans="1:13" ht="21" customHeight="1">
      <c r="A26" s="76"/>
      <c r="B26" s="71"/>
      <c r="C26" s="7"/>
      <c r="D26" s="7"/>
      <c r="E26" s="71"/>
      <c r="F26" s="5" t="s">
        <v>186</v>
      </c>
      <c r="G26" s="5" t="s">
        <v>126</v>
      </c>
      <c r="H26" s="5" t="s">
        <v>24</v>
      </c>
      <c r="I26" s="70"/>
      <c r="J26" s="71"/>
      <c r="K26" s="71"/>
      <c r="L26" s="5"/>
    </row>
    <row r="27" spans="1:13" ht="37.5" customHeight="1">
      <c r="A27" s="23" t="s">
        <v>166</v>
      </c>
      <c r="B27" s="11" t="s">
        <v>192</v>
      </c>
      <c r="C27" s="3">
        <f t="shared" ref="C27:C28" si="0">LEN(B27)-LEN(SUBSTITUTE(B27,".",""))</f>
        <v>1</v>
      </c>
      <c r="D27" s="3">
        <f t="shared" ref="D27:D28" si="1">LEN(TRIM(B27))-LEN(SUBSTITUTE(B27," ",""))+1</f>
        <v>25</v>
      </c>
      <c r="E27" s="5">
        <v>2</v>
      </c>
      <c r="F27" s="5" t="s">
        <v>204</v>
      </c>
      <c r="G27" s="19" t="s">
        <v>157</v>
      </c>
      <c r="H27" s="5" t="s">
        <v>24</v>
      </c>
      <c r="I27" s="5" t="s">
        <v>205</v>
      </c>
      <c r="J27" s="5">
        <v>1</v>
      </c>
      <c r="K27" s="5">
        <v>0</v>
      </c>
      <c r="L27" s="5"/>
    </row>
    <row r="28" spans="1:13" ht="15.75" customHeight="1">
      <c r="A28" s="72" t="s">
        <v>180</v>
      </c>
      <c r="B28" s="69" t="s">
        <v>208</v>
      </c>
      <c r="C28" s="3">
        <f t="shared" si="0"/>
        <v>1</v>
      </c>
      <c r="D28" s="3">
        <f t="shared" si="1"/>
        <v>20</v>
      </c>
      <c r="E28" s="69">
        <v>2</v>
      </c>
      <c r="F28" s="5" t="s">
        <v>215</v>
      </c>
      <c r="G28" s="15" t="s">
        <v>45</v>
      </c>
      <c r="H28" s="5" t="s">
        <v>45</v>
      </c>
      <c r="I28" s="69" t="s">
        <v>216</v>
      </c>
      <c r="J28" s="69">
        <v>1</v>
      </c>
      <c r="K28" s="69">
        <v>0</v>
      </c>
      <c r="L28" s="5"/>
    </row>
    <row r="29" spans="1:13" ht="18" customHeight="1">
      <c r="A29" s="70"/>
      <c r="B29" s="70"/>
      <c r="C29" s="8"/>
      <c r="D29" s="8"/>
      <c r="E29" s="70"/>
      <c r="F29" s="5" t="s">
        <v>218</v>
      </c>
      <c r="G29" s="5" t="s">
        <v>219</v>
      </c>
      <c r="H29" s="5" t="s">
        <v>45</v>
      </c>
      <c r="I29" s="70"/>
      <c r="J29" s="70"/>
      <c r="K29" s="70"/>
      <c r="L29" s="5" t="s">
        <v>222</v>
      </c>
    </row>
    <row r="30" spans="1:13" ht="21.75" customHeight="1">
      <c r="A30" s="72" t="s">
        <v>214</v>
      </c>
      <c r="B30" s="69" t="s">
        <v>224</v>
      </c>
      <c r="C30" s="3">
        <f>LEN(B30)-LEN(SUBSTITUTE(B30,".",""))</f>
        <v>1</v>
      </c>
      <c r="D30" s="3">
        <f>LEN(TRIM(B30))-LEN(SUBSTITUTE(B30," ",""))+1</f>
        <v>18</v>
      </c>
      <c r="E30" s="69">
        <v>3</v>
      </c>
      <c r="F30" s="5" t="s">
        <v>235</v>
      </c>
      <c r="G30" s="5" t="s">
        <v>236</v>
      </c>
      <c r="H30" s="5" t="s">
        <v>24</v>
      </c>
      <c r="I30" s="69" t="s">
        <v>239</v>
      </c>
      <c r="J30" s="69">
        <v>1</v>
      </c>
      <c r="K30" s="69">
        <v>1</v>
      </c>
      <c r="L30" s="5" t="s">
        <v>244</v>
      </c>
    </row>
    <row r="31" spans="1:13" ht="15.75" customHeight="1">
      <c r="A31" s="70"/>
      <c r="B31" s="70"/>
      <c r="C31" s="8"/>
      <c r="D31" s="8"/>
      <c r="E31" s="70"/>
      <c r="F31" s="5" t="s">
        <v>245</v>
      </c>
      <c r="G31" s="5" t="s">
        <v>36</v>
      </c>
      <c r="H31" s="5" t="s">
        <v>45</v>
      </c>
      <c r="I31" s="70"/>
      <c r="J31" s="70"/>
      <c r="K31" s="70"/>
      <c r="L31" s="5"/>
    </row>
    <row r="32" spans="1:13" ht="21.75" customHeight="1">
      <c r="A32" s="72" t="s">
        <v>248</v>
      </c>
      <c r="B32" s="69" t="s">
        <v>250</v>
      </c>
      <c r="C32" s="3">
        <f>LEN(B32)-LEN(SUBSTITUTE(B32,".",""))</f>
        <v>2</v>
      </c>
      <c r="D32" s="3">
        <f>LEN(TRIM(B32))-LEN(SUBSTITUTE(B32," ",""))+1</f>
        <v>30</v>
      </c>
      <c r="E32" s="69">
        <v>5</v>
      </c>
      <c r="F32" s="5" t="s">
        <v>245</v>
      </c>
      <c r="G32" s="5" t="s">
        <v>36</v>
      </c>
      <c r="H32" s="5" t="s">
        <v>24</v>
      </c>
      <c r="I32" s="69"/>
      <c r="J32" s="69">
        <v>0</v>
      </c>
      <c r="K32" s="69">
        <v>2</v>
      </c>
      <c r="L32" s="5"/>
    </row>
    <row r="33" spans="1:12" ht="19.5" customHeight="1">
      <c r="A33" s="71"/>
      <c r="B33" s="71"/>
      <c r="C33" s="7"/>
      <c r="D33" s="7"/>
      <c r="E33" s="71"/>
      <c r="F33" s="5" t="s">
        <v>262</v>
      </c>
      <c r="G33" s="15" t="s">
        <v>45</v>
      </c>
      <c r="H33" s="5" t="s">
        <v>45</v>
      </c>
      <c r="I33" s="71"/>
      <c r="J33" s="71"/>
      <c r="K33" s="71"/>
      <c r="L33" s="5"/>
    </row>
    <row r="34" spans="1:12" ht="24" customHeight="1">
      <c r="A34" s="73"/>
      <c r="B34" s="71"/>
      <c r="C34" s="7"/>
      <c r="D34" s="7"/>
      <c r="E34" s="71"/>
      <c r="F34" s="5" t="s">
        <v>263</v>
      </c>
      <c r="G34" s="5" t="s">
        <v>236</v>
      </c>
      <c r="H34" s="5" t="s">
        <v>24</v>
      </c>
      <c r="I34" s="71"/>
      <c r="J34" s="71"/>
      <c r="K34" s="71"/>
      <c r="L34" s="5"/>
    </row>
    <row r="35" spans="1:12" ht="34.5" customHeight="1">
      <c r="A35" s="72" t="s">
        <v>264</v>
      </c>
      <c r="B35" s="69" t="s">
        <v>265</v>
      </c>
      <c r="C35" s="3"/>
      <c r="D35" s="3">
        <f>LEN(TRIM(B35))-LEN(SUBSTITUTE(B35," ",""))+1</f>
        <v>33</v>
      </c>
      <c r="E35" s="69">
        <v>4</v>
      </c>
      <c r="F35" s="5" t="s">
        <v>271</v>
      </c>
      <c r="G35" s="5" t="s">
        <v>272</v>
      </c>
      <c r="H35" s="5" t="s">
        <v>24</v>
      </c>
      <c r="I35" s="69"/>
      <c r="J35" s="69">
        <v>0</v>
      </c>
      <c r="K35" s="69">
        <v>0</v>
      </c>
      <c r="L35" s="5"/>
    </row>
    <row r="36" spans="1:12" ht="27" customHeight="1">
      <c r="A36" s="71"/>
      <c r="B36" s="71"/>
      <c r="C36" s="7"/>
      <c r="D36" s="7"/>
      <c r="E36" s="71"/>
      <c r="F36" s="5" t="s">
        <v>279</v>
      </c>
      <c r="G36" s="15" t="s">
        <v>45</v>
      </c>
      <c r="H36" s="5" t="s">
        <v>24</v>
      </c>
      <c r="I36" s="71"/>
      <c r="J36" s="71"/>
      <c r="K36" s="71"/>
      <c r="L36" s="5"/>
    </row>
    <row r="37" spans="1:12" ht="28.5" customHeight="1">
      <c r="A37" s="71"/>
      <c r="B37" s="71"/>
      <c r="C37" s="7"/>
      <c r="D37" s="7"/>
      <c r="E37" s="71"/>
      <c r="F37" s="5" t="s">
        <v>281</v>
      </c>
      <c r="G37" s="5" t="s">
        <v>282</v>
      </c>
      <c r="H37" s="5" t="s">
        <v>24</v>
      </c>
      <c r="I37" s="71"/>
      <c r="J37" s="71"/>
      <c r="K37" s="71"/>
      <c r="L37" s="5"/>
    </row>
    <row r="38" spans="1:12" ht="15.75" customHeight="1">
      <c r="A38" s="70"/>
      <c r="B38" s="70"/>
      <c r="C38" s="8"/>
      <c r="D38" s="8"/>
      <c r="E38" s="70"/>
      <c r="F38" s="5" t="s">
        <v>285</v>
      </c>
      <c r="G38" s="5" t="s">
        <v>23</v>
      </c>
      <c r="H38" s="5" t="s">
        <v>24</v>
      </c>
      <c r="I38" s="70"/>
      <c r="J38" s="70"/>
      <c r="K38" s="70"/>
      <c r="L38" s="11"/>
    </row>
    <row r="39" spans="1:12" ht="15.75" customHeight="1">
      <c r="A39" s="72" t="s">
        <v>286</v>
      </c>
      <c r="B39" s="69" t="s">
        <v>288</v>
      </c>
      <c r="C39" s="3">
        <f>LEN(B39)-LEN(SUBSTITUTE(B39,".",""))</f>
        <v>2</v>
      </c>
      <c r="D39" s="3">
        <f>LEN(TRIM(B39))-LEN(SUBSTITUTE(B39," ",""))+1</f>
        <v>40</v>
      </c>
      <c r="E39" s="69">
        <v>6</v>
      </c>
      <c r="F39" s="5" t="s">
        <v>294</v>
      </c>
      <c r="G39" s="5" t="s">
        <v>295</v>
      </c>
      <c r="H39" s="5" t="s">
        <v>24</v>
      </c>
      <c r="I39" s="69" t="s">
        <v>296</v>
      </c>
      <c r="J39" s="69">
        <v>1</v>
      </c>
      <c r="K39" s="69">
        <v>2</v>
      </c>
      <c r="L39" s="11"/>
    </row>
    <row r="40" spans="1:12" ht="24.75" customHeight="1">
      <c r="A40" s="71"/>
      <c r="B40" s="71"/>
      <c r="C40" s="7"/>
      <c r="D40" s="7"/>
      <c r="E40" s="71"/>
      <c r="F40" s="5" t="s">
        <v>301</v>
      </c>
      <c r="G40" s="5" t="s">
        <v>23</v>
      </c>
      <c r="H40" s="5" t="s">
        <v>24</v>
      </c>
      <c r="I40" s="71"/>
      <c r="J40" s="71"/>
      <c r="K40" s="71"/>
      <c r="L40" s="5"/>
    </row>
    <row r="41" spans="1:12" ht="15.75" customHeight="1">
      <c r="A41" s="70"/>
      <c r="B41" s="70"/>
      <c r="C41" s="8"/>
      <c r="D41" s="8"/>
      <c r="E41" s="70"/>
      <c r="F41" s="5" t="s">
        <v>302</v>
      </c>
      <c r="G41" s="5" t="s">
        <v>303</v>
      </c>
      <c r="H41" s="5" t="s">
        <v>45</v>
      </c>
      <c r="I41" s="70"/>
      <c r="J41" s="70"/>
      <c r="K41" s="70"/>
      <c r="L41" s="5"/>
    </row>
    <row r="42" spans="1:12" ht="22.5" customHeight="1">
      <c r="A42" s="72" t="s">
        <v>305</v>
      </c>
      <c r="B42" s="69" t="s">
        <v>306</v>
      </c>
      <c r="C42" s="3">
        <f>LEN(B42)-LEN(SUBSTITUTE(B42,".",""))</f>
        <v>1</v>
      </c>
      <c r="D42" s="3">
        <f>LEN(TRIM(B42))-LEN(SUBSTITUTE(B42," ",""))+1</f>
        <v>23</v>
      </c>
      <c r="E42" s="69">
        <v>3</v>
      </c>
      <c r="F42" s="5" t="s">
        <v>311</v>
      </c>
      <c r="G42" s="5" t="s">
        <v>312</v>
      </c>
      <c r="H42" s="5" t="s">
        <v>24</v>
      </c>
      <c r="I42" s="69" t="s">
        <v>313</v>
      </c>
      <c r="J42" s="69">
        <v>2</v>
      </c>
      <c r="K42" s="69">
        <v>0</v>
      </c>
      <c r="L42" s="5"/>
    </row>
    <row r="43" spans="1:12" ht="15.75" customHeight="1">
      <c r="A43" s="70"/>
      <c r="B43" s="70"/>
      <c r="C43" s="8"/>
      <c r="D43" s="8"/>
      <c r="E43" s="70"/>
      <c r="F43" s="5" t="s">
        <v>318</v>
      </c>
      <c r="G43" s="15" t="s">
        <v>45</v>
      </c>
      <c r="H43" s="5" t="s">
        <v>24</v>
      </c>
      <c r="I43" s="70"/>
      <c r="J43" s="70"/>
      <c r="K43" s="70"/>
      <c r="L43" s="5"/>
    </row>
    <row r="44" spans="1:12" ht="15.75" customHeight="1">
      <c r="A44" s="5"/>
      <c r="B44" s="5"/>
      <c r="C44" s="28">
        <f t="shared" ref="C44:E44" si="2">SUM(C2:C43)</f>
        <v>22</v>
      </c>
      <c r="D44" s="28">
        <f t="shared" si="2"/>
        <v>423</v>
      </c>
      <c r="E44" s="28">
        <f t="shared" si="2"/>
        <v>56</v>
      </c>
      <c r="H44" s="5"/>
      <c r="I44" s="5"/>
      <c r="J44" s="5"/>
      <c r="K44" s="5"/>
      <c r="L44" s="5"/>
    </row>
    <row r="45" spans="1:12" ht="15.75" customHeight="1">
      <c r="A45" s="5"/>
      <c r="B45" s="5"/>
      <c r="C45" s="5"/>
      <c r="D45" s="5"/>
      <c r="E45" s="5"/>
      <c r="F45" s="5"/>
      <c r="G45" s="5"/>
      <c r="H45" s="5"/>
      <c r="I45" s="5"/>
      <c r="J45" s="5"/>
      <c r="K45" s="5"/>
      <c r="L45" s="5"/>
    </row>
    <row r="46" spans="1:12" ht="15.75" customHeight="1">
      <c r="A46" s="5"/>
      <c r="B46" s="5"/>
      <c r="C46" s="5"/>
      <c r="D46" s="5"/>
      <c r="E46" s="5"/>
      <c r="F46" s="5"/>
      <c r="G46" s="5"/>
      <c r="H46" s="5"/>
      <c r="I46" s="5"/>
      <c r="J46" s="5"/>
      <c r="K46" s="5"/>
      <c r="L46" s="5"/>
    </row>
    <row r="47" spans="1:12" ht="15.75" customHeight="1">
      <c r="A47" s="5"/>
      <c r="B47" s="5"/>
      <c r="C47" s="5"/>
      <c r="D47" s="5"/>
      <c r="E47" s="5"/>
      <c r="F47" s="5"/>
      <c r="G47" s="5"/>
      <c r="H47" s="5"/>
      <c r="I47" s="5"/>
      <c r="J47" s="5"/>
      <c r="K47" s="5"/>
      <c r="L47" s="5"/>
    </row>
    <row r="48" spans="1:12" ht="15.75" customHeight="1">
      <c r="A48" s="5"/>
      <c r="B48" s="5"/>
      <c r="C48" s="5"/>
      <c r="D48" s="5"/>
      <c r="E48" s="5"/>
      <c r="F48" s="5"/>
      <c r="G48" s="5"/>
      <c r="H48" s="5"/>
      <c r="I48" s="5"/>
      <c r="J48" s="5"/>
      <c r="K48" s="5"/>
      <c r="L48" s="5"/>
    </row>
    <row r="49" spans="1:12" ht="15.75" customHeight="1">
      <c r="A49" s="5"/>
      <c r="B49" s="5"/>
      <c r="C49" s="5"/>
      <c r="D49" s="5"/>
      <c r="E49" s="5"/>
      <c r="F49" s="5"/>
      <c r="G49" s="5"/>
      <c r="H49" s="5"/>
      <c r="I49" s="5"/>
      <c r="J49" s="5"/>
      <c r="K49" s="5"/>
      <c r="L49" s="5"/>
    </row>
    <row r="50" spans="1:12" ht="15.75" customHeight="1">
      <c r="A50" s="5"/>
      <c r="B50" s="5"/>
      <c r="C50" s="5"/>
      <c r="D50" s="5"/>
      <c r="E50" s="5"/>
      <c r="F50" s="5"/>
      <c r="G50" s="5"/>
      <c r="H50" s="5"/>
      <c r="I50" s="5"/>
      <c r="J50" s="5"/>
      <c r="K50" s="5"/>
      <c r="L50" s="5"/>
    </row>
    <row r="51" spans="1:12" ht="15.75" customHeight="1">
      <c r="A51" s="5"/>
      <c r="B51" s="5"/>
      <c r="C51" s="5"/>
      <c r="D51" s="5"/>
      <c r="E51" s="5"/>
      <c r="F51" s="5"/>
      <c r="G51" s="5"/>
      <c r="H51" s="5"/>
      <c r="I51" s="5"/>
      <c r="J51" s="5"/>
      <c r="K51" s="5"/>
      <c r="L51" s="5"/>
    </row>
    <row r="52" spans="1:12" ht="15.75" customHeight="1">
      <c r="A52" s="5"/>
      <c r="B52" s="5"/>
      <c r="C52" s="5"/>
      <c r="D52" s="5"/>
      <c r="E52" s="5"/>
      <c r="F52" s="5"/>
      <c r="G52" s="5"/>
      <c r="H52" s="5"/>
      <c r="I52" s="5"/>
      <c r="J52" s="5"/>
      <c r="K52" s="5"/>
      <c r="L52" s="5"/>
    </row>
    <row r="53" spans="1:12" ht="15.75" customHeight="1">
      <c r="A53" s="5"/>
      <c r="B53" s="5"/>
      <c r="C53" s="5"/>
      <c r="D53" s="5"/>
      <c r="E53" s="5"/>
      <c r="F53" s="5"/>
      <c r="G53" s="5"/>
      <c r="H53" s="5"/>
      <c r="I53" s="5"/>
      <c r="J53" s="5"/>
      <c r="K53" s="5"/>
      <c r="L53" s="5"/>
    </row>
    <row r="54" spans="1:12" ht="15.75" customHeight="1">
      <c r="A54" s="5"/>
      <c r="B54" s="5"/>
      <c r="C54" s="5"/>
      <c r="D54" s="5"/>
      <c r="E54" s="5"/>
      <c r="F54" s="5"/>
      <c r="G54" s="5"/>
      <c r="H54" s="5"/>
      <c r="I54" s="5"/>
      <c r="J54" s="5"/>
      <c r="K54" s="5"/>
      <c r="L54" s="5"/>
    </row>
    <row r="55" spans="1:12" ht="15.75" customHeight="1">
      <c r="A55" s="5"/>
      <c r="B55" s="5"/>
      <c r="C55" s="5"/>
      <c r="D55" s="5"/>
      <c r="E55" s="5"/>
      <c r="F55" s="5"/>
      <c r="G55" s="5"/>
      <c r="H55" s="5"/>
      <c r="I55" s="5"/>
      <c r="J55" s="5"/>
      <c r="K55" s="5"/>
      <c r="L55" s="5"/>
    </row>
    <row r="56" spans="1:12" ht="15.75" customHeight="1">
      <c r="A56" s="5"/>
      <c r="B56" s="5"/>
      <c r="C56" s="5"/>
      <c r="D56" s="5"/>
      <c r="E56" s="5"/>
      <c r="F56" s="5"/>
      <c r="G56" s="5"/>
      <c r="H56" s="5"/>
      <c r="I56" s="5"/>
      <c r="J56" s="5"/>
      <c r="K56" s="5"/>
      <c r="L56" s="5"/>
    </row>
    <row r="57" spans="1:12" ht="15.75" customHeight="1">
      <c r="A57" s="5"/>
      <c r="B57" s="5"/>
      <c r="C57" s="5"/>
      <c r="D57" s="5"/>
      <c r="E57" s="5"/>
      <c r="F57" s="5"/>
      <c r="G57" s="5"/>
      <c r="H57" s="5"/>
      <c r="I57" s="5"/>
      <c r="J57" s="5"/>
      <c r="K57" s="5"/>
      <c r="L57" s="5"/>
    </row>
    <row r="58" spans="1:12" ht="15.75" customHeight="1">
      <c r="A58" s="5"/>
      <c r="B58" s="5"/>
      <c r="C58" s="5"/>
      <c r="D58" s="5"/>
      <c r="E58" s="5"/>
      <c r="F58" s="5"/>
      <c r="G58" s="5"/>
      <c r="H58" s="5"/>
      <c r="I58" s="5"/>
      <c r="J58" s="5"/>
      <c r="K58" s="5"/>
      <c r="L58" s="5"/>
    </row>
    <row r="59" spans="1:12" ht="15.75" customHeight="1">
      <c r="A59" s="5"/>
      <c r="B59" s="5"/>
      <c r="C59" s="5"/>
      <c r="D59" s="5"/>
      <c r="E59" s="5"/>
      <c r="F59" s="5"/>
      <c r="G59" s="5"/>
      <c r="H59" s="5"/>
      <c r="I59" s="5"/>
      <c r="J59" s="5"/>
      <c r="K59" s="5"/>
      <c r="L59" s="5"/>
    </row>
    <row r="60" spans="1:12" ht="15.75" customHeight="1">
      <c r="A60" s="5"/>
      <c r="B60" s="5"/>
      <c r="C60" s="5"/>
      <c r="D60" s="5"/>
      <c r="E60" s="5"/>
      <c r="F60" s="5"/>
      <c r="G60" s="5"/>
      <c r="H60" s="5"/>
      <c r="I60" s="5"/>
      <c r="J60" s="5"/>
      <c r="K60" s="5"/>
      <c r="L60" s="5"/>
    </row>
    <row r="61" spans="1:12" ht="15.75" customHeight="1">
      <c r="A61" s="5"/>
      <c r="B61" s="5"/>
      <c r="C61" s="5"/>
      <c r="D61" s="5"/>
      <c r="E61" s="5"/>
      <c r="F61" s="5"/>
      <c r="G61" s="5"/>
      <c r="H61" s="5"/>
      <c r="I61" s="5"/>
      <c r="J61" s="5"/>
      <c r="K61" s="5"/>
      <c r="L61" s="5"/>
    </row>
    <row r="62" spans="1:12" ht="15.75" customHeight="1">
      <c r="A62" s="5"/>
      <c r="B62" s="5"/>
      <c r="C62" s="5"/>
      <c r="D62" s="5"/>
      <c r="E62" s="5"/>
      <c r="F62" s="5"/>
      <c r="G62" s="5"/>
      <c r="H62" s="5"/>
      <c r="I62" s="5"/>
      <c r="J62" s="5"/>
      <c r="K62" s="5"/>
      <c r="L62" s="5"/>
    </row>
    <row r="63" spans="1:12" ht="15.75" customHeight="1">
      <c r="A63" s="5"/>
      <c r="B63" s="5"/>
      <c r="C63" s="5"/>
      <c r="D63" s="5"/>
      <c r="E63" s="5"/>
      <c r="F63" s="5"/>
      <c r="G63" s="5"/>
      <c r="H63" s="5"/>
      <c r="I63" s="5"/>
      <c r="J63" s="5"/>
      <c r="K63" s="5"/>
      <c r="L63" s="5"/>
    </row>
    <row r="64" spans="1:12" ht="15.75" customHeight="1">
      <c r="A64" s="5"/>
      <c r="B64" s="5"/>
      <c r="C64" s="5"/>
      <c r="D64" s="5"/>
      <c r="E64" s="5"/>
      <c r="F64" s="5"/>
      <c r="G64" s="5"/>
      <c r="H64" s="5"/>
      <c r="I64" s="5"/>
      <c r="J64" s="5"/>
      <c r="K64" s="5"/>
      <c r="L64" s="5"/>
    </row>
    <row r="65" spans="1:12" ht="15.75" customHeight="1">
      <c r="A65" s="5"/>
      <c r="B65" s="5"/>
      <c r="C65" s="5"/>
      <c r="D65" s="5"/>
      <c r="E65" s="5"/>
      <c r="F65" s="5"/>
      <c r="G65" s="5"/>
      <c r="H65" s="5"/>
      <c r="I65" s="5"/>
      <c r="J65" s="5"/>
      <c r="K65" s="5"/>
      <c r="L65" s="5"/>
    </row>
    <row r="66" spans="1:12" ht="15.75" customHeight="1">
      <c r="A66" s="5"/>
      <c r="B66" s="5"/>
      <c r="C66" s="5"/>
      <c r="D66" s="5"/>
      <c r="E66" s="5"/>
      <c r="F66" s="5"/>
      <c r="G66" s="5"/>
      <c r="H66" s="5"/>
      <c r="I66" s="5"/>
      <c r="J66" s="5"/>
      <c r="K66" s="5"/>
      <c r="L66" s="5"/>
    </row>
    <row r="67" spans="1:12" ht="15.75" customHeight="1">
      <c r="A67" s="5"/>
      <c r="B67" s="5"/>
      <c r="C67" s="5"/>
      <c r="D67" s="5"/>
      <c r="E67" s="5"/>
      <c r="F67" s="5"/>
      <c r="G67" s="5"/>
      <c r="H67" s="5"/>
      <c r="I67" s="5"/>
      <c r="J67" s="5"/>
      <c r="K67" s="5"/>
      <c r="L67" s="5"/>
    </row>
    <row r="68" spans="1:12" ht="15.75" customHeight="1">
      <c r="A68" s="5"/>
      <c r="B68" s="5"/>
      <c r="C68" s="5"/>
      <c r="D68" s="5"/>
      <c r="E68" s="5"/>
      <c r="F68" s="5"/>
      <c r="G68" s="5"/>
      <c r="H68" s="5"/>
      <c r="I68" s="5"/>
      <c r="J68" s="5"/>
      <c r="K68" s="5"/>
      <c r="L68" s="5"/>
    </row>
    <row r="69" spans="1:12" ht="15.75" customHeight="1">
      <c r="A69" s="5"/>
      <c r="B69" s="5"/>
      <c r="C69" s="5"/>
      <c r="D69" s="5"/>
      <c r="E69" s="5"/>
      <c r="F69" s="5"/>
      <c r="G69" s="5"/>
      <c r="H69" s="5"/>
      <c r="I69" s="5"/>
      <c r="J69" s="5"/>
      <c r="K69" s="5"/>
      <c r="L69" s="5"/>
    </row>
    <row r="70" spans="1:12" ht="15.75" customHeight="1">
      <c r="A70" s="5"/>
      <c r="B70" s="5"/>
      <c r="C70" s="5"/>
      <c r="D70" s="5"/>
      <c r="E70" s="5"/>
      <c r="F70" s="5"/>
      <c r="G70" s="5"/>
      <c r="H70" s="5"/>
      <c r="I70" s="5"/>
      <c r="J70" s="5"/>
      <c r="K70" s="5"/>
      <c r="L70" s="5"/>
    </row>
    <row r="71" spans="1:12" ht="15.75" customHeight="1">
      <c r="A71" s="5"/>
      <c r="B71" s="5"/>
      <c r="C71" s="5"/>
      <c r="D71" s="5"/>
      <c r="E71" s="5"/>
      <c r="F71" s="5"/>
      <c r="G71" s="5"/>
      <c r="H71" s="5"/>
      <c r="I71" s="5"/>
      <c r="J71" s="5"/>
      <c r="K71" s="5"/>
      <c r="L71" s="5"/>
    </row>
    <row r="72" spans="1:12" ht="15.75" customHeight="1">
      <c r="A72" s="5"/>
      <c r="B72" s="5"/>
      <c r="C72" s="5"/>
      <c r="D72" s="5"/>
      <c r="E72" s="5"/>
      <c r="F72" s="5"/>
      <c r="G72" s="5"/>
      <c r="H72" s="5"/>
      <c r="I72" s="5"/>
      <c r="J72" s="5"/>
      <c r="K72" s="5"/>
      <c r="L72" s="5"/>
    </row>
    <row r="73" spans="1:12" ht="15.75" customHeight="1">
      <c r="A73" s="5"/>
      <c r="B73" s="5"/>
      <c r="C73" s="5"/>
      <c r="D73" s="5"/>
      <c r="E73" s="5"/>
      <c r="F73" s="5"/>
      <c r="G73" s="5"/>
      <c r="H73" s="5"/>
      <c r="I73" s="5"/>
      <c r="J73" s="5"/>
      <c r="K73" s="5"/>
      <c r="L73" s="5"/>
    </row>
    <row r="74" spans="1:12" ht="15.75" customHeight="1">
      <c r="A74" s="5"/>
      <c r="B74" s="5"/>
      <c r="C74" s="5"/>
      <c r="D74" s="5"/>
      <c r="E74" s="5"/>
      <c r="F74" s="5"/>
      <c r="G74" s="5"/>
      <c r="H74" s="5"/>
      <c r="I74" s="5"/>
      <c r="J74" s="5"/>
      <c r="K74" s="5"/>
      <c r="L74" s="5"/>
    </row>
    <row r="75" spans="1:12" ht="15.75" customHeight="1">
      <c r="A75" s="5"/>
      <c r="B75" s="5"/>
      <c r="C75" s="5"/>
      <c r="D75" s="5"/>
      <c r="E75" s="5"/>
      <c r="F75" s="5"/>
      <c r="G75" s="5"/>
      <c r="H75" s="5"/>
      <c r="I75" s="5"/>
      <c r="J75" s="5"/>
      <c r="K75" s="5"/>
      <c r="L75" s="5"/>
    </row>
    <row r="76" spans="1:12" ht="15.75" customHeight="1">
      <c r="A76" s="5"/>
      <c r="B76" s="5"/>
      <c r="C76" s="5"/>
      <c r="D76" s="5"/>
      <c r="E76" s="5"/>
      <c r="F76" s="5"/>
      <c r="G76" s="5"/>
      <c r="H76" s="5"/>
      <c r="I76" s="5"/>
      <c r="J76" s="5"/>
      <c r="K76" s="5"/>
      <c r="L76" s="5"/>
    </row>
    <row r="77" spans="1:12" ht="15.75" customHeight="1">
      <c r="A77" s="5"/>
      <c r="B77" s="5"/>
      <c r="C77" s="5"/>
      <c r="D77" s="5"/>
      <c r="E77" s="5"/>
      <c r="F77" s="5"/>
      <c r="G77" s="5"/>
      <c r="H77" s="5"/>
      <c r="I77" s="5"/>
      <c r="J77" s="5"/>
      <c r="K77" s="5"/>
      <c r="L77" s="5"/>
    </row>
    <row r="78" spans="1:12" ht="15.75" customHeight="1">
      <c r="A78" s="5"/>
      <c r="B78" s="5"/>
      <c r="C78" s="5"/>
      <c r="D78" s="5"/>
      <c r="E78" s="5"/>
      <c r="F78" s="5"/>
      <c r="G78" s="5"/>
      <c r="H78" s="5"/>
      <c r="I78" s="5"/>
      <c r="J78" s="5"/>
      <c r="K78" s="5"/>
      <c r="L78" s="5"/>
    </row>
    <row r="79" spans="1:12" ht="15.75" customHeight="1">
      <c r="A79" s="5"/>
      <c r="B79" s="5"/>
      <c r="C79" s="5"/>
      <c r="D79" s="5"/>
      <c r="E79" s="5"/>
      <c r="F79" s="5"/>
      <c r="G79" s="5"/>
      <c r="H79" s="5"/>
      <c r="I79" s="5"/>
      <c r="J79" s="5"/>
      <c r="K79" s="5"/>
      <c r="L79" s="5"/>
    </row>
    <row r="80" spans="1:12" ht="15.75" customHeight="1">
      <c r="A80" s="5"/>
      <c r="B80" s="5"/>
      <c r="C80" s="5"/>
      <c r="D80" s="5"/>
      <c r="E80" s="5"/>
      <c r="F80" s="5"/>
      <c r="G80" s="5"/>
      <c r="H80" s="5"/>
      <c r="I80" s="5"/>
      <c r="J80" s="5"/>
      <c r="K80" s="5"/>
      <c r="L80" s="5"/>
    </row>
    <row r="81" spans="1:12" ht="15.75" customHeight="1">
      <c r="A81" s="5"/>
      <c r="B81" s="5"/>
      <c r="C81" s="5"/>
      <c r="D81" s="5"/>
      <c r="E81" s="5"/>
      <c r="F81" s="5"/>
      <c r="G81" s="5"/>
      <c r="H81" s="5"/>
      <c r="I81" s="5"/>
      <c r="J81" s="5"/>
      <c r="K81" s="5"/>
      <c r="L81" s="5"/>
    </row>
    <row r="82" spans="1:12" ht="15.75" customHeight="1">
      <c r="A82" s="5"/>
      <c r="B82" s="5"/>
      <c r="C82" s="5"/>
      <c r="D82" s="5"/>
      <c r="E82" s="5"/>
      <c r="F82" s="5"/>
      <c r="G82" s="5"/>
      <c r="H82" s="5"/>
      <c r="I82" s="5"/>
      <c r="J82" s="5"/>
      <c r="K82" s="5"/>
      <c r="L82" s="5"/>
    </row>
    <row r="83" spans="1:12" ht="15.75" customHeight="1">
      <c r="A83" s="5"/>
      <c r="B83" s="5"/>
      <c r="C83" s="5"/>
      <c r="D83" s="5"/>
      <c r="E83" s="5"/>
      <c r="F83" s="5"/>
      <c r="G83" s="5"/>
      <c r="H83" s="5"/>
      <c r="I83" s="5"/>
      <c r="J83" s="5"/>
      <c r="K83" s="5"/>
      <c r="L83" s="5"/>
    </row>
    <row r="84" spans="1:12" ht="15.75" customHeight="1">
      <c r="A84" s="5"/>
      <c r="B84" s="5"/>
      <c r="C84" s="5"/>
      <c r="D84" s="5"/>
      <c r="E84" s="5"/>
      <c r="F84" s="5"/>
      <c r="G84" s="5"/>
      <c r="H84" s="5"/>
      <c r="I84" s="5"/>
      <c r="J84" s="5"/>
      <c r="K84" s="5"/>
      <c r="L84" s="5"/>
    </row>
    <row r="85" spans="1:12" ht="15.75" customHeight="1">
      <c r="A85" s="5"/>
      <c r="B85" s="5"/>
      <c r="C85" s="5"/>
      <c r="D85" s="5"/>
      <c r="E85" s="5"/>
      <c r="F85" s="5"/>
      <c r="G85" s="5"/>
      <c r="H85" s="5"/>
      <c r="I85" s="5"/>
      <c r="J85" s="5"/>
      <c r="K85" s="5"/>
      <c r="L85" s="5"/>
    </row>
    <row r="86" spans="1:12" ht="15.75" customHeight="1">
      <c r="A86" s="5"/>
      <c r="B86" s="5"/>
      <c r="C86" s="5"/>
      <c r="D86" s="5"/>
      <c r="E86" s="5"/>
      <c r="F86" s="5"/>
      <c r="G86" s="5"/>
      <c r="H86" s="5"/>
      <c r="I86" s="5"/>
      <c r="J86" s="5"/>
      <c r="K86" s="5"/>
      <c r="L86" s="5"/>
    </row>
    <row r="87" spans="1:12" ht="15.75" customHeight="1">
      <c r="A87" s="5"/>
      <c r="B87" s="5"/>
      <c r="C87" s="5"/>
      <c r="D87" s="5"/>
      <c r="E87" s="5"/>
      <c r="F87" s="5"/>
      <c r="G87" s="5"/>
      <c r="H87" s="5"/>
      <c r="I87" s="5"/>
      <c r="J87" s="5"/>
      <c r="K87" s="5"/>
      <c r="L87" s="5"/>
    </row>
    <row r="88" spans="1:12" ht="15.75" customHeight="1">
      <c r="A88" s="5"/>
      <c r="B88" s="5"/>
      <c r="C88" s="5"/>
      <c r="D88" s="5"/>
      <c r="E88" s="5"/>
      <c r="F88" s="5"/>
      <c r="G88" s="5"/>
      <c r="H88" s="5"/>
      <c r="I88" s="5"/>
      <c r="J88" s="5"/>
      <c r="K88" s="5"/>
      <c r="L88" s="5"/>
    </row>
    <row r="89" spans="1:12" ht="15.75" customHeight="1">
      <c r="A89" s="5"/>
      <c r="B89" s="5"/>
      <c r="C89" s="5"/>
      <c r="D89" s="5"/>
      <c r="E89" s="5"/>
      <c r="F89" s="5"/>
      <c r="G89" s="5"/>
      <c r="H89" s="5"/>
      <c r="I89" s="5"/>
      <c r="J89" s="5"/>
      <c r="K89" s="5"/>
      <c r="L89" s="5"/>
    </row>
    <row r="90" spans="1:12" ht="15.75" customHeight="1">
      <c r="A90" s="5"/>
      <c r="B90" s="5"/>
      <c r="C90" s="5"/>
      <c r="D90" s="5"/>
      <c r="E90" s="5"/>
      <c r="F90" s="5"/>
      <c r="G90" s="5"/>
      <c r="H90" s="5"/>
      <c r="I90" s="5"/>
      <c r="J90" s="5"/>
      <c r="K90" s="5"/>
      <c r="L90" s="5"/>
    </row>
    <row r="91" spans="1:12" ht="15.75" customHeight="1">
      <c r="A91" s="5"/>
      <c r="B91" s="5"/>
      <c r="C91" s="5"/>
      <c r="D91" s="5"/>
      <c r="E91" s="5"/>
      <c r="F91" s="5"/>
      <c r="G91" s="5"/>
      <c r="H91" s="5"/>
      <c r="I91" s="5"/>
      <c r="J91" s="5"/>
      <c r="K91" s="5"/>
      <c r="L91" s="5"/>
    </row>
    <row r="92" spans="1:12" ht="15.75" customHeight="1">
      <c r="A92" s="5"/>
      <c r="B92" s="5"/>
      <c r="C92" s="5"/>
      <c r="D92" s="5"/>
      <c r="E92" s="5"/>
      <c r="F92" s="5"/>
      <c r="G92" s="5"/>
      <c r="H92" s="5"/>
      <c r="I92" s="5"/>
      <c r="J92" s="5"/>
      <c r="K92" s="5"/>
      <c r="L92" s="5"/>
    </row>
    <row r="93" spans="1:12" ht="15.75" customHeight="1">
      <c r="A93" s="5"/>
      <c r="B93" s="5"/>
      <c r="C93" s="5"/>
      <c r="D93" s="5"/>
      <c r="E93" s="5"/>
      <c r="F93" s="5"/>
      <c r="G93" s="5"/>
      <c r="H93" s="5"/>
      <c r="I93" s="5"/>
      <c r="J93" s="5"/>
      <c r="K93" s="5"/>
      <c r="L93" s="5"/>
    </row>
    <row r="94" spans="1:12" ht="15.75" customHeight="1">
      <c r="A94" s="5"/>
      <c r="B94" s="5"/>
      <c r="C94" s="5"/>
      <c r="D94" s="5"/>
      <c r="E94" s="5"/>
      <c r="F94" s="5"/>
      <c r="G94" s="5"/>
      <c r="H94" s="5"/>
      <c r="I94" s="5"/>
      <c r="J94" s="5"/>
      <c r="K94" s="5"/>
      <c r="L94" s="5"/>
    </row>
    <row r="95" spans="1:12" ht="15.75" customHeight="1">
      <c r="A95" s="5"/>
      <c r="B95" s="5"/>
      <c r="C95" s="5"/>
      <c r="D95" s="5"/>
      <c r="E95" s="5"/>
      <c r="F95" s="5"/>
      <c r="G95" s="5"/>
      <c r="H95" s="5"/>
      <c r="I95" s="5"/>
      <c r="J95" s="5"/>
      <c r="K95" s="5"/>
      <c r="L95" s="5"/>
    </row>
    <row r="96" spans="1:12" ht="15.75" customHeight="1">
      <c r="A96" s="5"/>
      <c r="B96" s="5"/>
      <c r="C96" s="5"/>
      <c r="D96" s="5"/>
      <c r="E96" s="5"/>
      <c r="F96" s="5"/>
      <c r="G96" s="5"/>
      <c r="H96" s="5"/>
      <c r="I96" s="5"/>
      <c r="J96" s="5"/>
      <c r="K96" s="5"/>
      <c r="L96" s="5"/>
    </row>
    <row r="97" spans="1:12" ht="15.75" customHeight="1">
      <c r="A97" s="5"/>
      <c r="B97" s="5"/>
      <c r="C97" s="5"/>
      <c r="D97" s="5"/>
      <c r="E97" s="5"/>
      <c r="F97" s="5"/>
      <c r="G97" s="5"/>
      <c r="H97" s="5"/>
      <c r="I97" s="5"/>
      <c r="J97" s="5"/>
      <c r="K97" s="5"/>
      <c r="L97" s="5"/>
    </row>
    <row r="98" spans="1:12" ht="15.75" customHeight="1">
      <c r="A98" s="5"/>
      <c r="B98" s="5"/>
      <c r="C98" s="5"/>
      <c r="D98" s="5"/>
      <c r="E98" s="5"/>
      <c r="F98" s="5"/>
      <c r="G98" s="5"/>
      <c r="H98" s="5"/>
      <c r="I98" s="5"/>
      <c r="J98" s="5"/>
      <c r="K98" s="5"/>
      <c r="L98" s="5"/>
    </row>
    <row r="99" spans="1:12" ht="15.75" customHeight="1">
      <c r="A99" s="5"/>
      <c r="B99" s="5"/>
      <c r="C99" s="5"/>
      <c r="D99" s="5"/>
      <c r="E99" s="5"/>
      <c r="F99" s="5"/>
      <c r="G99" s="5"/>
      <c r="H99" s="5"/>
      <c r="I99" s="5"/>
      <c r="J99" s="5"/>
      <c r="K99" s="5"/>
      <c r="L99" s="5"/>
    </row>
    <row r="100" spans="1:12" ht="15.75" customHeight="1">
      <c r="A100" s="5"/>
      <c r="B100" s="5"/>
      <c r="C100" s="5"/>
      <c r="D100" s="5"/>
      <c r="E100" s="5"/>
      <c r="F100" s="5"/>
      <c r="G100" s="5"/>
      <c r="H100" s="5"/>
      <c r="I100" s="5"/>
      <c r="J100" s="5"/>
      <c r="K100" s="5"/>
      <c r="L100" s="5"/>
    </row>
    <row r="101" spans="1:12" ht="15.75" customHeight="1">
      <c r="A101" s="5"/>
      <c r="B101" s="5"/>
      <c r="C101" s="5"/>
      <c r="D101" s="5"/>
      <c r="E101" s="5"/>
      <c r="F101" s="5"/>
      <c r="G101" s="5"/>
      <c r="H101" s="5"/>
      <c r="I101" s="5"/>
      <c r="J101" s="5"/>
      <c r="K101" s="5"/>
      <c r="L101" s="5"/>
    </row>
    <row r="102" spans="1:12" ht="15.75" customHeight="1">
      <c r="A102" s="5"/>
      <c r="B102" s="5"/>
      <c r="C102" s="5"/>
      <c r="D102" s="5"/>
      <c r="E102" s="5"/>
      <c r="F102" s="5"/>
      <c r="G102" s="5"/>
      <c r="H102" s="5"/>
      <c r="I102" s="5"/>
      <c r="J102" s="5"/>
      <c r="K102" s="5"/>
      <c r="L102" s="5"/>
    </row>
    <row r="103" spans="1:12" ht="15.75" customHeight="1">
      <c r="A103" s="5"/>
      <c r="B103" s="5"/>
      <c r="C103" s="5"/>
      <c r="D103" s="5"/>
      <c r="E103" s="5"/>
      <c r="F103" s="5"/>
      <c r="G103" s="5"/>
      <c r="H103" s="5"/>
      <c r="I103" s="5"/>
      <c r="J103" s="5"/>
      <c r="K103" s="5"/>
      <c r="L103" s="5"/>
    </row>
    <row r="104" spans="1:12" ht="15.75" customHeight="1">
      <c r="A104" s="5"/>
      <c r="B104" s="5"/>
      <c r="C104" s="5"/>
      <c r="D104" s="5"/>
      <c r="E104" s="5"/>
      <c r="F104" s="5"/>
      <c r="G104" s="5"/>
      <c r="H104" s="5"/>
      <c r="I104" s="5"/>
      <c r="J104" s="5"/>
      <c r="K104" s="5"/>
      <c r="L104" s="5"/>
    </row>
    <row r="105" spans="1:12" ht="15.75" customHeight="1">
      <c r="A105" s="5"/>
      <c r="B105" s="5"/>
      <c r="C105" s="5"/>
      <c r="D105" s="5"/>
      <c r="E105" s="5"/>
      <c r="F105" s="5"/>
      <c r="G105" s="5"/>
      <c r="H105" s="5"/>
      <c r="I105" s="5"/>
      <c r="J105" s="5"/>
      <c r="K105" s="5"/>
      <c r="L105" s="5"/>
    </row>
    <row r="106" spans="1:12" ht="15.75" customHeight="1">
      <c r="A106" s="5"/>
      <c r="B106" s="5"/>
      <c r="C106" s="5"/>
      <c r="D106" s="5"/>
      <c r="E106" s="5"/>
      <c r="F106" s="5"/>
      <c r="G106" s="5"/>
      <c r="H106" s="5"/>
      <c r="I106" s="5"/>
      <c r="J106" s="5"/>
      <c r="K106" s="5"/>
      <c r="L106" s="5"/>
    </row>
    <row r="107" spans="1:12" ht="15.75" customHeight="1">
      <c r="A107" s="5"/>
      <c r="B107" s="5"/>
      <c r="C107" s="5"/>
      <c r="D107" s="5"/>
      <c r="E107" s="5"/>
      <c r="F107" s="5"/>
      <c r="G107" s="5"/>
      <c r="H107" s="5"/>
      <c r="I107" s="5"/>
      <c r="J107" s="5"/>
      <c r="K107" s="5"/>
      <c r="L107" s="5"/>
    </row>
    <row r="108" spans="1:12" ht="15.75" customHeight="1">
      <c r="A108" s="5"/>
      <c r="B108" s="5"/>
      <c r="C108" s="5"/>
      <c r="D108" s="5"/>
      <c r="E108" s="5"/>
      <c r="F108" s="5"/>
      <c r="G108" s="5"/>
      <c r="H108" s="5"/>
      <c r="I108" s="5"/>
      <c r="J108" s="5"/>
      <c r="K108" s="5"/>
      <c r="L108" s="5"/>
    </row>
    <row r="109" spans="1:12" ht="15.75" customHeight="1">
      <c r="A109" s="5"/>
      <c r="B109" s="5"/>
      <c r="C109" s="5"/>
      <c r="D109" s="5"/>
      <c r="E109" s="5"/>
      <c r="F109" s="5"/>
      <c r="G109" s="5"/>
      <c r="H109" s="5"/>
      <c r="I109" s="5"/>
      <c r="J109" s="5"/>
      <c r="K109" s="5"/>
      <c r="L109" s="5"/>
    </row>
    <row r="110" spans="1:12" ht="15.75" customHeight="1">
      <c r="A110" s="5"/>
      <c r="B110" s="5"/>
      <c r="C110" s="5"/>
      <c r="D110" s="5"/>
      <c r="E110" s="5"/>
      <c r="F110" s="5"/>
      <c r="G110" s="5"/>
      <c r="H110" s="5"/>
      <c r="I110" s="5"/>
      <c r="J110" s="5"/>
      <c r="K110" s="5"/>
      <c r="L110" s="5"/>
    </row>
    <row r="111" spans="1:12" ht="15.75" customHeight="1">
      <c r="A111" s="5"/>
      <c r="B111" s="5"/>
      <c r="C111" s="5"/>
      <c r="D111" s="5"/>
      <c r="E111" s="5"/>
      <c r="F111" s="5"/>
      <c r="G111" s="5"/>
      <c r="H111" s="5"/>
      <c r="I111" s="5"/>
      <c r="J111" s="5"/>
      <c r="K111" s="5"/>
      <c r="L111" s="5"/>
    </row>
    <row r="112" spans="1:12" ht="15.75" customHeight="1">
      <c r="A112" s="5"/>
      <c r="B112" s="5"/>
      <c r="C112" s="5"/>
      <c r="D112" s="5"/>
      <c r="E112" s="5"/>
      <c r="F112" s="5"/>
      <c r="G112" s="5"/>
      <c r="H112" s="5"/>
      <c r="I112" s="5"/>
      <c r="J112" s="5"/>
      <c r="K112" s="5"/>
      <c r="L112" s="5"/>
    </row>
    <row r="113" spans="1:12" ht="15.75" customHeight="1">
      <c r="A113" s="5"/>
      <c r="B113" s="5"/>
      <c r="C113" s="5"/>
      <c r="D113" s="5"/>
      <c r="E113" s="5"/>
      <c r="F113" s="5"/>
      <c r="G113" s="24"/>
      <c r="I113" s="5"/>
      <c r="J113" s="5"/>
      <c r="K113" s="5"/>
      <c r="L113" s="5"/>
    </row>
    <row r="114" spans="1:12" ht="15.75" customHeight="1">
      <c r="F114" s="5"/>
      <c r="G114" s="24"/>
    </row>
    <row r="115" spans="1:12" ht="15.75" customHeight="1"/>
    <row r="116" spans="1:12" ht="15.75" customHeight="1"/>
    <row r="117" spans="1:12" ht="15.75" customHeight="1"/>
    <row r="118" spans="1:12" ht="15.75" customHeight="1"/>
    <row r="119" spans="1:12" ht="15.75" customHeight="1"/>
    <row r="120" spans="1:12" ht="15.75" customHeight="1"/>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A2:A4"/>
    <mergeCell ref="A13:A15"/>
    <mergeCell ref="O1:T1"/>
    <mergeCell ref="I39:I41"/>
    <mergeCell ref="I42:I43"/>
    <mergeCell ref="J39:J41"/>
    <mergeCell ref="J42:J43"/>
    <mergeCell ref="K39:K41"/>
    <mergeCell ref="K20:K22"/>
    <mergeCell ref="K42:K43"/>
    <mergeCell ref="J5:J9"/>
    <mergeCell ref="K2:K4"/>
    <mergeCell ref="K13:K15"/>
    <mergeCell ref="K5:K9"/>
    <mergeCell ref="K10:K12"/>
    <mergeCell ref="K18:K19"/>
    <mergeCell ref="K16:K17"/>
    <mergeCell ref="J2:J4"/>
    <mergeCell ref="K23:K26"/>
    <mergeCell ref="K32:K34"/>
    <mergeCell ref="K30:K31"/>
    <mergeCell ref="K28:K29"/>
    <mergeCell ref="K35:K38"/>
    <mergeCell ref="E2:E4"/>
    <mergeCell ref="E5:E9"/>
    <mergeCell ref="E10:E12"/>
    <mergeCell ref="A23:A26"/>
    <mergeCell ref="I16:I17"/>
    <mergeCell ref="B18:B19"/>
    <mergeCell ref="A18:A19"/>
    <mergeCell ref="I20:I22"/>
    <mergeCell ref="I2:I4"/>
    <mergeCell ref="A5:A9"/>
    <mergeCell ref="A10:A12"/>
    <mergeCell ref="B23:B26"/>
    <mergeCell ref="B13:B15"/>
    <mergeCell ref="B2:B4"/>
    <mergeCell ref="B5:B9"/>
    <mergeCell ref="B10:B12"/>
    <mergeCell ref="I35:I38"/>
    <mergeCell ref="I13:I15"/>
    <mergeCell ref="J10:J12"/>
    <mergeCell ref="I5:I9"/>
    <mergeCell ref="I10:I12"/>
    <mergeCell ref="J35:J38"/>
    <mergeCell ref="J32:J34"/>
    <mergeCell ref="I32:I34"/>
    <mergeCell ref="I28:I29"/>
    <mergeCell ref="J28:J29"/>
    <mergeCell ref="I23:I26"/>
    <mergeCell ref="J23:J26"/>
    <mergeCell ref="I30:I31"/>
    <mergeCell ref="J30:J31"/>
    <mergeCell ref="A16:A17"/>
    <mergeCell ref="B16:B17"/>
    <mergeCell ref="B20:B22"/>
    <mergeCell ref="A20:A22"/>
    <mergeCell ref="J13:J15"/>
    <mergeCell ref="J20:J22"/>
    <mergeCell ref="J16:J17"/>
    <mergeCell ref="J18:J19"/>
    <mergeCell ref="I18:I19"/>
    <mergeCell ref="E16:E17"/>
    <mergeCell ref="E13:E15"/>
    <mergeCell ref="E18:E19"/>
    <mergeCell ref="E20:E22"/>
    <mergeCell ref="A32:A34"/>
    <mergeCell ref="B32:B34"/>
    <mergeCell ref="B30:B31"/>
    <mergeCell ref="A30:A31"/>
    <mergeCell ref="E23:E26"/>
    <mergeCell ref="E32:E34"/>
    <mergeCell ref="A28:A29"/>
    <mergeCell ref="B28:B29"/>
    <mergeCell ref="A39:A41"/>
    <mergeCell ref="A35:A38"/>
    <mergeCell ref="B39:B41"/>
    <mergeCell ref="B35:B38"/>
    <mergeCell ref="A42:A43"/>
    <mergeCell ref="B42:B43"/>
    <mergeCell ref="E30:E31"/>
    <mergeCell ref="E28:E29"/>
    <mergeCell ref="E39:E41"/>
    <mergeCell ref="E35:E38"/>
    <mergeCell ref="E42:E43"/>
  </mergeCells>
  <conditionalFormatting sqref="E2:E5 E10 E20 E23 E32 E35:E37 E39 E42 E45:E113 E13 E18 E16 E30 E27:E28">
    <cfRule type="cellIs" dxfId="29" priority="1" operator="greaterThan">
      <formula>0</formula>
    </cfRule>
  </conditionalFormatting>
  <conditionalFormatting sqref="H10:I10 H2:I2 H5:I5 H3:H4 H18:I18 H23:I23 H19:H22 H32:I33 I34:I37 H31 I39 I42 I44:I113 H34:H112 H11:H17 H27:I28 H24:H26 H30:I30 H29 H6:H9">
    <cfRule type="cellIs" dxfId="28" priority="2" operator="equal">
      <formula>"NO"</formula>
    </cfRule>
  </conditionalFormatting>
  <conditionalFormatting sqref="H10:I10 H2:I2 H5:I5 H3:H4 H18:I18 H23:I23 H19:H22 H32:I33 I34:I37 H31 I39 I42 I44:I113 H34:H112 H11:H17 H27:I28 H24:H26 H30:I30 H29 H6:H9">
    <cfRule type="cellIs" dxfId="27" priority="3" operator="equal">
      <formula>"SI"</formula>
    </cfRule>
  </conditionalFormatting>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4.42578125" defaultRowHeight="15" customHeight="1"/>
  <cols>
    <col min="1" max="1" width="10.7109375" customWidth="1"/>
    <col min="2" max="2" width="78.42578125" customWidth="1"/>
    <col min="3" max="3" width="14.7109375" customWidth="1"/>
    <col min="4" max="4" width="15.140625" customWidth="1"/>
    <col min="5" max="5" width="14" customWidth="1"/>
    <col min="6" max="6" width="30.42578125" customWidth="1"/>
    <col min="7" max="7" width="25" customWidth="1"/>
    <col min="8" max="8" width="10.140625" customWidth="1"/>
    <col min="9" max="9" width="26.28515625" customWidth="1"/>
    <col min="10" max="10" width="8.7109375" customWidth="1"/>
    <col min="11" max="11" width="8.140625" customWidth="1"/>
    <col min="12" max="12" width="62.42578125" customWidth="1"/>
    <col min="13" max="13" width="10.7109375" customWidth="1"/>
    <col min="14" max="14" width="11.85546875" customWidth="1"/>
    <col min="15" max="15" width="10.7109375" customWidth="1"/>
    <col min="16" max="16" width="11.85546875" customWidth="1"/>
    <col min="17" max="20" width="10.7109375" customWidth="1"/>
    <col min="21" max="21" width="13.7109375" customWidth="1"/>
    <col min="22" max="26" width="10.7109375" customWidth="1"/>
  </cols>
  <sheetData>
    <row r="1" spans="1:21">
      <c r="A1" s="1" t="s">
        <v>3</v>
      </c>
      <c r="B1" s="1" t="s">
        <v>4</v>
      </c>
      <c r="C1" s="1" t="s">
        <v>5</v>
      </c>
      <c r="D1" s="1" t="s">
        <v>6</v>
      </c>
      <c r="E1" s="1" t="s">
        <v>7</v>
      </c>
      <c r="F1" s="1" t="s">
        <v>8</v>
      </c>
      <c r="G1" s="1" t="s">
        <v>9</v>
      </c>
      <c r="H1" s="1" t="s">
        <v>10</v>
      </c>
      <c r="I1" s="1" t="s">
        <v>11</v>
      </c>
      <c r="J1" s="1" t="s">
        <v>12</v>
      </c>
      <c r="K1" s="1" t="s">
        <v>13</v>
      </c>
      <c r="L1" s="1" t="s">
        <v>14</v>
      </c>
      <c r="O1" s="77" t="s">
        <v>15</v>
      </c>
      <c r="P1" s="78"/>
      <c r="Q1" s="78"/>
      <c r="R1" s="78"/>
      <c r="S1" s="78"/>
      <c r="T1" s="79"/>
      <c r="U1" t="s">
        <v>16</v>
      </c>
    </row>
    <row r="2" spans="1:21" ht="30" customHeight="1">
      <c r="A2" s="72" t="s">
        <v>17</v>
      </c>
      <c r="B2" s="69" t="s">
        <v>18</v>
      </c>
      <c r="C2" s="3">
        <f>LEN(B2)-LEN(SUBSTITUTE(B2,".",""))</f>
        <v>2</v>
      </c>
      <c r="D2" s="3">
        <f>LEN(TRIM(B2))-LEN(SUBSTITUTE(B2," ",""))+1</f>
        <v>31</v>
      </c>
      <c r="E2" s="69">
        <v>5</v>
      </c>
      <c r="F2" s="4" t="s">
        <v>20</v>
      </c>
      <c r="G2" s="4" t="s">
        <v>22</v>
      </c>
      <c r="H2" s="5" t="s">
        <v>24</v>
      </c>
      <c r="I2" s="69" t="s">
        <v>25</v>
      </c>
      <c r="J2" s="69">
        <v>1</v>
      </c>
      <c r="K2" s="69">
        <v>2</v>
      </c>
      <c r="L2" s="5" t="s">
        <v>26</v>
      </c>
      <c r="O2" s="4" t="s">
        <v>27</v>
      </c>
      <c r="P2" s="4">
        <f>COUNTA(A2:A340)</f>
        <v>44</v>
      </c>
      <c r="Q2" s="4" t="s">
        <v>28</v>
      </c>
      <c r="R2" s="6">
        <f>P5</f>
        <v>150</v>
      </c>
      <c r="S2" s="4" t="s">
        <v>0</v>
      </c>
      <c r="T2" s="2">
        <f>(R2+R4)/(R2+R3+R4+R5)</f>
        <v>0.625</v>
      </c>
    </row>
    <row r="3" spans="1:21">
      <c r="A3" s="70"/>
      <c r="B3" s="70"/>
      <c r="C3" s="8"/>
      <c r="D3" s="8"/>
      <c r="E3" s="70"/>
      <c r="F3" s="4" t="s">
        <v>33</v>
      </c>
      <c r="G3" s="4" t="s">
        <v>34</v>
      </c>
      <c r="H3" s="5" t="s">
        <v>24</v>
      </c>
      <c r="I3" s="70"/>
      <c r="J3" s="70"/>
      <c r="K3" s="70"/>
      <c r="L3" s="5"/>
      <c r="O3" s="4" t="s">
        <v>31</v>
      </c>
      <c r="P3" s="4">
        <f>SUM(E2:E340)</f>
        <v>566</v>
      </c>
      <c r="Q3" s="4" t="s">
        <v>32</v>
      </c>
      <c r="R3" s="6">
        <f>SUM(J2:J340)</f>
        <v>81</v>
      </c>
      <c r="S3" s="4" t="s">
        <v>1</v>
      </c>
      <c r="T3" s="9">
        <f>R2/(R2+R3)</f>
        <v>0.64935064935064934</v>
      </c>
      <c r="U3" s="10">
        <v>0.69299999999999995</v>
      </c>
    </row>
    <row r="4" spans="1:21" ht="30" customHeight="1">
      <c r="A4" s="72" t="s">
        <v>38</v>
      </c>
      <c r="B4" s="69" t="s">
        <v>39</v>
      </c>
      <c r="C4" s="3">
        <f>LEN(B4)-LEN(SUBSTITUTE(B4,".",""))</f>
        <v>1</v>
      </c>
      <c r="D4" s="3">
        <f>LEN(TRIM(B4))-LEN(SUBSTITUTE(B4," ",""))+1</f>
        <v>22</v>
      </c>
      <c r="E4" s="69">
        <v>3</v>
      </c>
      <c r="F4" s="4" t="s">
        <v>41</v>
      </c>
      <c r="G4" s="4" t="s">
        <v>42</v>
      </c>
      <c r="H4" s="5" t="s">
        <v>24</v>
      </c>
      <c r="I4" s="11"/>
      <c r="J4" s="69">
        <v>0</v>
      </c>
      <c r="K4" s="69">
        <v>0</v>
      </c>
      <c r="L4" s="5"/>
      <c r="O4" s="4" t="s">
        <v>37</v>
      </c>
      <c r="P4" s="6">
        <f>COUNTIF(H1:H340,"si")+COUNTIF(H1:H340,"no")</f>
        <v>186</v>
      </c>
      <c r="Q4" s="4" t="s">
        <v>40</v>
      </c>
      <c r="R4" s="4">
        <f>SUM(K2:K340)</f>
        <v>45</v>
      </c>
      <c r="S4" s="4" t="s">
        <v>2</v>
      </c>
      <c r="T4" s="9">
        <f>R2/(R2+R5)</f>
        <v>0.80645161290322576</v>
      </c>
      <c r="U4" s="10">
        <v>0.83</v>
      </c>
    </row>
    <row r="5" spans="1:21">
      <c r="A5" s="71"/>
      <c r="B5" s="71"/>
      <c r="C5" s="7"/>
      <c r="D5" s="7"/>
      <c r="E5" s="71"/>
      <c r="F5" s="5" t="s">
        <v>44</v>
      </c>
      <c r="G5" s="12" t="s">
        <v>45</v>
      </c>
      <c r="H5" s="5" t="s">
        <v>24</v>
      </c>
      <c r="I5" s="11"/>
      <c r="J5" s="71"/>
      <c r="K5" s="71"/>
      <c r="L5" s="5"/>
      <c r="O5" s="4" t="s">
        <v>49</v>
      </c>
      <c r="P5" s="4">
        <f>COUNTIF(H2:H340,"si")</f>
        <v>150</v>
      </c>
      <c r="Q5" s="4" t="s">
        <v>50</v>
      </c>
      <c r="R5" s="6">
        <f>P4-P5</f>
        <v>36</v>
      </c>
      <c r="S5" s="13" t="s">
        <v>51</v>
      </c>
      <c r="T5" s="14">
        <f>2*((T3*T4)/((T3)+T4))</f>
        <v>0.71942446043165464</v>
      </c>
      <c r="U5" s="14"/>
    </row>
    <row r="6" spans="1:21">
      <c r="A6" s="70"/>
      <c r="B6" s="70"/>
      <c r="C6" s="8"/>
      <c r="D6" s="8"/>
      <c r="E6" s="70"/>
      <c r="F6" s="5" t="s">
        <v>52</v>
      </c>
      <c r="G6" s="5" t="s">
        <v>53</v>
      </c>
      <c r="H6" s="5" t="s">
        <v>24</v>
      </c>
      <c r="I6" s="11"/>
      <c r="J6" s="70"/>
      <c r="K6" s="70"/>
      <c r="L6" s="5"/>
    </row>
    <row r="7" spans="1:21" ht="21.75" customHeight="1">
      <c r="A7" s="72" t="s">
        <v>54</v>
      </c>
      <c r="B7" s="69" t="s">
        <v>56</v>
      </c>
      <c r="C7" s="3">
        <f>LEN(B7)-LEN(SUBSTITUTE(B7,".",""))</f>
        <v>3</v>
      </c>
      <c r="D7" s="3">
        <f>LEN(TRIM(B7))-LEN(SUBSTITUTE(B7," ",""))+1</f>
        <v>52</v>
      </c>
      <c r="E7" s="69">
        <v>6</v>
      </c>
      <c r="F7" s="5" t="s">
        <v>59</v>
      </c>
      <c r="G7" s="5" t="s">
        <v>60</v>
      </c>
      <c r="H7" s="5" t="s">
        <v>24</v>
      </c>
      <c r="I7" s="69" t="s">
        <v>61</v>
      </c>
      <c r="J7" s="69">
        <v>1</v>
      </c>
      <c r="K7" s="69">
        <v>0</v>
      </c>
      <c r="L7" s="5"/>
      <c r="Q7" s="16" t="s">
        <v>58</v>
      </c>
      <c r="R7" s="17">
        <f>(R4+R5)/SUM(R2:R5)</f>
        <v>0.25961538461538464</v>
      </c>
    </row>
    <row r="8" spans="1:21" ht="18" customHeight="1">
      <c r="A8" s="71"/>
      <c r="B8" s="71"/>
      <c r="C8" s="7"/>
      <c r="D8" s="7"/>
      <c r="E8" s="71"/>
      <c r="F8" s="5" t="s">
        <v>63</v>
      </c>
      <c r="G8" s="5" t="s">
        <v>64</v>
      </c>
      <c r="H8" s="5" t="s">
        <v>24</v>
      </c>
      <c r="I8" s="71"/>
      <c r="J8" s="71"/>
      <c r="K8" s="71"/>
      <c r="L8" s="5"/>
      <c r="Q8" s="16" t="s">
        <v>65</v>
      </c>
      <c r="R8" s="16">
        <v>13.17</v>
      </c>
    </row>
    <row r="9" spans="1:21" ht="24" customHeight="1">
      <c r="A9" s="71"/>
      <c r="B9" s="71"/>
      <c r="C9" s="7"/>
      <c r="D9" s="7"/>
      <c r="E9" s="71"/>
      <c r="F9" s="5" t="s">
        <v>66</v>
      </c>
      <c r="G9" s="5" t="s">
        <v>68</v>
      </c>
      <c r="H9" s="5" t="s">
        <v>24</v>
      </c>
      <c r="I9" s="71"/>
      <c r="J9" s="71"/>
      <c r="K9" s="71"/>
      <c r="L9" s="5"/>
      <c r="Q9" s="16" t="s">
        <v>69</v>
      </c>
      <c r="R9" s="17">
        <f>(1+(R8*R8))*((T3*T4)/((T3*R8*R8)+T4))</f>
        <v>0.80533472969269071</v>
      </c>
    </row>
    <row r="10" spans="1:21">
      <c r="A10" s="71"/>
      <c r="B10" s="71"/>
      <c r="C10" s="7"/>
      <c r="D10" s="7"/>
      <c r="E10" s="71"/>
      <c r="F10" s="5" t="s">
        <v>71</v>
      </c>
      <c r="G10" s="5" t="s">
        <v>72</v>
      </c>
      <c r="H10" s="5" t="s">
        <v>24</v>
      </c>
      <c r="I10" s="71"/>
      <c r="J10" s="71"/>
      <c r="K10" s="71"/>
      <c r="L10" s="5"/>
    </row>
    <row r="11" spans="1:21">
      <c r="A11" s="70"/>
      <c r="B11" s="70"/>
      <c r="C11" s="8"/>
      <c r="D11" s="8"/>
      <c r="E11" s="70"/>
      <c r="F11" s="5" t="s">
        <v>76</v>
      </c>
      <c r="G11" s="12" t="s">
        <v>45</v>
      </c>
      <c r="H11" s="5" t="s">
        <v>24</v>
      </c>
      <c r="I11" s="70"/>
      <c r="J11" s="70"/>
      <c r="K11" s="70"/>
      <c r="L11" s="5"/>
    </row>
    <row r="12" spans="1:21">
      <c r="A12" s="72" t="s">
        <v>77</v>
      </c>
      <c r="B12" s="69" t="s">
        <v>78</v>
      </c>
      <c r="C12" s="3">
        <f>LEN(B12)-LEN(SUBSTITUTE(B12,".",""))</f>
        <v>1</v>
      </c>
      <c r="D12" s="3">
        <f>LEN(TRIM(B12))-LEN(SUBSTITUTE(B12," ",""))+1</f>
        <v>127</v>
      </c>
      <c r="E12" s="69">
        <v>9</v>
      </c>
      <c r="F12" s="3" t="s">
        <v>81</v>
      </c>
      <c r="G12" s="3" t="s">
        <v>82</v>
      </c>
      <c r="H12" s="3" t="s">
        <v>24</v>
      </c>
      <c r="I12" s="86" t="s">
        <v>83</v>
      </c>
      <c r="J12" s="86">
        <v>1</v>
      </c>
      <c r="K12" s="69">
        <v>0</v>
      </c>
      <c r="L12" s="5" t="s">
        <v>88</v>
      </c>
    </row>
    <row r="13" spans="1:21">
      <c r="A13" s="71"/>
      <c r="B13" s="71"/>
      <c r="C13" s="7"/>
      <c r="D13" s="7"/>
      <c r="E13" s="71"/>
      <c r="F13" s="3" t="s">
        <v>90</v>
      </c>
      <c r="G13" s="3" t="s">
        <v>92</v>
      </c>
      <c r="H13" s="3" t="s">
        <v>24</v>
      </c>
      <c r="I13" s="71"/>
      <c r="J13" s="71"/>
      <c r="K13" s="71"/>
      <c r="L13" s="5"/>
    </row>
    <row r="14" spans="1:21">
      <c r="A14" s="71"/>
      <c r="B14" s="71"/>
      <c r="C14" s="7"/>
      <c r="D14" s="7"/>
      <c r="E14" s="71"/>
      <c r="F14" s="3" t="s">
        <v>95</v>
      </c>
      <c r="G14" s="3" t="s">
        <v>96</v>
      </c>
      <c r="H14" s="3" t="s">
        <v>24</v>
      </c>
      <c r="I14" s="71"/>
      <c r="J14" s="71"/>
      <c r="K14" s="71"/>
      <c r="L14" s="5"/>
    </row>
    <row r="15" spans="1:21" ht="21.75" customHeight="1">
      <c r="A15" s="71"/>
      <c r="B15" s="71"/>
      <c r="C15" s="7"/>
      <c r="D15" s="7"/>
      <c r="E15" s="71"/>
      <c r="F15" s="5" t="s">
        <v>98</v>
      </c>
      <c r="G15" s="5" t="s">
        <v>99</v>
      </c>
      <c r="H15" s="5" t="s">
        <v>24</v>
      </c>
      <c r="I15" s="71"/>
      <c r="J15" s="71"/>
      <c r="K15" s="71"/>
      <c r="L15" s="5"/>
    </row>
    <row r="16" spans="1:21" ht="21.75" customHeight="1">
      <c r="A16" s="71"/>
      <c r="B16" s="71"/>
      <c r="C16" s="7"/>
      <c r="D16" s="7"/>
      <c r="E16" s="71"/>
      <c r="F16" s="5" t="s">
        <v>100</v>
      </c>
      <c r="G16" s="5" t="s">
        <v>101</v>
      </c>
      <c r="H16" s="5" t="s">
        <v>24</v>
      </c>
      <c r="I16" s="71"/>
      <c r="J16" s="71"/>
      <c r="K16" s="71"/>
      <c r="L16" s="5"/>
    </row>
    <row r="17" spans="1:12" ht="21.75" customHeight="1">
      <c r="A17" s="71"/>
      <c r="B17" s="71"/>
      <c r="C17" s="7"/>
      <c r="D17" s="7"/>
      <c r="E17" s="71"/>
      <c r="F17" s="5" t="s">
        <v>102</v>
      </c>
      <c r="G17" s="5" t="s">
        <v>103</v>
      </c>
      <c r="H17" s="5" t="s">
        <v>24</v>
      </c>
      <c r="I17" s="71"/>
      <c r="J17" s="71"/>
      <c r="K17" s="71"/>
      <c r="L17" s="5"/>
    </row>
    <row r="18" spans="1:12" ht="21.75" customHeight="1">
      <c r="A18" s="71"/>
      <c r="B18" s="71"/>
      <c r="C18" s="7"/>
      <c r="D18" s="7"/>
      <c r="E18" s="71"/>
      <c r="F18" s="5" t="s">
        <v>104</v>
      </c>
      <c r="G18" s="5" t="s">
        <v>105</v>
      </c>
      <c r="H18" s="5" t="s">
        <v>24</v>
      </c>
      <c r="I18" s="71"/>
      <c r="J18" s="71"/>
      <c r="K18" s="71"/>
      <c r="L18" s="5"/>
    </row>
    <row r="19" spans="1:12">
      <c r="A19" s="71"/>
      <c r="B19" s="71"/>
      <c r="C19" s="7"/>
      <c r="D19" s="7"/>
      <c r="E19" s="71"/>
      <c r="F19" s="4" t="s">
        <v>106</v>
      </c>
      <c r="G19" s="4" t="s">
        <v>107</v>
      </c>
      <c r="H19" s="5" t="s">
        <v>24</v>
      </c>
      <c r="I19" s="71"/>
      <c r="J19" s="71"/>
      <c r="K19" s="71"/>
      <c r="L19" s="5"/>
    </row>
    <row r="20" spans="1:12">
      <c r="A20" s="70"/>
      <c r="B20" s="70"/>
      <c r="C20" s="8"/>
      <c r="D20" s="8"/>
      <c r="E20" s="70"/>
      <c r="F20" s="5" t="s">
        <v>83</v>
      </c>
      <c r="G20" s="12" t="s">
        <v>45</v>
      </c>
      <c r="H20" s="5" t="s">
        <v>24</v>
      </c>
      <c r="I20" s="70"/>
      <c r="J20" s="70"/>
      <c r="K20" s="70"/>
      <c r="L20" s="5"/>
    </row>
    <row r="21" spans="1:12" ht="15.75" customHeight="1">
      <c r="A21" s="72" t="s">
        <v>109</v>
      </c>
      <c r="B21" s="69" t="s">
        <v>110</v>
      </c>
      <c r="C21" s="3">
        <f>LEN(B21)-LEN(SUBSTITUTE(B21,".",""))</f>
        <v>2</v>
      </c>
      <c r="D21" s="3">
        <f>LEN(TRIM(B21))-LEN(SUBSTITUTE(B21," ",""))+1</f>
        <v>40</v>
      </c>
      <c r="E21" s="69">
        <v>5</v>
      </c>
      <c r="F21" s="12" t="s">
        <v>45</v>
      </c>
      <c r="G21" s="5" t="s">
        <v>118</v>
      </c>
      <c r="H21" s="5" t="s">
        <v>45</v>
      </c>
      <c r="I21" s="69" t="s">
        <v>119</v>
      </c>
      <c r="J21" s="69">
        <v>1</v>
      </c>
      <c r="K21" s="69">
        <v>3</v>
      </c>
      <c r="L21" s="5"/>
    </row>
    <row r="22" spans="1:12" ht="36.75" customHeight="1">
      <c r="A22" s="70"/>
      <c r="B22" s="70"/>
      <c r="C22" s="8"/>
      <c r="D22" s="8"/>
      <c r="E22" s="70"/>
      <c r="F22" s="5" t="s">
        <v>120</v>
      </c>
      <c r="G22" s="5" t="s">
        <v>121</v>
      </c>
      <c r="H22" s="5" t="s">
        <v>24</v>
      </c>
      <c r="I22" s="70"/>
      <c r="J22" s="70"/>
      <c r="K22" s="70"/>
      <c r="L22" s="5"/>
    </row>
    <row r="23" spans="1:12" ht="21" customHeight="1">
      <c r="A23" s="72" t="s">
        <v>122</v>
      </c>
      <c r="B23" s="69" t="s">
        <v>123</v>
      </c>
      <c r="C23" s="3">
        <f>LEN(B23)-LEN(SUBSTITUTE(B23,".",""))</f>
        <v>2</v>
      </c>
      <c r="D23" s="3">
        <f>LEN(TRIM(B23))-LEN(SUBSTITUTE(B23," ",""))+1</f>
        <v>31</v>
      </c>
      <c r="E23" s="69">
        <v>4</v>
      </c>
      <c r="F23" s="5" t="s">
        <v>129</v>
      </c>
      <c r="G23" s="5" t="s">
        <v>130</v>
      </c>
      <c r="H23" s="5" t="s">
        <v>24</v>
      </c>
      <c r="I23" s="82" t="s">
        <v>131</v>
      </c>
      <c r="J23" s="82">
        <v>1</v>
      </c>
      <c r="K23" s="69">
        <v>1</v>
      </c>
      <c r="L23" s="5"/>
    </row>
    <row r="24" spans="1:12" ht="15.75" customHeight="1">
      <c r="A24" s="71"/>
      <c r="B24" s="71"/>
      <c r="C24" s="7"/>
      <c r="D24" s="7"/>
      <c r="E24" s="71"/>
      <c r="F24" s="5" t="s">
        <v>135</v>
      </c>
      <c r="G24" s="5" t="s">
        <v>136</v>
      </c>
      <c r="H24" s="5" t="s">
        <v>24</v>
      </c>
      <c r="I24" s="71"/>
      <c r="J24" s="71"/>
      <c r="K24" s="71"/>
      <c r="L24" s="5"/>
    </row>
    <row r="25" spans="1:12" ht="15.75" customHeight="1">
      <c r="A25" s="70"/>
      <c r="B25" s="70"/>
      <c r="C25" s="8"/>
      <c r="D25" s="8"/>
      <c r="E25" s="70"/>
      <c r="F25" s="5" t="s">
        <v>131</v>
      </c>
      <c r="G25" s="12" t="s">
        <v>45</v>
      </c>
      <c r="H25" s="5" t="s">
        <v>24</v>
      </c>
      <c r="I25" s="70"/>
      <c r="J25" s="70"/>
      <c r="K25" s="70"/>
      <c r="L25" s="5"/>
    </row>
    <row r="26" spans="1:12" ht="21" customHeight="1">
      <c r="A26" s="72" t="s">
        <v>137</v>
      </c>
      <c r="B26" s="69" t="s">
        <v>138</v>
      </c>
      <c r="C26" s="3">
        <f>LEN(B26)-LEN(SUBSTITUTE(B26,".",""))</f>
        <v>1</v>
      </c>
      <c r="D26" s="3">
        <f>LEN(TRIM(B26))-LEN(SUBSTITUTE(B26," ",""))+1</f>
        <v>20</v>
      </c>
      <c r="E26" s="69">
        <v>3</v>
      </c>
      <c r="F26" s="5" t="s">
        <v>144</v>
      </c>
      <c r="G26" s="12" t="s">
        <v>45</v>
      </c>
      <c r="H26" s="5" t="s">
        <v>24</v>
      </c>
      <c r="I26" s="82" t="s">
        <v>144</v>
      </c>
      <c r="J26" s="82">
        <v>1</v>
      </c>
      <c r="K26" s="69">
        <v>1</v>
      </c>
      <c r="L26" s="5"/>
    </row>
    <row r="27" spans="1:12" ht="15.75" customHeight="1">
      <c r="A27" s="73"/>
      <c r="B27" s="70"/>
      <c r="C27" s="8"/>
      <c r="D27" s="8"/>
      <c r="E27" s="70"/>
      <c r="F27" s="5" t="s">
        <v>145</v>
      </c>
      <c r="G27" s="5" t="s">
        <v>146</v>
      </c>
      <c r="H27" s="5" t="s">
        <v>45</v>
      </c>
      <c r="I27" s="70"/>
      <c r="J27" s="70"/>
      <c r="K27" s="70"/>
      <c r="L27" s="5"/>
    </row>
    <row r="28" spans="1:12" ht="16.5" customHeight="1">
      <c r="A28" s="72" t="s">
        <v>147</v>
      </c>
      <c r="B28" s="69" t="s">
        <v>149</v>
      </c>
      <c r="C28" s="3">
        <f>LEN(B28)-LEN(SUBSTITUTE(B28,".",""))</f>
        <v>2</v>
      </c>
      <c r="D28" s="3">
        <f>LEN(TRIM(B28))-LEN(SUBSTITUTE(B28," ",""))+1</f>
        <v>28</v>
      </c>
      <c r="E28" s="69">
        <v>3</v>
      </c>
      <c r="F28" s="5" t="s">
        <v>154</v>
      </c>
      <c r="G28" s="5" t="s">
        <v>155</v>
      </c>
      <c r="H28" s="5" t="s">
        <v>24</v>
      </c>
      <c r="I28" s="69"/>
      <c r="J28" s="69">
        <v>0</v>
      </c>
      <c r="K28" s="69">
        <v>0</v>
      </c>
      <c r="L28" s="5"/>
    </row>
    <row r="29" spans="1:12" ht="15.75" customHeight="1">
      <c r="A29" s="71"/>
      <c r="B29" s="71"/>
      <c r="C29" s="7"/>
      <c r="D29" s="7"/>
      <c r="E29" s="71"/>
      <c r="F29" s="5" t="s">
        <v>160</v>
      </c>
      <c r="G29" s="5" t="s">
        <v>155</v>
      </c>
      <c r="H29" s="5" t="s">
        <v>24</v>
      </c>
      <c r="I29" s="71"/>
      <c r="J29" s="71"/>
      <c r="K29" s="71"/>
      <c r="L29" s="5"/>
    </row>
    <row r="30" spans="1:12" ht="15.75" customHeight="1">
      <c r="A30" s="70"/>
      <c r="B30" s="70"/>
      <c r="C30" s="8"/>
      <c r="D30" s="8"/>
      <c r="E30" s="70"/>
      <c r="F30" s="5" t="s">
        <v>162</v>
      </c>
      <c r="G30" s="5" t="s">
        <v>164</v>
      </c>
      <c r="H30" s="5" t="s">
        <v>24</v>
      </c>
      <c r="I30" s="70"/>
      <c r="J30" s="70"/>
      <c r="K30" s="70"/>
      <c r="L30" s="5"/>
    </row>
    <row r="31" spans="1:12" ht="19.5" customHeight="1">
      <c r="A31" s="72" t="s">
        <v>166</v>
      </c>
      <c r="B31" s="69" t="s">
        <v>168</v>
      </c>
      <c r="C31" s="3">
        <f>LEN(B31)-LEN(SUBSTITUTE(B31,".",""))</f>
        <v>1</v>
      </c>
      <c r="D31" s="3">
        <f>LEN(TRIM(B31))-LEN(SUBSTITUTE(B31," ",""))+1</f>
        <v>21</v>
      </c>
      <c r="E31" s="69">
        <v>3</v>
      </c>
      <c r="F31" s="5" t="s">
        <v>41</v>
      </c>
      <c r="G31" s="5" t="s">
        <v>42</v>
      </c>
      <c r="H31" s="5" t="s">
        <v>24</v>
      </c>
      <c r="I31" s="69"/>
      <c r="J31" s="69">
        <v>0</v>
      </c>
      <c r="K31" s="69">
        <v>0</v>
      </c>
      <c r="L31" s="5"/>
    </row>
    <row r="32" spans="1:12" ht="15.75" customHeight="1">
      <c r="A32" s="71"/>
      <c r="B32" s="71"/>
      <c r="C32" s="7"/>
      <c r="D32" s="7"/>
      <c r="E32" s="71"/>
      <c r="F32" s="5" t="s">
        <v>44</v>
      </c>
      <c r="G32" s="5" t="s">
        <v>177</v>
      </c>
      <c r="H32" s="5" t="s">
        <v>24</v>
      </c>
      <c r="I32" s="71"/>
      <c r="J32" s="71"/>
      <c r="K32" s="71"/>
      <c r="L32" s="5"/>
    </row>
    <row r="33" spans="1:12" ht="15.75" customHeight="1">
      <c r="A33" s="70"/>
      <c r="B33" s="70"/>
      <c r="C33" s="8"/>
      <c r="D33" s="8"/>
      <c r="E33" s="70"/>
      <c r="F33" s="5" t="s">
        <v>52</v>
      </c>
      <c r="G33" s="5" t="s">
        <v>53</v>
      </c>
      <c r="H33" s="5" t="s">
        <v>24</v>
      </c>
      <c r="I33" s="70"/>
      <c r="J33" s="70"/>
      <c r="K33" s="70"/>
      <c r="L33" s="5"/>
    </row>
    <row r="34" spans="1:12" ht="13.5" customHeight="1">
      <c r="A34" s="72" t="s">
        <v>180</v>
      </c>
      <c r="B34" s="69" t="s">
        <v>182</v>
      </c>
      <c r="C34" s="3">
        <f>LEN(B34)-LEN(SUBSTITUTE(B34,".",""))</f>
        <v>3</v>
      </c>
      <c r="D34" s="3">
        <f>LEN(TRIM(B34))-LEN(SUBSTITUTE(B34," ",""))+1</f>
        <v>57</v>
      </c>
      <c r="E34" s="69">
        <v>7</v>
      </c>
      <c r="F34" s="5" t="s">
        <v>191</v>
      </c>
      <c r="G34" s="12" t="s">
        <v>45</v>
      </c>
      <c r="H34" s="5" t="s">
        <v>24</v>
      </c>
      <c r="I34" s="69" t="s">
        <v>195</v>
      </c>
      <c r="J34" s="69">
        <v>3</v>
      </c>
      <c r="K34" s="69">
        <v>0</v>
      </c>
      <c r="L34" s="11"/>
    </row>
    <row r="35" spans="1:12" ht="15.75" customHeight="1">
      <c r="A35" s="71"/>
      <c r="B35" s="71"/>
      <c r="C35" s="7"/>
      <c r="D35" s="7"/>
      <c r="E35" s="71"/>
      <c r="F35" s="5" t="s">
        <v>198</v>
      </c>
      <c r="G35" s="5" t="s">
        <v>199</v>
      </c>
      <c r="H35" s="5" t="s">
        <v>24</v>
      </c>
      <c r="I35" s="71"/>
      <c r="J35" s="71"/>
      <c r="K35" s="71"/>
      <c r="L35" s="5"/>
    </row>
    <row r="36" spans="1:12" ht="15.75" customHeight="1">
      <c r="A36" s="71"/>
      <c r="B36" s="71"/>
      <c r="C36" s="7"/>
      <c r="D36" s="7"/>
      <c r="E36" s="71"/>
      <c r="F36" s="5" t="s">
        <v>201</v>
      </c>
      <c r="G36" s="5" t="s">
        <v>202</v>
      </c>
      <c r="H36" s="5" t="s">
        <v>24</v>
      </c>
      <c r="I36" s="71"/>
      <c r="J36" s="71"/>
      <c r="K36" s="71"/>
      <c r="L36" s="5"/>
    </row>
    <row r="37" spans="1:12" ht="15.75" customHeight="1">
      <c r="A37" s="71"/>
      <c r="B37" s="71"/>
      <c r="C37" s="7"/>
      <c r="D37" s="7"/>
      <c r="E37" s="71"/>
      <c r="F37" s="5" t="s">
        <v>206</v>
      </c>
      <c r="G37" s="12" t="s">
        <v>45</v>
      </c>
      <c r="H37" s="5" t="s">
        <v>24</v>
      </c>
      <c r="I37" s="71"/>
      <c r="J37" s="71"/>
      <c r="K37" s="71"/>
      <c r="L37" s="5"/>
    </row>
    <row r="38" spans="1:12" ht="18.75" customHeight="1">
      <c r="A38" s="71"/>
      <c r="B38" s="71"/>
      <c r="C38" s="7"/>
      <c r="D38" s="7"/>
      <c r="E38" s="71"/>
      <c r="F38" s="5" t="s">
        <v>207</v>
      </c>
      <c r="G38" s="5" t="s">
        <v>209</v>
      </c>
      <c r="H38" s="5" t="s">
        <v>24</v>
      </c>
      <c r="I38" s="71"/>
      <c r="J38" s="71"/>
      <c r="K38" s="71"/>
      <c r="L38" s="5"/>
    </row>
    <row r="39" spans="1:12" ht="15.75" customHeight="1">
      <c r="A39" s="70"/>
      <c r="B39" s="70"/>
      <c r="C39" s="8"/>
      <c r="D39" s="8"/>
      <c r="E39" s="70"/>
      <c r="F39" s="5" t="s">
        <v>211</v>
      </c>
      <c r="G39" s="5" t="s">
        <v>212</v>
      </c>
      <c r="H39" s="5" t="s">
        <v>24</v>
      </c>
      <c r="I39" s="70"/>
      <c r="J39" s="70"/>
      <c r="K39" s="70"/>
      <c r="L39" s="5"/>
    </row>
    <row r="40" spans="1:12" ht="15.75" customHeight="1">
      <c r="A40" s="72" t="s">
        <v>214</v>
      </c>
      <c r="B40" s="69" t="s">
        <v>217</v>
      </c>
      <c r="C40" s="3">
        <f>LEN(B40)-LEN(SUBSTITUTE(B40,".",""))</f>
        <v>5</v>
      </c>
      <c r="D40" s="3">
        <f>LEN(TRIM(B40))-LEN(SUBSTITUTE(B40," ",""))+1</f>
        <v>101</v>
      </c>
      <c r="E40" s="69">
        <v>12</v>
      </c>
      <c r="F40" s="5" t="s">
        <v>227</v>
      </c>
      <c r="G40" s="5" t="s">
        <v>228</v>
      </c>
      <c r="H40" s="5" t="s">
        <v>45</v>
      </c>
      <c r="I40" s="69" t="s">
        <v>231</v>
      </c>
      <c r="J40" s="69">
        <v>9</v>
      </c>
      <c r="K40" s="69">
        <v>0</v>
      </c>
      <c r="L40" s="5"/>
    </row>
    <row r="41" spans="1:12" ht="15.75" customHeight="1">
      <c r="A41" s="71"/>
      <c r="B41" s="71"/>
      <c r="C41" s="7"/>
      <c r="D41" s="7"/>
      <c r="E41" s="71"/>
      <c r="F41" s="5" t="s">
        <v>237</v>
      </c>
      <c r="G41" s="5" t="s">
        <v>238</v>
      </c>
      <c r="H41" s="5" t="s">
        <v>45</v>
      </c>
      <c r="I41" s="71"/>
      <c r="J41" s="71"/>
      <c r="K41" s="71"/>
      <c r="L41" s="5"/>
    </row>
    <row r="42" spans="1:12" ht="15.75" customHeight="1">
      <c r="A42" s="71"/>
      <c r="B42" s="71"/>
      <c r="C42" s="7"/>
      <c r="D42" s="7"/>
      <c r="E42" s="71"/>
      <c r="F42" s="5" t="s">
        <v>240</v>
      </c>
      <c r="G42" s="5" t="s">
        <v>238</v>
      </c>
      <c r="H42" s="5" t="s">
        <v>45</v>
      </c>
      <c r="I42" s="71"/>
      <c r="J42" s="71"/>
      <c r="K42" s="71"/>
      <c r="L42" s="5"/>
    </row>
    <row r="43" spans="1:12" ht="15.75" customHeight="1">
      <c r="A43" s="71"/>
      <c r="B43" s="71"/>
      <c r="C43" s="7"/>
      <c r="D43" s="7"/>
      <c r="E43" s="71"/>
      <c r="F43" s="5" t="s">
        <v>242</v>
      </c>
      <c r="G43" s="5" t="s">
        <v>243</v>
      </c>
      <c r="H43" s="5" t="s">
        <v>45</v>
      </c>
      <c r="I43" s="71"/>
      <c r="J43" s="71"/>
      <c r="K43" s="71"/>
      <c r="L43" s="5"/>
    </row>
    <row r="44" spans="1:12" ht="15.75" customHeight="1">
      <c r="A44" s="71"/>
      <c r="B44" s="71"/>
      <c r="C44" s="7"/>
      <c r="D44" s="7"/>
      <c r="E44" s="71"/>
      <c r="F44" s="5" t="s">
        <v>246</v>
      </c>
      <c r="G44" s="5" t="s">
        <v>247</v>
      </c>
      <c r="H44" s="5" t="s">
        <v>45</v>
      </c>
      <c r="I44" s="71"/>
      <c r="J44" s="71"/>
      <c r="K44" s="71"/>
      <c r="L44" s="5"/>
    </row>
    <row r="45" spans="1:12" ht="15.75" customHeight="1">
      <c r="A45" s="71"/>
      <c r="B45" s="71"/>
      <c r="C45" s="7"/>
      <c r="D45" s="7"/>
      <c r="E45" s="71"/>
      <c r="F45" s="5" t="s">
        <v>249</v>
      </c>
      <c r="G45" s="5" t="s">
        <v>155</v>
      </c>
      <c r="H45" s="5" t="s">
        <v>24</v>
      </c>
      <c r="I45" s="71"/>
      <c r="J45" s="71"/>
      <c r="K45" s="71"/>
      <c r="L45" s="5"/>
    </row>
    <row r="46" spans="1:12" ht="15.75" customHeight="1">
      <c r="A46" s="71"/>
      <c r="B46" s="71"/>
      <c r="C46" s="7"/>
      <c r="D46" s="7"/>
      <c r="E46" s="71"/>
      <c r="F46" s="5" t="s">
        <v>251</v>
      </c>
      <c r="G46" s="5" t="s">
        <v>252</v>
      </c>
      <c r="H46" s="5" t="s">
        <v>24</v>
      </c>
      <c r="I46" s="71"/>
      <c r="J46" s="71"/>
      <c r="K46" s="71"/>
      <c r="L46" s="5"/>
    </row>
    <row r="47" spans="1:12" ht="15.75" customHeight="1">
      <c r="A47" s="71"/>
      <c r="B47" s="71"/>
      <c r="C47" s="7"/>
      <c r="D47" s="7"/>
      <c r="E47" s="71"/>
      <c r="F47" s="5" t="s">
        <v>253</v>
      </c>
      <c r="G47" s="5" t="s">
        <v>252</v>
      </c>
      <c r="H47" s="5" t="s">
        <v>24</v>
      </c>
      <c r="I47" s="71"/>
      <c r="J47" s="71"/>
      <c r="K47" s="71"/>
      <c r="L47" s="5"/>
    </row>
    <row r="48" spans="1:12" ht="15.75" customHeight="1">
      <c r="A48" s="70"/>
      <c r="B48" s="70"/>
      <c r="C48" s="8"/>
      <c r="D48" s="8"/>
      <c r="E48" s="70"/>
      <c r="F48" s="5" t="s">
        <v>255</v>
      </c>
      <c r="G48" s="5" t="s">
        <v>256</v>
      </c>
      <c r="H48" s="5" t="s">
        <v>24</v>
      </c>
      <c r="I48" s="70"/>
      <c r="J48" s="70"/>
      <c r="K48" s="70"/>
      <c r="L48" s="5"/>
    </row>
    <row r="49" spans="1:12" ht="15" customHeight="1">
      <c r="A49" s="72" t="s">
        <v>248</v>
      </c>
      <c r="B49" s="69" t="s">
        <v>258</v>
      </c>
      <c r="C49" s="3">
        <f>LEN(B49)-LEN(SUBSTITUTE(B49,".",""))</f>
        <v>2</v>
      </c>
      <c r="D49" s="3">
        <f>LEN(TRIM(B49))-LEN(SUBSTITUTE(B49," ",""))+1</f>
        <v>57</v>
      </c>
      <c r="E49" s="69">
        <v>7</v>
      </c>
      <c r="F49" s="5" t="s">
        <v>266</v>
      </c>
      <c r="G49" s="5" t="s">
        <v>267</v>
      </c>
      <c r="H49" s="5" t="s">
        <v>24</v>
      </c>
      <c r="I49" s="69" t="s">
        <v>269</v>
      </c>
      <c r="J49" s="69">
        <v>2</v>
      </c>
      <c r="K49" s="69">
        <v>0</v>
      </c>
      <c r="L49" s="5" t="s">
        <v>270</v>
      </c>
    </row>
    <row r="50" spans="1:12" ht="15.75" customHeight="1">
      <c r="A50" s="71"/>
      <c r="B50" s="71"/>
      <c r="C50" s="7"/>
      <c r="D50" s="7"/>
      <c r="E50" s="71"/>
      <c r="F50" s="5" t="s">
        <v>273</v>
      </c>
      <c r="G50" s="5" t="s">
        <v>274</v>
      </c>
      <c r="H50" s="5" t="s">
        <v>24</v>
      </c>
      <c r="I50" s="71"/>
      <c r="J50" s="71"/>
      <c r="K50" s="71"/>
      <c r="L50" s="5"/>
    </row>
    <row r="51" spans="1:12" ht="19.5" customHeight="1">
      <c r="A51" s="71"/>
      <c r="B51" s="71"/>
      <c r="C51" s="7"/>
      <c r="D51" s="7"/>
      <c r="E51" s="71"/>
      <c r="F51" s="5" t="s">
        <v>275</v>
      </c>
      <c r="G51" s="5" t="s">
        <v>276</v>
      </c>
      <c r="H51" s="5" t="s">
        <v>24</v>
      </c>
      <c r="I51" s="71"/>
      <c r="J51" s="71"/>
      <c r="K51" s="71"/>
      <c r="L51" s="5"/>
    </row>
    <row r="52" spans="1:12" ht="15.75" customHeight="1">
      <c r="A52" s="71"/>
      <c r="B52" s="71"/>
      <c r="C52" s="7"/>
      <c r="D52" s="7"/>
      <c r="E52" s="71"/>
      <c r="F52" s="5" t="s">
        <v>277</v>
      </c>
      <c r="G52" s="5" t="s">
        <v>278</v>
      </c>
      <c r="H52" s="5" t="s">
        <v>24</v>
      </c>
      <c r="I52" s="71"/>
      <c r="J52" s="71"/>
      <c r="K52" s="71"/>
      <c r="L52" s="5"/>
    </row>
    <row r="53" spans="1:12" ht="15.75" customHeight="1">
      <c r="A53" s="70"/>
      <c r="B53" s="70"/>
      <c r="C53" s="8"/>
      <c r="D53" s="8"/>
      <c r="E53" s="70"/>
      <c r="F53" s="5" t="s">
        <v>280</v>
      </c>
      <c r="G53" s="5" t="s">
        <v>274</v>
      </c>
      <c r="H53" s="5" t="s">
        <v>24</v>
      </c>
      <c r="I53" s="70"/>
      <c r="J53" s="70"/>
      <c r="K53" s="70"/>
      <c r="L53" s="5"/>
    </row>
    <row r="54" spans="1:12" ht="15.75" customHeight="1">
      <c r="A54" s="72" t="s">
        <v>264</v>
      </c>
      <c r="B54" s="69" t="s">
        <v>284</v>
      </c>
      <c r="C54" s="3">
        <f>LEN(B54)-LEN(SUBSTITUTE(B54,".",""))</f>
        <v>1</v>
      </c>
      <c r="D54" s="3">
        <f>LEN(TRIM(B54))-LEN(SUBSTITUTE(B54," ",""))+1</f>
        <v>32</v>
      </c>
      <c r="E54" s="69">
        <v>4</v>
      </c>
      <c r="F54" s="5" t="s">
        <v>291</v>
      </c>
      <c r="G54" s="5" t="s">
        <v>292</v>
      </c>
      <c r="H54" s="5" t="s">
        <v>24</v>
      </c>
      <c r="I54" s="69" t="s">
        <v>293</v>
      </c>
      <c r="J54" s="69">
        <v>2</v>
      </c>
      <c r="K54" s="69">
        <v>0</v>
      </c>
      <c r="L54" s="5"/>
    </row>
    <row r="55" spans="1:12" ht="16.5" customHeight="1">
      <c r="A55" s="70"/>
      <c r="B55" s="70"/>
      <c r="C55" s="8"/>
      <c r="D55" s="8"/>
      <c r="E55" s="70"/>
      <c r="F55" s="5" t="s">
        <v>297</v>
      </c>
      <c r="G55" s="5" t="s">
        <v>298</v>
      </c>
      <c r="H55" s="5" t="s">
        <v>24</v>
      </c>
      <c r="I55" s="70"/>
      <c r="J55" s="70"/>
      <c r="K55" s="70"/>
      <c r="L55" s="5"/>
    </row>
    <row r="56" spans="1:12" ht="15.75" customHeight="1">
      <c r="A56" s="74" t="s">
        <v>286</v>
      </c>
      <c r="B56" s="69" t="s">
        <v>299</v>
      </c>
      <c r="C56" s="3">
        <f>LEN(B56)-LEN(SUBSTITUTE(B56,".",""))</f>
        <v>1</v>
      </c>
      <c r="D56" s="3">
        <f>LEN(TRIM(B56))-LEN(SUBSTITUTE(B56," ",""))+1</f>
        <v>15</v>
      </c>
      <c r="E56" s="69">
        <v>2</v>
      </c>
      <c r="F56" s="5" t="s">
        <v>307</v>
      </c>
      <c r="G56" s="12" t="s">
        <v>45</v>
      </c>
      <c r="H56" s="5" t="s">
        <v>24</v>
      </c>
      <c r="I56" s="82" t="s">
        <v>308</v>
      </c>
      <c r="J56" s="69">
        <v>1</v>
      </c>
      <c r="K56" s="69">
        <v>0</v>
      </c>
      <c r="L56" s="5"/>
    </row>
    <row r="57" spans="1:12" ht="15.75" customHeight="1">
      <c r="A57" s="80"/>
      <c r="B57" s="70"/>
      <c r="C57" s="8"/>
      <c r="D57" s="8"/>
      <c r="E57" s="70"/>
      <c r="F57" s="5" t="s">
        <v>315</v>
      </c>
      <c r="G57" s="5" t="s">
        <v>317</v>
      </c>
      <c r="H57" s="5" t="s">
        <v>45</v>
      </c>
      <c r="I57" s="70"/>
      <c r="J57" s="70"/>
      <c r="K57" s="70"/>
      <c r="L57" s="5"/>
    </row>
    <row r="58" spans="1:12" ht="16.5" customHeight="1">
      <c r="A58" s="72" t="s">
        <v>305</v>
      </c>
      <c r="B58" s="69" t="s">
        <v>320</v>
      </c>
      <c r="C58" s="3">
        <f>LEN(B58)-LEN(SUBSTITUTE(B58,".",""))</f>
        <v>3</v>
      </c>
      <c r="D58" s="3">
        <f>LEN(TRIM(B58))-LEN(SUBSTITUTE(B58," ",""))+1</f>
        <v>62</v>
      </c>
      <c r="E58" s="69">
        <v>6</v>
      </c>
      <c r="F58" s="5" t="s">
        <v>321</v>
      </c>
      <c r="G58" s="5" t="s">
        <v>322</v>
      </c>
      <c r="H58" s="5" t="s">
        <v>24</v>
      </c>
      <c r="I58" s="69" t="s">
        <v>323</v>
      </c>
      <c r="J58" s="69">
        <v>2</v>
      </c>
      <c r="K58" s="69">
        <v>0</v>
      </c>
      <c r="L58" s="5"/>
    </row>
    <row r="59" spans="1:12" ht="15.75" customHeight="1">
      <c r="A59" s="71"/>
      <c r="B59" s="71"/>
      <c r="C59" s="7"/>
      <c r="D59" s="7"/>
      <c r="E59" s="71"/>
      <c r="F59" s="5" t="s">
        <v>326</v>
      </c>
      <c r="G59" s="5" t="s">
        <v>327</v>
      </c>
      <c r="H59" s="5" t="s">
        <v>45</v>
      </c>
      <c r="I59" s="71"/>
      <c r="J59" s="71"/>
      <c r="K59" s="71"/>
      <c r="L59" s="5"/>
    </row>
    <row r="60" spans="1:12" ht="15.75" customHeight="1">
      <c r="A60" s="71"/>
      <c r="B60" s="71"/>
      <c r="C60" s="7"/>
      <c r="D60" s="7"/>
      <c r="E60" s="71"/>
      <c r="F60" s="5" t="s">
        <v>328</v>
      </c>
      <c r="G60" s="5" t="s">
        <v>329</v>
      </c>
      <c r="H60" s="5" t="s">
        <v>45</v>
      </c>
      <c r="I60" s="71"/>
      <c r="J60" s="71"/>
      <c r="K60" s="71"/>
      <c r="L60" s="5"/>
    </row>
    <row r="61" spans="1:12" ht="15.75" customHeight="1">
      <c r="A61" s="70"/>
      <c r="B61" s="70"/>
      <c r="C61" s="8"/>
      <c r="D61" s="8"/>
      <c r="E61" s="70"/>
      <c r="F61" s="5" t="s">
        <v>331</v>
      </c>
      <c r="G61" s="5" t="s">
        <v>146</v>
      </c>
      <c r="H61" s="5" t="s">
        <v>24</v>
      </c>
      <c r="I61" s="70"/>
      <c r="J61" s="70"/>
      <c r="K61" s="70"/>
      <c r="L61" s="5"/>
    </row>
    <row r="62" spans="1:12" ht="15.75" customHeight="1">
      <c r="A62" s="72" t="s">
        <v>332</v>
      </c>
      <c r="B62" s="69" t="s">
        <v>333</v>
      </c>
      <c r="C62" s="3">
        <f>LEN(B62)-LEN(SUBSTITUTE(B62,".",""))</f>
        <v>4</v>
      </c>
      <c r="D62" s="3">
        <f>LEN(TRIM(B62))-LEN(SUBSTITUTE(B62," ",""))+1</f>
        <v>38</v>
      </c>
      <c r="E62" s="69">
        <v>4</v>
      </c>
      <c r="F62" s="5" t="s">
        <v>335</v>
      </c>
      <c r="G62" s="5" t="s">
        <v>336</v>
      </c>
      <c r="H62" s="5" t="s">
        <v>24</v>
      </c>
      <c r="I62" s="69" t="s">
        <v>338</v>
      </c>
      <c r="J62" s="69">
        <v>1</v>
      </c>
      <c r="K62" s="69">
        <v>1</v>
      </c>
      <c r="L62" s="5"/>
    </row>
    <row r="63" spans="1:12" ht="27" customHeight="1">
      <c r="A63" s="70"/>
      <c r="B63" s="70"/>
      <c r="C63" s="8"/>
      <c r="D63" s="8"/>
      <c r="E63" s="70"/>
      <c r="F63" s="5" t="s">
        <v>343</v>
      </c>
      <c r="G63" s="5" t="s">
        <v>344</v>
      </c>
      <c r="H63" s="5" t="s">
        <v>24</v>
      </c>
      <c r="I63" s="70"/>
      <c r="J63" s="70"/>
      <c r="K63" s="70"/>
      <c r="L63" s="5"/>
    </row>
    <row r="64" spans="1:12" ht="16.5" customHeight="1">
      <c r="A64" s="72" t="s">
        <v>346</v>
      </c>
      <c r="B64" s="69" t="s">
        <v>347</v>
      </c>
      <c r="C64" s="3">
        <f>LEN(B64)-LEN(SUBSTITUTE(B64,".",""))</f>
        <v>4</v>
      </c>
      <c r="D64" s="3">
        <f>LEN(TRIM(B64))-LEN(SUBSTITUTE(B64," ",""))+1</f>
        <v>96</v>
      </c>
      <c r="E64" s="69">
        <v>11</v>
      </c>
      <c r="F64" s="5" t="s">
        <v>349</v>
      </c>
      <c r="G64" s="5" t="s">
        <v>350</v>
      </c>
      <c r="H64" s="5" t="s">
        <v>24</v>
      </c>
      <c r="I64" s="22" t="s">
        <v>352</v>
      </c>
      <c r="J64" s="69">
        <v>3</v>
      </c>
      <c r="K64" s="69">
        <v>1</v>
      </c>
      <c r="L64" s="5"/>
    </row>
    <row r="65" spans="1:12" ht="16.5" customHeight="1">
      <c r="A65" s="71"/>
      <c r="B65" s="71"/>
      <c r="C65" s="7"/>
      <c r="D65" s="7"/>
      <c r="E65" s="71"/>
      <c r="F65" s="12" t="s">
        <v>45</v>
      </c>
      <c r="G65" s="5" t="s">
        <v>357</v>
      </c>
      <c r="H65" s="5" t="s">
        <v>45</v>
      </c>
      <c r="I65" s="25"/>
      <c r="J65" s="71"/>
      <c r="K65" s="71"/>
      <c r="L65" s="5"/>
    </row>
    <row r="66" spans="1:12" ht="18" customHeight="1">
      <c r="A66" s="71"/>
      <c r="B66" s="71"/>
      <c r="C66" s="7"/>
      <c r="D66" s="7"/>
      <c r="E66" s="71"/>
      <c r="F66" s="5" t="s">
        <v>358</v>
      </c>
      <c r="G66" s="5" t="s">
        <v>68</v>
      </c>
      <c r="H66" s="5" t="s">
        <v>24</v>
      </c>
      <c r="I66" s="30" t="s">
        <v>359</v>
      </c>
      <c r="J66" s="71"/>
      <c r="K66" s="71"/>
      <c r="L66" s="5" t="s">
        <v>361</v>
      </c>
    </row>
    <row r="67" spans="1:12" ht="15.75" customHeight="1">
      <c r="A67" s="71"/>
      <c r="B67" s="71"/>
      <c r="C67" s="7"/>
      <c r="D67" s="7"/>
      <c r="E67" s="71"/>
      <c r="F67" s="5" t="s">
        <v>362</v>
      </c>
      <c r="G67" s="5" t="s">
        <v>72</v>
      </c>
      <c r="H67" s="5" t="s">
        <v>24</v>
      </c>
      <c r="I67" s="25" t="s">
        <v>363</v>
      </c>
      <c r="J67" s="71"/>
      <c r="K67" s="71"/>
      <c r="L67" s="5"/>
    </row>
    <row r="68" spans="1:12" ht="15.75" customHeight="1">
      <c r="A68" s="71"/>
      <c r="B68" s="71"/>
      <c r="C68" s="7"/>
      <c r="D68" s="7"/>
      <c r="E68" s="71"/>
      <c r="F68" s="5" t="s">
        <v>364</v>
      </c>
      <c r="G68" s="12" t="s">
        <v>45</v>
      </c>
      <c r="H68" s="5" t="s">
        <v>24</v>
      </c>
      <c r="I68" s="25"/>
      <c r="J68" s="71"/>
      <c r="K68" s="71"/>
      <c r="L68" s="5"/>
    </row>
    <row r="69" spans="1:12" ht="15.75" customHeight="1">
      <c r="A69" s="71"/>
      <c r="B69" s="71"/>
      <c r="C69" s="7"/>
      <c r="D69" s="7"/>
      <c r="E69" s="71"/>
      <c r="F69" s="5" t="s">
        <v>366</v>
      </c>
      <c r="G69" s="5" t="s">
        <v>274</v>
      </c>
      <c r="H69" s="5" t="s">
        <v>24</v>
      </c>
      <c r="I69" s="25"/>
      <c r="J69" s="71"/>
      <c r="K69" s="71"/>
      <c r="L69" s="5"/>
    </row>
    <row r="70" spans="1:12" ht="15.75" customHeight="1">
      <c r="A70" s="71"/>
      <c r="B70" s="71"/>
      <c r="C70" s="7"/>
      <c r="D70" s="7"/>
      <c r="E70" s="71"/>
      <c r="F70" s="5" t="s">
        <v>369</v>
      </c>
      <c r="G70" s="5" t="s">
        <v>278</v>
      </c>
      <c r="H70" s="5" t="s">
        <v>24</v>
      </c>
      <c r="I70" s="25"/>
      <c r="J70" s="71"/>
      <c r="K70" s="71"/>
      <c r="L70" s="5"/>
    </row>
    <row r="71" spans="1:12" ht="15.75" customHeight="1">
      <c r="A71" s="70"/>
      <c r="B71" s="70"/>
      <c r="C71" s="8"/>
      <c r="D71" s="8"/>
      <c r="E71" s="70"/>
      <c r="F71" s="5" t="s">
        <v>371</v>
      </c>
      <c r="G71" s="5" t="s">
        <v>274</v>
      </c>
      <c r="H71" s="5" t="s">
        <v>24</v>
      </c>
      <c r="I71" s="26"/>
      <c r="J71" s="70"/>
      <c r="K71" s="70"/>
      <c r="L71" s="5"/>
    </row>
    <row r="72" spans="1:12" ht="16.5" customHeight="1">
      <c r="A72" s="72" t="s">
        <v>372</v>
      </c>
      <c r="B72" s="69" t="s">
        <v>374</v>
      </c>
      <c r="C72" s="3">
        <f>LEN(B72)-LEN(SUBSTITUTE(B72,".",""))</f>
        <v>3</v>
      </c>
      <c r="D72" s="3">
        <f>LEN(TRIM(B72))-LEN(SUBSTITUTE(B72," ",""))+1</f>
        <v>113</v>
      </c>
      <c r="E72" s="69">
        <f>1+1+1+1+1+1+1+1+1+1+1</f>
        <v>11</v>
      </c>
      <c r="F72" s="5" t="s">
        <v>378</v>
      </c>
      <c r="G72" s="5" t="s">
        <v>379</v>
      </c>
      <c r="H72" s="5" t="s">
        <v>24</v>
      </c>
      <c r="I72" s="22" t="s">
        <v>380</v>
      </c>
      <c r="J72" s="69">
        <v>2</v>
      </c>
      <c r="K72" s="69">
        <v>2</v>
      </c>
      <c r="L72" s="5"/>
    </row>
    <row r="73" spans="1:12" ht="15.75" customHeight="1">
      <c r="A73" s="71"/>
      <c r="B73" s="71"/>
      <c r="C73" s="7"/>
      <c r="D73" s="7"/>
      <c r="E73" s="71"/>
      <c r="F73" s="5" t="s">
        <v>385</v>
      </c>
      <c r="G73" s="5" t="s">
        <v>386</v>
      </c>
      <c r="H73" s="5" t="s">
        <v>24</v>
      </c>
      <c r="I73" s="25" t="s">
        <v>387</v>
      </c>
      <c r="J73" s="71"/>
      <c r="K73" s="71"/>
      <c r="L73" s="5"/>
    </row>
    <row r="74" spans="1:12" ht="15.75" customHeight="1">
      <c r="A74" s="71"/>
      <c r="B74" s="71"/>
      <c r="C74" s="7"/>
      <c r="D74" s="7"/>
      <c r="E74" s="71"/>
      <c r="F74" s="5" t="s">
        <v>388</v>
      </c>
      <c r="G74" s="5" t="s">
        <v>386</v>
      </c>
      <c r="H74" s="5" t="s">
        <v>24</v>
      </c>
      <c r="I74" s="25"/>
      <c r="J74" s="71"/>
      <c r="K74" s="71"/>
      <c r="L74" s="5"/>
    </row>
    <row r="75" spans="1:12" ht="15.75" customHeight="1">
      <c r="A75" s="71"/>
      <c r="B75" s="71"/>
      <c r="C75" s="7"/>
      <c r="D75" s="7"/>
      <c r="E75" s="71"/>
      <c r="F75" s="5" t="s">
        <v>390</v>
      </c>
      <c r="G75" s="5" t="s">
        <v>386</v>
      </c>
      <c r="H75" s="5" t="s">
        <v>24</v>
      </c>
      <c r="I75" s="25"/>
      <c r="J75" s="71"/>
      <c r="K75" s="71"/>
      <c r="L75" s="5"/>
    </row>
    <row r="76" spans="1:12" ht="15.75" customHeight="1">
      <c r="A76" s="71"/>
      <c r="B76" s="71"/>
      <c r="C76" s="7"/>
      <c r="D76" s="7"/>
      <c r="E76" s="71"/>
      <c r="F76" s="5" t="s">
        <v>391</v>
      </c>
      <c r="G76" s="5" t="s">
        <v>392</v>
      </c>
      <c r="H76" s="5" t="s">
        <v>24</v>
      </c>
      <c r="I76" s="25"/>
      <c r="J76" s="71"/>
      <c r="K76" s="71"/>
      <c r="L76" s="5"/>
    </row>
    <row r="77" spans="1:12" ht="15.75" customHeight="1">
      <c r="A77" s="71"/>
      <c r="B77" s="71"/>
      <c r="C77" s="7"/>
      <c r="D77" s="7"/>
      <c r="E77" s="71"/>
      <c r="F77" s="5" t="s">
        <v>393</v>
      </c>
      <c r="G77" s="5" t="s">
        <v>386</v>
      </c>
      <c r="H77" s="5" t="s">
        <v>24</v>
      </c>
      <c r="I77" s="25"/>
      <c r="J77" s="71"/>
      <c r="K77" s="71"/>
      <c r="L77" s="5"/>
    </row>
    <row r="78" spans="1:12" ht="15.75" customHeight="1">
      <c r="A78" s="70"/>
      <c r="B78" s="70"/>
      <c r="C78" s="8"/>
      <c r="D78" s="8"/>
      <c r="E78" s="70"/>
      <c r="F78" s="5" t="s">
        <v>394</v>
      </c>
      <c r="G78" s="5" t="s">
        <v>395</v>
      </c>
      <c r="H78" s="5" t="s">
        <v>24</v>
      </c>
      <c r="I78" s="26"/>
      <c r="J78" s="70"/>
      <c r="K78" s="70"/>
      <c r="L78" s="5"/>
    </row>
    <row r="79" spans="1:12" ht="31.5" customHeight="1">
      <c r="A79" s="72" t="s">
        <v>396</v>
      </c>
      <c r="B79" s="69" t="s">
        <v>397</v>
      </c>
      <c r="C79" s="3">
        <f>LEN(B79)-LEN(SUBSTITUTE(B79,".",""))</f>
        <v>2</v>
      </c>
      <c r="D79" s="3">
        <f>LEN(TRIM(B79))-LEN(SUBSTITUTE(B79," ",""))+1</f>
        <v>54</v>
      </c>
      <c r="E79" s="69">
        <v>6</v>
      </c>
      <c r="F79" s="5" t="s">
        <v>410</v>
      </c>
      <c r="G79" s="5" t="s">
        <v>121</v>
      </c>
      <c r="H79" s="5" t="s">
        <v>24</v>
      </c>
      <c r="I79" s="22" t="s">
        <v>411</v>
      </c>
      <c r="J79" s="69">
        <v>2</v>
      </c>
      <c r="K79" s="69">
        <v>2</v>
      </c>
      <c r="L79" s="5"/>
    </row>
    <row r="80" spans="1:12" ht="15.75" customHeight="1">
      <c r="A80" s="73"/>
      <c r="B80" s="71"/>
      <c r="C80" s="7"/>
      <c r="D80" s="7"/>
      <c r="E80" s="71"/>
      <c r="F80" s="5" t="s">
        <v>414</v>
      </c>
      <c r="G80" s="5" t="s">
        <v>327</v>
      </c>
      <c r="H80" s="5" t="s">
        <v>45</v>
      </c>
      <c r="I80" s="25" t="s">
        <v>415</v>
      </c>
      <c r="J80" s="71"/>
      <c r="K80" s="71"/>
      <c r="L80" s="5"/>
    </row>
    <row r="81" spans="1:12" ht="21" customHeight="1">
      <c r="A81" s="72" t="s">
        <v>418</v>
      </c>
      <c r="B81" s="69" t="s">
        <v>420</v>
      </c>
      <c r="C81" s="3"/>
      <c r="D81" s="3"/>
      <c r="E81" s="69">
        <v>3</v>
      </c>
      <c r="F81" s="5" t="s">
        <v>421</v>
      </c>
      <c r="G81" s="12" t="s">
        <v>45</v>
      </c>
      <c r="H81" s="5" t="s">
        <v>24</v>
      </c>
      <c r="I81" s="69"/>
      <c r="J81" s="69">
        <v>0</v>
      </c>
      <c r="K81" s="69">
        <v>1</v>
      </c>
      <c r="L81" s="5"/>
    </row>
    <row r="82" spans="1:12" ht="15.75" customHeight="1">
      <c r="A82" s="70"/>
      <c r="B82" s="70"/>
      <c r="C82" s="8"/>
      <c r="D82" s="8"/>
      <c r="E82" s="70"/>
      <c r="F82" s="5" t="s">
        <v>425</v>
      </c>
      <c r="G82" s="5" t="s">
        <v>146</v>
      </c>
      <c r="H82" s="5" t="s">
        <v>45</v>
      </c>
      <c r="I82" s="70"/>
      <c r="J82" s="70"/>
      <c r="K82" s="70"/>
      <c r="L82" s="5"/>
    </row>
    <row r="83" spans="1:12" ht="18.75" customHeight="1">
      <c r="A83" s="72" t="s">
        <v>426</v>
      </c>
      <c r="B83" s="69" t="s">
        <v>428</v>
      </c>
      <c r="C83" s="3">
        <f>LEN(B83)-LEN(SUBSTITUTE(B83,".",""))</f>
        <v>2</v>
      </c>
      <c r="D83" s="3">
        <f>LEN(TRIM(B83))-LEN(SUBSTITUTE(B83," ",""))+1</f>
        <v>32</v>
      </c>
      <c r="E83" s="69">
        <v>5</v>
      </c>
      <c r="F83" s="5" t="s">
        <v>437</v>
      </c>
      <c r="G83" s="12" t="s">
        <v>45</v>
      </c>
      <c r="H83" s="5" t="s">
        <v>45</v>
      </c>
      <c r="I83" s="22" t="s">
        <v>438</v>
      </c>
      <c r="J83" s="82">
        <v>3</v>
      </c>
      <c r="K83" s="69">
        <v>0</v>
      </c>
      <c r="L83" s="5"/>
    </row>
    <row r="84" spans="1:12" ht="18.75" customHeight="1">
      <c r="A84" s="71"/>
      <c r="B84" s="71"/>
      <c r="C84" s="7"/>
      <c r="D84" s="7"/>
      <c r="E84" s="71"/>
      <c r="F84" s="5" t="s">
        <v>440</v>
      </c>
      <c r="G84" s="5" t="s">
        <v>441</v>
      </c>
      <c r="H84" s="5" t="s">
        <v>24</v>
      </c>
      <c r="I84" s="32" t="s">
        <v>442</v>
      </c>
      <c r="J84" s="71"/>
      <c r="K84" s="71"/>
      <c r="L84" s="5"/>
    </row>
    <row r="85" spans="1:12" ht="16.5" customHeight="1">
      <c r="A85" s="71"/>
      <c r="B85" s="71"/>
      <c r="C85" s="7"/>
      <c r="D85" s="7"/>
      <c r="E85" s="71"/>
      <c r="F85" s="5" t="s">
        <v>451</v>
      </c>
      <c r="G85" s="5" t="s">
        <v>452</v>
      </c>
      <c r="H85" s="5" t="s">
        <v>24</v>
      </c>
      <c r="I85" s="25" t="s">
        <v>453</v>
      </c>
      <c r="J85" s="71"/>
      <c r="K85" s="71"/>
      <c r="L85" s="5"/>
    </row>
    <row r="86" spans="1:12" ht="15.75" customHeight="1">
      <c r="A86" s="70"/>
      <c r="B86" s="70"/>
      <c r="C86" s="8"/>
      <c r="D86" s="8"/>
      <c r="E86" s="70"/>
      <c r="F86" s="5" t="s">
        <v>453</v>
      </c>
      <c r="G86" s="12" t="s">
        <v>45</v>
      </c>
      <c r="H86" s="5" t="s">
        <v>45</v>
      </c>
      <c r="I86" s="26"/>
      <c r="J86" s="70"/>
      <c r="K86" s="70"/>
      <c r="L86" s="5"/>
    </row>
    <row r="87" spans="1:12" ht="15.75" customHeight="1">
      <c r="A87" s="72" t="s">
        <v>457</v>
      </c>
      <c r="B87" s="69" t="s">
        <v>459</v>
      </c>
      <c r="C87" s="3">
        <f>LEN(B87)-LEN(SUBSTITUTE(B87,".",""))</f>
        <v>4</v>
      </c>
      <c r="D87" s="3">
        <f>LEN(TRIM(B87))-LEN(SUBSTITUTE(B87," ",""))+1</f>
        <v>76</v>
      </c>
      <c r="E87" s="69">
        <v>11</v>
      </c>
      <c r="F87" s="5" t="s">
        <v>465</v>
      </c>
      <c r="G87" s="5" t="s">
        <v>350</v>
      </c>
      <c r="H87" s="5" t="s">
        <v>24</v>
      </c>
      <c r="I87" s="22" t="s">
        <v>466</v>
      </c>
      <c r="J87" s="69">
        <v>3</v>
      </c>
      <c r="K87" s="69">
        <v>1</v>
      </c>
      <c r="L87" s="5"/>
    </row>
    <row r="88" spans="1:12" ht="16.5" customHeight="1">
      <c r="A88" s="71"/>
      <c r="B88" s="71"/>
      <c r="C88" s="7"/>
      <c r="D88" s="7"/>
      <c r="E88" s="71"/>
      <c r="F88" s="5" t="s">
        <v>358</v>
      </c>
      <c r="G88" s="5" t="s">
        <v>68</v>
      </c>
      <c r="H88" s="5" t="s">
        <v>24</v>
      </c>
      <c r="I88" s="25" t="s">
        <v>473</v>
      </c>
      <c r="J88" s="71"/>
      <c r="K88" s="71"/>
      <c r="L88" s="5"/>
    </row>
    <row r="89" spans="1:12" ht="16.5" customHeight="1">
      <c r="A89" s="71"/>
      <c r="B89" s="71"/>
      <c r="C89" s="7"/>
      <c r="D89" s="7"/>
      <c r="E89" s="71"/>
      <c r="F89" s="5" t="s">
        <v>474</v>
      </c>
      <c r="G89" s="5" t="s">
        <v>64</v>
      </c>
      <c r="H89" s="5" t="s">
        <v>24</v>
      </c>
      <c r="I89" s="25" t="s">
        <v>476</v>
      </c>
      <c r="J89" s="71"/>
      <c r="K89" s="71"/>
      <c r="L89" s="5"/>
    </row>
    <row r="90" spans="1:12" ht="15.75" customHeight="1">
      <c r="A90" s="71"/>
      <c r="B90" s="71"/>
      <c r="C90" s="7"/>
      <c r="D90" s="7"/>
      <c r="E90" s="71"/>
      <c r="F90" s="5" t="s">
        <v>479</v>
      </c>
      <c r="G90" s="5" t="s">
        <v>72</v>
      </c>
      <c r="H90" s="5" t="s">
        <v>24</v>
      </c>
      <c r="I90" s="25"/>
      <c r="J90" s="71"/>
      <c r="K90" s="71"/>
      <c r="L90" s="5"/>
    </row>
    <row r="91" spans="1:12" ht="24" customHeight="1">
      <c r="A91" s="71"/>
      <c r="B91" s="71"/>
      <c r="C91" s="7"/>
      <c r="D91" s="7"/>
      <c r="E91" s="71"/>
      <c r="F91" s="5" t="s">
        <v>481</v>
      </c>
      <c r="G91" s="5" t="s">
        <v>441</v>
      </c>
      <c r="H91" s="5" t="s">
        <v>24</v>
      </c>
      <c r="I91" s="25"/>
      <c r="J91" s="71"/>
      <c r="K91" s="71"/>
      <c r="L91" s="5"/>
    </row>
    <row r="92" spans="1:12" ht="15.75" customHeight="1">
      <c r="A92" s="71"/>
      <c r="B92" s="71"/>
      <c r="C92" s="7"/>
      <c r="D92" s="7"/>
      <c r="E92" s="71"/>
      <c r="F92" s="5" t="s">
        <v>482</v>
      </c>
      <c r="G92" s="5" t="s">
        <v>278</v>
      </c>
      <c r="H92" s="5" t="s">
        <v>24</v>
      </c>
      <c r="I92" s="25"/>
      <c r="J92" s="71"/>
      <c r="K92" s="71"/>
      <c r="L92" s="5"/>
    </row>
    <row r="93" spans="1:12" ht="15.75" customHeight="1">
      <c r="A93" s="70"/>
      <c r="B93" s="70"/>
      <c r="C93" s="8"/>
      <c r="D93" s="8"/>
      <c r="E93" s="70"/>
      <c r="F93" s="5" t="s">
        <v>484</v>
      </c>
      <c r="G93" s="5" t="s">
        <v>212</v>
      </c>
      <c r="H93" s="5" t="s">
        <v>24</v>
      </c>
      <c r="I93" s="26"/>
      <c r="J93" s="70"/>
      <c r="K93" s="70"/>
      <c r="L93" s="5"/>
    </row>
    <row r="94" spans="1:12" ht="16.5" customHeight="1">
      <c r="A94" s="72" t="s">
        <v>486</v>
      </c>
      <c r="B94" s="69" t="s">
        <v>489</v>
      </c>
      <c r="C94" s="3">
        <f>LEN(B94)-LEN(SUBSTITUTE(B94,".",""))</f>
        <v>2</v>
      </c>
      <c r="D94" s="3">
        <f>LEN(TRIM(B94))-LEN(SUBSTITUTE(B94," ",""))+1</f>
        <v>39</v>
      </c>
      <c r="E94" s="69">
        <v>4</v>
      </c>
      <c r="F94" s="5" t="s">
        <v>378</v>
      </c>
      <c r="G94" s="5" t="s">
        <v>379</v>
      </c>
      <c r="H94" s="5" t="s">
        <v>24</v>
      </c>
      <c r="I94" s="69"/>
      <c r="J94" s="69">
        <v>0</v>
      </c>
      <c r="K94" s="69">
        <v>0</v>
      </c>
      <c r="L94" s="5"/>
    </row>
    <row r="95" spans="1:12" ht="15.75" customHeight="1">
      <c r="A95" s="71"/>
      <c r="B95" s="71"/>
      <c r="C95" s="7"/>
      <c r="D95" s="7"/>
      <c r="E95" s="71"/>
      <c r="F95" s="5" t="s">
        <v>500</v>
      </c>
      <c r="G95" s="5" t="s">
        <v>501</v>
      </c>
      <c r="H95" s="5" t="s">
        <v>24</v>
      </c>
      <c r="I95" s="71"/>
      <c r="J95" s="71"/>
      <c r="K95" s="71"/>
      <c r="L95" s="5"/>
    </row>
    <row r="96" spans="1:12" ht="15.75" customHeight="1">
      <c r="A96" s="71"/>
      <c r="B96" s="71"/>
      <c r="C96" s="7"/>
      <c r="D96" s="7"/>
      <c r="E96" s="71"/>
      <c r="F96" s="5" t="s">
        <v>502</v>
      </c>
      <c r="G96" s="5" t="s">
        <v>504</v>
      </c>
      <c r="H96" s="5" t="s">
        <v>24</v>
      </c>
      <c r="I96" s="71"/>
      <c r="J96" s="71"/>
      <c r="K96" s="71"/>
      <c r="L96" s="5"/>
    </row>
    <row r="97" spans="1:12" ht="15.75" customHeight="1">
      <c r="A97" s="70"/>
      <c r="B97" s="70"/>
      <c r="C97" s="8"/>
      <c r="D97" s="8"/>
      <c r="E97" s="70"/>
      <c r="F97" s="5" t="s">
        <v>509</v>
      </c>
      <c r="G97" s="5" t="s">
        <v>212</v>
      </c>
      <c r="H97" s="5" t="s">
        <v>24</v>
      </c>
      <c r="I97" s="70"/>
      <c r="J97" s="70"/>
      <c r="K97" s="70"/>
      <c r="L97" s="5"/>
    </row>
    <row r="98" spans="1:12" ht="15" customHeight="1">
      <c r="A98" s="72" t="s">
        <v>511</v>
      </c>
      <c r="B98" s="69" t="s">
        <v>397</v>
      </c>
      <c r="C98" s="3">
        <f>LEN(B98)-LEN(SUBSTITUTE(B98,".",""))</f>
        <v>2</v>
      </c>
      <c r="D98" s="3">
        <f>LEN(TRIM(B98))-LEN(SUBSTITUTE(B98," ",""))+1</f>
        <v>54</v>
      </c>
      <c r="E98" s="69">
        <v>5</v>
      </c>
      <c r="F98" s="5" t="s">
        <v>410</v>
      </c>
      <c r="G98" s="5" t="s">
        <v>121</v>
      </c>
      <c r="H98" s="5" t="s">
        <v>24</v>
      </c>
      <c r="I98" s="22" t="s">
        <v>411</v>
      </c>
      <c r="J98" s="69">
        <v>2</v>
      </c>
      <c r="K98" s="69">
        <v>0</v>
      </c>
      <c r="L98" s="5"/>
    </row>
    <row r="99" spans="1:12" ht="15.75" customHeight="1">
      <c r="A99" s="71"/>
      <c r="B99" s="71"/>
      <c r="C99" s="7"/>
      <c r="D99" s="7"/>
      <c r="E99" s="71"/>
      <c r="F99" s="5" t="s">
        <v>414</v>
      </c>
      <c r="G99" s="5" t="s">
        <v>327</v>
      </c>
      <c r="H99" s="5" t="s">
        <v>45</v>
      </c>
      <c r="I99" s="25" t="s">
        <v>415</v>
      </c>
      <c r="J99" s="71"/>
      <c r="K99" s="71"/>
      <c r="L99" s="5"/>
    </row>
    <row r="100" spans="1:12" ht="15.75" customHeight="1">
      <c r="A100" s="71"/>
      <c r="B100" s="71"/>
      <c r="C100" s="7"/>
      <c r="D100" s="7"/>
      <c r="E100" s="71"/>
      <c r="F100" s="12" t="s">
        <v>45</v>
      </c>
      <c r="G100" s="5" t="s">
        <v>329</v>
      </c>
      <c r="H100" s="5" t="s">
        <v>45</v>
      </c>
      <c r="I100" s="25"/>
      <c r="J100" s="71"/>
      <c r="K100" s="71"/>
      <c r="L100" s="5"/>
    </row>
    <row r="101" spans="1:12" ht="15.75" customHeight="1">
      <c r="A101" s="70"/>
      <c r="B101" s="70"/>
      <c r="C101" s="8"/>
      <c r="D101" s="8"/>
      <c r="E101" s="70"/>
      <c r="F101" s="5" t="s">
        <v>524</v>
      </c>
      <c r="G101" s="5" t="s">
        <v>199</v>
      </c>
      <c r="H101" s="5" t="s">
        <v>45</v>
      </c>
      <c r="I101" s="25"/>
      <c r="J101" s="70"/>
      <c r="K101" s="70"/>
      <c r="L101" s="5"/>
    </row>
    <row r="102" spans="1:12" ht="15.75" customHeight="1">
      <c r="A102" s="72" t="s">
        <v>525</v>
      </c>
      <c r="B102" s="69" t="s">
        <v>527</v>
      </c>
      <c r="C102" s="3">
        <f>LEN(B102)-LEN(SUBSTITUTE(B102,".",""))</f>
        <v>1</v>
      </c>
      <c r="D102" s="3">
        <f>LEN(TRIM(B102))-LEN(SUBSTITUTE(B102," ",""))+1</f>
        <v>17</v>
      </c>
      <c r="E102" s="69">
        <v>2</v>
      </c>
      <c r="F102" s="5" t="s">
        <v>129</v>
      </c>
      <c r="G102" s="5" t="s">
        <v>130</v>
      </c>
      <c r="H102" s="5" t="s">
        <v>24</v>
      </c>
      <c r="I102" s="82" t="s">
        <v>135</v>
      </c>
      <c r="J102" s="82">
        <v>1</v>
      </c>
      <c r="K102" s="69">
        <v>0</v>
      </c>
      <c r="L102" s="5"/>
    </row>
    <row r="103" spans="1:12" ht="15.75" customHeight="1">
      <c r="A103" s="70"/>
      <c r="B103" s="70"/>
      <c r="C103" s="8"/>
      <c r="D103" s="8"/>
      <c r="E103" s="70"/>
      <c r="F103" s="5" t="s">
        <v>135</v>
      </c>
      <c r="G103" s="12" t="s">
        <v>45</v>
      </c>
      <c r="H103" s="5" t="s">
        <v>24</v>
      </c>
      <c r="I103" s="70"/>
      <c r="J103" s="70"/>
      <c r="K103" s="70"/>
      <c r="L103" s="5"/>
    </row>
    <row r="104" spans="1:12" ht="15" customHeight="1">
      <c r="A104" s="72" t="s">
        <v>543</v>
      </c>
      <c r="B104" s="69" t="s">
        <v>544</v>
      </c>
      <c r="C104" s="3">
        <f>LEN(B104)-LEN(SUBSTITUTE(B104,".",""))</f>
        <v>1</v>
      </c>
      <c r="D104" s="3">
        <f>LEN(TRIM(B104))-LEN(SUBSTITUTE(B104," ",""))+1</f>
        <v>21</v>
      </c>
      <c r="E104" s="69">
        <v>3</v>
      </c>
      <c r="F104" s="5" t="s">
        <v>421</v>
      </c>
      <c r="G104" s="12" t="s">
        <v>45</v>
      </c>
      <c r="H104" s="5" t="s">
        <v>24</v>
      </c>
      <c r="I104" s="69"/>
      <c r="J104" s="82">
        <v>1</v>
      </c>
      <c r="K104" s="69">
        <v>1</v>
      </c>
      <c r="L104" s="5"/>
    </row>
    <row r="105" spans="1:12" ht="15.75" customHeight="1">
      <c r="A105" s="70"/>
      <c r="B105" s="70"/>
      <c r="C105" s="8"/>
      <c r="D105" s="8"/>
      <c r="E105" s="70"/>
      <c r="F105" s="5" t="s">
        <v>425</v>
      </c>
      <c r="G105" s="5" t="s">
        <v>146</v>
      </c>
      <c r="H105" s="5" t="s">
        <v>45</v>
      </c>
      <c r="I105" s="70"/>
      <c r="J105" s="70"/>
      <c r="K105" s="70"/>
      <c r="L105" s="5"/>
    </row>
    <row r="106" spans="1:12" ht="18" customHeight="1">
      <c r="A106" s="72" t="s">
        <v>557</v>
      </c>
      <c r="B106" s="69" t="s">
        <v>558</v>
      </c>
      <c r="C106" s="3">
        <f>LEN(B106)-LEN(SUBSTITUTE(B106,".",""))</f>
        <v>2</v>
      </c>
      <c r="D106" s="3">
        <f>LEN(TRIM(B106))-LEN(SUBSTITUTE(B106," ",""))+1</f>
        <v>37</v>
      </c>
      <c r="E106" s="69">
        <v>5</v>
      </c>
      <c r="F106" s="5" t="s">
        <v>565</v>
      </c>
      <c r="G106" s="5" t="s">
        <v>566</v>
      </c>
      <c r="H106" s="5" t="s">
        <v>24</v>
      </c>
      <c r="I106" s="22" t="s">
        <v>567</v>
      </c>
      <c r="J106" s="69">
        <v>1</v>
      </c>
      <c r="K106" s="69">
        <v>0</v>
      </c>
      <c r="L106" s="5"/>
    </row>
    <row r="107" spans="1:12" ht="15.75" customHeight="1">
      <c r="A107" s="71"/>
      <c r="B107" s="71"/>
      <c r="C107" s="7"/>
      <c r="D107" s="7"/>
      <c r="E107" s="71"/>
      <c r="F107" s="5" t="s">
        <v>572</v>
      </c>
      <c r="G107" s="5" t="s">
        <v>452</v>
      </c>
      <c r="H107" s="5" t="s">
        <v>45</v>
      </c>
      <c r="I107" s="25"/>
      <c r="J107" s="71"/>
      <c r="K107" s="71"/>
      <c r="L107" s="5"/>
    </row>
    <row r="108" spans="1:12" ht="15.75" customHeight="1">
      <c r="A108" s="71"/>
      <c r="B108" s="71"/>
      <c r="C108" s="7"/>
      <c r="D108" s="7"/>
      <c r="E108" s="71"/>
      <c r="F108" s="5" t="s">
        <v>573</v>
      </c>
      <c r="G108" s="5" t="s">
        <v>574</v>
      </c>
      <c r="H108" s="5" t="s">
        <v>45</v>
      </c>
      <c r="I108" s="25"/>
      <c r="J108" s="71"/>
      <c r="K108" s="71"/>
      <c r="L108" s="5"/>
    </row>
    <row r="109" spans="1:12" ht="15.75" customHeight="1">
      <c r="A109" s="70"/>
      <c r="B109" s="70"/>
      <c r="C109" s="8"/>
      <c r="D109" s="8"/>
      <c r="E109" s="70"/>
      <c r="F109" s="5" t="s">
        <v>575</v>
      </c>
      <c r="G109" s="5" t="s">
        <v>576</v>
      </c>
      <c r="H109" s="5" t="s">
        <v>24</v>
      </c>
      <c r="I109" s="26"/>
      <c r="J109" s="70"/>
      <c r="K109" s="70"/>
      <c r="L109" s="5"/>
    </row>
    <row r="110" spans="1:12" ht="13.5" customHeight="1">
      <c r="A110" s="72" t="s">
        <v>577</v>
      </c>
      <c r="B110" s="69" t="s">
        <v>580</v>
      </c>
      <c r="C110" s="3">
        <f>LEN(B110)-LEN(SUBSTITUTE(B110,".",""))</f>
        <v>5</v>
      </c>
      <c r="D110" s="3">
        <f>LEN(TRIM(B110))-LEN(SUBSTITUTE(B110," ",""))+1</f>
        <v>176</v>
      </c>
      <c r="E110" s="69">
        <v>27</v>
      </c>
      <c r="F110" s="5" t="s">
        <v>584</v>
      </c>
      <c r="G110" s="5" t="s">
        <v>60</v>
      </c>
      <c r="H110" s="5" t="s">
        <v>24</v>
      </c>
      <c r="I110" s="21" t="s">
        <v>587</v>
      </c>
      <c r="J110" s="69">
        <v>6</v>
      </c>
      <c r="K110" s="69">
        <v>9</v>
      </c>
      <c r="L110" s="5"/>
    </row>
    <row r="111" spans="1:12" ht="15.75" customHeight="1">
      <c r="A111" s="71"/>
      <c r="B111" s="71"/>
      <c r="C111" s="7"/>
      <c r="D111" s="7"/>
      <c r="E111" s="71"/>
      <c r="F111" s="5" t="s">
        <v>590</v>
      </c>
      <c r="G111" s="5" t="s">
        <v>591</v>
      </c>
      <c r="H111" s="5" t="s">
        <v>24</v>
      </c>
      <c r="I111" s="25" t="s">
        <v>592</v>
      </c>
      <c r="J111" s="71"/>
      <c r="K111" s="71"/>
      <c r="L111" s="5"/>
    </row>
    <row r="112" spans="1:12" ht="15.75" customHeight="1">
      <c r="A112" s="71"/>
      <c r="B112" s="71"/>
      <c r="C112" s="7"/>
      <c r="D112" s="7"/>
      <c r="E112" s="71"/>
      <c r="F112" s="5" t="s">
        <v>594</v>
      </c>
      <c r="G112" s="5" t="s">
        <v>595</v>
      </c>
      <c r="H112" s="5" t="s">
        <v>45</v>
      </c>
      <c r="I112" s="22" t="s">
        <v>596</v>
      </c>
      <c r="J112" s="71"/>
      <c r="K112" s="71"/>
      <c r="L112" s="5" t="s">
        <v>597</v>
      </c>
    </row>
    <row r="113" spans="1:12" ht="15.75" customHeight="1">
      <c r="A113" s="71"/>
      <c r="B113" s="71"/>
      <c r="C113" s="7"/>
      <c r="D113" s="7"/>
      <c r="E113" s="71"/>
      <c r="F113" s="5" t="s">
        <v>598</v>
      </c>
      <c r="G113" s="5" t="s">
        <v>212</v>
      </c>
      <c r="H113" s="5" t="s">
        <v>24</v>
      </c>
      <c r="I113" s="25" t="s">
        <v>599</v>
      </c>
      <c r="J113" s="71"/>
      <c r="K113" s="71"/>
      <c r="L113" s="5"/>
    </row>
    <row r="114" spans="1:12" ht="15.75" customHeight="1">
      <c r="A114" s="71"/>
      <c r="B114" s="71"/>
      <c r="C114" s="7"/>
      <c r="D114" s="7"/>
      <c r="E114" s="71"/>
      <c r="F114" s="5" t="s">
        <v>600</v>
      </c>
      <c r="G114" s="5" t="s">
        <v>209</v>
      </c>
      <c r="H114" s="5" t="s">
        <v>24</v>
      </c>
      <c r="I114" s="25" t="s">
        <v>601</v>
      </c>
      <c r="J114" s="71"/>
      <c r="K114" s="71"/>
      <c r="L114" s="5"/>
    </row>
    <row r="115" spans="1:12" ht="15.75" customHeight="1">
      <c r="A115" s="71"/>
      <c r="B115" s="71"/>
      <c r="C115" s="7"/>
      <c r="D115" s="7"/>
      <c r="E115" s="71"/>
      <c r="F115" s="5" t="s">
        <v>602</v>
      </c>
      <c r="G115" s="5" t="s">
        <v>212</v>
      </c>
      <c r="H115" s="5" t="s">
        <v>24</v>
      </c>
      <c r="I115" s="25" t="s">
        <v>603</v>
      </c>
      <c r="J115" s="71"/>
      <c r="K115" s="71"/>
      <c r="L115" s="5"/>
    </row>
    <row r="116" spans="1:12" ht="15.75" customHeight="1">
      <c r="A116" s="71"/>
      <c r="B116" s="71"/>
      <c r="C116" s="7"/>
      <c r="D116" s="7"/>
      <c r="E116" s="71"/>
      <c r="F116" s="5" t="s">
        <v>605</v>
      </c>
      <c r="G116" s="5" t="s">
        <v>606</v>
      </c>
      <c r="H116" s="5" t="s">
        <v>24</v>
      </c>
      <c r="I116" s="25"/>
      <c r="J116" s="71"/>
      <c r="K116" s="71"/>
      <c r="L116" s="5"/>
    </row>
    <row r="117" spans="1:12" ht="15.75" customHeight="1">
      <c r="A117" s="71"/>
      <c r="B117" s="71"/>
      <c r="C117" s="7"/>
      <c r="D117" s="7"/>
      <c r="E117" s="71"/>
      <c r="F117" s="5" t="s">
        <v>607</v>
      </c>
      <c r="G117" s="5" t="s">
        <v>608</v>
      </c>
      <c r="H117" s="5" t="s">
        <v>24</v>
      </c>
      <c r="J117" s="71"/>
      <c r="K117" s="71"/>
      <c r="L117" s="5"/>
    </row>
    <row r="118" spans="1:12" ht="15.75" customHeight="1">
      <c r="A118" s="71"/>
      <c r="B118" s="71"/>
      <c r="C118" s="7"/>
      <c r="D118" s="7"/>
      <c r="E118" s="71"/>
      <c r="F118" s="5" t="s">
        <v>611</v>
      </c>
      <c r="G118" s="5" t="s">
        <v>452</v>
      </c>
      <c r="H118" s="5" t="s">
        <v>24</v>
      </c>
      <c r="I118" s="25"/>
      <c r="J118" s="71"/>
      <c r="K118" s="71"/>
      <c r="L118" s="5"/>
    </row>
    <row r="119" spans="1:12" ht="16.5" customHeight="1">
      <c r="A119" s="71"/>
      <c r="B119" s="71"/>
      <c r="C119" s="7"/>
      <c r="D119" s="7"/>
      <c r="E119" s="71"/>
      <c r="F119" s="5" t="s">
        <v>612</v>
      </c>
      <c r="G119" s="5" t="s">
        <v>613</v>
      </c>
      <c r="H119" s="5" t="s">
        <v>24</v>
      </c>
      <c r="I119" s="25"/>
      <c r="J119" s="71"/>
      <c r="K119" s="71"/>
      <c r="L119" s="5"/>
    </row>
    <row r="120" spans="1:12" ht="15.75" customHeight="1">
      <c r="A120" s="71"/>
      <c r="B120" s="71"/>
      <c r="C120" s="7"/>
      <c r="D120" s="7"/>
      <c r="E120" s="71"/>
      <c r="F120" s="5" t="s">
        <v>614</v>
      </c>
      <c r="G120" s="5" t="s">
        <v>615</v>
      </c>
      <c r="H120" s="5" t="s">
        <v>45</v>
      </c>
      <c r="I120" s="25"/>
      <c r="J120" s="71"/>
      <c r="K120" s="71"/>
      <c r="L120" s="5"/>
    </row>
    <row r="121" spans="1:12" ht="15.75" customHeight="1">
      <c r="A121" s="71"/>
      <c r="B121" s="71"/>
      <c r="C121" s="7"/>
      <c r="D121" s="7"/>
      <c r="E121" s="71"/>
      <c r="F121" s="5" t="s">
        <v>616</v>
      </c>
      <c r="G121" s="5" t="s">
        <v>617</v>
      </c>
      <c r="H121" s="5" t="s">
        <v>24</v>
      </c>
      <c r="I121" s="25"/>
      <c r="J121" s="71"/>
      <c r="K121" s="71"/>
      <c r="L121" s="5"/>
    </row>
    <row r="122" spans="1:12" ht="15.75" customHeight="1">
      <c r="A122" s="71"/>
      <c r="B122" s="71"/>
      <c r="C122" s="7"/>
      <c r="D122" s="7"/>
      <c r="E122" s="71"/>
      <c r="F122" s="5" t="s">
        <v>618</v>
      </c>
      <c r="G122" s="5" t="s">
        <v>617</v>
      </c>
      <c r="H122" s="5" t="s">
        <v>24</v>
      </c>
      <c r="I122" s="25"/>
      <c r="J122" s="71"/>
      <c r="K122" s="71"/>
      <c r="L122" s="5"/>
    </row>
    <row r="123" spans="1:12" ht="15.75" customHeight="1">
      <c r="A123" s="73"/>
      <c r="B123" s="71"/>
      <c r="C123" s="7"/>
      <c r="D123" s="7"/>
      <c r="E123" s="71"/>
      <c r="F123" s="5" t="s">
        <v>619</v>
      </c>
      <c r="G123" s="5" t="s">
        <v>617</v>
      </c>
      <c r="H123" s="5" t="s">
        <v>24</v>
      </c>
      <c r="I123" s="25"/>
      <c r="J123" s="71"/>
      <c r="K123" s="71"/>
      <c r="L123" s="5"/>
    </row>
    <row r="124" spans="1:12" ht="16.5" customHeight="1">
      <c r="A124" s="72" t="s">
        <v>621</v>
      </c>
      <c r="B124" s="69" t="s">
        <v>623</v>
      </c>
      <c r="C124" s="3">
        <f>LEN(B124)-LEN(SUBSTITUTE(B124,".",""))</f>
        <v>1</v>
      </c>
      <c r="D124" s="3">
        <f>LEN(TRIM(B124))-LEN(SUBSTITUTE(B124," ",""))+1</f>
        <v>28</v>
      </c>
      <c r="E124" s="69">
        <v>3</v>
      </c>
      <c r="F124" s="5" t="s">
        <v>410</v>
      </c>
      <c r="G124" s="5" t="s">
        <v>121</v>
      </c>
      <c r="H124" s="5" t="s">
        <v>24</v>
      </c>
      <c r="I124" s="22" t="s">
        <v>628</v>
      </c>
      <c r="J124" s="69">
        <v>1</v>
      </c>
      <c r="K124" s="69">
        <v>0</v>
      </c>
      <c r="L124" s="5"/>
    </row>
    <row r="125" spans="1:12" ht="15.75" customHeight="1">
      <c r="A125" s="70"/>
      <c r="B125" s="70"/>
      <c r="C125" s="8"/>
      <c r="D125" s="8"/>
      <c r="E125" s="70"/>
      <c r="F125" s="5" t="s">
        <v>414</v>
      </c>
      <c r="G125" s="5" t="s">
        <v>327</v>
      </c>
      <c r="H125" s="5" t="s">
        <v>45</v>
      </c>
      <c r="I125" s="26"/>
      <c r="J125" s="70"/>
      <c r="K125" s="70"/>
      <c r="L125" s="5"/>
    </row>
    <row r="126" spans="1:12" ht="27.75" customHeight="1">
      <c r="A126" s="43" t="s">
        <v>634</v>
      </c>
      <c r="B126" s="5" t="s">
        <v>636</v>
      </c>
      <c r="C126" s="3">
        <f t="shared" ref="C126:C127" si="0">LEN(B126)-LEN(SUBSTITUTE(B126,".",""))</f>
        <v>1</v>
      </c>
      <c r="D126" s="3">
        <f t="shared" ref="D126:D127" si="1">LEN(TRIM(B126))-LEN(SUBSTITUTE(B126," ",""))+1</f>
        <v>23</v>
      </c>
      <c r="E126" s="4">
        <v>3</v>
      </c>
      <c r="F126" s="4" t="s">
        <v>639</v>
      </c>
      <c r="G126" s="4" t="s">
        <v>329</v>
      </c>
      <c r="H126" s="4" t="s">
        <v>45</v>
      </c>
      <c r="I126" s="4" t="s">
        <v>642</v>
      </c>
      <c r="J126" s="4">
        <v>1</v>
      </c>
      <c r="K126" s="4">
        <v>1</v>
      </c>
      <c r="L126" s="4"/>
    </row>
    <row r="127" spans="1:12" ht="15.75" customHeight="1">
      <c r="A127" s="81" t="s">
        <v>643</v>
      </c>
      <c r="B127" s="69" t="s">
        <v>647</v>
      </c>
      <c r="C127" s="3">
        <f t="shared" si="0"/>
        <v>1</v>
      </c>
      <c r="D127" s="3">
        <f t="shared" si="1"/>
        <v>20</v>
      </c>
      <c r="E127" s="83">
        <v>4</v>
      </c>
      <c r="F127" s="4" t="s">
        <v>651</v>
      </c>
      <c r="G127" s="4" t="s">
        <v>146</v>
      </c>
      <c r="H127" s="4" t="s">
        <v>24</v>
      </c>
      <c r="I127" s="83"/>
      <c r="J127" s="83">
        <v>0</v>
      </c>
      <c r="K127" s="83">
        <v>1</v>
      </c>
      <c r="L127" s="4"/>
    </row>
    <row r="128" spans="1:12" ht="19.5" customHeight="1">
      <c r="A128" s="71"/>
      <c r="B128" s="71"/>
      <c r="C128" s="7"/>
      <c r="D128" s="7"/>
      <c r="E128" s="71"/>
      <c r="F128" s="4" t="s">
        <v>652</v>
      </c>
      <c r="G128" s="4" t="s">
        <v>653</v>
      </c>
      <c r="H128" s="4" t="s">
        <v>24</v>
      </c>
      <c r="I128" s="71"/>
      <c r="J128" s="71"/>
      <c r="K128" s="71"/>
      <c r="L128" s="4"/>
    </row>
    <row r="129" spans="1:12" ht="15.75" customHeight="1">
      <c r="A129" s="70"/>
      <c r="B129" s="70"/>
      <c r="C129" s="8"/>
      <c r="D129" s="8"/>
      <c r="E129" s="70"/>
      <c r="F129" s="4" t="s">
        <v>654</v>
      </c>
      <c r="G129" s="4" t="s">
        <v>146</v>
      </c>
      <c r="H129" s="4" t="s">
        <v>24</v>
      </c>
      <c r="I129" s="70"/>
      <c r="J129" s="70"/>
      <c r="K129" s="70"/>
      <c r="L129" s="4"/>
    </row>
    <row r="130" spans="1:12" ht="18" customHeight="1">
      <c r="A130" s="81" t="s">
        <v>655</v>
      </c>
      <c r="B130" s="69" t="s">
        <v>658</v>
      </c>
      <c r="C130" s="3">
        <f>LEN(B130)-LEN(SUBSTITUTE(B130,".",""))</f>
        <v>6</v>
      </c>
      <c r="D130" s="3">
        <f>LEN(TRIM(B130))-LEN(SUBSTITUTE(B130," ",""))+1</f>
        <v>56</v>
      </c>
      <c r="E130" s="83">
        <v>4</v>
      </c>
      <c r="F130" s="4" t="s">
        <v>671</v>
      </c>
      <c r="G130" s="4" t="s">
        <v>344</v>
      </c>
      <c r="H130" s="4" t="s">
        <v>24</v>
      </c>
      <c r="I130" s="83"/>
      <c r="J130" s="83">
        <v>0</v>
      </c>
      <c r="K130" s="83">
        <v>0</v>
      </c>
      <c r="L130" s="4"/>
    </row>
    <row r="131" spans="1:12" ht="15.75" customHeight="1">
      <c r="A131" s="71"/>
      <c r="B131" s="71"/>
      <c r="C131" s="7"/>
      <c r="D131" s="7"/>
      <c r="E131" s="71"/>
      <c r="F131" s="4" t="s">
        <v>674</v>
      </c>
      <c r="G131" s="4" t="s">
        <v>675</v>
      </c>
      <c r="H131" s="4" t="s">
        <v>24</v>
      </c>
      <c r="I131" s="71"/>
      <c r="J131" s="71"/>
      <c r="K131" s="71"/>
      <c r="L131" s="4"/>
    </row>
    <row r="132" spans="1:12" ht="15.75" customHeight="1">
      <c r="A132" s="71"/>
      <c r="B132" s="71"/>
      <c r="C132" s="7"/>
      <c r="D132" s="7"/>
      <c r="E132" s="71"/>
      <c r="F132" s="4" t="s">
        <v>676</v>
      </c>
      <c r="G132" s="4" t="s">
        <v>677</v>
      </c>
      <c r="H132" s="4" t="s">
        <v>24</v>
      </c>
      <c r="I132" s="71"/>
      <c r="J132" s="71"/>
      <c r="K132" s="71"/>
      <c r="L132" s="4"/>
    </row>
    <row r="133" spans="1:12" ht="15.75" customHeight="1">
      <c r="A133" s="70"/>
      <c r="B133" s="70"/>
      <c r="C133" s="8"/>
      <c r="D133" s="8"/>
      <c r="E133" s="70"/>
      <c r="F133" s="4" t="s">
        <v>678</v>
      </c>
      <c r="G133" s="4" t="s">
        <v>679</v>
      </c>
      <c r="H133" s="4" t="s">
        <v>24</v>
      </c>
      <c r="I133" s="70"/>
      <c r="J133" s="70"/>
      <c r="K133" s="70"/>
      <c r="L133" s="4"/>
    </row>
    <row r="134" spans="1:12" ht="15.75" customHeight="1">
      <c r="A134" s="81" t="s">
        <v>680</v>
      </c>
      <c r="B134" s="69" t="s">
        <v>685</v>
      </c>
      <c r="C134" s="3">
        <f>LEN(B134)-LEN(SUBSTITUTE(B134,".",""))</f>
        <v>4</v>
      </c>
      <c r="D134" s="3">
        <f>LEN(TRIM(B134))-LEN(SUBSTITUTE(B134," ",""))+1</f>
        <v>91</v>
      </c>
      <c r="E134" s="83">
        <v>14</v>
      </c>
      <c r="F134" s="4" t="s">
        <v>700</v>
      </c>
      <c r="G134" s="4" t="s">
        <v>675</v>
      </c>
      <c r="H134" s="4" t="s">
        <v>24</v>
      </c>
      <c r="I134" s="44" t="s">
        <v>701</v>
      </c>
      <c r="J134" s="84">
        <v>4</v>
      </c>
      <c r="K134" s="83">
        <v>2</v>
      </c>
      <c r="L134" s="4"/>
    </row>
    <row r="135" spans="1:12" ht="15.75" customHeight="1">
      <c r="A135" s="71"/>
      <c r="B135" s="71"/>
      <c r="C135" s="7"/>
      <c r="D135" s="7"/>
      <c r="E135" s="71"/>
      <c r="F135" s="4" t="s">
        <v>705</v>
      </c>
      <c r="G135" s="4" t="s">
        <v>675</v>
      </c>
      <c r="H135" s="4" t="s">
        <v>24</v>
      </c>
      <c r="I135" s="46" t="s">
        <v>706</v>
      </c>
      <c r="J135" s="71"/>
      <c r="K135" s="71"/>
      <c r="L135" s="4"/>
    </row>
    <row r="136" spans="1:12" ht="15.75" customHeight="1">
      <c r="A136" s="71"/>
      <c r="B136" s="71"/>
      <c r="C136" s="7"/>
      <c r="D136" s="7"/>
      <c r="E136" s="71"/>
      <c r="F136" s="4" t="s">
        <v>710</v>
      </c>
      <c r="G136" s="4" t="s">
        <v>711</v>
      </c>
      <c r="H136" s="4" t="s">
        <v>24</v>
      </c>
      <c r="I136" s="4" t="s">
        <v>712</v>
      </c>
      <c r="J136" s="71"/>
      <c r="K136" s="71"/>
      <c r="L136" s="4"/>
    </row>
    <row r="137" spans="1:12" ht="15.75" customHeight="1">
      <c r="A137" s="71"/>
      <c r="B137" s="71"/>
      <c r="C137" s="7"/>
      <c r="D137" s="7"/>
      <c r="E137" s="71"/>
      <c r="F137" s="4" t="s">
        <v>713</v>
      </c>
      <c r="G137" s="4" t="s">
        <v>615</v>
      </c>
      <c r="H137" s="4" t="s">
        <v>45</v>
      </c>
      <c r="I137" s="47" t="s">
        <v>714</v>
      </c>
      <c r="J137" s="71"/>
      <c r="K137" s="71"/>
      <c r="L137" s="4"/>
    </row>
    <row r="138" spans="1:12" ht="15.75" customHeight="1">
      <c r="A138" s="71"/>
      <c r="B138" s="71"/>
      <c r="C138" s="7"/>
      <c r="D138" s="7"/>
      <c r="E138" s="71"/>
      <c r="F138" s="4" t="s">
        <v>716</v>
      </c>
      <c r="G138" s="4" t="s">
        <v>615</v>
      </c>
      <c r="H138" s="4" t="s">
        <v>45</v>
      </c>
      <c r="I138" s="48"/>
      <c r="J138" s="71"/>
      <c r="K138" s="71"/>
      <c r="L138" s="4"/>
    </row>
    <row r="139" spans="1:12" ht="15.75" customHeight="1">
      <c r="A139" s="71"/>
      <c r="B139" s="71"/>
      <c r="C139" s="7"/>
      <c r="D139" s="7"/>
      <c r="E139" s="71"/>
      <c r="F139" s="4" t="s">
        <v>721</v>
      </c>
      <c r="G139" s="4" t="s">
        <v>677</v>
      </c>
      <c r="H139" s="4" t="s">
        <v>24</v>
      </c>
      <c r="I139" s="48"/>
      <c r="J139" s="71"/>
      <c r="K139" s="71"/>
      <c r="L139" s="4"/>
    </row>
    <row r="140" spans="1:12" ht="15.75" customHeight="1">
      <c r="A140" s="71"/>
      <c r="B140" s="71"/>
      <c r="C140" s="7"/>
      <c r="D140" s="7"/>
      <c r="E140" s="71"/>
      <c r="F140" s="4" t="s">
        <v>724</v>
      </c>
      <c r="G140" s="4" t="s">
        <v>617</v>
      </c>
      <c r="H140" s="4" t="s">
        <v>24</v>
      </c>
      <c r="I140" s="48"/>
      <c r="J140" s="71"/>
      <c r="K140" s="71"/>
      <c r="L140" s="4"/>
    </row>
    <row r="141" spans="1:12" ht="15.75" customHeight="1">
      <c r="A141" s="71"/>
      <c r="B141" s="71"/>
      <c r="C141" s="7"/>
      <c r="D141" s="7"/>
      <c r="E141" s="71"/>
      <c r="F141" s="4" t="s">
        <v>727</v>
      </c>
      <c r="G141" s="4" t="s">
        <v>576</v>
      </c>
      <c r="H141" s="4" t="s">
        <v>24</v>
      </c>
      <c r="I141" s="48"/>
      <c r="J141" s="71"/>
      <c r="K141" s="71"/>
      <c r="L141" s="4"/>
    </row>
    <row r="142" spans="1:12" ht="15.75" customHeight="1">
      <c r="A142" s="71"/>
      <c r="B142" s="71"/>
      <c r="C142" s="7"/>
      <c r="D142" s="7"/>
      <c r="E142" s="71"/>
      <c r="F142" s="4" t="s">
        <v>714</v>
      </c>
      <c r="G142" s="18" t="s">
        <v>45</v>
      </c>
      <c r="H142" s="4" t="s">
        <v>24</v>
      </c>
      <c r="I142" s="48"/>
      <c r="J142" s="71"/>
      <c r="K142" s="71"/>
      <c r="L142" s="4"/>
    </row>
    <row r="143" spans="1:12" ht="15.75" customHeight="1">
      <c r="A143" s="70"/>
      <c r="B143" s="70"/>
      <c r="C143" s="8"/>
      <c r="D143" s="8"/>
      <c r="E143" s="70"/>
      <c r="F143" s="4" t="s">
        <v>730</v>
      </c>
      <c r="G143" s="4" t="s">
        <v>731</v>
      </c>
      <c r="H143" s="4" t="s">
        <v>24</v>
      </c>
      <c r="I143" s="49"/>
      <c r="J143" s="70"/>
      <c r="K143" s="70"/>
      <c r="L143" s="4"/>
    </row>
    <row r="144" spans="1:12" ht="15.75" customHeight="1">
      <c r="A144" s="81" t="s">
        <v>736</v>
      </c>
      <c r="B144" s="69" t="s">
        <v>739</v>
      </c>
      <c r="C144" s="3">
        <f>LEN(B144)-LEN(SUBSTITUTE(B144,".",""))</f>
        <v>2</v>
      </c>
      <c r="D144" s="3">
        <f>LEN(TRIM(B144))-LEN(SUBSTITUTE(B144," ",""))+1</f>
        <v>29</v>
      </c>
      <c r="E144" s="83">
        <v>4</v>
      </c>
      <c r="F144" s="4" t="s">
        <v>743</v>
      </c>
      <c r="G144" s="4" t="s">
        <v>608</v>
      </c>
      <c r="H144" s="4" t="s">
        <v>24</v>
      </c>
      <c r="I144" s="83"/>
      <c r="J144" s="83">
        <v>0</v>
      </c>
      <c r="K144" s="83">
        <v>2</v>
      </c>
      <c r="L144" s="4"/>
    </row>
    <row r="145" spans="1:12" ht="15.75" customHeight="1">
      <c r="A145" s="70"/>
      <c r="B145" s="70"/>
      <c r="C145" s="8"/>
      <c r="D145" s="8"/>
      <c r="E145" s="70"/>
      <c r="F145" s="4" t="s">
        <v>745</v>
      </c>
      <c r="G145" s="4" t="s">
        <v>613</v>
      </c>
      <c r="H145" s="4" t="s">
        <v>24</v>
      </c>
      <c r="I145" s="70"/>
      <c r="J145" s="70"/>
      <c r="K145" s="70"/>
      <c r="L145" s="4"/>
    </row>
    <row r="146" spans="1:12" ht="16.5" customHeight="1">
      <c r="A146" s="81" t="s">
        <v>747</v>
      </c>
      <c r="B146" s="69" t="s">
        <v>748</v>
      </c>
      <c r="C146" s="3">
        <f>LEN(B146)-LEN(SUBSTITUTE(B146,".",""))</f>
        <v>2</v>
      </c>
      <c r="D146" s="3">
        <f>LEN(TRIM(B146))-LEN(SUBSTITUTE(B146," ",""))+1</f>
        <v>46</v>
      </c>
      <c r="E146" s="83">
        <v>5</v>
      </c>
      <c r="F146" s="4" t="s">
        <v>410</v>
      </c>
      <c r="G146" s="4" t="s">
        <v>121</v>
      </c>
      <c r="H146" s="4" t="s">
        <v>24</v>
      </c>
      <c r="I146" s="50" t="s">
        <v>751</v>
      </c>
      <c r="J146" s="83">
        <v>1</v>
      </c>
      <c r="K146" s="83">
        <v>1</v>
      </c>
      <c r="L146" s="4"/>
    </row>
    <row r="147" spans="1:12" ht="15.75" customHeight="1">
      <c r="A147" s="71"/>
      <c r="B147" s="71"/>
      <c r="C147" s="7"/>
      <c r="D147" s="7"/>
      <c r="E147" s="71"/>
      <c r="F147" s="4" t="s">
        <v>757</v>
      </c>
      <c r="G147" s="4" t="s">
        <v>121</v>
      </c>
      <c r="H147" s="4" t="s">
        <v>24</v>
      </c>
      <c r="I147" s="48"/>
      <c r="J147" s="71"/>
      <c r="K147" s="71"/>
      <c r="L147" s="4"/>
    </row>
    <row r="148" spans="1:12" ht="15.75" customHeight="1">
      <c r="A148" s="70"/>
      <c r="B148" s="70"/>
      <c r="C148" s="8"/>
      <c r="D148" s="8"/>
      <c r="E148" s="70"/>
      <c r="F148" s="4" t="s">
        <v>759</v>
      </c>
      <c r="G148" s="4" t="s">
        <v>329</v>
      </c>
      <c r="H148" s="4" t="s">
        <v>45</v>
      </c>
      <c r="I148" s="51"/>
      <c r="J148" s="70"/>
      <c r="K148" s="70"/>
      <c r="L148" s="4"/>
    </row>
    <row r="149" spans="1:12" ht="15.75" customHeight="1">
      <c r="A149" s="81" t="s">
        <v>760</v>
      </c>
      <c r="B149" s="69" t="s">
        <v>761</v>
      </c>
      <c r="C149" s="3"/>
      <c r="D149" s="3">
        <f>LEN(TRIM(B149))-LEN(SUBSTITUTE(B149," ",""))+1</f>
        <v>20</v>
      </c>
      <c r="E149" s="83">
        <v>5</v>
      </c>
      <c r="F149" s="4" t="s">
        <v>652</v>
      </c>
      <c r="G149" s="4" t="s">
        <v>653</v>
      </c>
      <c r="H149" s="4" t="s">
        <v>24</v>
      </c>
      <c r="I149" s="83"/>
      <c r="J149" s="83">
        <v>0</v>
      </c>
      <c r="K149" s="83">
        <v>2</v>
      </c>
      <c r="L149" s="4"/>
    </row>
    <row r="150" spans="1:12" ht="15.75" customHeight="1">
      <c r="A150" s="71"/>
      <c r="B150" s="71"/>
      <c r="C150" s="7"/>
      <c r="D150" s="7"/>
      <c r="E150" s="71"/>
      <c r="F150" s="4" t="s">
        <v>654</v>
      </c>
      <c r="G150" s="4" t="s">
        <v>146</v>
      </c>
      <c r="H150" s="4" t="s">
        <v>24</v>
      </c>
      <c r="I150" s="71"/>
      <c r="J150" s="71"/>
      <c r="K150" s="71"/>
      <c r="L150" s="4"/>
    </row>
    <row r="151" spans="1:12" ht="15.75" customHeight="1">
      <c r="A151" s="70"/>
      <c r="B151" s="70"/>
      <c r="C151" s="8"/>
      <c r="D151" s="8"/>
      <c r="E151" s="70"/>
      <c r="F151" s="4" t="s">
        <v>651</v>
      </c>
      <c r="G151" s="4" t="s">
        <v>146</v>
      </c>
      <c r="H151" s="4" t="s">
        <v>24</v>
      </c>
      <c r="I151" s="70"/>
      <c r="J151" s="70"/>
      <c r="K151" s="70"/>
      <c r="L151" s="4"/>
    </row>
    <row r="152" spans="1:12" ht="15" customHeight="1">
      <c r="A152" s="81" t="s">
        <v>765</v>
      </c>
      <c r="B152" s="69" t="s">
        <v>766</v>
      </c>
      <c r="C152" s="3">
        <f>LEN(B152)-LEN(SUBSTITUTE(B152,".",""))</f>
        <v>2</v>
      </c>
      <c r="D152" s="3">
        <f>LEN(TRIM(B152))-LEN(SUBSTITUTE(B152," ",""))+1</f>
        <v>54</v>
      </c>
      <c r="E152" s="83">
        <v>5</v>
      </c>
      <c r="F152" s="4" t="s">
        <v>770</v>
      </c>
      <c r="G152" s="18" t="s">
        <v>45</v>
      </c>
      <c r="H152" s="4" t="s">
        <v>24</v>
      </c>
      <c r="I152" s="52" t="s">
        <v>770</v>
      </c>
      <c r="J152" s="84">
        <v>4</v>
      </c>
      <c r="K152" s="83">
        <v>0</v>
      </c>
      <c r="L152" s="4"/>
    </row>
    <row r="153" spans="1:12" ht="15" customHeight="1">
      <c r="A153" s="71"/>
      <c r="B153" s="71"/>
      <c r="C153" s="7"/>
      <c r="D153" s="7"/>
      <c r="E153" s="71"/>
      <c r="F153" s="18" t="s">
        <v>45</v>
      </c>
      <c r="G153" s="4" t="s">
        <v>772</v>
      </c>
      <c r="H153" s="4" t="s">
        <v>24</v>
      </c>
      <c r="I153" s="48" t="s">
        <v>773</v>
      </c>
      <c r="J153" s="71"/>
      <c r="K153" s="71"/>
      <c r="L153" s="4"/>
    </row>
    <row r="154" spans="1:12" ht="21" customHeight="1">
      <c r="A154" s="71"/>
      <c r="B154" s="71"/>
      <c r="C154" s="7"/>
      <c r="D154" s="7"/>
      <c r="E154" s="71"/>
      <c r="F154" s="4" t="s">
        <v>773</v>
      </c>
      <c r="G154" s="18" t="s">
        <v>45</v>
      </c>
      <c r="H154" s="4" t="s">
        <v>24</v>
      </c>
      <c r="I154" s="47" t="s">
        <v>774</v>
      </c>
      <c r="J154" s="71"/>
      <c r="K154" s="71"/>
      <c r="L154" s="4"/>
    </row>
    <row r="155" spans="1:12" ht="15.75" customHeight="1">
      <c r="A155" s="70"/>
      <c r="B155" s="70"/>
      <c r="C155" s="8"/>
      <c r="D155" s="8"/>
      <c r="E155" s="70"/>
      <c r="F155" s="4" t="s">
        <v>775</v>
      </c>
      <c r="G155" s="18" t="s">
        <v>45</v>
      </c>
      <c r="H155" s="4" t="s">
        <v>24</v>
      </c>
      <c r="I155" s="53" t="s">
        <v>775</v>
      </c>
      <c r="J155" s="70"/>
      <c r="K155" s="70"/>
      <c r="L155" s="4"/>
    </row>
    <row r="156" spans="1:12" ht="18" customHeight="1">
      <c r="A156" s="81" t="s">
        <v>777</v>
      </c>
      <c r="B156" s="69" t="s">
        <v>779</v>
      </c>
      <c r="C156" s="3">
        <f>LEN(B156)-LEN(SUBSTITUTE(B156,".",""))</f>
        <v>1</v>
      </c>
      <c r="D156" s="3">
        <f>LEN(TRIM(B156))-LEN(SUBSTITUTE(B156," ",""))+1</f>
        <v>48</v>
      </c>
      <c r="E156" s="83">
        <v>8</v>
      </c>
      <c r="F156" s="4" t="s">
        <v>782</v>
      </c>
      <c r="G156" s="18" t="s">
        <v>45</v>
      </c>
      <c r="H156" s="4" t="s">
        <v>24</v>
      </c>
      <c r="I156" s="4" t="s">
        <v>783</v>
      </c>
      <c r="J156" s="84">
        <v>2</v>
      </c>
      <c r="K156" s="83">
        <v>0</v>
      </c>
      <c r="L156" s="4"/>
    </row>
    <row r="157" spans="1:12" ht="15.75" customHeight="1">
      <c r="A157" s="71"/>
      <c r="B157" s="71"/>
      <c r="C157" s="7"/>
      <c r="D157" s="7"/>
      <c r="E157" s="71"/>
      <c r="F157" s="4" t="s">
        <v>784</v>
      </c>
      <c r="G157" s="4" t="s">
        <v>785</v>
      </c>
      <c r="H157" s="4" t="s">
        <v>24</v>
      </c>
      <c r="I157" s="47" t="s">
        <v>782</v>
      </c>
      <c r="J157" s="71"/>
      <c r="K157" s="71"/>
      <c r="L157" s="4"/>
    </row>
    <row r="158" spans="1:12" ht="15.75" customHeight="1">
      <c r="A158" s="71"/>
      <c r="B158" s="71"/>
      <c r="C158" s="7"/>
      <c r="D158" s="7"/>
      <c r="E158" s="71"/>
      <c r="F158" s="4" t="s">
        <v>786</v>
      </c>
      <c r="G158" s="4" t="s">
        <v>785</v>
      </c>
      <c r="H158" s="4" t="s">
        <v>45</v>
      </c>
      <c r="I158" s="4"/>
      <c r="J158" s="71"/>
      <c r="K158" s="71"/>
      <c r="L158" s="4"/>
    </row>
    <row r="159" spans="1:12" ht="15.75" customHeight="1">
      <c r="A159" s="71"/>
      <c r="B159" s="71"/>
      <c r="C159" s="7"/>
      <c r="D159" s="7"/>
      <c r="E159" s="71"/>
      <c r="F159" s="4" t="s">
        <v>787</v>
      </c>
      <c r="G159" s="19" t="s">
        <v>788</v>
      </c>
      <c r="H159" s="4" t="s">
        <v>45</v>
      </c>
      <c r="I159" s="4"/>
      <c r="J159" s="71"/>
      <c r="K159" s="71"/>
      <c r="L159" s="4"/>
    </row>
    <row r="160" spans="1:12" ht="15.75" customHeight="1">
      <c r="A160" s="71"/>
      <c r="B160" s="71"/>
      <c r="C160" s="7"/>
      <c r="D160" s="7"/>
      <c r="E160" s="71"/>
      <c r="F160" s="4" t="s">
        <v>790</v>
      </c>
      <c r="G160" s="19" t="s">
        <v>788</v>
      </c>
      <c r="H160" s="4" t="s">
        <v>24</v>
      </c>
      <c r="I160" s="4"/>
      <c r="J160" s="71"/>
      <c r="K160" s="71"/>
      <c r="L160" s="4"/>
    </row>
    <row r="161" spans="1:12" ht="15.75" customHeight="1">
      <c r="A161" s="71"/>
      <c r="B161" s="71"/>
      <c r="C161" s="7"/>
      <c r="D161" s="7"/>
      <c r="E161" s="71"/>
      <c r="F161" s="4" t="s">
        <v>791</v>
      </c>
      <c r="G161" s="19" t="s">
        <v>792</v>
      </c>
      <c r="H161" s="4" t="s">
        <v>24</v>
      </c>
      <c r="I161" s="4"/>
      <c r="J161" s="71"/>
      <c r="K161" s="71"/>
      <c r="L161" s="4"/>
    </row>
    <row r="162" spans="1:12" ht="15.75" customHeight="1">
      <c r="A162" s="71"/>
      <c r="B162" s="71"/>
      <c r="C162" s="7"/>
      <c r="D162" s="7"/>
      <c r="E162" s="71"/>
      <c r="F162" s="4" t="s">
        <v>793</v>
      </c>
      <c r="G162" s="19" t="s">
        <v>794</v>
      </c>
      <c r="H162" s="4" t="s">
        <v>24</v>
      </c>
      <c r="I162" s="4"/>
      <c r="J162" s="71"/>
      <c r="K162" s="71"/>
      <c r="L162" s="4"/>
    </row>
    <row r="163" spans="1:12" ht="15.75" customHeight="1">
      <c r="A163" s="70"/>
      <c r="B163" s="70"/>
      <c r="C163" s="8"/>
      <c r="D163" s="8"/>
      <c r="E163" s="70"/>
      <c r="F163" s="4" t="s">
        <v>795</v>
      </c>
      <c r="G163" s="19" t="s">
        <v>772</v>
      </c>
      <c r="H163" s="4" t="s">
        <v>24</v>
      </c>
      <c r="I163" s="4"/>
      <c r="J163" s="70"/>
      <c r="K163" s="70"/>
      <c r="L163" s="4"/>
    </row>
    <row r="164" spans="1:12" ht="15.75" customHeight="1">
      <c r="A164" s="43" t="s">
        <v>796</v>
      </c>
      <c r="B164" s="5" t="s">
        <v>797</v>
      </c>
      <c r="C164" s="3">
        <f t="shared" ref="C164:C165" si="2">LEN(B164)-LEN(SUBSTITUTE(B164,".",""))</f>
        <v>1</v>
      </c>
      <c r="D164" s="3">
        <f t="shared" ref="D164:D165" si="3">LEN(TRIM(B164))-LEN(SUBSTITUTE(B164," ",""))+1</f>
        <v>18</v>
      </c>
      <c r="E164" s="4">
        <v>3</v>
      </c>
      <c r="F164" s="4" t="s">
        <v>799</v>
      </c>
      <c r="G164" s="4" t="s">
        <v>800</v>
      </c>
      <c r="H164" s="4" t="s">
        <v>24</v>
      </c>
      <c r="I164" s="4" t="s">
        <v>802</v>
      </c>
      <c r="J164" s="4">
        <v>1</v>
      </c>
      <c r="K164" s="4">
        <v>1</v>
      </c>
      <c r="L164" s="4"/>
    </row>
    <row r="165" spans="1:12" ht="15.75" customHeight="1">
      <c r="A165" s="81" t="s">
        <v>803</v>
      </c>
      <c r="B165" s="69" t="s">
        <v>804</v>
      </c>
      <c r="C165" s="3">
        <f t="shared" si="2"/>
        <v>2</v>
      </c>
      <c r="D165" s="3">
        <f t="shared" si="3"/>
        <v>72</v>
      </c>
      <c r="E165" s="83">
        <v>9</v>
      </c>
      <c r="F165" s="4" t="s">
        <v>805</v>
      </c>
      <c r="G165" s="4" t="s">
        <v>807</v>
      </c>
      <c r="H165" s="4" t="s">
        <v>24</v>
      </c>
      <c r="I165" s="83" t="s">
        <v>809</v>
      </c>
      <c r="J165" s="83">
        <v>1</v>
      </c>
      <c r="K165" s="83">
        <v>6</v>
      </c>
      <c r="L165" s="4"/>
    </row>
    <row r="166" spans="1:12" ht="57.75" customHeight="1">
      <c r="A166" s="70"/>
      <c r="B166" s="70"/>
      <c r="C166" s="8"/>
      <c r="D166" s="8"/>
      <c r="E166" s="70"/>
      <c r="F166" s="4" t="s">
        <v>812</v>
      </c>
      <c r="G166" s="4" t="s">
        <v>813</v>
      </c>
      <c r="H166" s="4" t="s">
        <v>24</v>
      </c>
      <c r="I166" s="70"/>
      <c r="J166" s="70"/>
      <c r="K166" s="70"/>
      <c r="L166" s="4"/>
    </row>
    <row r="167" spans="1:12" ht="16.5" customHeight="1">
      <c r="A167" s="81" t="s">
        <v>815</v>
      </c>
      <c r="B167" s="85" t="s">
        <v>817</v>
      </c>
      <c r="C167" s="3">
        <f>LEN(B167)-LEN(SUBSTITUTE(B167,".",""))</f>
        <v>1</v>
      </c>
      <c r="D167" s="3">
        <f>LEN(TRIM(B167))-LEN(SUBSTITUTE(B167," ",""))+1</f>
        <v>22</v>
      </c>
      <c r="E167" s="83">
        <v>4</v>
      </c>
      <c r="F167" s="4" t="s">
        <v>819</v>
      </c>
      <c r="G167" s="4" t="s">
        <v>820</v>
      </c>
      <c r="H167" s="4" t="s">
        <v>24</v>
      </c>
      <c r="I167" s="83"/>
      <c r="J167" s="83">
        <v>0</v>
      </c>
      <c r="K167" s="83">
        <v>0</v>
      </c>
      <c r="L167" s="4"/>
    </row>
    <row r="168" spans="1:12" ht="15.75" customHeight="1">
      <c r="A168" s="71"/>
      <c r="B168" s="71"/>
      <c r="C168" s="56"/>
      <c r="D168" s="56"/>
      <c r="E168" s="71"/>
      <c r="F168" s="4" t="s">
        <v>821</v>
      </c>
      <c r="G168" s="4" t="s">
        <v>822</v>
      </c>
      <c r="H168" s="4" t="s">
        <v>45</v>
      </c>
      <c r="I168" s="71"/>
      <c r="J168" s="71"/>
      <c r="K168" s="71"/>
      <c r="L168" s="4" t="s">
        <v>823</v>
      </c>
    </row>
    <row r="169" spans="1:12" ht="15.75" customHeight="1">
      <c r="A169" s="71"/>
      <c r="B169" s="71"/>
      <c r="C169" s="56"/>
      <c r="D169" s="56"/>
      <c r="E169" s="71"/>
      <c r="F169" s="4" t="s">
        <v>824</v>
      </c>
      <c r="G169" s="4" t="s">
        <v>825</v>
      </c>
      <c r="H169" s="4" t="s">
        <v>24</v>
      </c>
      <c r="I169" s="71"/>
      <c r="J169" s="71"/>
      <c r="K169" s="71"/>
      <c r="L169" s="4"/>
    </row>
    <row r="170" spans="1:12" ht="15.75" customHeight="1">
      <c r="A170" s="70"/>
      <c r="B170" s="70"/>
      <c r="C170" s="57"/>
      <c r="D170" s="57"/>
      <c r="E170" s="70"/>
      <c r="F170" s="4" t="s">
        <v>826</v>
      </c>
      <c r="G170" s="4" t="s">
        <v>827</v>
      </c>
      <c r="H170" s="4" t="s">
        <v>45</v>
      </c>
      <c r="I170" s="70"/>
      <c r="J170" s="70"/>
      <c r="K170" s="70"/>
      <c r="L170" s="4" t="s">
        <v>829</v>
      </c>
    </row>
    <row r="171" spans="1:12" ht="51.75" customHeight="1">
      <c r="A171" s="81" t="s">
        <v>830</v>
      </c>
      <c r="B171" s="69" t="s">
        <v>832</v>
      </c>
      <c r="C171" s="3">
        <f>LEN(B171)-LEN(SUBSTITUTE(B171,".",""))</f>
        <v>2</v>
      </c>
      <c r="D171" s="3">
        <f>LEN(TRIM(B171))-LEN(SUBSTITUTE(B171," ",""))+1</f>
        <v>60</v>
      </c>
      <c r="E171" s="83">
        <v>14</v>
      </c>
      <c r="F171" s="4" t="s">
        <v>837</v>
      </c>
      <c r="G171" s="4" t="s">
        <v>838</v>
      </c>
      <c r="H171" s="4" t="s">
        <v>24</v>
      </c>
      <c r="I171" s="22" t="s">
        <v>839</v>
      </c>
      <c r="J171" s="83">
        <v>10</v>
      </c>
      <c r="K171" s="83">
        <v>1</v>
      </c>
      <c r="L171" s="4"/>
    </row>
    <row r="172" spans="1:12" ht="15.75" customHeight="1">
      <c r="A172" s="71"/>
      <c r="B172" s="71"/>
      <c r="C172" s="7"/>
      <c r="D172" s="7"/>
      <c r="E172" s="71"/>
      <c r="F172" s="4" t="s">
        <v>841</v>
      </c>
      <c r="G172" s="4" t="s">
        <v>842</v>
      </c>
      <c r="H172" s="4" t="s">
        <v>24</v>
      </c>
      <c r="I172" s="48"/>
      <c r="J172" s="71"/>
      <c r="K172" s="71"/>
      <c r="L172" s="4"/>
    </row>
    <row r="173" spans="1:12" ht="15.75" customHeight="1">
      <c r="A173" s="70"/>
      <c r="B173" s="70"/>
      <c r="C173" s="8"/>
      <c r="D173" s="8"/>
      <c r="E173" s="70"/>
      <c r="F173" s="4" t="s">
        <v>843</v>
      </c>
      <c r="G173" s="4" t="s">
        <v>842</v>
      </c>
      <c r="H173" s="4" t="s">
        <v>24</v>
      </c>
      <c r="I173" s="51"/>
      <c r="J173" s="70"/>
      <c r="K173" s="70"/>
      <c r="L173" s="4"/>
    </row>
    <row r="174" spans="1:12" ht="15" customHeight="1">
      <c r="A174" s="81" t="s">
        <v>844</v>
      </c>
      <c r="B174" s="69" t="s">
        <v>846</v>
      </c>
      <c r="C174" s="3">
        <f>LEN(B174)-LEN(SUBSTITUTE(B174,".",""))</f>
        <v>2</v>
      </c>
      <c r="D174" s="3">
        <f>LEN(TRIM(B174))-LEN(SUBSTITUTE(B174," ",""))+1</f>
        <v>150</v>
      </c>
      <c r="E174" s="83">
        <v>19</v>
      </c>
      <c r="F174" s="4" t="s">
        <v>850</v>
      </c>
      <c r="G174" s="4" t="s">
        <v>852</v>
      </c>
      <c r="H174" s="4" t="s">
        <v>24</v>
      </c>
      <c r="I174" s="50" t="s">
        <v>854</v>
      </c>
      <c r="J174" s="83">
        <v>6</v>
      </c>
      <c r="K174" s="83">
        <v>2</v>
      </c>
      <c r="L174" s="4"/>
    </row>
    <row r="175" spans="1:12" ht="15.75" customHeight="1">
      <c r="A175" s="71"/>
      <c r="B175" s="71"/>
      <c r="C175" s="7"/>
      <c r="D175" s="7"/>
      <c r="E175" s="71"/>
      <c r="F175" s="4" t="s">
        <v>860</v>
      </c>
      <c r="G175" s="4" t="s">
        <v>861</v>
      </c>
      <c r="H175" s="4" t="s">
        <v>45</v>
      </c>
      <c r="I175" s="48" t="s">
        <v>862</v>
      </c>
      <c r="J175" s="71"/>
      <c r="K175" s="71"/>
      <c r="L175" s="4"/>
    </row>
    <row r="176" spans="1:12" ht="15.75" customHeight="1">
      <c r="A176" s="71"/>
      <c r="B176" s="71"/>
      <c r="C176" s="7"/>
      <c r="D176" s="7"/>
      <c r="E176" s="71"/>
      <c r="F176" s="4" t="s">
        <v>864</v>
      </c>
      <c r="G176" s="4" t="s">
        <v>865</v>
      </c>
      <c r="H176" s="4" t="s">
        <v>24</v>
      </c>
      <c r="I176" s="48" t="s">
        <v>866</v>
      </c>
      <c r="J176" s="71"/>
      <c r="K176" s="71"/>
      <c r="L176" s="4"/>
    </row>
    <row r="177" spans="1:12" ht="15.75" customHeight="1">
      <c r="A177" s="71"/>
      <c r="B177" s="71"/>
      <c r="C177" s="7"/>
      <c r="D177" s="7"/>
      <c r="E177" s="71"/>
      <c r="F177" s="4" t="s">
        <v>867</v>
      </c>
      <c r="G177" s="4" t="s">
        <v>868</v>
      </c>
      <c r="H177" s="4" t="s">
        <v>24</v>
      </c>
      <c r="I177" s="48" t="s">
        <v>869</v>
      </c>
      <c r="J177" s="71"/>
      <c r="K177" s="71"/>
      <c r="L177" s="4"/>
    </row>
    <row r="178" spans="1:12" ht="15.75" customHeight="1">
      <c r="A178" s="71"/>
      <c r="B178" s="71"/>
      <c r="C178" s="7"/>
      <c r="D178" s="7"/>
      <c r="E178" s="71"/>
      <c r="F178" s="4" t="s">
        <v>870</v>
      </c>
      <c r="G178" s="4" t="s">
        <v>871</v>
      </c>
      <c r="H178" s="4" t="s">
        <v>24</v>
      </c>
      <c r="I178" s="48" t="s">
        <v>872</v>
      </c>
      <c r="J178" s="71"/>
      <c r="K178" s="71"/>
      <c r="L178" s="4"/>
    </row>
    <row r="179" spans="1:12" ht="15.75" customHeight="1">
      <c r="A179" s="71"/>
      <c r="B179" s="71"/>
      <c r="C179" s="7"/>
      <c r="D179" s="7"/>
      <c r="E179" s="71"/>
      <c r="F179" s="4" t="s">
        <v>873</v>
      </c>
      <c r="G179" s="4" t="s">
        <v>874</v>
      </c>
      <c r="H179" s="4" t="s">
        <v>24</v>
      </c>
      <c r="I179" s="48" t="s">
        <v>862</v>
      </c>
      <c r="J179" s="71"/>
      <c r="K179" s="71"/>
      <c r="L179" s="4"/>
    </row>
    <row r="180" spans="1:12" ht="15.75" customHeight="1">
      <c r="A180" s="71"/>
      <c r="B180" s="71"/>
      <c r="C180" s="7"/>
      <c r="D180" s="7"/>
      <c r="E180" s="71"/>
      <c r="F180" s="4" t="s">
        <v>875</v>
      </c>
      <c r="G180" s="4" t="s">
        <v>876</v>
      </c>
      <c r="H180" s="4" t="s">
        <v>45</v>
      </c>
      <c r="I180" s="48"/>
      <c r="J180" s="71"/>
      <c r="K180" s="71"/>
      <c r="L180" s="4" t="s">
        <v>877</v>
      </c>
    </row>
    <row r="181" spans="1:12" ht="15.75" customHeight="1">
      <c r="A181" s="71"/>
      <c r="B181" s="71"/>
      <c r="C181" s="7"/>
      <c r="D181" s="7"/>
      <c r="E181" s="71"/>
      <c r="F181" s="4" t="s">
        <v>878</v>
      </c>
      <c r="G181" s="4" t="s">
        <v>879</v>
      </c>
      <c r="H181" s="4" t="s">
        <v>24</v>
      </c>
      <c r="I181" s="48"/>
      <c r="J181" s="71"/>
      <c r="K181" s="71"/>
      <c r="L181" s="4"/>
    </row>
    <row r="182" spans="1:12" ht="15.75" customHeight="1">
      <c r="A182" s="71"/>
      <c r="B182" s="71"/>
      <c r="C182" s="7"/>
      <c r="D182" s="7"/>
      <c r="E182" s="71"/>
      <c r="F182" s="4" t="s">
        <v>880</v>
      </c>
      <c r="G182" s="4" t="s">
        <v>881</v>
      </c>
      <c r="H182" s="4" t="s">
        <v>24</v>
      </c>
      <c r="I182" s="48"/>
      <c r="J182" s="71"/>
      <c r="K182" s="71"/>
      <c r="L182" s="4"/>
    </row>
    <row r="183" spans="1:12" ht="15.75" customHeight="1">
      <c r="A183" s="71"/>
      <c r="B183" s="71"/>
      <c r="C183" s="7"/>
      <c r="D183" s="7"/>
      <c r="E183" s="71"/>
      <c r="F183" s="4" t="s">
        <v>882</v>
      </c>
      <c r="G183" s="4" t="s">
        <v>883</v>
      </c>
      <c r="H183" s="4" t="s">
        <v>45</v>
      </c>
      <c r="I183" s="48"/>
      <c r="J183" s="71"/>
      <c r="K183" s="71"/>
      <c r="L183" s="4"/>
    </row>
    <row r="184" spans="1:12" ht="15.75" customHeight="1">
      <c r="A184" s="71"/>
      <c r="B184" s="71"/>
      <c r="C184" s="7"/>
      <c r="D184" s="7"/>
      <c r="E184" s="71"/>
      <c r="F184" s="4" t="s">
        <v>884</v>
      </c>
      <c r="G184" s="4" t="s">
        <v>199</v>
      </c>
      <c r="H184" s="4" t="s">
        <v>24</v>
      </c>
      <c r="I184" s="48"/>
      <c r="J184" s="71"/>
      <c r="K184" s="71"/>
      <c r="L184" s="4"/>
    </row>
    <row r="185" spans="1:12" ht="15.75" customHeight="1">
      <c r="A185" s="70"/>
      <c r="B185" s="70"/>
      <c r="C185" s="8"/>
      <c r="D185" s="8"/>
      <c r="E185" s="70"/>
      <c r="F185" s="4" t="s">
        <v>885</v>
      </c>
      <c r="G185" s="4" t="s">
        <v>886</v>
      </c>
      <c r="H185" s="4" t="s">
        <v>45</v>
      </c>
      <c r="I185" s="51"/>
      <c r="J185" s="70"/>
      <c r="K185" s="70"/>
      <c r="L185" s="4"/>
    </row>
    <row r="186" spans="1:12" ht="18" customHeight="1">
      <c r="A186" s="81" t="s">
        <v>888</v>
      </c>
      <c r="B186" s="69" t="s">
        <v>891</v>
      </c>
      <c r="C186" s="3">
        <f>LEN(B186)-LEN(SUBSTITUTE(B186,".",""))</f>
        <v>1</v>
      </c>
      <c r="D186" s="3">
        <f>LEN(TRIM(B186))-LEN(SUBSTITUTE(B186," ",""))+1</f>
        <v>17</v>
      </c>
      <c r="E186" s="83">
        <v>3</v>
      </c>
      <c r="F186" s="4" t="s">
        <v>894</v>
      </c>
      <c r="G186" s="4" t="s">
        <v>772</v>
      </c>
      <c r="H186" s="4" t="s">
        <v>24</v>
      </c>
      <c r="I186" s="83"/>
      <c r="J186" s="83">
        <v>0</v>
      </c>
      <c r="K186" s="83">
        <v>1</v>
      </c>
      <c r="L186" s="4"/>
    </row>
    <row r="187" spans="1:12" ht="15.75" customHeight="1">
      <c r="A187" s="70"/>
      <c r="B187" s="70"/>
      <c r="C187" s="8"/>
      <c r="D187" s="8"/>
      <c r="E187" s="70"/>
      <c r="F187" s="4" t="s">
        <v>895</v>
      </c>
      <c r="G187" s="4" t="s">
        <v>896</v>
      </c>
      <c r="H187" s="4" t="s">
        <v>24</v>
      </c>
      <c r="I187" s="70"/>
      <c r="J187" s="70"/>
      <c r="K187" s="70"/>
      <c r="L187" s="4"/>
    </row>
    <row r="188" spans="1:12" ht="15.75" customHeight="1">
      <c r="A188" s="4"/>
      <c r="B188" s="4"/>
      <c r="C188" s="60">
        <f t="shared" ref="C188:E188" si="4">SUM(C2:C187)</f>
        <v>91</v>
      </c>
      <c r="D188" s="60">
        <f t="shared" si="4"/>
        <v>2203</v>
      </c>
      <c r="E188" s="60">
        <f t="shared" si="4"/>
        <v>283</v>
      </c>
      <c r="F188" s="4"/>
      <c r="G188" s="4"/>
      <c r="H188" s="4"/>
      <c r="I188" s="4"/>
      <c r="J188" s="4"/>
      <c r="K188" s="4"/>
      <c r="L188" s="4"/>
    </row>
    <row r="189" spans="1:12" ht="15.75" customHeight="1">
      <c r="A189" s="4"/>
      <c r="B189" s="4"/>
      <c r="C189" s="4"/>
      <c r="D189" s="4"/>
      <c r="E189" s="4"/>
      <c r="F189" s="4"/>
      <c r="G189" s="4"/>
      <c r="H189" s="4"/>
      <c r="I189" s="4"/>
      <c r="J189" s="4"/>
      <c r="K189" s="4"/>
      <c r="L189" s="4"/>
    </row>
    <row r="190" spans="1:12" ht="15.75" customHeight="1">
      <c r="A190" s="4"/>
      <c r="B190" s="4"/>
      <c r="C190" s="4"/>
      <c r="D190" s="4"/>
      <c r="E190" s="61" t="s">
        <v>899</v>
      </c>
      <c r="F190" s="61">
        <f t="shared" ref="F190:G190" si="5">COUNTIF(F2:F187,"no")</f>
        <v>4</v>
      </c>
      <c r="G190" s="61">
        <f t="shared" si="5"/>
        <v>19</v>
      </c>
      <c r="H190" s="4"/>
      <c r="I190" s="4">
        <v>74</v>
      </c>
      <c r="J190" s="4"/>
      <c r="K190" s="4"/>
      <c r="L190" s="4"/>
    </row>
    <row r="191" spans="1:12" ht="15.75" customHeight="1">
      <c r="A191" s="4"/>
      <c r="B191" s="4"/>
      <c r="C191" s="4"/>
      <c r="D191" s="4"/>
      <c r="E191" s="4"/>
      <c r="F191" s="4"/>
      <c r="G191" s="4"/>
      <c r="H191" s="4"/>
      <c r="I191" s="4"/>
      <c r="J191" s="4"/>
      <c r="K191" s="4"/>
      <c r="L191" s="4"/>
    </row>
    <row r="192" spans="1:12" ht="15.75" customHeight="1">
      <c r="A192" s="4"/>
      <c r="B192" s="4"/>
      <c r="C192" s="4"/>
      <c r="D192" s="4"/>
      <c r="E192" s="4"/>
      <c r="F192" s="4"/>
      <c r="G192" s="4"/>
      <c r="H192" s="4"/>
      <c r="I192" s="4"/>
      <c r="J192" s="4"/>
      <c r="K192" s="4"/>
      <c r="L192" s="4"/>
    </row>
    <row r="193" spans="1:12" ht="15.75" customHeight="1">
      <c r="A193" s="4"/>
      <c r="B193" s="4"/>
      <c r="C193" s="4"/>
      <c r="D193" s="4"/>
      <c r="E193" s="4"/>
      <c r="F193" s="4"/>
      <c r="G193" s="4"/>
      <c r="H193" s="4"/>
      <c r="I193" s="4"/>
      <c r="J193" s="4"/>
      <c r="K193" s="4"/>
      <c r="L193" s="4"/>
    </row>
    <row r="194" spans="1:12" ht="15.75" customHeight="1">
      <c r="A194" s="4"/>
      <c r="B194" s="4"/>
      <c r="C194" s="4"/>
      <c r="D194" s="4"/>
      <c r="E194" s="4"/>
      <c r="F194" s="4"/>
      <c r="G194" s="4"/>
      <c r="H194" s="4"/>
      <c r="I194" s="4"/>
      <c r="J194" s="4"/>
      <c r="K194" s="4"/>
      <c r="L194" s="4"/>
    </row>
    <row r="195" spans="1:12" ht="15.75" customHeight="1">
      <c r="A195" s="4"/>
      <c r="B195" s="4"/>
      <c r="C195" s="4"/>
      <c r="D195" s="4"/>
      <c r="E195" s="4"/>
      <c r="F195" s="4"/>
      <c r="G195" s="4"/>
      <c r="H195" s="4"/>
      <c r="I195" s="4"/>
      <c r="J195" s="4"/>
      <c r="K195" s="4"/>
      <c r="L195" s="4"/>
    </row>
    <row r="196" spans="1:12" ht="15.75" customHeight="1">
      <c r="A196" s="4"/>
      <c r="B196" s="4"/>
      <c r="C196" s="4"/>
      <c r="D196" s="4"/>
      <c r="E196" s="4"/>
      <c r="F196" s="4"/>
      <c r="G196" s="4"/>
      <c r="H196" s="4"/>
      <c r="I196" s="4"/>
      <c r="J196" s="4"/>
      <c r="K196" s="4"/>
      <c r="L196" s="4"/>
    </row>
    <row r="197" spans="1:12" ht="15.75" customHeight="1">
      <c r="A197" s="4"/>
      <c r="B197" s="4"/>
      <c r="C197" s="4"/>
      <c r="D197" s="4"/>
      <c r="E197" s="4"/>
      <c r="F197" s="4"/>
      <c r="G197" s="4"/>
      <c r="H197" s="4"/>
      <c r="I197" s="4"/>
      <c r="J197" s="4"/>
      <c r="K197" s="4"/>
      <c r="L197" s="4"/>
    </row>
    <row r="198" spans="1:12" ht="15.75" customHeight="1">
      <c r="A198" s="4"/>
      <c r="B198" s="4"/>
      <c r="C198" s="4"/>
      <c r="D198" s="4"/>
      <c r="E198" s="4"/>
      <c r="F198" s="4"/>
      <c r="G198" s="4"/>
      <c r="H198" s="4"/>
      <c r="I198" s="4"/>
      <c r="J198" s="4"/>
      <c r="K198" s="4"/>
      <c r="L198" s="4"/>
    </row>
    <row r="199" spans="1:12" ht="15.75" customHeight="1">
      <c r="A199" s="4"/>
      <c r="B199" s="4"/>
      <c r="C199" s="4"/>
      <c r="D199" s="4"/>
      <c r="E199" s="4"/>
      <c r="F199" s="4"/>
      <c r="G199" s="4"/>
      <c r="H199" s="4"/>
      <c r="I199" s="4"/>
      <c r="J199" s="4"/>
      <c r="K199" s="4"/>
      <c r="L199" s="4"/>
    </row>
    <row r="200" spans="1:12" ht="15.75" customHeight="1">
      <c r="A200" s="4"/>
      <c r="B200" s="4"/>
      <c r="C200" s="4"/>
      <c r="D200" s="4"/>
      <c r="E200" s="4"/>
      <c r="F200" s="4"/>
      <c r="G200" s="4"/>
      <c r="H200" s="4"/>
      <c r="I200" s="4"/>
      <c r="J200" s="4"/>
      <c r="K200" s="4"/>
      <c r="L200" s="4"/>
    </row>
    <row r="201" spans="1:12" ht="15.75" customHeight="1">
      <c r="A201" s="4"/>
      <c r="B201" s="4"/>
      <c r="C201" s="4"/>
      <c r="D201" s="4"/>
      <c r="E201" s="4"/>
      <c r="F201" s="4"/>
      <c r="G201" s="4"/>
      <c r="H201" s="4"/>
      <c r="I201" s="4"/>
      <c r="J201" s="4"/>
      <c r="K201" s="4"/>
      <c r="L201" s="4"/>
    </row>
    <row r="202" spans="1:12" ht="15.75" customHeight="1">
      <c r="A202" s="4"/>
      <c r="B202" s="4"/>
      <c r="C202" s="4"/>
      <c r="D202" s="4"/>
      <c r="E202" s="4"/>
      <c r="F202" s="4"/>
      <c r="G202" s="4"/>
      <c r="H202" s="4"/>
      <c r="I202" s="4"/>
      <c r="J202" s="4"/>
      <c r="K202" s="4"/>
      <c r="L202" s="4"/>
    </row>
    <row r="203" spans="1:12" ht="15.75" customHeight="1">
      <c r="A203" s="4"/>
      <c r="B203" s="4"/>
      <c r="C203" s="4"/>
      <c r="D203" s="4"/>
      <c r="E203" s="4"/>
      <c r="F203" s="4"/>
      <c r="G203" s="4"/>
      <c r="H203" s="4"/>
      <c r="I203" s="4"/>
      <c r="J203" s="4"/>
      <c r="K203" s="4"/>
      <c r="L203" s="4"/>
    </row>
    <row r="204" spans="1:12" ht="15.75" customHeight="1">
      <c r="A204" s="4"/>
      <c r="B204" s="4"/>
      <c r="C204" s="4"/>
      <c r="D204" s="4"/>
      <c r="E204" s="4"/>
      <c r="F204" s="4"/>
      <c r="G204" s="4"/>
      <c r="H204" s="4"/>
      <c r="I204" s="4"/>
      <c r="J204" s="4"/>
      <c r="K204" s="4"/>
      <c r="L204" s="4"/>
    </row>
    <row r="205" spans="1:12" ht="15.75" customHeight="1">
      <c r="A205" s="4"/>
      <c r="B205" s="4"/>
      <c r="C205" s="4"/>
      <c r="D205" s="4"/>
      <c r="E205" s="4"/>
      <c r="F205" s="4"/>
      <c r="G205" s="4"/>
      <c r="H205" s="4"/>
      <c r="I205" s="4"/>
      <c r="J205" s="4"/>
      <c r="K205" s="4"/>
      <c r="L205" s="4"/>
    </row>
    <row r="206" spans="1:12" ht="15.75" customHeight="1">
      <c r="A206" s="4"/>
      <c r="B206" s="4"/>
      <c r="C206" s="4"/>
      <c r="D206" s="4"/>
      <c r="E206" s="4"/>
      <c r="F206" s="4"/>
      <c r="G206" s="4"/>
      <c r="H206" s="4"/>
      <c r="I206" s="4"/>
      <c r="J206" s="4"/>
      <c r="K206" s="4"/>
      <c r="L206" s="4"/>
    </row>
    <row r="207" spans="1:12" ht="15.75" customHeight="1">
      <c r="A207" s="4"/>
      <c r="B207" s="4"/>
      <c r="C207" s="4"/>
      <c r="D207" s="4"/>
      <c r="E207" s="4"/>
      <c r="F207" s="4"/>
      <c r="G207" s="4"/>
      <c r="H207" s="4"/>
      <c r="I207" s="4"/>
      <c r="J207" s="4"/>
      <c r="K207" s="4"/>
      <c r="L207" s="4"/>
    </row>
    <row r="208" spans="1:12" ht="15.75" customHeight="1">
      <c r="A208" s="4"/>
      <c r="B208" s="4"/>
      <c r="C208" s="4"/>
      <c r="D208" s="4"/>
      <c r="E208" s="4"/>
      <c r="F208" s="4"/>
      <c r="G208" s="4"/>
      <c r="H208" s="4"/>
      <c r="I208" s="4"/>
      <c r="J208" s="4"/>
      <c r="K208" s="4"/>
      <c r="L208" s="4"/>
    </row>
    <row r="209" spans="1:12" ht="15.75" customHeight="1">
      <c r="A209" s="4"/>
      <c r="B209" s="4"/>
      <c r="C209" s="4"/>
      <c r="D209" s="4"/>
      <c r="E209" s="4"/>
      <c r="F209" s="4"/>
      <c r="G209" s="4"/>
      <c r="H209" s="4"/>
      <c r="I209" s="4"/>
      <c r="J209" s="4"/>
      <c r="K209" s="4"/>
      <c r="L209" s="4"/>
    </row>
    <row r="210" spans="1:12" ht="15.75" customHeight="1">
      <c r="A210" s="4"/>
      <c r="B210" s="4"/>
      <c r="C210" s="4"/>
      <c r="D210" s="4"/>
      <c r="E210" s="4"/>
      <c r="F210" s="4"/>
      <c r="G210" s="4"/>
      <c r="H210" s="4"/>
      <c r="I210" s="4"/>
      <c r="J210" s="4"/>
      <c r="K210" s="4"/>
      <c r="L210" s="4"/>
    </row>
    <row r="211" spans="1:12" ht="15.75" customHeight="1">
      <c r="A211" s="4"/>
      <c r="B211" s="4"/>
      <c r="C211" s="4"/>
      <c r="D211" s="4"/>
      <c r="E211" s="4"/>
      <c r="F211" s="4"/>
      <c r="G211" s="4"/>
      <c r="H211" s="4"/>
      <c r="I211" s="4"/>
      <c r="J211" s="4"/>
      <c r="K211" s="4"/>
      <c r="L211" s="4"/>
    </row>
    <row r="212" spans="1:12" ht="15.75" customHeight="1">
      <c r="A212" s="4"/>
      <c r="B212" s="4"/>
      <c r="C212" s="4"/>
      <c r="D212" s="4"/>
      <c r="E212" s="4"/>
      <c r="F212" s="4"/>
      <c r="G212" s="4"/>
      <c r="H212" s="4"/>
      <c r="I212" s="4"/>
      <c r="J212" s="4"/>
      <c r="K212" s="4"/>
      <c r="L212" s="4"/>
    </row>
    <row r="213" spans="1:12" ht="15.75" customHeight="1">
      <c r="A213" s="4"/>
      <c r="B213" s="4"/>
      <c r="C213" s="4"/>
      <c r="D213" s="4"/>
      <c r="E213" s="4"/>
      <c r="F213" s="4"/>
      <c r="G213" s="4"/>
      <c r="H213" s="4"/>
      <c r="I213" s="4"/>
      <c r="J213" s="4"/>
      <c r="K213" s="4"/>
      <c r="L213" s="4"/>
    </row>
    <row r="214" spans="1:12" ht="15.75" customHeight="1">
      <c r="A214" s="4"/>
      <c r="B214" s="4"/>
      <c r="C214" s="4"/>
      <c r="D214" s="4"/>
      <c r="E214" s="4"/>
      <c r="F214" s="4"/>
      <c r="G214" s="4"/>
      <c r="H214" s="4"/>
      <c r="I214" s="4"/>
      <c r="J214" s="4"/>
      <c r="K214" s="4"/>
      <c r="L214" s="4"/>
    </row>
    <row r="215" spans="1:12" ht="15.75" customHeight="1">
      <c r="A215" s="4"/>
      <c r="B215" s="4"/>
      <c r="C215" s="4"/>
      <c r="D215" s="4"/>
      <c r="E215" s="4"/>
      <c r="F215" s="4"/>
      <c r="G215" s="4"/>
      <c r="H215" s="4"/>
      <c r="I215" s="4"/>
      <c r="J215" s="4"/>
      <c r="K215" s="4"/>
      <c r="L215" s="4"/>
    </row>
    <row r="216" spans="1:12" ht="15.75" customHeight="1">
      <c r="A216" s="4"/>
      <c r="B216" s="4"/>
      <c r="C216" s="4"/>
      <c r="D216" s="4"/>
      <c r="E216" s="4"/>
      <c r="F216" s="4"/>
      <c r="G216" s="4"/>
      <c r="H216" s="4"/>
      <c r="I216" s="4"/>
      <c r="J216" s="4"/>
      <c r="K216" s="4"/>
      <c r="L216" s="4"/>
    </row>
    <row r="217" spans="1:12" ht="15.75" customHeight="1">
      <c r="A217" s="4"/>
      <c r="B217" s="4"/>
      <c r="C217" s="4"/>
      <c r="D217" s="4"/>
      <c r="E217" s="4"/>
      <c r="F217" s="4"/>
      <c r="G217" s="4"/>
      <c r="H217" s="4"/>
      <c r="I217" s="4"/>
      <c r="J217" s="4"/>
      <c r="K217" s="4"/>
      <c r="L217" s="4"/>
    </row>
    <row r="218" spans="1:12" ht="15.75" customHeight="1">
      <c r="A218" s="4"/>
      <c r="B218" s="4"/>
      <c r="C218" s="4"/>
      <c r="D218" s="4"/>
      <c r="E218" s="4"/>
      <c r="F218" s="4"/>
      <c r="G218" s="4"/>
      <c r="H218" s="4"/>
      <c r="I218" s="4"/>
      <c r="J218" s="4"/>
      <c r="K218" s="4"/>
      <c r="L218" s="4"/>
    </row>
    <row r="219" spans="1:12" ht="15.75" customHeight="1">
      <c r="A219" s="4"/>
      <c r="B219" s="4"/>
      <c r="C219" s="4"/>
      <c r="D219" s="4"/>
      <c r="E219" s="4"/>
      <c r="F219" s="4"/>
      <c r="G219" s="4"/>
      <c r="H219" s="4"/>
      <c r="I219" s="4"/>
      <c r="J219" s="4"/>
      <c r="K219" s="4"/>
      <c r="L219" s="4"/>
    </row>
    <row r="220" spans="1:12" ht="15.75" customHeight="1">
      <c r="A220" s="4"/>
      <c r="B220" s="4"/>
      <c r="C220" s="4"/>
      <c r="D220" s="4"/>
      <c r="E220" s="4"/>
      <c r="F220" s="4"/>
      <c r="G220" s="4"/>
      <c r="H220" s="4"/>
      <c r="I220" s="4"/>
      <c r="J220" s="4"/>
      <c r="K220" s="4"/>
      <c r="L220" s="4"/>
    </row>
    <row r="221" spans="1:12" ht="15.75" customHeight="1">
      <c r="A221" s="4"/>
      <c r="B221" s="4"/>
      <c r="C221" s="4"/>
      <c r="D221" s="4"/>
      <c r="E221" s="4"/>
      <c r="F221" s="4"/>
      <c r="G221" s="4"/>
      <c r="H221" s="4"/>
      <c r="I221" s="4"/>
      <c r="J221" s="4"/>
      <c r="K221" s="4"/>
      <c r="L221" s="4"/>
    </row>
    <row r="222" spans="1:12" ht="15.75" customHeight="1">
      <c r="A222" s="4"/>
      <c r="B222" s="4"/>
      <c r="C222" s="4"/>
      <c r="D222" s="4"/>
      <c r="E222" s="4"/>
      <c r="F222" s="4"/>
      <c r="G222" s="4"/>
      <c r="H222" s="4"/>
      <c r="I222" s="4"/>
      <c r="J222" s="4"/>
      <c r="K222" s="4"/>
      <c r="L222" s="4"/>
    </row>
    <row r="223" spans="1:12" ht="15.75" customHeight="1">
      <c r="A223" s="4"/>
      <c r="B223" s="4"/>
      <c r="C223" s="4"/>
      <c r="D223" s="4"/>
      <c r="E223" s="4"/>
      <c r="F223" s="4"/>
      <c r="G223" s="4"/>
      <c r="H223" s="4"/>
      <c r="I223" s="4"/>
      <c r="J223" s="4"/>
      <c r="K223" s="4"/>
      <c r="L223" s="4"/>
    </row>
    <row r="224" spans="1:12" ht="15.75" customHeight="1">
      <c r="A224" s="4"/>
      <c r="B224" s="4"/>
      <c r="C224" s="4"/>
      <c r="D224" s="4"/>
      <c r="E224" s="4"/>
      <c r="F224" s="4"/>
      <c r="G224" s="4"/>
      <c r="H224" s="4"/>
      <c r="I224" s="4"/>
      <c r="J224" s="4"/>
      <c r="K224" s="4"/>
      <c r="L224" s="4"/>
    </row>
    <row r="225" spans="1:12" ht="15.75" customHeight="1">
      <c r="A225" s="4"/>
      <c r="B225" s="4"/>
      <c r="C225" s="4"/>
      <c r="D225" s="4"/>
      <c r="E225" s="4"/>
      <c r="F225" s="4"/>
      <c r="G225" s="4"/>
      <c r="H225" s="4"/>
      <c r="I225" s="4"/>
      <c r="J225" s="4"/>
      <c r="K225" s="4"/>
      <c r="L225" s="4"/>
    </row>
    <row r="226" spans="1:12" ht="15.75" customHeight="1">
      <c r="A226" s="4"/>
      <c r="B226" s="4"/>
      <c r="C226" s="4"/>
      <c r="D226" s="4"/>
      <c r="E226" s="4"/>
      <c r="F226" s="4"/>
      <c r="G226" s="4"/>
      <c r="H226" s="4"/>
      <c r="I226" s="4"/>
      <c r="J226" s="4"/>
      <c r="K226" s="4"/>
      <c r="L226" s="4"/>
    </row>
    <row r="227" spans="1:12" ht="15.75" customHeight="1">
      <c r="A227" s="4"/>
      <c r="B227" s="4"/>
      <c r="C227" s="4"/>
      <c r="D227" s="4"/>
      <c r="E227" s="4"/>
      <c r="F227" s="4"/>
      <c r="G227" s="4"/>
      <c r="H227" s="4"/>
      <c r="I227" s="4"/>
      <c r="J227" s="4"/>
      <c r="K227" s="4"/>
      <c r="L227" s="4"/>
    </row>
    <row r="228" spans="1:12" ht="15.75" customHeight="1">
      <c r="A228" s="4"/>
      <c r="B228" s="4"/>
      <c r="C228" s="4"/>
      <c r="D228" s="4"/>
      <c r="E228" s="4"/>
      <c r="F228" s="4"/>
      <c r="G228" s="4"/>
      <c r="H228" s="4"/>
      <c r="I228" s="4"/>
      <c r="J228" s="4"/>
      <c r="K228" s="4"/>
      <c r="L228" s="4"/>
    </row>
    <row r="229" spans="1:12" ht="15.75" customHeight="1">
      <c r="A229" s="4"/>
      <c r="B229" s="4"/>
      <c r="C229" s="4"/>
      <c r="D229" s="4"/>
      <c r="E229" s="4"/>
      <c r="F229" s="4"/>
      <c r="G229" s="4"/>
      <c r="H229" s="4"/>
      <c r="I229" s="4"/>
      <c r="J229" s="4"/>
      <c r="K229" s="4"/>
      <c r="L229" s="4"/>
    </row>
    <row r="230" spans="1:12" ht="15.75" customHeight="1">
      <c r="A230" s="4"/>
      <c r="B230" s="4"/>
      <c r="C230" s="4"/>
      <c r="D230" s="4"/>
      <c r="E230" s="4"/>
      <c r="F230" s="4"/>
      <c r="G230" s="4"/>
      <c r="H230" s="4"/>
      <c r="I230" s="4"/>
      <c r="J230" s="4"/>
      <c r="K230" s="4"/>
      <c r="L230" s="4"/>
    </row>
    <row r="231" spans="1:12" ht="15.75" customHeight="1">
      <c r="A231" s="4"/>
      <c r="B231" s="4"/>
      <c r="C231" s="4"/>
      <c r="D231" s="4"/>
      <c r="E231" s="4"/>
      <c r="F231" s="4"/>
      <c r="G231" s="4"/>
      <c r="H231" s="4"/>
      <c r="I231" s="4"/>
      <c r="J231" s="4"/>
      <c r="K231" s="4"/>
      <c r="L231" s="4"/>
    </row>
    <row r="232" spans="1:12" ht="15.75" customHeight="1">
      <c r="A232" s="4"/>
      <c r="B232" s="4"/>
      <c r="C232" s="4"/>
      <c r="D232" s="4"/>
      <c r="E232" s="4"/>
      <c r="F232" s="4"/>
      <c r="G232" s="4"/>
      <c r="H232" s="4"/>
      <c r="I232" s="4"/>
      <c r="J232" s="4"/>
      <c r="K232" s="4"/>
      <c r="L232" s="4"/>
    </row>
    <row r="233" spans="1:12" ht="15.75" customHeight="1">
      <c r="A233" s="4"/>
      <c r="B233" s="4"/>
      <c r="C233" s="4"/>
      <c r="D233" s="4"/>
      <c r="E233" s="4"/>
      <c r="F233" s="4"/>
      <c r="G233" s="4"/>
      <c r="H233" s="4"/>
      <c r="I233" s="4"/>
      <c r="J233" s="4"/>
      <c r="K233" s="4"/>
      <c r="L233" s="4"/>
    </row>
    <row r="234" spans="1:12" ht="15.75" customHeight="1">
      <c r="A234" s="4"/>
      <c r="B234" s="4"/>
      <c r="C234" s="4"/>
      <c r="D234" s="4"/>
      <c r="E234" s="4"/>
      <c r="F234" s="4"/>
      <c r="G234" s="4"/>
      <c r="H234" s="4"/>
      <c r="I234" s="4"/>
      <c r="J234" s="4"/>
      <c r="K234" s="4"/>
      <c r="L234" s="4"/>
    </row>
    <row r="235" spans="1:12" ht="15.75" customHeight="1">
      <c r="A235" s="4"/>
      <c r="B235" s="4"/>
      <c r="C235" s="4"/>
      <c r="D235" s="4"/>
      <c r="E235" s="4"/>
      <c r="F235" s="4"/>
      <c r="G235" s="4"/>
      <c r="H235" s="4"/>
      <c r="I235" s="4"/>
      <c r="J235" s="4"/>
      <c r="K235" s="4"/>
      <c r="L235" s="4"/>
    </row>
    <row r="236" spans="1:12" ht="15.75" customHeight="1">
      <c r="A236" s="4"/>
      <c r="B236" s="4"/>
      <c r="C236" s="4"/>
      <c r="D236" s="4"/>
      <c r="E236" s="4"/>
      <c r="F236" s="4"/>
      <c r="G236" s="4"/>
      <c r="H236" s="4"/>
      <c r="I236" s="4"/>
      <c r="J236" s="4"/>
      <c r="K236" s="4"/>
      <c r="L236" s="4"/>
    </row>
    <row r="237" spans="1:12" ht="15.75" customHeight="1">
      <c r="A237" s="4"/>
      <c r="B237" s="4"/>
      <c r="C237" s="4"/>
      <c r="D237" s="4"/>
      <c r="E237" s="4"/>
      <c r="F237" s="4"/>
      <c r="G237" s="4"/>
      <c r="H237" s="4"/>
      <c r="I237" s="4"/>
      <c r="J237" s="4"/>
      <c r="K237" s="4"/>
      <c r="L237" s="4"/>
    </row>
    <row r="238" spans="1:12" ht="15.75" customHeight="1">
      <c r="A238" s="4"/>
      <c r="B238" s="4"/>
      <c r="C238" s="4"/>
      <c r="D238" s="4"/>
      <c r="E238" s="4"/>
      <c r="F238" s="4"/>
      <c r="G238" s="4"/>
      <c r="H238" s="4"/>
      <c r="I238" s="4"/>
      <c r="J238" s="4"/>
      <c r="K238" s="4"/>
      <c r="L238" s="4"/>
    </row>
    <row r="239" spans="1:12" ht="15.75" customHeight="1">
      <c r="A239" s="4"/>
      <c r="B239" s="4"/>
      <c r="C239" s="4"/>
      <c r="D239" s="4"/>
      <c r="E239" s="4"/>
      <c r="F239" s="4"/>
      <c r="G239" s="4"/>
      <c r="H239" s="4"/>
      <c r="I239" s="4"/>
      <c r="J239" s="4"/>
      <c r="K239" s="4"/>
      <c r="L239" s="4"/>
    </row>
    <row r="240" spans="1:12" ht="15.75" customHeight="1">
      <c r="A240" s="4"/>
      <c r="B240" s="4"/>
      <c r="C240" s="4"/>
      <c r="D240" s="4"/>
      <c r="E240" s="4"/>
      <c r="F240" s="4"/>
      <c r="G240" s="4"/>
      <c r="H240" s="4"/>
      <c r="I240" s="4"/>
      <c r="J240" s="4"/>
      <c r="K240" s="4"/>
      <c r="L240" s="4"/>
    </row>
    <row r="241" spans="1:12" ht="15.75" customHeight="1">
      <c r="A241" s="4"/>
      <c r="B241" s="4"/>
      <c r="C241" s="4"/>
      <c r="D241" s="4"/>
      <c r="E241" s="4"/>
      <c r="F241" s="4"/>
      <c r="G241" s="4"/>
      <c r="H241" s="4"/>
      <c r="I241" s="4"/>
      <c r="J241" s="4"/>
      <c r="K241" s="4"/>
      <c r="L241" s="4"/>
    </row>
    <row r="242" spans="1:12" ht="15.75" customHeight="1">
      <c r="A242" s="4"/>
      <c r="B242" s="4"/>
      <c r="C242" s="4"/>
      <c r="D242" s="4"/>
      <c r="E242" s="4"/>
      <c r="F242" s="4"/>
      <c r="G242" s="4"/>
      <c r="H242" s="4"/>
      <c r="I242" s="4"/>
      <c r="J242" s="4"/>
      <c r="K242" s="4"/>
      <c r="L242" s="4"/>
    </row>
    <row r="243" spans="1:12" ht="15.75" customHeight="1">
      <c r="A243" s="4"/>
      <c r="B243" s="4"/>
      <c r="C243" s="4"/>
      <c r="D243" s="4"/>
      <c r="E243" s="4"/>
      <c r="F243" s="4"/>
      <c r="G243" s="4"/>
      <c r="H243" s="4"/>
      <c r="I243" s="4"/>
      <c r="J243" s="4"/>
      <c r="K243" s="4"/>
      <c r="L243" s="4"/>
    </row>
    <row r="244" spans="1:12" ht="15.75" customHeight="1">
      <c r="A244" s="4"/>
      <c r="B244" s="4"/>
      <c r="C244" s="4"/>
      <c r="D244" s="4"/>
      <c r="E244" s="4"/>
      <c r="F244" s="4"/>
      <c r="G244" s="4"/>
      <c r="H244" s="4"/>
      <c r="I244" s="4"/>
      <c r="J244" s="4"/>
      <c r="K244" s="4"/>
      <c r="L244" s="4"/>
    </row>
    <row r="245" spans="1:12" ht="15.75" customHeight="1">
      <c r="A245" s="4"/>
      <c r="B245" s="4"/>
      <c r="C245" s="4"/>
      <c r="D245" s="4"/>
      <c r="E245" s="4"/>
      <c r="F245" s="4"/>
      <c r="G245" s="4"/>
      <c r="H245" s="4"/>
      <c r="I245" s="4"/>
      <c r="J245" s="4"/>
      <c r="K245" s="4"/>
      <c r="L245" s="4"/>
    </row>
    <row r="246" spans="1:12" ht="15.75" customHeight="1">
      <c r="A246" s="4"/>
      <c r="B246" s="4"/>
      <c r="C246" s="4"/>
      <c r="D246" s="4"/>
      <c r="E246" s="4"/>
      <c r="F246" s="4"/>
      <c r="G246" s="4"/>
      <c r="H246" s="4"/>
      <c r="I246" s="4"/>
      <c r="J246" s="4"/>
      <c r="K246" s="4"/>
      <c r="L246" s="4"/>
    </row>
    <row r="247" spans="1:12" ht="15.75" customHeight="1">
      <c r="A247" s="4"/>
      <c r="B247" s="4"/>
      <c r="C247" s="4"/>
      <c r="D247" s="4"/>
      <c r="E247" s="4"/>
      <c r="F247" s="4"/>
      <c r="G247" s="4"/>
      <c r="H247" s="4"/>
      <c r="I247" s="4"/>
      <c r="J247" s="4"/>
      <c r="K247" s="4"/>
      <c r="L247" s="4"/>
    </row>
    <row r="248" spans="1:12" ht="15.75" customHeight="1">
      <c r="A248" s="4"/>
      <c r="B248" s="4"/>
      <c r="C248" s="4"/>
      <c r="D248" s="4"/>
      <c r="E248" s="4"/>
      <c r="F248" s="4"/>
      <c r="G248" s="4"/>
      <c r="H248" s="4"/>
      <c r="I248" s="4"/>
      <c r="J248" s="4"/>
      <c r="K248" s="4"/>
      <c r="L248" s="4"/>
    </row>
    <row r="249" spans="1:12" ht="15.75" customHeight="1">
      <c r="A249" s="4"/>
      <c r="B249" s="4"/>
      <c r="C249" s="4"/>
      <c r="D249" s="4"/>
      <c r="E249" s="4"/>
      <c r="F249" s="4"/>
      <c r="G249" s="4"/>
      <c r="H249" s="4"/>
      <c r="I249" s="4"/>
      <c r="J249" s="4"/>
      <c r="K249" s="4"/>
      <c r="L249" s="4"/>
    </row>
    <row r="250" spans="1:12" ht="15.75" customHeight="1">
      <c r="A250" s="4"/>
      <c r="B250" s="4"/>
      <c r="C250" s="4"/>
      <c r="D250" s="4"/>
      <c r="E250" s="4"/>
      <c r="F250" s="4"/>
      <c r="G250" s="4"/>
      <c r="H250" s="4"/>
      <c r="I250" s="4"/>
      <c r="J250" s="4"/>
      <c r="K250" s="4"/>
      <c r="L250" s="4"/>
    </row>
    <row r="251" spans="1:12" ht="15.75" customHeight="1">
      <c r="A251" s="4"/>
      <c r="B251" s="4"/>
      <c r="C251" s="4"/>
      <c r="D251" s="4"/>
      <c r="E251" s="4"/>
      <c r="F251" s="4"/>
      <c r="G251" s="4"/>
      <c r="H251" s="4"/>
      <c r="I251" s="4"/>
      <c r="J251" s="4"/>
      <c r="K251" s="4"/>
      <c r="L251" s="4"/>
    </row>
    <row r="252" spans="1:12" ht="15.75" customHeight="1">
      <c r="A252" s="4"/>
      <c r="B252" s="4"/>
      <c r="C252" s="4"/>
      <c r="D252" s="4"/>
      <c r="E252" s="4"/>
      <c r="F252" s="4"/>
      <c r="G252" s="4"/>
      <c r="H252" s="4"/>
      <c r="I252" s="4"/>
      <c r="J252" s="4"/>
      <c r="K252" s="4"/>
      <c r="L252" s="4"/>
    </row>
    <row r="253" spans="1:12" ht="15.75" customHeight="1">
      <c r="A253" s="4"/>
      <c r="B253" s="4"/>
      <c r="C253" s="4"/>
      <c r="D253" s="4"/>
      <c r="E253" s="4"/>
      <c r="F253" s="4"/>
      <c r="G253" s="4"/>
      <c r="H253" s="4"/>
      <c r="I253" s="4"/>
      <c r="J253" s="4"/>
      <c r="K253" s="4"/>
      <c r="L253" s="4"/>
    </row>
    <row r="254" spans="1:12" ht="15.75" customHeight="1">
      <c r="A254" s="4"/>
      <c r="B254" s="4"/>
      <c r="C254" s="4"/>
      <c r="D254" s="4"/>
      <c r="E254" s="4"/>
      <c r="F254" s="4"/>
      <c r="G254" s="4"/>
      <c r="H254" s="4"/>
      <c r="I254" s="4"/>
      <c r="J254" s="4"/>
      <c r="K254" s="4"/>
      <c r="L254" s="4"/>
    </row>
    <row r="255" spans="1:12" ht="15.75" customHeight="1">
      <c r="A255" s="4"/>
      <c r="B255" s="4"/>
      <c r="C255" s="4"/>
      <c r="D255" s="4"/>
      <c r="E255" s="4"/>
      <c r="F255" s="4"/>
      <c r="G255" s="4"/>
      <c r="H255" s="4"/>
      <c r="I255" s="4"/>
      <c r="J255" s="4"/>
      <c r="K255" s="4"/>
      <c r="L255" s="4"/>
    </row>
    <row r="256" spans="1:12" ht="15.75" customHeight="1">
      <c r="A256" s="4"/>
      <c r="B256" s="4"/>
      <c r="C256" s="4"/>
      <c r="D256" s="4"/>
      <c r="E256" s="4"/>
      <c r="F256" s="4"/>
      <c r="G256" s="4"/>
      <c r="H256" s="4"/>
      <c r="I256" s="4"/>
      <c r="J256" s="4"/>
      <c r="K256" s="4"/>
      <c r="L256" s="4"/>
    </row>
    <row r="257" spans="1:12" ht="15.75" customHeight="1">
      <c r="A257" s="4"/>
      <c r="B257" s="4"/>
      <c r="C257" s="4"/>
      <c r="D257" s="4"/>
      <c r="E257" s="4"/>
      <c r="F257" s="4"/>
      <c r="G257" s="4"/>
      <c r="H257" s="4"/>
      <c r="I257" s="4"/>
      <c r="J257" s="4"/>
      <c r="K257" s="4"/>
      <c r="L257" s="4"/>
    </row>
    <row r="258" spans="1:12" ht="15.75" customHeight="1">
      <c r="A258" s="4"/>
      <c r="B258" s="4"/>
      <c r="C258" s="4"/>
      <c r="D258" s="4"/>
      <c r="E258" s="4"/>
      <c r="F258" s="4"/>
      <c r="G258" s="4"/>
      <c r="H258" s="4"/>
      <c r="I258" s="4"/>
      <c r="J258" s="4"/>
      <c r="K258" s="4"/>
      <c r="L258" s="4"/>
    </row>
    <row r="259" spans="1:12" ht="15.75" customHeight="1">
      <c r="A259" s="4"/>
      <c r="B259" s="4"/>
      <c r="C259" s="4"/>
      <c r="D259" s="4"/>
      <c r="E259" s="4"/>
      <c r="F259" s="4"/>
      <c r="G259" s="4"/>
      <c r="H259" s="4"/>
      <c r="I259" s="4"/>
      <c r="J259" s="4"/>
      <c r="K259" s="4"/>
      <c r="L259" s="4"/>
    </row>
    <row r="260" spans="1:12" ht="15.75" customHeight="1">
      <c r="A260" s="4"/>
      <c r="B260" s="4"/>
      <c r="C260" s="4"/>
      <c r="D260" s="4"/>
      <c r="E260" s="4"/>
      <c r="F260" s="4"/>
      <c r="G260" s="4"/>
      <c r="H260" s="4"/>
      <c r="I260" s="4"/>
      <c r="J260" s="4"/>
      <c r="K260" s="4"/>
      <c r="L260" s="4"/>
    </row>
    <row r="261" spans="1:12" ht="15.75" customHeight="1">
      <c r="A261" s="4"/>
      <c r="B261" s="4"/>
      <c r="C261" s="4"/>
      <c r="D261" s="4"/>
      <c r="E261" s="4"/>
      <c r="F261" s="4"/>
      <c r="G261" s="4"/>
      <c r="H261" s="4"/>
      <c r="I261" s="4"/>
      <c r="J261" s="4"/>
      <c r="K261" s="4"/>
      <c r="L261" s="4"/>
    </row>
    <row r="262" spans="1:12" ht="15.75" customHeight="1">
      <c r="A262" s="4"/>
      <c r="B262" s="4"/>
      <c r="C262" s="4"/>
      <c r="D262" s="4"/>
      <c r="E262" s="4"/>
      <c r="F262" s="4"/>
      <c r="G262" s="4"/>
      <c r="H262" s="4"/>
      <c r="I262" s="4"/>
      <c r="J262" s="4"/>
      <c r="K262" s="4"/>
      <c r="L262" s="4"/>
    </row>
    <row r="263" spans="1:12" ht="15.75" customHeight="1">
      <c r="A263" s="4"/>
      <c r="B263" s="4"/>
      <c r="C263" s="4"/>
      <c r="D263" s="4"/>
      <c r="E263" s="4"/>
      <c r="F263" s="4"/>
      <c r="G263" s="4"/>
      <c r="H263" s="4"/>
      <c r="I263" s="4"/>
      <c r="J263" s="4"/>
      <c r="K263" s="4"/>
      <c r="L263" s="4"/>
    </row>
    <row r="264" spans="1:12" ht="15.75" customHeight="1">
      <c r="A264" s="4"/>
      <c r="B264" s="4"/>
      <c r="C264" s="4"/>
      <c r="D264" s="4"/>
      <c r="E264" s="4"/>
      <c r="F264" s="4"/>
      <c r="G264" s="4"/>
      <c r="H264" s="4"/>
      <c r="I264" s="4"/>
      <c r="J264" s="4"/>
      <c r="K264" s="4"/>
      <c r="L264" s="4"/>
    </row>
    <row r="265" spans="1:12" ht="15.75" customHeight="1">
      <c r="A265" s="4"/>
      <c r="B265" s="4"/>
      <c r="C265" s="4"/>
      <c r="D265" s="4"/>
      <c r="E265" s="4"/>
      <c r="F265" s="4"/>
      <c r="G265" s="4"/>
      <c r="H265" s="4"/>
      <c r="I265" s="4"/>
      <c r="J265" s="4"/>
      <c r="K265" s="4"/>
      <c r="L265" s="4"/>
    </row>
    <row r="266" spans="1:12" ht="15.75" customHeight="1">
      <c r="A266" s="4"/>
      <c r="B266" s="4"/>
      <c r="C266" s="4"/>
      <c r="D266" s="4"/>
      <c r="E266" s="4"/>
      <c r="F266" s="4"/>
      <c r="G266" s="4"/>
      <c r="H266" s="4"/>
      <c r="I266" s="4"/>
      <c r="J266" s="4"/>
      <c r="K266" s="4"/>
      <c r="L266" s="4"/>
    </row>
    <row r="267" spans="1:12" ht="15.75" customHeight="1">
      <c r="A267" s="4"/>
      <c r="B267" s="4"/>
      <c r="C267" s="4"/>
      <c r="D267" s="4"/>
      <c r="E267" s="4"/>
      <c r="F267" s="4"/>
      <c r="G267" s="4"/>
      <c r="H267" s="4"/>
      <c r="I267" s="4"/>
      <c r="J267" s="4"/>
      <c r="K267" s="4"/>
      <c r="L267" s="4"/>
    </row>
    <row r="268" spans="1:12" ht="15.75" customHeight="1">
      <c r="A268" s="4"/>
      <c r="B268" s="4"/>
      <c r="C268" s="4"/>
      <c r="D268" s="4"/>
      <c r="E268" s="4"/>
      <c r="F268" s="4"/>
      <c r="G268" s="4"/>
      <c r="H268" s="4"/>
      <c r="I268" s="4"/>
      <c r="J268" s="4"/>
      <c r="K268" s="4"/>
      <c r="L268" s="4"/>
    </row>
    <row r="269" spans="1:12" ht="15.75" customHeight="1">
      <c r="A269" s="4"/>
      <c r="B269" s="4"/>
      <c r="C269" s="4"/>
      <c r="D269" s="4"/>
      <c r="E269" s="4"/>
      <c r="F269" s="4"/>
      <c r="G269" s="4"/>
      <c r="H269" s="4"/>
      <c r="I269" s="4"/>
      <c r="J269" s="4"/>
      <c r="K269" s="4"/>
      <c r="L269" s="4"/>
    </row>
    <row r="270" spans="1:12" ht="15.75" customHeight="1">
      <c r="A270" s="4"/>
      <c r="B270" s="4"/>
      <c r="C270" s="4"/>
      <c r="D270" s="4"/>
      <c r="E270" s="4"/>
      <c r="F270" s="4"/>
      <c r="G270" s="4"/>
      <c r="H270" s="4"/>
      <c r="I270" s="4"/>
      <c r="J270" s="4"/>
      <c r="K270" s="4"/>
      <c r="L270" s="4"/>
    </row>
    <row r="271" spans="1:12" ht="15.75" customHeight="1">
      <c r="A271" s="4"/>
      <c r="B271" s="4"/>
      <c r="C271" s="4"/>
      <c r="D271" s="4"/>
      <c r="E271" s="4"/>
      <c r="F271" s="4"/>
      <c r="G271" s="4"/>
      <c r="H271" s="4"/>
      <c r="I271" s="4"/>
      <c r="J271" s="4"/>
      <c r="K271" s="4"/>
      <c r="L271" s="4"/>
    </row>
    <row r="272" spans="1:12" ht="15.75" customHeight="1">
      <c r="A272" s="4"/>
      <c r="B272" s="4"/>
      <c r="C272" s="4"/>
      <c r="D272" s="4"/>
      <c r="E272" s="4"/>
      <c r="F272" s="4"/>
      <c r="G272" s="4"/>
      <c r="H272" s="4"/>
      <c r="I272" s="4"/>
      <c r="J272" s="4"/>
      <c r="K272" s="4"/>
      <c r="L272" s="4"/>
    </row>
    <row r="273" spans="1:12" ht="15.75" customHeight="1">
      <c r="A273" s="4"/>
      <c r="B273" s="4"/>
      <c r="C273" s="4"/>
      <c r="D273" s="4"/>
      <c r="E273" s="4"/>
      <c r="F273" s="4"/>
      <c r="G273" s="4"/>
      <c r="H273" s="4"/>
      <c r="I273" s="4"/>
      <c r="J273" s="4"/>
      <c r="K273" s="4"/>
      <c r="L273" s="4"/>
    </row>
    <row r="274" spans="1:12" ht="15.75" customHeight="1">
      <c r="A274" s="4"/>
      <c r="B274" s="4"/>
      <c r="C274" s="4"/>
      <c r="D274" s="4"/>
      <c r="E274" s="4"/>
      <c r="F274" s="4"/>
      <c r="G274" s="4"/>
      <c r="H274" s="4"/>
      <c r="I274" s="4"/>
      <c r="J274" s="4"/>
      <c r="K274" s="4"/>
      <c r="L274" s="4"/>
    </row>
    <row r="275" spans="1:12" ht="15.75" customHeight="1">
      <c r="A275" s="4"/>
      <c r="B275" s="4"/>
      <c r="C275" s="4"/>
      <c r="D275" s="4"/>
      <c r="E275" s="4"/>
      <c r="F275" s="4"/>
      <c r="G275" s="4"/>
      <c r="H275" s="4"/>
      <c r="I275" s="4"/>
      <c r="J275" s="4"/>
      <c r="K275" s="4"/>
      <c r="L275" s="4"/>
    </row>
    <row r="276" spans="1:12" ht="15.75" customHeight="1">
      <c r="A276" s="4"/>
      <c r="B276" s="4"/>
      <c r="C276" s="4"/>
      <c r="D276" s="4"/>
      <c r="E276" s="4"/>
      <c r="F276" s="4"/>
      <c r="G276" s="4"/>
      <c r="H276" s="4"/>
      <c r="I276" s="4"/>
      <c r="J276" s="4"/>
      <c r="K276" s="4"/>
      <c r="L276" s="4"/>
    </row>
    <row r="277" spans="1:12" ht="15.75" customHeight="1">
      <c r="A277" s="4"/>
      <c r="B277" s="4"/>
      <c r="C277" s="4"/>
      <c r="D277" s="4"/>
      <c r="E277" s="4"/>
      <c r="F277" s="4"/>
      <c r="G277" s="4"/>
      <c r="H277" s="4"/>
      <c r="I277" s="4"/>
      <c r="J277" s="4"/>
      <c r="K277" s="4"/>
      <c r="L277" s="4"/>
    </row>
    <row r="278" spans="1:12" ht="15.75" customHeight="1">
      <c r="A278" s="4"/>
      <c r="B278" s="4"/>
      <c r="C278" s="4"/>
      <c r="D278" s="4"/>
      <c r="E278" s="4"/>
      <c r="F278" s="4"/>
      <c r="G278" s="4"/>
      <c r="H278" s="4"/>
      <c r="I278" s="4"/>
      <c r="J278" s="4"/>
      <c r="K278" s="4"/>
      <c r="L278" s="4"/>
    </row>
    <row r="279" spans="1:12" ht="15.75" customHeight="1">
      <c r="A279" s="4"/>
      <c r="B279" s="4"/>
      <c r="C279" s="4"/>
      <c r="D279" s="4"/>
      <c r="E279" s="4"/>
      <c r="F279" s="4"/>
      <c r="G279" s="4"/>
      <c r="H279" s="4"/>
      <c r="I279" s="4"/>
      <c r="J279" s="4"/>
      <c r="K279" s="4"/>
      <c r="L279" s="4"/>
    </row>
    <row r="280" spans="1:12" ht="15.75" customHeight="1">
      <c r="A280" s="4"/>
      <c r="B280" s="4"/>
      <c r="C280" s="4"/>
      <c r="D280" s="4"/>
      <c r="E280" s="4"/>
      <c r="F280" s="4"/>
      <c r="G280" s="4"/>
      <c r="H280" s="4"/>
      <c r="I280" s="4"/>
      <c r="J280" s="4"/>
      <c r="K280" s="4"/>
      <c r="L280" s="4"/>
    </row>
    <row r="281" spans="1:12" ht="15.75" customHeight="1">
      <c r="A281" s="4"/>
      <c r="B281" s="4"/>
      <c r="C281" s="4"/>
      <c r="D281" s="4"/>
      <c r="E281" s="4"/>
      <c r="F281" s="4"/>
      <c r="G281" s="4"/>
      <c r="H281" s="4"/>
      <c r="I281" s="4"/>
      <c r="J281" s="4"/>
      <c r="K281" s="4"/>
      <c r="L281" s="4"/>
    </row>
    <row r="282" spans="1:12" ht="15.75" customHeight="1">
      <c r="A282" s="4"/>
      <c r="B282" s="4"/>
      <c r="C282" s="4"/>
      <c r="D282" s="4"/>
      <c r="E282" s="4"/>
      <c r="F282" s="4"/>
      <c r="G282" s="4"/>
      <c r="H282" s="4"/>
      <c r="I282" s="4"/>
      <c r="J282" s="4"/>
      <c r="K282" s="4"/>
      <c r="L282" s="4"/>
    </row>
    <row r="283" spans="1:12" ht="15.75" customHeight="1">
      <c r="A283" s="4"/>
      <c r="B283" s="4"/>
      <c r="C283" s="4"/>
      <c r="D283" s="4"/>
      <c r="E283" s="4"/>
      <c r="F283" s="4"/>
      <c r="G283" s="4"/>
      <c r="H283" s="4"/>
      <c r="I283" s="4"/>
      <c r="J283" s="4"/>
      <c r="K283" s="4"/>
      <c r="L283" s="4"/>
    </row>
    <row r="284" spans="1:12" ht="15.75" customHeight="1">
      <c r="A284" s="4"/>
      <c r="B284" s="4"/>
      <c r="C284" s="4"/>
      <c r="D284" s="4"/>
      <c r="E284" s="4"/>
      <c r="F284" s="4"/>
      <c r="G284" s="4"/>
      <c r="H284" s="4"/>
      <c r="I284" s="4"/>
      <c r="J284" s="4"/>
      <c r="K284" s="4"/>
      <c r="L284" s="4"/>
    </row>
    <row r="285" spans="1:12" ht="15.75" customHeight="1">
      <c r="A285" s="4"/>
      <c r="B285" s="4"/>
      <c r="C285" s="4"/>
      <c r="D285" s="4"/>
      <c r="E285" s="4"/>
      <c r="F285" s="4"/>
      <c r="G285" s="4"/>
      <c r="H285" s="4"/>
      <c r="I285" s="4"/>
      <c r="J285" s="4"/>
      <c r="K285" s="4"/>
      <c r="L285" s="4"/>
    </row>
    <row r="286" spans="1:12" ht="15.75" customHeight="1">
      <c r="A286" s="4"/>
      <c r="B286" s="4"/>
      <c r="C286" s="4"/>
      <c r="D286" s="4"/>
      <c r="E286" s="4"/>
      <c r="F286" s="4"/>
      <c r="G286" s="4"/>
      <c r="H286" s="4"/>
      <c r="I286" s="4"/>
      <c r="J286" s="4"/>
      <c r="K286" s="4"/>
      <c r="L286" s="4"/>
    </row>
    <row r="287" spans="1:12" ht="15.75" customHeight="1">
      <c r="A287" s="4"/>
      <c r="B287" s="4"/>
      <c r="C287" s="4"/>
      <c r="D287" s="4"/>
      <c r="E287" s="4"/>
      <c r="F287" s="4"/>
      <c r="G287" s="4"/>
      <c r="H287" s="4"/>
      <c r="I287" s="4"/>
      <c r="J287" s="4"/>
      <c r="K287" s="4"/>
      <c r="L287" s="4"/>
    </row>
    <row r="288" spans="1:12" ht="15.75" customHeight="1">
      <c r="A288" s="4"/>
      <c r="B288" s="4"/>
      <c r="C288" s="4"/>
      <c r="D288" s="4"/>
      <c r="E288" s="4"/>
      <c r="F288" s="4"/>
      <c r="G288" s="4"/>
      <c r="H288" s="4"/>
      <c r="I288" s="4"/>
      <c r="J288" s="4"/>
      <c r="K288" s="4"/>
      <c r="L288" s="4"/>
    </row>
    <row r="289" spans="1:12" ht="15.75" customHeight="1">
      <c r="A289" s="4"/>
      <c r="B289" s="4"/>
      <c r="C289" s="4"/>
      <c r="D289" s="4"/>
      <c r="E289" s="4"/>
      <c r="F289" s="4"/>
      <c r="G289" s="4"/>
      <c r="H289" s="4"/>
      <c r="I289" s="4"/>
      <c r="J289" s="4"/>
      <c r="K289" s="4"/>
      <c r="L289" s="4"/>
    </row>
    <row r="290" spans="1:12" ht="15.75" customHeight="1">
      <c r="A290" s="4"/>
      <c r="B290" s="4"/>
      <c r="C290" s="4"/>
      <c r="D290" s="4"/>
      <c r="E290" s="4"/>
      <c r="F290" s="4"/>
      <c r="G290" s="4"/>
      <c r="H290" s="4"/>
      <c r="I290" s="4"/>
      <c r="J290" s="4"/>
      <c r="K290" s="4"/>
      <c r="L290" s="4"/>
    </row>
    <row r="291" spans="1:12" ht="15.75" customHeight="1">
      <c r="A291" s="4"/>
      <c r="B291" s="4"/>
      <c r="C291" s="4"/>
      <c r="D291" s="4"/>
      <c r="E291" s="4"/>
      <c r="F291" s="4"/>
      <c r="G291" s="4"/>
      <c r="H291" s="4"/>
      <c r="I291" s="4"/>
      <c r="J291" s="4"/>
      <c r="K291" s="4"/>
      <c r="L291" s="4"/>
    </row>
    <row r="292" spans="1:12" ht="15.75" customHeight="1">
      <c r="A292" s="4"/>
      <c r="B292" s="4"/>
      <c r="C292" s="4"/>
      <c r="D292" s="4"/>
      <c r="E292" s="4"/>
      <c r="F292" s="4"/>
      <c r="G292" s="4"/>
      <c r="H292" s="4"/>
      <c r="I292" s="4"/>
      <c r="J292" s="4"/>
      <c r="K292" s="4"/>
      <c r="L292" s="4"/>
    </row>
    <row r="293" spans="1:12" ht="15.75" customHeight="1">
      <c r="A293" s="4"/>
      <c r="B293" s="4"/>
      <c r="C293" s="4"/>
      <c r="D293" s="4"/>
      <c r="E293" s="4"/>
      <c r="F293" s="4"/>
      <c r="G293" s="4"/>
      <c r="H293" s="4"/>
      <c r="I293" s="4"/>
      <c r="J293" s="4"/>
      <c r="K293" s="4"/>
      <c r="L293" s="4"/>
    </row>
    <row r="294" spans="1:12" ht="15.75" customHeight="1">
      <c r="A294" s="4"/>
      <c r="B294" s="4"/>
      <c r="C294" s="4"/>
      <c r="D294" s="4"/>
      <c r="E294" s="4"/>
      <c r="F294" s="4"/>
      <c r="G294" s="4"/>
      <c r="H294" s="4"/>
      <c r="I294" s="4"/>
      <c r="J294" s="4"/>
      <c r="K294" s="4"/>
      <c r="L294" s="4"/>
    </row>
    <row r="295" spans="1:12" ht="15.75" customHeight="1">
      <c r="A295" s="4"/>
      <c r="B295" s="4"/>
      <c r="C295" s="4"/>
      <c r="D295" s="4"/>
      <c r="E295" s="4"/>
      <c r="F295" s="4"/>
      <c r="G295" s="4"/>
      <c r="H295" s="4"/>
      <c r="I295" s="4"/>
      <c r="J295" s="4"/>
      <c r="K295" s="4"/>
      <c r="L295" s="4"/>
    </row>
    <row r="296" spans="1:12" ht="15.75" customHeight="1">
      <c r="A296" s="4"/>
      <c r="B296" s="4"/>
      <c r="C296" s="4"/>
      <c r="D296" s="4"/>
      <c r="E296" s="4"/>
      <c r="F296" s="4"/>
      <c r="G296" s="4"/>
      <c r="H296" s="4"/>
      <c r="I296" s="4"/>
      <c r="J296" s="4"/>
      <c r="K296" s="4"/>
      <c r="L296" s="4"/>
    </row>
    <row r="297" spans="1:12" ht="15.75" customHeight="1">
      <c r="A297" s="4"/>
      <c r="B297" s="4"/>
      <c r="C297" s="4"/>
      <c r="D297" s="4"/>
      <c r="E297" s="4"/>
      <c r="F297" s="4"/>
      <c r="G297" s="4"/>
      <c r="H297" s="4"/>
      <c r="I297" s="4"/>
      <c r="J297" s="4"/>
      <c r="K297" s="4"/>
      <c r="L297" s="4"/>
    </row>
    <row r="298" spans="1:12" ht="15.75" customHeight="1">
      <c r="A298" s="4"/>
      <c r="B298" s="4"/>
      <c r="C298" s="4"/>
      <c r="D298" s="4"/>
      <c r="E298" s="4"/>
      <c r="F298" s="4"/>
      <c r="G298" s="4"/>
      <c r="H298" s="4"/>
      <c r="I298" s="4"/>
      <c r="J298" s="4"/>
      <c r="K298" s="4"/>
      <c r="L298" s="4"/>
    </row>
    <row r="299" spans="1:12" ht="15.75" customHeight="1">
      <c r="A299" s="4"/>
      <c r="B299" s="4"/>
      <c r="C299" s="4"/>
      <c r="D299" s="4"/>
      <c r="E299" s="4"/>
      <c r="F299" s="4"/>
      <c r="G299" s="4"/>
      <c r="H299" s="4"/>
      <c r="I299" s="4"/>
      <c r="J299" s="4"/>
      <c r="K299" s="4"/>
      <c r="L299" s="4"/>
    </row>
    <row r="300" spans="1:12" ht="15.75" customHeight="1">
      <c r="A300" s="4"/>
      <c r="B300" s="4"/>
      <c r="C300" s="4"/>
      <c r="D300" s="4"/>
      <c r="E300" s="4"/>
      <c r="F300" s="4"/>
      <c r="G300" s="4"/>
      <c r="H300" s="4"/>
      <c r="I300" s="4"/>
      <c r="J300" s="4"/>
      <c r="K300" s="4"/>
      <c r="L300" s="4"/>
    </row>
    <row r="301" spans="1:12" ht="15.75" customHeight="1">
      <c r="A301" s="4"/>
      <c r="B301" s="4"/>
      <c r="C301" s="4"/>
      <c r="D301" s="4"/>
      <c r="E301" s="4"/>
      <c r="F301" s="4"/>
      <c r="G301" s="4"/>
      <c r="H301" s="4"/>
      <c r="I301" s="4"/>
      <c r="J301" s="4"/>
      <c r="K301" s="4"/>
      <c r="L301" s="4"/>
    </row>
    <row r="302" spans="1:12" ht="15.75" customHeight="1">
      <c r="A302" s="4"/>
      <c r="B302" s="4"/>
      <c r="C302" s="4"/>
      <c r="D302" s="4"/>
      <c r="E302" s="4"/>
      <c r="F302" s="4"/>
      <c r="G302" s="4"/>
      <c r="H302" s="4"/>
      <c r="I302" s="4"/>
      <c r="J302" s="4"/>
      <c r="K302" s="4"/>
      <c r="L302" s="4"/>
    </row>
    <row r="303" spans="1:12" ht="15.75" customHeight="1">
      <c r="A303" s="4"/>
      <c r="B303" s="4"/>
      <c r="C303" s="4"/>
      <c r="D303" s="4"/>
      <c r="E303" s="4"/>
      <c r="F303" s="4"/>
      <c r="G303" s="4"/>
      <c r="H303" s="4"/>
      <c r="I303" s="4"/>
      <c r="J303" s="4"/>
      <c r="K303" s="4"/>
      <c r="L303" s="4"/>
    </row>
    <row r="304" spans="1:12" ht="15.75" customHeight="1">
      <c r="A304" s="4"/>
      <c r="B304" s="4"/>
      <c r="C304" s="4"/>
      <c r="D304" s="4"/>
      <c r="E304" s="4"/>
      <c r="F304" s="4"/>
      <c r="G304" s="4"/>
      <c r="H304" s="4"/>
      <c r="I304" s="4"/>
      <c r="J304" s="4"/>
      <c r="K304" s="4"/>
      <c r="L304" s="4"/>
    </row>
    <row r="305" spans="1:12" ht="15.75" customHeight="1">
      <c r="A305" s="4"/>
      <c r="B305" s="4"/>
      <c r="C305" s="4"/>
      <c r="D305" s="4"/>
      <c r="E305" s="4"/>
      <c r="F305" s="4"/>
      <c r="G305" s="4"/>
      <c r="H305" s="4"/>
      <c r="I305" s="4"/>
      <c r="J305" s="4"/>
      <c r="K305" s="4"/>
      <c r="L305" s="4"/>
    </row>
    <row r="306" spans="1:12" ht="15.75" customHeight="1">
      <c r="A306" s="4"/>
      <c r="B306" s="4"/>
      <c r="C306" s="4"/>
      <c r="D306" s="4"/>
      <c r="E306" s="4"/>
      <c r="F306" s="4"/>
      <c r="G306" s="4"/>
      <c r="H306" s="4"/>
      <c r="I306" s="4"/>
      <c r="J306" s="4"/>
      <c r="K306" s="4"/>
      <c r="L306" s="4"/>
    </row>
    <row r="307" spans="1:12" ht="15.75" customHeight="1">
      <c r="A307" s="4"/>
      <c r="B307" s="4"/>
      <c r="C307" s="4"/>
      <c r="D307" s="4"/>
      <c r="E307" s="4"/>
      <c r="F307" s="4"/>
      <c r="G307" s="4"/>
      <c r="H307" s="4"/>
      <c r="I307" s="4"/>
      <c r="J307" s="4"/>
      <c r="K307" s="4"/>
      <c r="L307" s="4"/>
    </row>
    <row r="308" spans="1:12" ht="15.75" customHeight="1">
      <c r="A308" s="4"/>
      <c r="B308" s="4"/>
      <c r="C308" s="4"/>
      <c r="D308" s="4"/>
      <c r="E308" s="4"/>
      <c r="F308" s="4"/>
      <c r="G308" s="4"/>
      <c r="H308" s="4"/>
      <c r="I308" s="4"/>
      <c r="J308" s="4"/>
      <c r="K308" s="4"/>
      <c r="L308" s="4"/>
    </row>
    <row r="309" spans="1:12" ht="15.75" customHeight="1">
      <c r="A309" s="4"/>
      <c r="B309" s="4"/>
      <c r="C309" s="4"/>
      <c r="D309" s="4"/>
      <c r="E309" s="4"/>
      <c r="F309" s="4"/>
      <c r="G309" s="4"/>
      <c r="H309" s="4"/>
      <c r="I309" s="4"/>
      <c r="J309" s="4"/>
      <c r="K309" s="4"/>
      <c r="L309" s="4"/>
    </row>
    <row r="310" spans="1:12" ht="15.75" customHeight="1">
      <c r="A310" s="4"/>
      <c r="B310" s="4"/>
      <c r="C310" s="4"/>
      <c r="D310" s="4"/>
      <c r="E310" s="4"/>
      <c r="F310" s="4"/>
      <c r="G310" s="4"/>
      <c r="H310" s="4"/>
      <c r="I310" s="4"/>
      <c r="J310" s="4"/>
      <c r="K310" s="4"/>
      <c r="L310" s="4"/>
    </row>
    <row r="311" spans="1:12" ht="15.75" customHeight="1">
      <c r="A311" s="4"/>
      <c r="B311" s="4"/>
      <c r="C311" s="4"/>
      <c r="D311" s="4"/>
      <c r="E311" s="4"/>
      <c r="F311" s="4"/>
      <c r="G311" s="4"/>
      <c r="H311" s="4"/>
      <c r="I311" s="4"/>
      <c r="J311" s="4"/>
      <c r="K311" s="4"/>
      <c r="L311" s="4"/>
    </row>
    <row r="312" spans="1:12" ht="15.75" customHeight="1">
      <c r="A312" s="4"/>
      <c r="B312" s="4"/>
      <c r="C312" s="4"/>
      <c r="D312" s="4"/>
      <c r="E312" s="4"/>
      <c r="F312" s="4"/>
      <c r="G312" s="4"/>
      <c r="H312" s="4"/>
      <c r="I312" s="4"/>
      <c r="J312" s="4"/>
      <c r="K312" s="4"/>
      <c r="L312" s="4"/>
    </row>
    <row r="313" spans="1:12" ht="15.75" customHeight="1">
      <c r="A313" s="4"/>
      <c r="B313" s="4"/>
      <c r="C313" s="4"/>
      <c r="D313" s="4"/>
      <c r="E313" s="4"/>
      <c r="F313" s="4"/>
      <c r="G313" s="4"/>
      <c r="H313" s="4"/>
      <c r="I313" s="4"/>
      <c r="J313" s="4"/>
      <c r="K313" s="4"/>
      <c r="L313" s="4"/>
    </row>
    <row r="314" spans="1:12" ht="15.75" customHeight="1">
      <c r="A314" s="4"/>
      <c r="B314" s="4"/>
      <c r="C314" s="4"/>
      <c r="D314" s="4"/>
      <c r="E314" s="4"/>
      <c r="F314" s="4"/>
      <c r="G314" s="4"/>
      <c r="H314" s="4"/>
      <c r="I314" s="4"/>
      <c r="J314" s="4"/>
      <c r="K314" s="4"/>
      <c r="L314" s="4"/>
    </row>
    <row r="315" spans="1:12" ht="15.75" customHeight="1">
      <c r="A315" s="4"/>
      <c r="B315" s="4"/>
      <c r="C315" s="4"/>
      <c r="D315" s="4"/>
      <c r="E315" s="4"/>
      <c r="F315" s="4"/>
      <c r="G315" s="4"/>
      <c r="H315" s="4"/>
      <c r="I315" s="4"/>
      <c r="J315" s="4"/>
      <c r="K315" s="4"/>
      <c r="L315" s="4"/>
    </row>
    <row r="316" spans="1:12" ht="15.75" customHeight="1">
      <c r="A316" s="4"/>
      <c r="B316" s="4"/>
      <c r="C316" s="4"/>
      <c r="D316" s="4"/>
      <c r="E316" s="4"/>
      <c r="F316" s="4"/>
      <c r="G316" s="4"/>
      <c r="H316" s="4"/>
      <c r="I316" s="4"/>
      <c r="J316" s="4"/>
      <c r="K316" s="4"/>
      <c r="L316" s="4"/>
    </row>
    <row r="317" spans="1:12" ht="15.75" customHeight="1">
      <c r="A317" s="4"/>
      <c r="B317" s="4"/>
      <c r="C317" s="4"/>
      <c r="D317" s="4"/>
      <c r="E317" s="4"/>
      <c r="F317" s="4"/>
      <c r="G317" s="4"/>
      <c r="H317" s="4"/>
      <c r="I317" s="4"/>
      <c r="J317" s="4"/>
      <c r="K317" s="4"/>
      <c r="L317" s="4"/>
    </row>
    <row r="318" spans="1:12" ht="15.75" customHeight="1">
      <c r="A318" s="4"/>
      <c r="B318" s="4"/>
      <c r="C318" s="4"/>
      <c r="D318" s="4"/>
      <c r="E318" s="4"/>
      <c r="F318" s="4"/>
      <c r="G318" s="4"/>
      <c r="H318" s="4"/>
      <c r="I318" s="4"/>
      <c r="J318" s="4"/>
      <c r="K318" s="4"/>
      <c r="L318" s="4"/>
    </row>
    <row r="319" spans="1:12" ht="15.75" customHeight="1">
      <c r="A319" s="4"/>
      <c r="B319" s="4"/>
      <c r="C319" s="4"/>
      <c r="D319" s="4"/>
      <c r="E319" s="4"/>
      <c r="F319" s="4"/>
      <c r="G319" s="4"/>
      <c r="H319" s="4"/>
      <c r="I319" s="4"/>
      <c r="J319" s="4"/>
      <c r="K319" s="4"/>
      <c r="L319" s="4"/>
    </row>
    <row r="320" spans="1:12" ht="15.75" customHeight="1">
      <c r="A320" s="4"/>
      <c r="B320" s="4"/>
      <c r="C320" s="4"/>
      <c r="D320" s="4"/>
      <c r="E320" s="4"/>
      <c r="F320" s="4"/>
      <c r="G320" s="4"/>
      <c r="H320" s="4"/>
      <c r="I320" s="4"/>
      <c r="J320" s="4"/>
      <c r="K320" s="4"/>
      <c r="L320" s="4"/>
    </row>
    <row r="321" spans="1:12" ht="15.75" customHeight="1">
      <c r="A321" s="4"/>
      <c r="B321" s="4"/>
      <c r="C321" s="4"/>
      <c r="D321" s="4"/>
      <c r="E321" s="4"/>
      <c r="F321" s="4"/>
      <c r="G321" s="4"/>
      <c r="H321" s="4"/>
      <c r="I321" s="4"/>
      <c r="J321" s="4"/>
      <c r="K321" s="4"/>
      <c r="L321" s="4"/>
    </row>
    <row r="322" spans="1:12" ht="15.75" customHeight="1">
      <c r="A322" s="4"/>
      <c r="B322" s="4"/>
      <c r="C322" s="4"/>
      <c r="D322" s="4"/>
      <c r="E322" s="4"/>
      <c r="F322" s="4"/>
      <c r="G322" s="4"/>
      <c r="H322" s="4"/>
      <c r="I322" s="4"/>
      <c r="J322" s="4"/>
      <c r="K322" s="4"/>
      <c r="L322" s="4"/>
    </row>
    <row r="323" spans="1:12" ht="15.75" customHeight="1">
      <c r="A323" s="4"/>
      <c r="B323" s="4"/>
      <c r="C323" s="4"/>
      <c r="D323" s="4"/>
      <c r="E323" s="4"/>
      <c r="F323" s="4"/>
      <c r="G323" s="4"/>
      <c r="H323" s="4"/>
      <c r="I323" s="4"/>
      <c r="J323" s="4"/>
      <c r="K323" s="4"/>
      <c r="L323" s="4"/>
    </row>
    <row r="324" spans="1:12" ht="15.75" customHeight="1">
      <c r="A324" s="4"/>
      <c r="B324" s="4"/>
      <c r="C324" s="4"/>
      <c r="D324" s="4"/>
      <c r="E324" s="4"/>
      <c r="F324" s="4"/>
      <c r="G324" s="4"/>
      <c r="H324" s="4"/>
      <c r="I324" s="4"/>
      <c r="J324" s="4"/>
      <c r="K324" s="4"/>
      <c r="L324" s="4"/>
    </row>
    <row r="325" spans="1:12" ht="15.75" customHeight="1">
      <c r="A325" s="4"/>
      <c r="B325" s="4"/>
      <c r="C325" s="4"/>
      <c r="D325" s="4"/>
      <c r="E325" s="4"/>
      <c r="F325" s="4"/>
      <c r="G325" s="4"/>
      <c r="H325" s="4"/>
      <c r="I325" s="4"/>
      <c r="J325" s="4"/>
      <c r="K325" s="4"/>
      <c r="L325" s="4"/>
    </row>
    <row r="326" spans="1:12" ht="15.75" customHeight="1">
      <c r="A326" s="4"/>
      <c r="B326" s="4"/>
      <c r="C326" s="4"/>
      <c r="D326" s="4"/>
      <c r="E326" s="4"/>
      <c r="F326" s="4"/>
      <c r="G326" s="4"/>
      <c r="H326" s="4"/>
      <c r="I326" s="4"/>
      <c r="J326" s="4"/>
      <c r="K326" s="4"/>
      <c r="L326" s="4"/>
    </row>
    <row r="327" spans="1:12" ht="15.75" customHeight="1">
      <c r="A327" s="4"/>
      <c r="B327" s="4"/>
      <c r="C327" s="4"/>
      <c r="D327" s="4"/>
      <c r="E327" s="4"/>
      <c r="F327" s="4"/>
      <c r="G327" s="4"/>
      <c r="H327" s="4"/>
      <c r="I327" s="4"/>
      <c r="J327" s="4"/>
      <c r="K327" s="4"/>
      <c r="L327" s="4"/>
    </row>
    <row r="328" spans="1:12" ht="15.75" customHeight="1">
      <c r="A328" s="4"/>
      <c r="B328" s="4"/>
      <c r="C328" s="4"/>
      <c r="D328" s="4"/>
      <c r="E328" s="4"/>
      <c r="F328" s="4"/>
      <c r="G328" s="4"/>
      <c r="H328" s="4"/>
      <c r="I328" s="4"/>
      <c r="J328" s="4"/>
      <c r="K328" s="4"/>
      <c r="L328" s="4"/>
    </row>
    <row r="329" spans="1:12" ht="15.75" customHeight="1">
      <c r="A329" s="4"/>
      <c r="B329" s="4"/>
      <c r="C329" s="4"/>
      <c r="D329" s="4"/>
      <c r="E329" s="4"/>
      <c r="F329" s="4"/>
      <c r="G329" s="4"/>
      <c r="H329" s="4"/>
      <c r="I329" s="4"/>
      <c r="J329" s="4"/>
      <c r="K329" s="4"/>
      <c r="L329" s="4"/>
    </row>
    <row r="330" spans="1:12" ht="15.75" customHeight="1">
      <c r="A330" s="4"/>
      <c r="B330" s="4"/>
      <c r="C330" s="4"/>
      <c r="D330" s="4"/>
      <c r="E330" s="4"/>
      <c r="F330" s="4"/>
      <c r="G330" s="4"/>
      <c r="H330" s="4"/>
      <c r="I330" s="4"/>
      <c r="J330" s="4"/>
      <c r="K330" s="4"/>
      <c r="L330" s="4"/>
    </row>
    <row r="331" spans="1:12" ht="15.75" customHeight="1">
      <c r="A331" s="4"/>
      <c r="B331" s="4"/>
      <c r="C331" s="4"/>
      <c r="D331" s="4"/>
      <c r="E331" s="4"/>
      <c r="F331" s="4"/>
      <c r="G331" s="4"/>
      <c r="H331" s="4"/>
      <c r="I331" s="4"/>
      <c r="J331" s="4"/>
      <c r="K331" s="4"/>
      <c r="L331" s="4"/>
    </row>
    <row r="332" spans="1:12" ht="15.75" customHeight="1">
      <c r="A332" s="4"/>
      <c r="B332" s="4"/>
      <c r="C332" s="4"/>
      <c r="D332" s="4"/>
      <c r="E332" s="4"/>
      <c r="F332" s="4"/>
      <c r="G332" s="4"/>
      <c r="H332" s="4"/>
      <c r="I332" s="4"/>
      <c r="J332" s="4"/>
      <c r="K332" s="4"/>
      <c r="L332" s="4"/>
    </row>
    <row r="333" spans="1:12" ht="15.75" customHeight="1">
      <c r="A333" s="4"/>
      <c r="B333" s="4"/>
      <c r="C333" s="4"/>
      <c r="D333" s="4"/>
      <c r="E333" s="4"/>
      <c r="F333" s="4"/>
      <c r="G333" s="4"/>
      <c r="H333" s="4"/>
      <c r="I333" s="4"/>
      <c r="J333" s="4"/>
      <c r="K333" s="4"/>
      <c r="L333" s="4"/>
    </row>
    <row r="334" spans="1:12" ht="15.75" customHeight="1">
      <c r="A334" s="4"/>
      <c r="B334" s="4"/>
      <c r="C334" s="4"/>
      <c r="D334" s="4"/>
      <c r="E334" s="4"/>
      <c r="F334" s="4"/>
      <c r="G334" s="4"/>
      <c r="H334" s="4"/>
      <c r="I334" s="4"/>
      <c r="J334" s="4"/>
      <c r="K334" s="4"/>
      <c r="L334" s="4"/>
    </row>
    <row r="335" spans="1:12" ht="15.75" customHeight="1">
      <c r="A335" s="4"/>
      <c r="B335" s="4"/>
      <c r="C335" s="4"/>
      <c r="D335" s="4"/>
      <c r="E335" s="4"/>
      <c r="F335" s="4"/>
      <c r="G335" s="4"/>
      <c r="H335" s="4"/>
      <c r="I335" s="4"/>
      <c r="J335" s="4"/>
      <c r="K335" s="4"/>
      <c r="L335" s="4"/>
    </row>
    <row r="336" spans="1:12" ht="15.75" customHeight="1">
      <c r="A336" s="4"/>
      <c r="B336" s="4"/>
      <c r="C336" s="4"/>
      <c r="D336" s="4"/>
      <c r="E336" s="4"/>
      <c r="F336" s="4"/>
      <c r="G336" s="4"/>
      <c r="H336" s="4"/>
      <c r="I336" s="4"/>
      <c r="J336" s="4"/>
      <c r="K336" s="4"/>
      <c r="L336" s="4"/>
    </row>
    <row r="337" spans="1:12" ht="15.75" customHeight="1">
      <c r="A337" s="4"/>
      <c r="B337" s="4"/>
      <c r="C337" s="4"/>
      <c r="D337" s="4"/>
      <c r="E337" s="4"/>
      <c r="F337" s="4"/>
      <c r="G337" s="4"/>
      <c r="H337" s="4"/>
      <c r="I337" s="4"/>
      <c r="J337" s="4"/>
      <c r="K337" s="4"/>
      <c r="L337" s="4"/>
    </row>
    <row r="338" spans="1:12" ht="15.75" customHeight="1">
      <c r="A338" s="4"/>
      <c r="B338" s="4"/>
      <c r="C338" s="4"/>
      <c r="D338" s="4"/>
      <c r="E338" s="4"/>
      <c r="F338" s="4"/>
      <c r="G338" s="4"/>
      <c r="H338" s="4"/>
      <c r="I338" s="4"/>
      <c r="J338" s="4"/>
      <c r="K338" s="4"/>
      <c r="L338" s="4"/>
    </row>
    <row r="339" spans="1:12" ht="15.75" customHeight="1">
      <c r="A339" s="4"/>
      <c r="B339" s="4"/>
      <c r="C339" s="4"/>
      <c r="D339" s="4"/>
      <c r="E339" s="4"/>
      <c r="F339" s="4"/>
      <c r="G339" s="4"/>
      <c r="H339" s="4"/>
      <c r="I339" s="4"/>
      <c r="J339" s="4"/>
      <c r="K339" s="4"/>
      <c r="L339" s="4"/>
    </row>
    <row r="340" spans="1:12" ht="15.75" customHeight="1">
      <c r="A340" s="4"/>
      <c r="B340" s="4"/>
      <c r="C340" s="4"/>
      <c r="D340" s="4"/>
      <c r="E340" s="4"/>
      <c r="F340" s="4"/>
      <c r="G340" s="4"/>
      <c r="H340" s="4"/>
      <c r="I340" s="4"/>
      <c r="J340" s="4"/>
      <c r="K340" s="4"/>
      <c r="L340" s="4"/>
    </row>
    <row r="341" spans="1:12" ht="15.75" customHeight="1"/>
    <row r="342" spans="1:12" ht="15.75" customHeight="1"/>
    <row r="343" spans="1:12" ht="15.75" customHeight="1"/>
    <row r="344" spans="1:12" ht="15.75" customHeight="1"/>
    <row r="345" spans="1:12" ht="15.75" customHeight="1"/>
    <row r="346" spans="1:12" ht="15.75" customHeight="1"/>
    <row r="347" spans="1:12" ht="15.75" customHeight="1"/>
    <row r="348" spans="1:12" ht="15.75" customHeight="1"/>
    <row r="349" spans="1:12" ht="15.75" customHeight="1"/>
    <row r="350" spans="1:12" ht="15.75" customHeight="1"/>
    <row r="351" spans="1:12" ht="15.75" customHeight="1"/>
    <row r="352" spans="1:1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7">
    <mergeCell ref="E31:E33"/>
    <mergeCell ref="E28:E30"/>
    <mergeCell ref="E23:E25"/>
    <mergeCell ref="E26:E27"/>
    <mergeCell ref="E34:E39"/>
    <mergeCell ref="E40:E48"/>
    <mergeCell ref="E49:E53"/>
    <mergeCell ref="E54:E55"/>
    <mergeCell ref="E7:E11"/>
    <mergeCell ref="E79:E80"/>
    <mergeCell ref="E87:E93"/>
    <mergeCell ref="E83:E86"/>
    <mergeCell ref="E81:E82"/>
    <mergeCell ref="E98:E101"/>
    <mergeCell ref="E102:E103"/>
    <mergeCell ref="E110:E123"/>
    <mergeCell ref="E106:E109"/>
    <mergeCell ref="E56:E57"/>
    <mergeCell ref="E72:E78"/>
    <mergeCell ref="E64:E71"/>
    <mergeCell ref="E94:E97"/>
    <mergeCell ref="E62:E63"/>
    <mergeCell ref="E58:E61"/>
    <mergeCell ref="E104:E105"/>
    <mergeCell ref="I104:I105"/>
    <mergeCell ref="J186:J187"/>
    <mergeCell ref="J174:J185"/>
    <mergeCell ref="B186:B187"/>
    <mergeCell ref="B174:B185"/>
    <mergeCell ref="A165:A166"/>
    <mergeCell ref="A167:A170"/>
    <mergeCell ref="B171:B173"/>
    <mergeCell ref="A171:A173"/>
    <mergeCell ref="A186:A187"/>
    <mergeCell ref="E174:E185"/>
    <mergeCell ref="E186:E187"/>
    <mergeCell ref="A174:A185"/>
    <mergeCell ref="E156:E163"/>
    <mergeCell ref="E152:E155"/>
    <mergeCell ref="E171:E173"/>
    <mergeCell ref="E149:E151"/>
    <mergeCell ref="E130:E133"/>
    <mergeCell ref="E127:E129"/>
    <mergeCell ref="E124:E125"/>
    <mergeCell ref="E134:E143"/>
    <mergeCell ref="B144:B145"/>
    <mergeCell ref="B146:B148"/>
    <mergeCell ref="B152:B155"/>
    <mergeCell ref="A152:A155"/>
    <mergeCell ref="A124:A125"/>
    <mergeCell ref="A130:A133"/>
    <mergeCell ref="A127:A129"/>
    <mergeCell ref="B127:B129"/>
    <mergeCell ref="B130:B133"/>
    <mergeCell ref="J171:J173"/>
    <mergeCell ref="J127:J129"/>
    <mergeCell ref="J124:J125"/>
    <mergeCell ref="J130:J133"/>
    <mergeCell ref="I130:I133"/>
    <mergeCell ref="J102:J103"/>
    <mergeCell ref="K104:K105"/>
    <mergeCell ref="J104:J105"/>
    <mergeCell ref="I186:I187"/>
    <mergeCell ref="I127:I129"/>
    <mergeCell ref="J144:J145"/>
    <mergeCell ref="J134:J143"/>
    <mergeCell ref="J110:J123"/>
    <mergeCell ref="J106:J109"/>
    <mergeCell ref="K174:K185"/>
    <mergeCell ref="K171:K173"/>
    <mergeCell ref="K110:K123"/>
    <mergeCell ref="K106:K109"/>
    <mergeCell ref="K130:K133"/>
    <mergeCell ref="K124:K125"/>
    <mergeCell ref="K134:K143"/>
    <mergeCell ref="K186:K187"/>
    <mergeCell ref="K127:K129"/>
    <mergeCell ref="K21:K22"/>
    <mergeCell ref="K23:K25"/>
    <mergeCell ref="J4:J6"/>
    <mergeCell ref="K4:K6"/>
    <mergeCell ref="I2:I3"/>
    <mergeCell ref="O1:T1"/>
    <mergeCell ref="K2:K3"/>
    <mergeCell ref="J2:J3"/>
    <mergeCell ref="A2:A3"/>
    <mergeCell ref="B2:B3"/>
    <mergeCell ref="J21:J22"/>
    <mergeCell ref="I21:I22"/>
    <mergeCell ref="I12:I20"/>
    <mergeCell ref="J12:J20"/>
    <mergeCell ref="K12:K20"/>
    <mergeCell ref="J7:J11"/>
    <mergeCell ref="K7:K11"/>
    <mergeCell ref="I7:I11"/>
    <mergeCell ref="E21:E22"/>
    <mergeCell ref="E12:E20"/>
    <mergeCell ref="E4:E6"/>
    <mergeCell ref="E2:E3"/>
    <mergeCell ref="I144:I145"/>
    <mergeCell ref="J149:J151"/>
    <mergeCell ref="K144:K145"/>
    <mergeCell ref="K146:K148"/>
    <mergeCell ref="E165:E166"/>
    <mergeCell ref="E167:E170"/>
    <mergeCell ref="J152:J155"/>
    <mergeCell ref="A156:A163"/>
    <mergeCell ref="B156:B163"/>
    <mergeCell ref="K156:K163"/>
    <mergeCell ref="J156:J163"/>
    <mergeCell ref="B167:B170"/>
    <mergeCell ref="B165:B166"/>
    <mergeCell ref="J146:J148"/>
    <mergeCell ref="E144:E145"/>
    <mergeCell ref="E146:E148"/>
    <mergeCell ref="K167:K170"/>
    <mergeCell ref="I165:I166"/>
    <mergeCell ref="I167:I170"/>
    <mergeCell ref="J167:J170"/>
    <mergeCell ref="K165:K166"/>
    <mergeCell ref="J165:J166"/>
    <mergeCell ref="K152:K155"/>
    <mergeCell ref="K149:K151"/>
    <mergeCell ref="I149:I151"/>
    <mergeCell ref="I34:I39"/>
    <mergeCell ref="J34:J39"/>
    <mergeCell ref="I40:I48"/>
    <mergeCell ref="I49:I53"/>
    <mergeCell ref="J81:J82"/>
    <mergeCell ref="I94:I97"/>
    <mergeCell ref="K83:K86"/>
    <mergeCell ref="J83:J86"/>
    <mergeCell ref="K102:K103"/>
    <mergeCell ref="J56:J57"/>
    <mergeCell ref="J64:J71"/>
    <mergeCell ref="J62:J63"/>
    <mergeCell ref="J58:J61"/>
    <mergeCell ref="K64:K71"/>
    <mergeCell ref="K62:K63"/>
    <mergeCell ref="K56:K57"/>
    <mergeCell ref="K58:K61"/>
    <mergeCell ref="I102:I103"/>
    <mergeCell ref="I81:I82"/>
    <mergeCell ref="K98:K101"/>
    <mergeCell ref="J98:J101"/>
    <mergeCell ref="I56:I57"/>
    <mergeCell ref="I62:I63"/>
    <mergeCell ref="I58:I61"/>
    <mergeCell ref="I31:I33"/>
    <mergeCell ref="I28:I30"/>
    <mergeCell ref="I26:I27"/>
    <mergeCell ref="J23:J25"/>
    <mergeCell ref="J26:J27"/>
    <mergeCell ref="J28:J30"/>
    <mergeCell ref="J31:J33"/>
    <mergeCell ref="I23:I25"/>
    <mergeCell ref="J49:J53"/>
    <mergeCell ref="J40:J48"/>
    <mergeCell ref="K34:K39"/>
    <mergeCell ref="K40:K48"/>
    <mergeCell ref="K49:K53"/>
    <mergeCell ref="K31:K33"/>
    <mergeCell ref="K28:K30"/>
    <mergeCell ref="K26:K27"/>
    <mergeCell ref="I54:I55"/>
    <mergeCell ref="J54:J55"/>
    <mergeCell ref="K54:K55"/>
    <mergeCell ref="K87:K93"/>
    <mergeCell ref="K94:K97"/>
    <mergeCell ref="J94:J97"/>
    <mergeCell ref="J87:J93"/>
    <mergeCell ref="J79:J80"/>
    <mergeCell ref="J72:J78"/>
    <mergeCell ref="K81:K82"/>
    <mergeCell ref="K79:K80"/>
    <mergeCell ref="K72:K78"/>
    <mergeCell ref="A146:A148"/>
    <mergeCell ref="A149:A151"/>
    <mergeCell ref="B149:B151"/>
    <mergeCell ref="B110:B123"/>
    <mergeCell ref="B124:B125"/>
    <mergeCell ref="A144:A145"/>
    <mergeCell ref="B106:B109"/>
    <mergeCell ref="B56:B57"/>
    <mergeCell ref="B58:B61"/>
    <mergeCell ref="B87:B93"/>
    <mergeCell ref="B83:B86"/>
    <mergeCell ref="A83:A86"/>
    <mergeCell ref="A87:A93"/>
    <mergeCell ref="B94:B97"/>
    <mergeCell ref="B98:B101"/>
    <mergeCell ref="A94:A97"/>
    <mergeCell ref="A98:A101"/>
    <mergeCell ref="A110:A123"/>
    <mergeCell ref="A102:A103"/>
    <mergeCell ref="A104:A105"/>
    <mergeCell ref="A106:A109"/>
    <mergeCell ref="A79:A80"/>
    <mergeCell ref="A81:A82"/>
    <mergeCell ref="A72:A78"/>
    <mergeCell ref="B102:B103"/>
    <mergeCell ref="B104:B105"/>
    <mergeCell ref="B79:B80"/>
    <mergeCell ref="B72:B78"/>
    <mergeCell ref="B81:B82"/>
    <mergeCell ref="B21:B22"/>
    <mergeCell ref="B64:B71"/>
    <mergeCell ref="B134:B143"/>
    <mergeCell ref="A134:A143"/>
    <mergeCell ref="A4:A6"/>
    <mergeCell ref="A7:A11"/>
    <mergeCell ref="A28:A30"/>
    <mergeCell ref="A31:A33"/>
    <mergeCell ref="A40:A48"/>
    <mergeCell ref="A34:A39"/>
    <mergeCell ref="A49:A53"/>
    <mergeCell ref="B62:B63"/>
    <mergeCell ref="B49:B53"/>
    <mergeCell ref="B54:B55"/>
    <mergeCell ref="B7:B11"/>
    <mergeCell ref="B12:B20"/>
    <mergeCell ref="B4:B6"/>
    <mergeCell ref="B23:B25"/>
    <mergeCell ref="B40:B48"/>
    <mergeCell ref="B31:B33"/>
    <mergeCell ref="B28:B30"/>
    <mergeCell ref="B26:B27"/>
    <mergeCell ref="B34:B39"/>
    <mergeCell ref="A62:A63"/>
    <mergeCell ref="A58:A61"/>
    <mergeCell ref="A12:A20"/>
    <mergeCell ref="A21:A22"/>
    <mergeCell ref="A64:A71"/>
    <mergeCell ref="A56:A57"/>
    <mergeCell ref="A54:A55"/>
    <mergeCell ref="A26:A27"/>
    <mergeCell ref="A23:A25"/>
  </mergeCells>
  <conditionalFormatting sqref="E2 E40 E49:E51 E58 E72 E79 E81 E83:E85 E87:E89 E94 E98 E102 E104 E106 E110 E124 E56 E54 E64:E66 E62">
    <cfRule type="cellIs" dxfId="26" priority="1" operator="greaterThan">
      <formula>0</formula>
    </cfRule>
  </conditionalFormatting>
  <conditionalFormatting sqref="H126:H340">
    <cfRule type="cellIs" dxfId="25" priority="2" operator="equal">
      <formula>"no"</formula>
    </cfRule>
  </conditionalFormatting>
  <conditionalFormatting sqref="H126:H340">
    <cfRule type="cellIs" dxfId="24" priority="3" operator="equal">
      <formula>"si"</formula>
    </cfRule>
  </conditionalFormatting>
  <conditionalFormatting sqref="H19 H21">
    <cfRule type="cellIs" dxfId="23" priority="4" operator="equal">
      <formula>"NO"</formula>
    </cfRule>
  </conditionalFormatting>
  <conditionalFormatting sqref="H19 H21">
    <cfRule type="cellIs" dxfId="22" priority="5" operator="equal">
      <formula>"SI"</formula>
    </cfRule>
  </conditionalFormatting>
  <conditionalFormatting sqref="H124:I124 H102:I102 H81:I81 H40:I40 H2:I2 H3:H18 H22:H24 H49:I49 H41:H48 H56:I56 H58:I58 H72:I72 H67:H71 H79:I79 H73:H78 H80 H83:I85 H87:I89 H94:I94 H90:H93 H98:I98 H95:H97 H104:I104 H106:I106 H105 I112 H125 H59:H63 H107:H123 H64:I66 H82:H83 H86 H99:H101 H103 H27:H39 H50:H57">
    <cfRule type="cellIs" dxfId="21" priority="6" operator="equal">
      <formula>"NO"</formula>
    </cfRule>
  </conditionalFormatting>
  <conditionalFormatting sqref="H124:I124 H102:I102 H81:I81 H40:I40 H2:I2 H3:H18 H22:H24 H49:I49 H41:H48 H56:I56 H58:I58 H72:I72 H67:H71 H79:I79 H73:H78 H80 H83:I85 H87:I89 H94:I94 H90:H93 H98:I98 H95:H97 H104:I104 H106:I106 H105 I112 H125 H59:H63 H107:H123 H64:I66 H82:H83 H86 H99:H101 H103 H27:H39 H50:H57">
    <cfRule type="cellIs" dxfId="20" priority="7" operator="equal">
      <formula>"SI"</formula>
    </cfRule>
  </conditionalFormatting>
  <conditionalFormatting sqref="H20">
    <cfRule type="cellIs" dxfId="19" priority="8" operator="equal">
      <formula>"NO"</formula>
    </cfRule>
  </conditionalFormatting>
  <conditionalFormatting sqref="H20">
    <cfRule type="cellIs" dxfId="18" priority="9" operator="equal">
      <formula>"SI"</formula>
    </cfRule>
  </conditionalFormatting>
  <conditionalFormatting sqref="H25">
    <cfRule type="cellIs" dxfId="17" priority="10" operator="equal">
      <formula>"NO"</formula>
    </cfRule>
  </conditionalFormatting>
  <conditionalFormatting sqref="H25">
    <cfRule type="cellIs" dxfId="16" priority="11" operator="equal">
      <formula>"SI"</formula>
    </cfRule>
  </conditionalFormatting>
  <conditionalFormatting sqref="H26">
    <cfRule type="cellIs" dxfId="15" priority="12" operator="equal">
      <formula>"NO"</formula>
    </cfRule>
  </conditionalFormatting>
  <conditionalFormatting sqref="H26">
    <cfRule type="cellIs" dxfId="14" priority="13" operator="equal">
      <formula>"SI"</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4.42578125" defaultRowHeight="15" customHeight="1"/>
  <cols>
    <col min="1" max="1" width="10.7109375" customWidth="1"/>
    <col min="2" max="2" width="78.42578125" customWidth="1"/>
    <col min="3" max="3" width="15.42578125" customWidth="1"/>
    <col min="4" max="4" width="12.85546875" customWidth="1"/>
    <col min="5" max="5" width="15.7109375" customWidth="1"/>
    <col min="6" max="6" width="25.140625" customWidth="1"/>
    <col min="7" max="7" width="23.42578125" customWidth="1"/>
    <col min="8" max="8" width="10.140625" customWidth="1"/>
    <col min="9" max="9" width="27.85546875" customWidth="1"/>
    <col min="10" max="10" width="8.7109375" customWidth="1"/>
    <col min="11" max="11" width="8.140625" customWidth="1"/>
    <col min="12" max="12" width="21.42578125" customWidth="1"/>
    <col min="13" max="13" width="10.7109375" customWidth="1"/>
    <col min="14" max="14" width="11.85546875" customWidth="1"/>
    <col min="15" max="15" width="10.7109375" customWidth="1"/>
    <col min="16" max="16" width="11.85546875" customWidth="1"/>
    <col min="17" max="20" width="10.7109375" customWidth="1"/>
    <col min="21" max="21" width="14.42578125" customWidth="1"/>
    <col min="22" max="26" width="10.7109375" customWidth="1"/>
  </cols>
  <sheetData>
    <row r="1" spans="1:21">
      <c r="A1" s="1" t="s">
        <v>3</v>
      </c>
      <c r="B1" s="1" t="s">
        <v>4</v>
      </c>
      <c r="C1" s="1" t="s">
        <v>5</v>
      </c>
      <c r="D1" s="1" t="s">
        <v>6</v>
      </c>
      <c r="E1" s="1" t="s">
        <v>7</v>
      </c>
      <c r="F1" s="1" t="s">
        <v>8</v>
      </c>
      <c r="G1" s="1" t="s">
        <v>9</v>
      </c>
      <c r="H1" s="1" t="s">
        <v>10</v>
      </c>
      <c r="I1" s="1" t="s">
        <v>11</v>
      </c>
      <c r="J1" s="1" t="s">
        <v>12</v>
      </c>
      <c r="K1" s="1" t="s">
        <v>13</v>
      </c>
      <c r="L1" s="1" t="s">
        <v>14</v>
      </c>
      <c r="O1" s="77" t="s">
        <v>15</v>
      </c>
      <c r="P1" s="78"/>
      <c r="Q1" s="78"/>
      <c r="R1" s="78"/>
      <c r="S1" s="78"/>
      <c r="T1" s="79"/>
      <c r="U1" t="s">
        <v>16</v>
      </c>
    </row>
    <row r="2" spans="1:21" ht="18" customHeight="1">
      <c r="A2" s="87" t="s">
        <v>17</v>
      </c>
      <c r="B2" s="69" t="s">
        <v>62</v>
      </c>
      <c r="C2" s="3">
        <f>LEN(B2)-LEN(SUBSTITUTE(B2,".",""))</f>
        <v>9</v>
      </c>
      <c r="D2" s="3">
        <f>LEN(TRIM(B2))-LEN(SUBSTITUTE(B2," ",""))+1</f>
        <v>140</v>
      </c>
      <c r="E2" s="69">
        <v>14</v>
      </c>
      <c r="F2" s="4" t="s">
        <v>73</v>
      </c>
      <c r="G2" s="4" t="s">
        <v>74</v>
      </c>
      <c r="H2" s="5" t="s">
        <v>24</v>
      </c>
      <c r="I2" s="69" t="s">
        <v>75</v>
      </c>
      <c r="J2" s="69">
        <v>1</v>
      </c>
      <c r="K2" s="69">
        <v>8</v>
      </c>
      <c r="L2" s="5"/>
      <c r="O2" s="4" t="s">
        <v>27</v>
      </c>
      <c r="P2" s="4">
        <f>COUNTA(A2:A348)</f>
        <v>31</v>
      </c>
      <c r="Q2" s="4" t="s">
        <v>28</v>
      </c>
      <c r="R2" s="6">
        <f>P5</f>
        <v>95</v>
      </c>
      <c r="S2" s="4" t="s">
        <v>0</v>
      </c>
      <c r="T2" s="2">
        <f>(R2+R4)/(R2+R3+R4+R5)</f>
        <v>0.73655913978494625</v>
      </c>
    </row>
    <row r="3" spans="1:21">
      <c r="A3" s="71"/>
      <c r="B3" s="71"/>
      <c r="C3" s="7"/>
      <c r="D3" s="7"/>
      <c r="E3" s="71"/>
      <c r="F3" s="4" t="s">
        <v>84</v>
      </c>
      <c r="G3" s="4" t="s">
        <v>85</v>
      </c>
      <c r="H3" s="5" t="s">
        <v>24</v>
      </c>
      <c r="I3" s="71"/>
      <c r="J3" s="71"/>
      <c r="K3" s="71"/>
      <c r="L3" s="5"/>
      <c r="O3" s="4" t="s">
        <v>31</v>
      </c>
      <c r="P3" s="4">
        <f>SUM(E2:E348)</f>
        <v>358</v>
      </c>
      <c r="Q3" s="4" t="s">
        <v>32</v>
      </c>
      <c r="R3" s="4">
        <f>SUM(J2:J348)</f>
        <v>24</v>
      </c>
      <c r="S3" s="4" t="s">
        <v>1</v>
      </c>
      <c r="T3" s="9">
        <f>R2/(R2+R3)</f>
        <v>0.79831932773109249</v>
      </c>
      <c r="U3" s="10">
        <v>0.79700000000000004</v>
      </c>
    </row>
    <row r="4" spans="1:21">
      <c r="A4" s="71"/>
      <c r="B4" s="71"/>
      <c r="C4" s="7"/>
      <c r="D4" s="7"/>
      <c r="E4" s="71"/>
      <c r="F4" s="4" t="s">
        <v>93</v>
      </c>
      <c r="G4" s="4" t="s">
        <v>94</v>
      </c>
      <c r="H4" s="5" t="s">
        <v>24</v>
      </c>
      <c r="I4" s="71"/>
      <c r="J4" s="71"/>
      <c r="K4" s="71"/>
      <c r="L4" s="5"/>
      <c r="O4" s="4" t="s">
        <v>37</v>
      </c>
      <c r="P4" s="6">
        <f>COUNTIF(H1:H347,"si")+COUNTIF(H1:H347,"no")</f>
        <v>120</v>
      </c>
      <c r="Q4" s="4" t="s">
        <v>40</v>
      </c>
      <c r="R4" s="4">
        <f>SUM(K2:K348)</f>
        <v>42</v>
      </c>
      <c r="S4" s="4" t="s">
        <v>2</v>
      </c>
      <c r="T4" s="9">
        <f>R2/(R2+R5)</f>
        <v>0.79166666666666663</v>
      </c>
      <c r="U4" s="10">
        <v>0.81</v>
      </c>
    </row>
    <row r="5" spans="1:21">
      <c r="A5" s="71"/>
      <c r="B5" s="71"/>
      <c r="C5" s="7"/>
      <c r="D5" s="7"/>
      <c r="E5" s="71"/>
      <c r="F5" s="4" t="s">
        <v>111</v>
      </c>
      <c r="G5" s="4" t="s">
        <v>112</v>
      </c>
      <c r="H5" s="5" t="s">
        <v>24</v>
      </c>
      <c r="I5" s="71"/>
      <c r="J5" s="71"/>
      <c r="K5" s="71"/>
      <c r="L5" s="5"/>
      <c r="O5" s="4" t="s">
        <v>49</v>
      </c>
      <c r="P5" s="4">
        <f>COUNTIF(H2:H348,"si")</f>
        <v>95</v>
      </c>
      <c r="Q5" s="4" t="s">
        <v>50</v>
      </c>
      <c r="R5" s="6">
        <f>P4-P5</f>
        <v>25</v>
      </c>
      <c r="S5" s="13" t="s">
        <v>51</v>
      </c>
      <c r="T5" s="14">
        <f>2*((T3*T4)/((T3)+T4))</f>
        <v>0.7949790794979078</v>
      </c>
    </row>
    <row r="6" spans="1:21" ht="57.75" customHeight="1">
      <c r="A6" s="70"/>
      <c r="B6" s="70"/>
      <c r="C6" s="8"/>
      <c r="D6" s="8"/>
      <c r="E6" s="70"/>
      <c r="F6" s="4" t="s">
        <v>127</v>
      </c>
      <c r="G6" s="18" t="s">
        <v>45</v>
      </c>
      <c r="H6" s="5" t="s">
        <v>45</v>
      </c>
      <c r="I6" s="70"/>
      <c r="J6" s="70"/>
      <c r="K6" s="70"/>
      <c r="L6" s="5"/>
    </row>
    <row r="7" spans="1:21">
      <c r="A7" s="87" t="s">
        <v>38</v>
      </c>
      <c r="B7" s="69" t="s">
        <v>132</v>
      </c>
      <c r="C7" s="3">
        <f>LEN(B7)-LEN(SUBSTITUTE(B7,".",""))</f>
        <v>4</v>
      </c>
      <c r="D7" s="3">
        <f>LEN(TRIM(B7))-LEN(SUBSTITUTE(B7," ",""))+1</f>
        <v>64</v>
      </c>
      <c r="E7" s="69">
        <v>8</v>
      </c>
      <c r="F7" s="4" t="s">
        <v>140</v>
      </c>
      <c r="G7" s="4" t="s">
        <v>141</v>
      </c>
      <c r="H7" s="5" t="s">
        <v>45</v>
      </c>
      <c r="I7" s="69"/>
      <c r="J7" s="69">
        <v>0</v>
      </c>
      <c r="K7" s="69">
        <v>2</v>
      </c>
      <c r="L7" s="5" t="s">
        <v>143</v>
      </c>
      <c r="O7" s="19"/>
      <c r="P7" s="19"/>
      <c r="Q7" s="16" t="s">
        <v>58</v>
      </c>
      <c r="R7" s="17">
        <f>(R4+R5)/SUM(R2:R5)</f>
        <v>0.36021505376344087</v>
      </c>
      <c r="S7" s="19"/>
      <c r="T7" s="20"/>
    </row>
    <row r="8" spans="1:21">
      <c r="A8" s="71"/>
      <c r="B8" s="71"/>
      <c r="C8" s="7"/>
      <c r="D8" s="7"/>
      <c r="E8" s="71"/>
      <c r="F8" s="4" t="s">
        <v>151</v>
      </c>
      <c r="G8" s="4" t="s">
        <v>152</v>
      </c>
      <c r="H8" s="5" t="s">
        <v>24</v>
      </c>
      <c r="I8" s="71"/>
      <c r="J8" s="71"/>
      <c r="K8" s="71"/>
      <c r="L8" s="5"/>
      <c r="O8" s="19"/>
      <c r="P8" s="19"/>
      <c r="Q8" s="16" t="s">
        <v>65</v>
      </c>
      <c r="R8" s="16">
        <v>12.52</v>
      </c>
      <c r="S8" s="19"/>
      <c r="T8" s="20"/>
    </row>
    <row r="9" spans="1:21">
      <c r="A9" s="71"/>
      <c r="B9" s="71"/>
      <c r="C9" s="7"/>
      <c r="D9" s="7"/>
      <c r="E9" s="71"/>
      <c r="F9" s="4" t="s">
        <v>153</v>
      </c>
      <c r="G9" s="4" t="s">
        <v>141</v>
      </c>
      <c r="H9" s="5" t="s">
        <v>45</v>
      </c>
      <c r="I9" s="71"/>
      <c r="J9" s="71"/>
      <c r="K9" s="71"/>
      <c r="L9" s="5"/>
      <c r="O9" s="19"/>
      <c r="P9" s="19"/>
      <c r="Q9" s="16" t="s">
        <v>69</v>
      </c>
      <c r="R9" s="17">
        <f>(1+(R8*R8))*((T3*T4)/((T3*R8*R8)+T4))</f>
        <v>0.79170848951304884</v>
      </c>
      <c r="S9" s="19"/>
      <c r="T9" s="20"/>
    </row>
    <row r="10" spans="1:21">
      <c r="A10" s="71"/>
      <c r="B10" s="71"/>
      <c r="C10" s="7"/>
      <c r="D10" s="7"/>
      <c r="E10" s="71"/>
      <c r="F10" s="4" t="s">
        <v>161</v>
      </c>
      <c r="G10" s="18" t="s">
        <v>45</v>
      </c>
      <c r="H10" s="5" t="s">
        <v>45</v>
      </c>
      <c r="I10" s="71"/>
      <c r="J10" s="71"/>
      <c r="K10" s="71"/>
      <c r="L10" s="5"/>
      <c r="O10" s="19"/>
      <c r="P10" s="19"/>
      <c r="Q10" s="19"/>
      <c r="R10" s="19"/>
      <c r="S10" s="19"/>
      <c r="T10" s="20"/>
    </row>
    <row r="11" spans="1:21">
      <c r="A11" s="71"/>
      <c r="B11" s="71"/>
      <c r="C11" s="7"/>
      <c r="D11" s="7"/>
      <c r="E11" s="71"/>
      <c r="F11" s="4" t="s">
        <v>163</v>
      </c>
      <c r="G11" s="4" t="s">
        <v>165</v>
      </c>
      <c r="H11" s="5" t="s">
        <v>45</v>
      </c>
      <c r="I11" s="71"/>
      <c r="J11" s="71"/>
      <c r="K11" s="71"/>
      <c r="L11" s="5"/>
      <c r="O11" s="19"/>
      <c r="P11" s="19"/>
      <c r="Q11" s="19"/>
      <c r="R11" s="19"/>
      <c r="S11" s="19"/>
      <c r="T11" s="20"/>
    </row>
    <row r="12" spans="1:21" ht="15" customHeight="1">
      <c r="A12" s="70"/>
      <c r="B12" s="70"/>
      <c r="C12" s="8"/>
      <c r="D12" s="8"/>
      <c r="E12" s="70"/>
      <c r="F12" s="5" t="s">
        <v>167</v>
      </c>
      <c r="G12" s="4" t="s">
        <v>169</v>
      </c>
      <c r="H12" s="5" t="s">
        <v>24</v>
      </c>
      <c r="I12" s="70"/>
      <c r="J12" s="70"/>
      <c r="K12" s="70"/>
      <c r="L12" s="5"/>
    </row>
    <row r="13" spans="1:21" ht="19.5" customHeight="1">
      <c r="A13" s="87" t="s">
        <v>54</v>
      </c>
      <c r="B13" s="69" t="s">
        <v>171</v>
      </c>
      <c r="C13" s="3">
        <f>LEN(B13)-LEN(SUBSTITUTE(B13,".",""))</f>
        <v>8</v>
      </c>
      <c r="D13" s="3">
        <f>LEN(TRIM(B13))-LEN(SUBSTITUTE(B13," ",""))+1</f>
        <v>112</v>
      </c>
      <c r="E13" s="69">
        <v>13</v>
      </c>
      <c r="F13" s="5" t="s">
        <v>172</v>
      </c>
      <c r="G13" s="5" t="s">
        <v>174</v>
      </c>
      <c r="H13" s="5" t="s">
        <v>24</v>
      </c>
      <c r="I13" s="22" t="s">
        <v>176</v>
      </c>
      <c r="J13" s="69">
        <v>2</v>
      </c>
      <c r="K13" s="69">
        <v>2</v>
      </c>
      <c r="L13" s="5"/>
    </row>
    <row r="14" spans="1:21" ht="19.5" customHeight="1">
      <c r="A14" s="71"/>
      <c r="B14" s="71"/>
      <c r="C14" s="7"/>
      <c r="D14" s="7"/>
      <c r="E14" s="71"/>
      <c r="F14" s="5" t="s">
        <v>183</v>
      </c>
      <c r="G14" s="5" t="s">
        <v>184</v>
      </c>
      <c r="H14" s="5" t="s">
        <v>45</v>
      </c>
      <c r="I14" s="88" t="s">
        <v>185</v>
      </c>
      <c r="J14" s="71"/>
      <c r="K14" s="71"/>
      <c r="L14" s="5"/>
    </row>
    <row r="15" spans="1:21" ht="21.75" customHeight="1">
      <c r="A15" s="71"/>
      <c r="B15" s="71"/>
      <c r="C15" s="7"/>
      <c r="D15" s="7"/>
      <c r="E15" s="71"/>
      <c r="F15" s="5" t="s">
        <v>187</v>
      </c>
      <c r="G15" s="5" t="s">
        <v>188</v>
      </c>
      <c r="H15" s="5" t="s">
        <v>24</v>
      </c>
      <c r="I15" s="71"/>
      <c r="J15" s="71"/>
      <c r="K15" s="71"/>
      <c r="L15" s="5"/>
    </row>
    <row r="16" spans="1:21" ht="21" customHeight="1">
      <c r="A16" s="71"/>
      <c r="B16" s="71"/>
      <c r="C16" s="7"/>
      <c r="D16" s="7"/>
      <c r="E16" s="71"/>
      <c r="F16" s="5" t="s">
        <v>189</v>
      </c>
      <c r="G16" s="18" t="s">
        <v>45</v>
      </c>
      <c r="H16" s="5" t="s">
        <v>24</v>
      </c>
      <c r="I16" s="71"/>
      <c r="J16" s="71"/>
      <c r="K16" s="71"/>
      <c r="L16" s="5"/>
    </row>
    <row r="17" spans="1:12" ht="18.75" customHeight="1">
      <c r="A17" s="71"/>
      <c r="B17" s="71"/>
      <c r="C17" s="7"/>
      <c r="D17" s="7"/>
      <c r="E17" s="71"/>
      <c r="F17" s="5" t="s">
        <v>190</v>
      </c>
      <c r="G17" s="18" t="s">
        <v>45</v>
      </c>
      <c r="H17" s="5" t="s">
        <v>24</v>
      </c>
      <c r="I17" s="71"/>
      <c r="J17" s="71"/>
      <c r="K17" s="71"/>
      <c r="L17" s="5"/>
    </row>
    <row r="18" spans="1:12" ht="18.75" customHeight="1">
      <c r="A18" s="71"/>
      <c r="B18" s="71"/>
      <c r="C18" s="7"/>
      <c r="D18" s="7"/>
      <c r="E18" s="71"/>
      <c r="F18" s="5" t="s">
        <v>193</v>
      </c>
      <c r="G18" s="5" t="s">
        <v>194</v>
      </c>
      <c r="H18" s="5" t="s">
        <v>24</v>
      </c>
      <c r="I18" s="71"/>
      <c r="J18" s="71"/>
      <c r="K18" s="71"/>
      <c r="L18" s="5"/>
    </row>
    <row r="19" spans="1:12">
      <c r="A19" s="71"/>
      <c r="B19" s="71"/>
      <c r="C19" s="7"/>
      <c r="D19" s="7"/>
      <c r="E19" s="71"/>
      <c r="F19" s="5" t="s">
        <v>196</v>
      </c>
      <c r="G19" s="18" t="s">
        <v>45</v>
      </c>
      <c r="H19" s="5" t="s">
        <v>24</v>
      </c>
      <c r="I19" s="71"/>
      <c r="J19" s="71"/>
      <c r="K19" s="71"/>
      <c r="L19" s="5"/>
    </row>
    <row r="20" spans="1:12">
      <c r="A20" s="71"/>
      <c r="B20" s="71"/>
      <c r="C20" s="7"/>
      <c r="D20" s="7"/>
      <c r="E20" s="71"/>
      <c r="F20" s="5" t="s">
        <v>197</v>
      </c>
      <c r="G20" s="18" t="s">
        <v>45</v>
      </c>
      <c r="H20" s="5" t="s">
        <v>24</v>
      </c>
      <c r="I20" s="71"/>
      <c r="J20" s="71"/>
      <c r="K20" s="71"/>
      <c r="L20" s="5"/>
    </row>
    <row r="21" spans="1:12" ht="15.75" customHeight="1">
      <c r="A21" s="71"/>
      <c r="B21" s="71"/>
      <c r="C21" s="7"/>
      <c r="D21" s="7"/>
      <c r="E21" s="71"/>
      <c r="F21" s="18" t="s">
        <v>45</v>
      </c>
      <c r="G21" s="5" t="s">
        <v>200</v>
      </c>
      <c r="H21" s="5" t="s">
        <v>24</v>
      </c>
      <c r="I21" s="71"/>
      <c r="J21" s="71"/>
      <c r="K21" s="71"/>
      <c r="L21" s="5"/>
    </row>
    <row r="22" spans="1:12" ht="15.75" customHeight="1">
      <c r="A22" s="71"/>
      <c r="B22" s="71"/>
      <c r="C22" s="7"/>
      <c r="D22" s="7"/>
      <c r="E22" s="71"/>
      <c r="F22" s="18" t="s">
        <v>45</v>
      </c>
      <c r="G22" s="5" t="s">
        <v>203</v>
      </c>
      <c r="H22" s="5" t="s">
        <v>45</v>
      </c>
      <c r="I22" s="71"/>
      <c r="J22" s="71"/>
      <c r="K22" s="71"/>
      <c r="L22" s="5"/>
    </row>
    <row r="23" spans="1:12" ht="15.75" customHeight="1">
      <c r="A23" s="70"/>
      <c r="B23" s="70"/>
      <c r="C23" s="8"/>
      <c r="D23" s="8"/>
      <c r="E23" s="70"/>
      <c r="F23" s="5" t="s">
        <v>210</v>
      </c>
      <c r="G23" s="18" t="s">
        <v>45</v>
      </c>
      <c r="H23" s="5" t="s">
        <v>24</v>
      </c>
      <c r="I23" s="70"/>
      <c r="J23" s="70"/>
      <c r="K23" s="70"/>
      <c r="L23" s="5"/>
    </row>
    <row r="24" spans="1:12" ht="21.75" customHeight="1">
      <c r="A24" s="87" t="s">
        <v>77</v>
      </c>
      <c r="B24" s="69" t="s">
        <v>213</v>
      </c>
      <c r="C24" s="3">
        <f>LEN(B24)-LEN(SUBSTITUTE(B24,".",""))</f>
        <v>5</v>
      </c>
      <c r="D24" s="3">
        <f>LEN(TRIM(B24))-LEN(SUBSTITUTE(B24," ",""))+1</f>
        <v>46</v>
      </c>
      <c r="E24" s="69">
        <v>8</v>
      </c>
      <c r="F24" s="5" t="s">
        <v>220</v>
      </c>
      <c r="G24" s="5" t="s">
        <v>221</v>
      </c>
      <c r="H24" s="5" t="s">
        <v>24</v>
      </c>
      <c r="I24" s="69" t="s">
        <v>223</v>
      </c>
      <c r="J24" s="69">
        <v>1</v>
      </c>
      <c r="K24" s="69">
        <v>2</v>
      </c>
      <c r="L24" s="5"/>
    </row>
    <row r="25" spans="1:12" ht="21.75" customHeight="1">
      <c r="A25" s="71"/>
      <c r="B25" s="71"/>
      <c r="C25" s="7"/>
      <c r="D25" s="7"/>
      <c r="E25" s="71"/>
      <c r="F25" s="5" t="s">
        <v>225</v>
      </c>
      <c r="G25" s="5" t="s">
        <v>226</v>
      </c>
      <c r="H25" s="5" t="s">
        <v>24</v>
      </c>
      <c r="I25" s="71"/>
      <c r="J25" s="71"/>
      <c r="K25" s="71"/>
      <c r="L25" s="5"/>
    </row>
    <row r="26" spans="1:12" ht="18" customHeight="1">
      <c r="A26" s="71"/>
      <c r="B26" s="71"/>
      <c r="C26" s="7"/>
      <c r="D26" s="7"/>
      <c r="E26" s="71"/>
      <c r="F26" s="5" t="s">
        <v>229</v>
      </c>
      <c r="G26" s="7" t="s">
        <v>230</v>
      </c>
      <c r="H26" s="5" t="s">
        <v>24</v>
      </c>
      <c r="I26" s="71"/>
      <c r="J26" s="71"/>
      <c r="K26" s="71"/>
      <c r="L26" s="5" t="s">
        <v>232</v>
      </c>
    </row>
    <row r="27" spans="1:12" ht="21.75" customHeight="1">
      <c r="A27" s="71"/>
      <c r="B27" s="71"/>
      <c r="C27" s="7"/>
      <c r="D27" s="7"/>
      <c r="E27" s="71"/>
      <c r="F27" s="5" t="s">
        <v>233</v>
      </c>
      <c r="G27" s="18" t="s">
        <v>45</v>
      </c>
      <c r="H27" s="5" t="s">
        <v>24</v>
      </c>
      <c r="I27" s="71"/>
      <c r="J27" s="71"/>
      <c r="K27" s="71"/>
      <c r="L27" s="5" t="s">
        <v>232</v>
      </c>
    </row>
    <row r="28" spans="1:12" ht="18.75" customHeight="1">
      <c r="A28" s="70"/>
      <c r="B28" s="70"/>
      <c r="C28" s="8"/>
      <c r="D28" s="8"/>
      <c r="E28" s="70"/>
      <c r="F28" s="24" t="s">
        <v>234</v>
      </c>
      <c r="G28" s="18" t="s">
        <v>45</v>
      </c>
      <c r="H28" s="5" t="s">
        <v>45</v>
      </c>
      <c r="I28" s="70"/>
      <c r="J28" s="70"/>
      <c r="K28" s="70"/>
      <c r="L28" s="5"/>
    </row>
    <row r="29" spans="1:12" ht="16.5" customHeight="1">
      <c r="A29" s="87" t="s">
        <v>109</v>
      </c>
      <c r="B29" s="69" t="s">
        <v>241</v>
      </c>
      <c r="C29" s="3">
        <f>LEN(B29)-LEN(SUBSTITUTE(B29,".",""))</f>
        <v>5</v>
      </c>
      <c r="D29" s="3">
        <f>LEN(TRIM(B29))-LEN(SUBSTITUTE(B29," ",""))+1</f>
        <v>55</v>
      </c>
      <c r="E29" s="69">
        <v>7</v>
      </c>
      <c r="F29" s="5" t="s">
        <v>220</v>
      </c>
      <c r="G29" s="5" t="s">
        <v>221</v>
      </c>
      <c r="H29" s="5" t="s">
        <v>24</v>
      </c>
      <c r="I29" s="22" t="s">
        <v>254</v>
      </c>
      <c r="J29" s="69">
        <v>1</v>
      </c>
      <c r="K29" s="69">
        <v>2</v>
      </c>
      <c r="L29" s="5"/>
    </row>
    <row r="30" spans="1:12" ht="19.5" customHeight="1">
      <c r="A30" s="71"/>
      <c r="B30" s="71"/>
      <c r="C30" s="7"/>
      <c r="D30" s="7"/>
      <c r="E30" s="71"/>
      <c r="F30" s="5" t="s">
        <v>257</v>
      </c>
      <c r="G30" s="7" t="s">
        <v>230</v>
      </c>
      <c r="H30" s="5" t="s">
        <v>24</v>
      </c>
      <c r="I30" s="25"/>
      <c r="J30" s="71"/>
      <c r="K30" s="71"/>
      <c r="L30" s="5" t="s">
        <v>232</v>
      </c>
    </row>
    <row r="31" spans="1:12" ht="18" customHeight="1">
      <c r="A31" s="71"/>
      <c r="B31" s="71"/>
      <c r="C31" s="7"/>
      <c r="D31" s="7"/>
      <c r="E31" s="71"/>
      <c r="F31" s="5" t="s">
        <v>259</v>
      </c>
      <c r="G31" s="18" t="s">
        <v>45</v>
      </c>
      <c r="H31" s="5" t="s">
        <v>24</v>
      </c>
      <c r="I31" s="25"/>
      <c r="J31" s="71"/>
      <c r="K31" s="71"/>
      <c r="L31" s="5" t="s">
        <v>232</v>
      </c>
    </row>
    <row r="32" spans="1:12" ht="15.75" customHeight="1">
      <c r="A32" s="70"/>
      <c r="B32" s="70"/>
      <c r="C32" s="8"/>
      <c r="D32" s="8"/>
      <c r="E32" s="70"/>
      <c r="F32" s="5" t="s">
        <v>260</v>
      </c>
      <c r="G32" s="5" t="s">
        <v>261</v>
      </c>
      <c r="H32" s="5" t="s">
        <v>24</v>
      </c>
      <c r="I32" s="26"/>
      <c r="J32" s="70"/>
      <c r="K32" s="70"/>
      <c r="L32" s="5"/>
    </row>
    <row r="33" spans="1:12" ht="22.5" customHeight="1">
      <c r="A33" s="87" t="s">
        <v>122</v>
      </c>
      <c r="B33" s="69" t="s">
        <v>268</v>
      </c>
      <c r="C33" s="3">
        <f>LEN(B33)-LEN(SUBSTITUTE(B33,".",""))</f>
        <v>5</v>
      </c>
      <c r="D33" s="3">
        <f>LEN(TRIM(B33))-LEN(SUBSTITUTE(B33," ",""))+1</f>
        <v>51</v>
      </c>
      <c r="E33" s="69">
        <v>6</v>
      </c>
      <c r="F33" s="5" t="s">
        <v>220</v>
      </c>
      <c r="G33" s="5" t="s">
        <v>221</v>
      </c>
      <c r="H33" s="5" t="s">
        <v>24</v>
      </c>
      <c r="I33" s="69" t="s">
        <v>283</v>
      </c>
      <c r="J33" s="69">
        <v>1</v>
      </c>
      <c r="K33" s="69">
        <v>2</v>
      </c>
      <c r="L33" s="5"/>
    </row>
    <row r="34" spans="1:12" ht="15.75" customHeight="1">
      <c r="A34" s="71"/>
      <c r="B34" s="71"/>
      <c r="C34" s="7"/>
      <c r="D34" s="7"/>
      <c r="E34" s="71"/>
      <c r="F34" s="5" t="s">
        <v>287</v>
      </c>
      <c r="G34" s="7" t="s">
        <v>230</v>
      </c>
      <c r="H34" s="5" t="s">
        <v>24</v>
      </c>
      <c r="I34" s="71"/>
      <c r="J34" s="71"/>
      <c r="K34" s="71"/>
      <c r="L34" s="5" t="s">
        <v>232</v>
      </c>
    </row>
    <row r="35" spans="1:12" ht="15.75" customHeight="1">
      <c r="A35" s="70"/>
      <c r="B35" s="70"/>
      <c r="C35" s="8"/>
      <c r="D35" s="8"/>
      <c r="E35" s="70"/>
      <c r="F35" s="5" t="s">
        <v>289</v>
      </c>
      <c r="G35" s="18" t="s">
        <v>45</v>
      </c>
      <c r="H35" s="5" t="s">
        <v>24</v>
      </c>
      <c r="I35" s="71"/>
      <c r="J35" s="70"/>
      <c r="K35" s="70"/>
      <c r="L35" s="5"/>
    </row>
    <row r="36" spans="1:12" ht="21" customHeight="1">
      <c r="A36" s="87" t="s">
        <v>137</v>
      </c>
      <c r="B36" s="69" t="s">
        <v>290</v>
      </c>
      <c r="C36" s="3">
        <f>LEN(B36)-LEN(SUBSTITUTE(B36,".",""))</f>
        <v>6</v>
      </c>
      <c r="D36" s="3">
        <f>LEN(TRIM(B36))-LEN(SUBSTITUTE(B36," ",""))+1</f>
        <v>62</v>
      </c>
      <c r="E36" s="69">
        <v>8</v>
      </c>
      <c r="F36" s="5" t="s">
        <v>300</v>
      </c>
      <c r="G36" s="5" t="s">
        <v>221</v>
      </c>
      <c r="H36" s="27" t="s">
        <v>24</v>
      </c>
      <c r="I36" s="3" t="s">
        <v>304</v>
      </c>
      <c r="J36" s="89">
        <v>2</v>
      </c>
      <c r="K36" s="69">
        <v>2</v>
      </c>
      <c r="L36" s="5"/>
    </row>
    <row r="37" spans="1:12" ht="15.75" customHeight="1">
      <c r="A37" s="71"/>
      <c r="B37" s="71"/>
      <c r="C37" s="7"/>
      <c r="D37" s="7"/>
      <c r="E37" s="71"/>
      <c r="F37" s="5" t="s">
        <v>309</v>
      </c>
      <c r="G37" s="18" t="s">
        <v>45</v>
      </c>
      <c r="H37" s="27" t="s">
        <v>24</v>
      </c>
      <c r="I37" s="7" t="s">
        <v>310</v>
      </c>
      <c r="J37" s="90"/>
      <c r="K37" s="71"/>
      <c r="L37" s="5"/>
    </row>
    <row r="38" spans="1:12" ht="15.75" customHeight="1">
      <c r="A38" s="71"/>
      <c r="B38" s="71"/>
      <c r="C38" s="7"/>
      <c r="D38" s="7"/>
      <c r="E38" s="71"/>
      <c r="F38" s="5" t="s">
        <v>314</v>
      </c>
      <c r="G38" s="18" t="s">
        <v>45</v>
      </c>
      <c r="H38" s="27" t="s">
        <v>24</v>
      </c>
      <c r="I38" s="7"/>
      <c r="J38" s="90"/>
      <c r="K38" s="71"/>
      <c r="L38" s="5"/>
    </row>
    <row r="39" spans="1:12" ht="15.75" customHeight="1">
      <c r="A39" s="70"/>
      <c r="B39" s="70"/>
      <c r="C39" s="8"/>
      <c r="D39" s="8"/>
      <c r="E39" s="70"/>
      <c r="F39" s="5" t="s">
        <v>316</v>
      </c>
      <c r="G39" s="7" t="s">
        <v>230</v>
      </c>
      <c r="H39" s="27" t="s">
        <v>24</v>
      </c>
      <c r="I39" s="8"/>
      <c r="J39" s="91"/>
      <c r="K39" s="70"/>
      <c r="L39" s="5" t="s">
        <v>232</v>
      </c>
    </row>
    <row r="40" spans="1:12" ht="24.75" customHeight="1">
      <c r="A40" s="87" t="s">
        <v>147</v>
      </c>
      <c r="B40" s="69" t="s">
        <v>319</v>
      </c>
      <c r="C40" s="3">
        <f>LEN(B40)-LEN(SUBSTITUTE(B40,".",""))</f>
        <v>4</v>
      </c>
      <c r="D40" s="3">
        <f>LEN(TRIM(B40))-LEN(SUBSTITUTE(B40," ",""))+1</f>
        <v>34</v>
      </c>
      <c r="E40" s="69">
        <v>4</v>
      </c>
      <c r="F40" s="5" t="s">
        <v>324</v>
      </c>
      <c r="G40" s="5" t="s">
        <v>325</v>
      </c>
      <c r="H40" s="5" t="s">
        <v>24</v>
      </c>
      <c r="I40" s="88"/>
      <c r="J40" s="69">
        <v>0</v>
      </c>
      <c r="K40" s="69">
        <v>2</v>
      </c>
      <c r="L40" s="5"/>
    </row>
    <row r="41" spans="1:12" ht="15.75" customHeight="1">
      <c r="A41" s="70"/>
      <c r="B41" s="70"/>
      <c r="C41" s="8"/>
      <c r="D41" s="8"/>
      <c r="E41" s="70"/>
      <c r="F41" s="5" t="s">
        <v>330</v>
      </c>
      <c r="G41" s="18" t="s">
        <v>45</v>
      </c>
      <c r="H41" s="5" t="s">
        <v>45</v>
      </c>
      <c r="I41" s="70"/>
      <c r="J41" s="70"/>
      <c r="K41" s="70"/>
      <c r="L41" s="5"/>
    </row>
    <row r="42" spans="1:12" ht="21.75" customHeight="1">
      <c r="A42" s="87" t="s">
        <v>166</v>
      </c>
      <c r="B42" s="69" t="s">
        <v>334</v>
      </c>
      <c r="C42" s="3">
        <f>LEN(B42)-LEN(SUBSTITUTE(B42,".",""))</f>
        <v>2</v>
      </c>
      <c r="D42" s="3">
        <f>LEN(TRIM(B42))-LEN(SUBSTITUTE(B42," ",""))+1</f>
        <v>25</v>
      </c>
      <c r="E42" s="69">
        <v>3</v>
      </c>
      <c r="F42" s="5" t="s">
        <v>337</v>
      </c>
      <c r="G42" s="5" t="s">
        <v>339</v>
      </c>
      <c r="H42" s="5" t="s">
        <v>45</v>
      </c>
      <c r="I42" s="69"/>
      <c r="J42" s="69">
        <v>0</v>
      </c>
      <c r="K42" s="69">
        <v>1</v>
      </c>
      <c r="L42" s="5" t="s">
        <v>340</v>
      </c>
    </row>
    <row r="43" spans="1:12" ht="15.75" customHeight="1">
      <c r="A43" s="70"/>
      <c r="B43" s="70"/>
      <c r="C43" s="8"/>
      <c r="D43" s="8"/>
      <c r="E43" s="70"/>
      <c r="F43" s="5" t="s">
        <v>341</v>
      </c>
      <c r="G43" s="5" t="s">
        <v>339</v>
      </c>
      <c r="H43" s="5" t="s">
        <v>45</v>
      </c>
      <c r="I43" s="70"/>
      <c r="J43" s="70"/>
      <c r="K43" s="70"/>
      <c r="L43" s="5" t="s">
        <v>342</v>
      </c>
    </row>
    <row r="44" spans="1:12" ht="21" customHeight="1">
      <c r="A44" s="87" t="s">
        <v>180</v>
      </c>
      <c r="B44" s="69" t="s">
        <v>345</v>
      </c>
      <c r="C44" s="3">
        <f>LEN(B44)-LEN(SUBSTITUTE(B44,".",""))</f>
        <v>2</v>
      </c>
      <c r="D44" s="3">
        <f>LEN(TRIM(B44))-LEN(SUBSTITUTE(B44," ",""))+1</f>
        <v>25</v>
      </c>
      <c r="E44" s="69">
        <v>3</v>
      </c>
      <c r="F44" s="5" t="s">
        <v>348</v>
      </c>
      <c r="G44" s="5" t="s">
        <v>339</v>
      </c>
      <c r="H44" s="5" t="s">
        <v>45</v>
      </c>
      <c r="I44" s="69"/>
      <c r="J44" s="69">
        <v>0</v>
      </c>
      <c r="K44" s="69">
        <v>1</v>
      </c>
      <c r="L44" s="5"/>
    </row>
    <row r="45" spans="1:12" ht="15.75" customHeight="1">
      <c r="A45" s="70"/>
      <c r="B45" s="70"/>
      <c r="C45" s="8"/>
      <c r="D45" s="8"/>
      <c r="E45" s="70"/>
      <c r="F45" s="5" t="s">
        <v>341</v>
      </c>
      <c r="G45" s="5" t="s">
        <v>339</v>
      </c>
      <c r="H45" s="5" t="s">
        <v>45</v>
      </c>
      <c r="I45" s="70"/>
      <c r="J45" s="70"/>
      <c r="K45" s="70"/>
      <c r="L45" s="5" t="s">
        <v>342</v>
      </c>
    </row>
    <row r="46" spans="1:12" ht="15.75" customHeight="1">
      <c r="A46" s="29" t="s">
        <v>214</v>
      </c>
      <c r="B46" s="5" t="s">
        <v>351</v>
      </c>
      <c r="C46" s="3"/>
      <c r="D46" s="3">
        <f t="shared" ref="D46:D47" si="0">LEN(TRIM(B46))-LEN(SUBSTITUTE(B46," ",""))+1</f>
        <v>13</v>
      </c>
      <c r="E46" s="5">
        <v>1</v>
      </c>
      <c r="F46" s="5" t="s">
        <v>353</v>
      </c>
      <c r="G46" s="5" t="s">
        <v>354</v>
      </c>
      <c r="H46" s="5" t="s">
        <v>24</v>
      </c>
      <c r="I46" s="5" t="s">
        <v>355</v>
      </c>
      <c r="J46" s="5">
        <v>1</v>
      </c>
      <c r="K46" s="5">
        <v>0</v>
      </c>
      <c r="L46" s="5"/>
    </row>
    <row r="47" spans="1:12" ht="15.75" customHeight="1">
      <c r="A47" s="87" t="s">
        <v>248</v>
      </c>
      <c r="B47" s="69" t="s">
        <v>356</v>
      </c>
      <c r="C47" s="3">
        <f>LEN(B47)-LEN(SUBSTITUTE(B47,".",""))</f>
        <v>3</v>
      </c>
      <c r="D47" s="3">
        <f t="shared" si="0"/>
        <v>27</v>
      </c>
      <c r="E47" s="69">
        <v>4</v>
      </c>
      <c r="F47" s="5" t="s">
        <v>360</v>
      </c>
      <c r="G47" s="5" t="s">
        <v>339</v>
      </c>
      <c r="H47" s="5" t="s">
        <v>24</v>
      </c>
      <c r="I47" s="69"/>
      <c r="J47" s="69">
        <v>0</v>
      </c>
      <c r="K47" s="69">
        <v>1</v>
      </c>
      <c r="L47" s="5"/>
    </row>
    <row r="48" spans="1:12" ht="15.75" customHeight="1">
      <c r="A48" s="71"/>
      <c r="B48" s="71"/>
      <c r="C48" s="7"/>
      <c r="D48" s="7"/>
      <c r="E48" s="71"/>
      <c r="F48" s="18" t="s">
        <v>45</v>
      </c>
      <c r="G48" s="5" t="s">
        <v>365</v>
      </c>
      <c r="H48" s="5" t="s">
        <v>45</v>
      </c>
      <c r="I48" s="71"/>
      <c r="J48" s="71"/>
      <c r="K48" s="71"/>
      <c r="L48" s="5"/>
    </row>
    <row r="49" spans="1:12" ht="15.75" customHeight="1">
      <c r="A49" s="71"/>
      <c r="B49" s="71"/>
      <c r="C49" s="7"/>
      <c r="D49" s="7"/>
      <c r="E49" s="71"/>
      <c r="F49" s="5" t="s">
        <v>367</v>
      </c>
      <c r="G49" s="5" t="s">
        <v>368</v>
      </c>
      <c r="H49" s="5" t="s">
        <v>24</v>
      </c>
      <c r="I49" s="71"/>
      <c r="J49" s="71"/>
      <c r="K49" s="71"/>
      <c r="L49" s="5"/>
    </row>
    <row r="50" spans="1:12" ht="15.75" customHeight="1">
      <c r="A50" s="70"/>
      <c r="B50" s="70"/>
      <c r="C50" s="8"/>
      <c r="D50" s="8"/>
      <c r="E50" s="70"/>
      <c r="F50" s="5" t="s">
        <v>370</v>
      </c>
      <c r="G50" s="18" t="s">
        <v>45</v>
      </c>
      <c r="H50" s="5" t="s">
        <v>24</v>
      </c>
      <c r="I50" s="70"/>
      <c r="J50" s="70"/>
      <c r="K50" s="70"/>
      <c r="L50" s="5"/>
    </row>
    <row r="51" spans="1:12" ht="15" customHeight="1">
      <c r="A51" s="87" t="s">
        <v>264</v>
      </c>
      <c r="B51" s="69" t="s">
        <v>373</v>
      </c>
      <c r="C51" s="3">
        <f>LEN(B51)-LEN(SUBSTITUTE(B51,".",""))</f>
        <v>3</v>
      </c>
      <c r="D51" s="3">
        <f>LEN(TRIM(B51))-LEN(SUBSTITUTE(B51," ",""))+1</f>
        <v>48</v>
      </c>
      <c r="E51" s="69">
        <v>7</v>
      </c>
      <c r="F51" s="5" t="s">
        <v>375</v>
      </c>
      <c r="G51" s="5" t="s">
        <v>376</v>
      </c>
      <c r="H51" s="5" t="s">
        <v>45</v>
      </c>
      <c r="I51" s="69" t="s">
        <v>377</v>
      </c>
      <c r="J51" s="69">
        <v>1</v>
      </c>
      <c r="K51" s="69">
        <v>2</v>
      </c>
      <c r="L51" s="5"/>
    </row>
    <row r="52" spans="1:12" ht="15.75" customHeight="1">
      <c r="A52" s="71"/>
      <c r="B52" s="71"/>
      <c r="C52" s="7"/>
      <c r="D52" s="7"/>
      <c r="E52" s="71"/>
      <c r="F52" s="5" t="s">
        <v>381</v>
      </c>
      <c r="G52" s="5" t="s">
        <v>376</v>
      </c>
      <c r="H52" s="5" t="s">
        <v>24</v>
      </c>
      <c r="I52" s="71"/>
      <c r="J52" s="71"/>
      <c r="K52" s="71"/>
      <c r="L52" s="5"/>
    </row>
    <row r="53" spans="1:12" ht="15.75" customHeight="1">
      <c r="A53" s="71"/>
      <c r="B53" s="71"/>
      <c r="C53" s="7"/>
      <c r="D53" s="7"/>
      <c r="E53" s="71"/>
      <c r="F53" s="5" t="s">
        <v>382</v>
      </c>
      <c r="G53" s="5" t="s">
        <v>383</v>
      </c>
      <c r="H53" s="5" t="s">
        <v>24</v>
      </c>
      <c r="I53" s="71"/>
      <c r="J53" s="71"/>
      <c r="K53" s="71"/>
      <c r="L53" s="5"/>
    </row>
    <row r="54" spans="1:12" ht="15.75" customHeight="1">
      <c r="A54" s="70"/>
      <c r="B54" s="70"/>
      <c r="C54" s="8"/>
      <c r="D54" s="8"/>
      <c r="E54" s="70"/>
      <c r="F54" s="5" t="s">
        <v>384</v>
      </c>
      <c r="G54" s="5" t="s">
        <v>376</v>
      </c>
      <c r="H54" s="5" t="s">
        <v>24</v>
      </c>
      <c r="I54" s="70"/>
      <c r="J54" s="70"/>
      <c r="K54" s="70"/>
      <c r="L54" s="5"/>
    </row>
    <row r="55" spans="1:12" ht="12" customHeight="1">
      <c r="A55" s="87" t="s">
        <v>286</v>
      </c>
      <c r="B55" s="69" t="s">
        <v>389</v>
      </c>
      <c r="C55" s="3">
        <f>LEN(B55)-LEN(SUBSTITUTE(B55,".",""))</f>
        <v>3</v>
      </c>
      <c r="D55" s="3">
        <f>LEN(TRIM(B55))-LEN(SUBSTITUTE(B55," ",""))+1</f>
        <v>80</v>
      </c>
      <c r="E55" s="69">
        <v>10</v>
      </c>
      <c r="F55" s="19" t="s">
        <v>398</v>
      </c>
      <c r="G55" s="4" t="s">
        <v>399</v>
      </c>
      <c r="H55" s="5" t="s">
        <v>24</v>
      </c>
      <c r="I55" s="22" t="s">
        <v>400</v>
      </c>
      <c r="J55" s="69">
        <v>1</v>
      </c>
      <c r="K55" s="69">
        <v>0</v>
      </c>
      <c r="L55" s="5"/>
    </row>
    <row r="56" spans="1:12" ht="12" customHeight="1">
      <c r="A56" s="71"/>
      <c r="B56" s="71"/>
      <c r="C56" s="7"/>
      <c r="D56" s="7"/>
      <c r="E56" s="71"/>
      <c r="F56" s="5" t="s">
        <v>401</v>
      </c>
      <c r="G56" s="18" t="s">
        <v>45</v>
      </c>
      <c r="H56" s="5" t="s">
        <v>24</v>
      </c>
      <c r="I56" s="25"/>
      <c r="J56" s="71"/>
      <c r="K56" s="71"/>
      <c r="L56" s="5"/>
    </row>
    <row r="57" spans="1:12" ht="15.75" customHeight="1">
      <c r="A57" s="71"/>
      <c r="B57" s="71"/>
      <c r="C57" s="7"/>
      <c r="D57" s="7"/>
      <c r="E57" s="71"/>
      <c r="F57" s="5" t="s">
        <v>402</v>
      </c>
      <c r="G57" s="5" t="s">
        <v>403</v>
      </c>
      <c r="H57" s="5" t="s">
        <v>24</v>
      </c>
      <c r="I57" s="25"/>
      <c r="J57" s="71"/>
      <c r="K57" s="71"/>
      <c r="L57" s="5"/>
    </row>
    <row r="58" spans="1:12" ht="18" customHeight="1">
      <c r="A58" s="71"/>
      <c r="B58" s="71"/>
      <c r="C58" s="7"/>
      <c r="D58" s="7"/>
      <c r="E58" s="71"/>
      <c r="F58" s="5" t="s">
        <v>404</v>
      </c>
      <c r="G58" s="18" t="s">
        <v>45</v>
      </c>
      <c r="H58" s="5" t="s">
        <v>45</v>
      </c>
      <c r="I58" s="25"/>
      <c r="J58" s="71"/>
      <c r="K58" s="71"/>
      <c r="L58" s="5" t="s">
        <v>405</v>
      </c>
    </row>
    <row r="59" spans="1:12" ht="15.75" customHeight="1">
      <c r="A59" s="71"/>
      <c r="B59" s="71"/>
      <c r="C59" s="7"/>
      <c r="D59" s="7"/>
      <c r="E59" s="71"/>
      <c r="F59" s="5" t="s">
        <v>406</v>
      </c>
      <c r="G59" s="5" t="s">
        <v>403</v>
      </c>
      <c r="H59" s="5" t="s">
        <v>24</v>
      </c>
      <c r="I59" s="25"/>
      <c r="J59" s="71"/>
      <c r="K59" s="71"/>
      <c r="L59" s="5"/>
    </row>
    <row r="60" spans="1:12" ht="15.75" customHeight="1">
      <c r="A60" s="71"/>
      <c r="B60" s="71"/>
      <c r="C60" s="7"/>
      <c r="D60" s="7"/>
      <c r="E60" s="71"/>
      <c r="F60" s="5" t="s">
        <v>407</v>
      </c>
      <c r="G60" s="5" t="s">
        <v>408</v>
      </c>
      <c r="H60" s="5" t="s">
        <v>24</v>
      </c>
      <c r="I60" s="25"/>
      <c r="J60" s="71"/>
      <c r="K60" s="71"/>
      <c r="L60" s="5"/>
    </row>
    <row r="61" spans="1:12" ht="15.75" customHeight="1">
      <c r="A61" s="71"/>
      <c r="B61" s="71"/>
      <c r="C61" s="7"/>
      <c r="D61" s="7"/>
      <c r="E61" s="71"/>
      <c r="F61" s="5" t="s">
        <v>409</v>
      </c>
      <c r="G61" s="18" t="s">
        <v>45</v>
      </c>
      <c r="H61" s="5" t="s">
        <v>24</v>
      </c>
      <c r="I61" s="25"/>
      <c r="J61" s="71"/>
      <c r="K61" s="71"/>
      <c r="L61" s="5"/>
    </row>
    <row r="62" spans="1:12" ht="15.75" customHeight="1">
      <c r="A62" s="71"/>
      <c r="B62" s="71"/>
      <c r="C62" s="7"/>
      <c r="D62" s="7"/>
      <c r="E62" s="71"/>
      <c r="F62" s="18" t="s">
        <v>45</v>
      </c>
      <c r="G62" s="4" t="s">
        <v>412</v>
      </c>
      <c r="H62" s="5" t="s">
        <v>45</v>
      </c>
      <c r="I62" s="25"/>
      <c r="J62" s="71"/>
      <c r="K62" s="71"/>
      <c r="L62" s="5"/>
    </row>
    <row r="63" spans="1:12" ht="15.75" customHeight="1">
      <c r="A63" s="71"/>
      <c r="B63" s="71"/>
      <c r="C63" s="7"/>
      <c r="D63" s="7"/>
      <c r="E63" s="71"/>
      <c r="F63" s="4" t="s">
        <v>413</v>
      </c>
      <c r="G63" s="18" t="s">
        <v>45</v>
      </c>
      <c r="H63" s="5" t="s">
        <v>24</v>
      </c>
      <c r="I63" s="25"/>
      <c r="J63" s="71"/>
      <c r="K63" s="71"/>
      <c r="L63" s="5"/>
    </row>
    <row r="64" spans="1:12" ht="15.75" customHeight="1">
      <c r="A64" s="70"/>
      <c r="B64" s="70"/>
      <c r="C64" s="8"/>
      <c r="D64" s="8"/>
      <c r="E64" s="70"/>
      <c r="F64" s="4" t="s">
        <v>416</v>
      </c>
      <c r="G64" s="19" t="s">
        <v>417</v>
      </c>
      <c r="H64" s="5" t="s">
        <v>24</v>
      </c>
      <c r="I64" s="26"/>
      <c r="J64" s="70"/>
      <c r="K64" s="70"/>
      <c r="L64" s="5"/>
    </row>
    <row r="65" spans="1:13" ht="27.75" customHeight="1">
      <c r="A65" s="29" t="s">
        <v>305</v>
      </c>
      <c r="B65" s="5" t="s">
        <v>419</v>
      </c>
      <c r="C65" s="3">
        <f t="shared" ref="C65:C66" si="1">LEN(B65)-LEN(SUBSTITUTE(B65,".",""))</f>
        <v>1</v>
      </c>
      <c r="D65" s="3">
        <f t="shared" ref="D65:D66" si="2">LEN(TRIM(B65))-LEN(SUBSTITUTE(B65," ",""))+1</f>
        <v>19</v>
      </c>
      <c r="E65" s="5">
        <v>2</v>
      </c>
      <c r="F65" s="5" t="s">
        <v>422</v>
      </c>
      <c r="G65" s="5" t="s">
        <v>423</v>
      </c>
      <c r="H65" s="5" t="s">
        <v>45</v>
      </c>
      <c r="I65" s="5"/>
      <c r="J65" s="5">
        <v>0</v>
      </c>
      <c r="K65" s="5">
        <v>1</v>
      </c>
      <c r="L65" s="5"/>
    </row>
    <row r="66" spans="1:13" ht="18.75" customHeight="1">
      <c r="A66" s="87" t="s">
        <v>332</v>
      </c>
      <c r="B66" s="69" t="s">
        <v>424</v>
      </c>
      <c r="C66" s="3">
        <f t="shared" si="1"/>
        <v>2</v>
      </c>
      <c r="D66" s="3">
        <f t="shared" si="2"/>
        <v>59</v>
      </c>
      <c r="E66" s="69">
        <v>6</v>
      </c>
      <c r="F66" s="5" t="s">
        <v>427</v>
      </c>
      <c r="G66" s="18" t="s">
        <v>45</v>
      </c>
      <c r="H66" s="5" t="s">
        <v>24</v>
      </c>
      <c r="I66" s="69"/>
      <c r="J66" s="69">
        <v>0</v>
      </c>
      <c r="K66" s="69">
        <v>1</v>
      </c>
      <c r="L66" s="5"/>
    </row>
    <row r="67" spans="1:13" ht="18" customHeight="1">
      <c r="A67" s="71"/>
      <c r="B67" s="71"/>
      <c r="C67" s="7"/>
      <c r="D67" s="7"/>
      <c r="E67" s="71"/>
      <c r="F67" s="5" t="s">
        <v>429</v>
      </c>
      <c r="G67" s="5" t="s">
        <v>430</v>
      </c>
      <c r="H67" s="5" t="s">
        <v>24</v>
      </c>
      <c r="I67" s="71"/>
      <c r="J67" s="71"/>
      <c r="K67" s="71"/>
      <c r="L67" s="5"/>
    </row>
    <row r="68" spans="1:13" ht="18.75" customHeight="1">
      <c r="A68" s="71"/>
      <c r="B68" s="71"/>
      <c r="C68" s="7"/>
      <c r="D68" s="7"/>
      <c r="E68" s="71"/>
      <c r="F68" s="5" t="s">
        <v>431</v>
      </c>
      <c r="G68" s="18" t="s">
        <v>45</v>
      </c>
      <c r="H68" s="5" t="s">
        <v>24</v>
      </c>
      <c r="I68" s="71"/>
      <c r="J68" s="71"/>
      <c r="K68" s="71"/>
      <c r="L68" s="5" t="s">
        <v>432</v>
      </c>
    </row>
    <row r="69" spans="1:13" ht="15.75" customHeight="1">
      <c r="A69" s="71"/>
      <c r="B69" s="71"/>
      <c r="C69" s="7"/>
      <c r="D69" s="7"/>
      <c r="E69" s="71"/>
      <c r="F69" s="5" t="s">
        <v>433</v>
      </c>
      <c r="G69" s="18" t="s">
        <v>45</v>
      </c>
      <c r="H69" s="5" t="s">
        <v>24</v>
      </c>
      <c r="I69" s="71"/>
      <c r="J69" s="71"/>
      <c r="K69" s="71"/>
      <c r="L69" s="5"/>
    </row>
    <row r="70" spans="1:13" ht="15.75" customHeight="1">
      <c r="A70" s="70"/>
      <c r="B70" s="70"/>
      <c r="C70" s="8"/>
      <c r="D70" s="8"/>
      <c r="E70" s="70"/>
      <c r="F70" s="5" t="s">
        <v>434</v>
      </c>
      <c r="G70" s="5" t="s">
        <v>435</v>
      </c>
      <c r="H70" s="5" t="s">
        <v>24</v>
      </c>
      <c r="I70" s="70"/>
      <c r="J70" s="70"/>
      <c r="K70" s="70"/>
      <c r="L70" s="5"/>
    </row>
    <row r="71" spans="1:13" ht="16.5" customHeight="1">
      <c r="A71" s="87" t="s">
        <v>346</v>
      </c>
      <c r="B71" s="69" t="s">
        <v>436</v>
      </c>
      <c r="C71" s="3">
        <f>LEN(B71)-LEN(SUBSTITUTE(B71,".",""))</f>
        <v>3</v>
      </c>
      <c r="D71" s="3">
        <f>LEN(TRIM(B71))-LEN(SUBSTITUTE(B71," ",""))+1</f>
        <v>70</v>
      </c>
      <c r="E71" s="69">
        <v>8</v>
      </c>
      <c r="F71" s="5" t="s">
        <v>443</v>
      </c>
      <c r="G71" s="5" t="s">
        <v>383</v>
      </c>
      <c r="H71" s="5" t="s">
        <v>45</v>
      </c>
      <c r="I71" s="22" t="s">
        <v>444</v>
      </c>
      <c r="J71" s="69">
        <v>1</v>
      </c>
      <c r="K71" s="69">
        <v>0</v>
      </c>
      <c r="L71" s="5" t="s">
        <v>445</v>
      </c>
      <c r="M71" t="s">
        <v>446</v>
      </c>
    </row>
    <row r="72" spans="1:13" ht="15.75" customHeight="1">
      <c r="A72" s="71"/>
      <c r="B72" s="71"/>
      <c r="C72" s="7"/>
      <c r="D72" s="7"/>
      <c r="E72" s="71"/>
      <c r="F72" s="5" t="s">
        <v>447</v>
      </c>
      <c r="G72" s="18" t="s">
        <v>45</v>
      </c>
      <c r="H72" s="5" t="s">
        <v>24</v>
      </c>
      <c r="I72" s="25"/>
      <c r="J72" s="71"/>
      <c r="K72" s="71"/>
      <c r="L72" s="5"/>
    </row>
    <row r="73" spans="1:13" ht="15.75" customHeight="1">
      <c r="A73" s="71"/>
      <c r="B73" s="71"/>
      <c r="C73" s="7"/>
      <c r="D73" s="7"/>
      <c r="E73" s="71"/>
      <c r="F73" s="5" t="s">
        <v>448</v>
      </c>
      <c r="G73" s="18" t="s">
        <v>45</v>
      </c>
      <c r="H73" s="5" t="s">
        <v>45</v>
      </c>
      <c r="I73" s="25"/>
      <c r="J73" s="71"/>
      <c r="K73" s="71"/>
      <c r="L73" s="5"/>
    </row>
    <row r="74" spans="1:13" ht="15.75" customHeight="1">
      <c r="A74" s="71"/>
      <c r="B74" s="71"/>
      <c r="C74" s="7"/>
      <c r="D74" s="7"/>
      <c r="E74" s="71"/>
      <c r="F74" s="5" t="s">
        <v>450</v>
      </c>
      <c r="G74" s="5" t="s">
        <v>430</v>
      </c>
      <c r="H74" s="5" t="s">
        <v>24</v>
      </c>
      <c r="I74" s="25"/>
      <c r="J74" s="71"/>
      <c r="K74" s="71"/>
      <c r="L74" s="5"/>
    </row>
    <row r="75" spans="1:13" ht="15.75" customHeight="1">
      <c r="A75" s="71"/>
      <c r="B75" s="71"/>
      <c r="C75" s="7"/>
      <c r="D75" s="7"/>
      <c r="E75" s="71"/>
      <c r="F75" s="5" t="s">
        <v>454</v>
      </c>
      <c r="G75" s="18" t="s">
        <v>45</v>
      </c>
      <c r="H75" s="5" t="s">
        <v>24</v>
      </c>
      <c r="I75" s="25"/>
      <c r="J75" s="71"/>
      <c r="K75" s="71"/>
      <c r="L75" s="5"/>
    </row>
    <row r="76" spans="1:13" ht="15.75" customHeight="1">
      <c r="A76" s="71"/>
      <c r="B76" s="71"/>
      <c r="C76" s="7"/>
      <c r="D76" s="7"/>
      <c r="E76" s="71"/>
      <c r="F76" s="5" t="s">
        <v>455</v>
      </c>
      <c r="G76" s="5" t="s">
        <v>430</v>
      </c>
      <c r="H76" s="5" t="s">
        <v>24</v>
      </c>
      <c r="I76" s="25"/>
      <c r="J76" s="71"/>
      <c r="K76" s="71"/>
      <c r="L76" s="5"/>
    </row>
    <row r="77" spans="1:13" ht="15.75" customHeight="1">
      <c r="A77" s="70"/>
      <c r="B77" s="70"/>
      <c r="C77" s="8"/>
      <c r="D77" s="8"/>
      <c r="E77" s="70"/>
      <c r="F77" s="5" t="s">
        <v>456</v>
      </c>
      <c r="G77" s="5" t="s">
        <v>435</v>
      </c>
      <c r="H77" s="5" t="s">
        <v>24</v>
      </c>
      <c r="I77" s="25"/>
      <c r="J77" s="70"/>
      <c r="K77" s="70"/>
      <c r="L77" s="5"/>
    </row>
    <row r="78" spans="1:13" ht="15" customHeight="1">
      <c r="A78" s="87" t="s">
        <v>372</v>
      </c>
      <c r="B78" s="69" t="s">
        <v>458</v>
      </c>
      <c r="C78" s="3">
        <f>LEN(B78)-LEN(SUBSTITUTE(B78,".",""))</f>
        <v>3</v>
      </c>
      <c r="D78" s="3">
        <f>LEN(TRIM(B78))-LEN(SUBSTITUTE(B78," ",""))+1</f>
        <v>49</v>
      </c>
      <c r="E78" s="86">
        <v>6</v>
      </c>
      <c r="F78" s="5" t="s">
        <v>460</v>
      </c>
      <c r="G78" s="5" t="s">
        <v>408</v>
      </c>
      <c r="H78" s="5" t="s">
        <v>24</v>
      </c>
      <c r="I78" s="3" t="s">
        <v>461</v>
      </c>
      <c r="J78" s="69">
        <v>3</v>
      </c>
      <c r="K78" s="69">
        <v>0</v>
      </c>
      <c r="L78" s="5"/>
    </row>
    <row r="79" spans="1:13" ht="15.75" customHeight="1">
      <c r="A79" s="71"/>
      <c r="B79" s="71"/>
      <c r="C79" s="7"/>
      <c r="D79" s="7"/>
      <c r="E79" s="71"/>
      <c r="F79" s="5" t="s">
        <v>462</v>
      </c>
      <c r="G79" s="5" t="s">
        <v>463</v>
      </c>
      <c r="H79" s="5" t="s">
        <v>45</v>
      </c>
      <c r="I79" s="7" t="s">
        <v>464</v>
      </c>
      <c r="J79" s="71"/>
      <c r="K79" s="71"/>
      <c r="L79" s="5"/>
    </row>
    <row r="80" spans="1:13" ht="15.75" customHeight="1">
      <c r="A80" s="71"/>
      <c r="B80" s="71"/>
      <c r="C80" s="7"/>
      <c r="D80" s="7"/>
      <c r="E80" s="71"/>
      <c r="F80" s="5" t="s">
        <v>467</v>
      </c>
      <c r="G80" s="18" t="s">
        <v>45</v>
      </c>
      <c r="H80" s="5" t="s">
        <v>24</v>
      </c>
      <c r="I80" s="7" t="s">
        <v>469</v>
      </c>
      <c r="J80" s="71"/>
      <c r="K80" s="71"/>
      <c r="L80" s="5"/>
    </row>
    <row r="81" spans="1:12" ht="15.75" customHeight="1">
      <c r="A81" s="70"/>
      <c r="B81" s="70"/>
      <c r="C81" s="8"/>
      <c r="D81" s="8"/>
      <c r="E81" s="70"/>
      <c r="F81" s="5" t="s">
        <v>470</v>
      </c>
      <c r="G81" s="18" t="s">
        <v>45</v>
      </c>
      <c r="H81" s="5" t="s">
        <v>24</v>
      </c>
      <c r="I81" s="8"/>
      <c r="J81" s="70"/>
      <c r="K81" s="70"/>
      <c r="L81" s="5"/>
    </row>
    <row r="82" spans="1:12" ht="16.5" customHeight="1">
      <c r="A82" s="87" t="s">
        <v>396</v>
      </c>
      <c r="B82" s="69" t="s">
        <v>471</v>
      </c>
      <c r="C82" s="3">
        <f>LEN(B82)-LEN(SUBSTITUTE(B82,".",""))</f>
        <v>3</v>
      </c>
      <c r="D82" s="3">
        <f>LEN(TRIM(B82))-LEN(SUBSTITUTE(B82," ",""))+1</f>
        <v>40</v>
      </c>
      <c r="E82" s="69">
        <v>5</v>
      </c>
      <c r="F82" s="5" t="s">
        <v>477</v>
      </c>
      <c r="G82" s="5" t="s">
        <v>478</v>
      </c>
      <c r="H82" s="5" t="s">
        <v>24</v>
      </c>
      <c r="I82" s="88" t="s">
        <v>480</v>
      </c>
      <c r="J82" s="69">
        <v>1</v>
      </c>
      <c r="K82" s="69">
        <v>0</v>
      </c>
      <c r="L82" s="5"/>
    </row>
    <row r="83" spans="1:12" ht="19.5" customHeight="1">
      <c r="A83" s="71"/>
      <c r="B83" s="71"/>
      <c r="C83" s="7"/>
      <c r="D83" s="7"/>
      <c r="E83" s="71"/>
      <c r="F83" s="5" t="s">
        <v>483</v>
      </c>
      <c r="G83" s="5" t="s">
        <v>403</v>
      </c>
      <c r="H83" s="5" t="s">
        <v>24</v>
      </c>
      <c r="I83" s="71"/>
      <c r="J83" s="71"/>
      <c r="K83" s="71"/>
      <c r="L83" s="5"/>
    </row>
    <row r="84" spans="1:12" ht="15.75" customHeight="1">
      <c r="A84" s="71"/>
      <c r="B84" s="71"/>
      <c r="C84" s="7"/>
      <c r="D84" s="7"/>
      <c r="E84" s="71"/>
      <c r="F84" s="5" t="s">
        <v>485</v>
      </c>
      <c r="G84" s="18" t="s">
        <v>45</v>
      </c>
      <c r="H84" s="5" t="s">
        <v>24</v>
      </c>
      <c r="I84" s="71"/>
      <c r="J84" s="71"/>
      <c r="K84" s="71"/>
      <c r="L84" s="5"/>
    </row>
    <row r="85" spans="1:12" ht="15.75" customHeight="1">
      <c r="A85" s="70"/>
      <c r="B85" s="70"/>
      <c r="C85" s="8"/>
      <c r="D85" s="8"/>
      <c r="E85" s="70"/>
      <c r="F85" s="5" t="s">
        <v>487</v>
      </c>
      <c r="G85" s="5" t="s">
        <v>478</v>
      </c>
      <c r="H85" s="5" t="s">
        <v>24</v>
      </c>
      <c r="I85" s="70"/>
      <c r="J85" s="70"/>
      <c r="K85" s="70"/>
      <c r="L85" s="5"/>
    </row>
    <row r="86" spans="1:12" ht="21.75" customHeight="1">
      <c r="A86" s="87" t="s">
        <v>418</v>
      </c>
      <c r="B86" s="69" t="s">
        <v>488</v>
      </c>
      <c r="C86" s="3">
        <f>LEN(B86)-LEN(SUBSTITUTE(B86,".",""))</f>
        <v>2</v>
      </c>
      <c r="D86" s="3">
        <f>LEN(TRIM(B86))-LEN(SUBSTITUTE(B86," ",""))+1</f>
        <v>34</v>
      </c>
      <c r="E86" s="69">
        <v>4</v>
      </c>
      <c r="F86" s="5" t="s">
        <v>492</v>
      </c>
      <c r="G86" s="5" t="s">
        <v>354</v>
      </c>
      <c r="H86" s="5" t="s">
        <v>24</v>
      </c>
      <c r="I86" s="69" t="s">
        <v>493</v>
      </c>
      <c r="J86" s="69">
        <v>1</v>
      </c>
      <c r="K86" s="69">
        <v>1</v>
      </c>
      <c r="L86" s="5"/>
    </row>
    <row r="87" spans="1:12" ht="15.75" customHeight="1">
      <c r="A87" s="70"/>
      <c r="B87" s="70"/>
      <c r="C87" s="8"/>
      <c r="D87" s="8"/>
      <c r="E87" s="70"/>
      <c r="F87" s="5" t="s">
        <v>494</v>
      </c>
      <c r="G87" s="5" t="s">
        <v>495</v>
      </c>
      <c r="H87" s="5" t="s">
        <v>45</v>
      </c>
      <c r="I87" s="70"/>
      <c r="J87" s="70"/>
      <c r="K87" s="70"/>
      <c r="L87" s="5"/>
    </row>
    <row r="88" spans="1:12" ht="21" customHeight="1">
      <c r="A88" s="87" t="s">
        <v>426</v>
      </c>
      <c r="B88" s="69" t="s">
        <v>497</v>
      </c>
      <c r="C88" s="3">
        <f>LEN(B88)-LEN(SUBSTITUTE(B88,".",""))</f>
        <v>3</v>
      </c>
      <c r="D88" s="3">
        <f>LEN(TRIM(B88))-LEN(SUBSTITUTE(B88," ",""))+1</f>
        <v>48</v>
      </c>
      <c r="E88" s="69">
        <v>5</v>
      </c>
      <c r="F88" s="5" t="s">
        <v>498</v>
      </c>
      <c r="G88" s="7" t="s">
        <v>499</v>
      </c>
      <c r="H88" s="5" t="s">
        <v>24</v>
      </c>
      <c r="I88" s="69"/>
      <c r="J88" s="69">
        <v>0</v>
      </c>
      <c r="K88" s="69">
        <v>2</v>
      </c>
      <c r="L88" s="5" t="s">
        <v>503</v>
      </c>
    </row>
    <row r="89" spans="1:12" ht="15.75" customHeight="1">
      <c r="A89" s="71"/>
      <c r="B89" s="71"/>
      <c r="C89" s="7"/>
      <c r="D89" s="7"/>
      <c r="E89" s="71"/>
      <c r="F89" s="5" t="s">
        <v>505</v>
      </c>
      <c r="G89" s="5" t="s">
        <v>507</v>
      </c>
      <c r="H89" s="5" t="s">
        <v>24</v>
      </c>
      <c r="I89" s="71"/>
      <c r="J89" s="71"/>
      <c r="K89" s="71"/>
      <c r="L89" s="5"/>
    </row>
    <row r="90" spans="1:12" ht="15.75" customHeight="1">
      <c r="A90" s="70"/>
      <c r="B90" s="70"/>
      <c r="C90" s="8"/>
      <c r="D90" s="8"/>
      <c r="E90" s="70"/>
      <c r="F90" s="5" t="s">
        <v>510</v>
      </c>
      <c r="G90" s="18" t="s">
        <v>45</v>
      </c>
      <c r="H90" s="5" t="s">
        <v>24</v>
      </c>
      <c r="I90" s="70"/>
      <c r="J90" s="70"/>
      <c r="K90" s="70"/>
      <c r="L90" s="5"/>
    </row>
    <row r="91" spans="1:12" ht="27.75" customHeight="1">
      <c r="A91" s="87" t="s">
        <v>457</v>
      </c>
      <c r="B91" s="69" t="s">
        <v>512</v>
      </c>
      <c r="C91" s="3">
        <f>LEN(B91)-LEN(SUBSTITUTE(B91,".",""))</f>
        <v>3</v>
      </c>
      <c r="D91" s="3">
        <f>LEN(TRIM(B91))-LEN(SUBSTITUTE(B91," ",""))+1</f>
        <v>39</v>
      </c>
      <c r="E91" s="69">
        <v>4</v>
      </c>
      <c r="F91" s="5" t="s">
        <v>513</v>
      </c>
      <c r="G91" s="5" t="s">
        <v>514</v>
      </c>
      <c r="H91" s="5" t="s">
        <v>24</v>
      </c>
      <c r="I91" s="69" t="s">
        <v>516</v>
      </c>
      <c r="J91" s="69">
        <v>1</v>
      </c>
      <c r="K91" s="69">
        <v>1</v>
      </c>
      <c r="L91" s="5"/>
    </row>
    <row r="92" spans="1:12" ht="18.75" customHeight="1">
      <c r="A92" s="70"/>
      <c r="B92" s="70"/>
      <c r="C92" s="8"/>
      <c r="D92" s="8"/>
      <c r="E92" s="70"/>
      <c r="F92" s="5" t="s">
        <v>518</v>
      </c>
      <c r="G92" s="5" t="s">
        <v>519</v>
      </c>
      <c r="H92" s="5" t="s">
        <v>24</v>
      </c>
      <c r="I92" s="70"/>
      <c r="J92" s="70"/>
      <c r="K92" s="70"/>
      <c r="L92" s="5"/>
    </row>
    <row r="93" spans="1:12" ht="18" customHeight="1">
      <c r="A93" s="87" t="s">
        <v>486</v>
      </c>
      <c r="B93" s="69" t="s">
        <v>520</v>
      </c>
      <c r="C93" s="3">
        <f>LEN(B93)-LEN(SUBSTITUTE(B93,".",""))</f>
        <v>2</v>
      </c>
      <c r="D93" s="3">
        <f>LEN(TRIM(B93))-LEN(SUBSTITUTE(B93," ",""))+1</f>
        <v>39</v>
      </c>
      <c r="E93" s="69">
        <v>5</v>
      </c>
      <c r="F93" s="5" t="s">
        <v>526</v>
      </c>
      <c r="G93" s="5" t="s">
        <v>230</v>
      </c>
      <c r="H93" s="5" t="s">
        <v>45</v>
      </c>
      <c r="I93" s="69"/>
      <c r="J93" s="69">
        <v>0</v>
      </c>
      <c r="K93" s="69">
        <v>2</v>
      </c>
      <c r="L93" s="5"/>
    </row>
    <row r="94" spans="1:12" ht="15.75" customHeight="1">
      <c r="A94" s="71"/>
      <c r="B94" s="71"/>
      <c r="C94" s="7"/>
      <c r="D94" s="7"/>
      <c r="E94" s="71"/>
      <c r="F94" s="5" t="s">
        <v>532</v>
      </c>
      <c r="G94" s="4" t="s">
        <v>499</v>
      </c>
      <c r="H94" s="5" t="s">
        <v>24</v>
      </c>
      <c r="I94" s="71"/>
      <c r="J94" s="71"/>
      <c r="K94" s="71"/>
      <c r="L94" s="5"/>
    </row>
    <row r="95" spans="1:12" ht="15.75" customHeight="1">
      <c r="A95" s="70"/>
      <c r="B95" s="70"/>
      <c r="C95" s="8"/>
      <c r="D95" s="8"/>
      <c r="E95" s="70"/>
      <c r="F95" s="5" t="s">
        <v>535</v>
      </c>
      <c r="G95" s="18" t="s">
        <v>45</v>
      </c>
      <c r="H95" s="5" t="s">
        <v>24</v>
      </c>
      <c r="I95" s="70"/>
      <c r="J95" s="70"/>
      <c r="K95" s="70"/>
      <c r="L95" s="5"/>
    </row>
    <row r="96" spans="1:12" ht="16.5" customHeight="1">
      <c r="A96" s="87" t="s">
        <v>511</v>
      </c>
      <c r="B96" s="69" t="s">
        <v>538</v>
      </c>
      <c r="C96" s="3">
        <f>LEN(B96)-LEN(SUBSTITUTE(B96,".",""))</f>
        <v>3</v>
      </c>
      <c r="D96" s="3">
        <f>LEN(TRIM(B96))-LEN(SUBSTITUTE(B96," ",""))+1</f>
        <v>49</v>
      </c>
      <c r="E96" s="69">
        <v>6</v>
      </c>
      <c r="F96" s="5" t="s">
        <v>540</v>
      </c>
      <c r="G96" s="5" t="s">
        <v>541</v>
      </c>
      <c r="H96" s="5" t="s">
        <v>45</v>
      </c>
      <c r="I96" s="92" t="s">
        <v>542</v>
      </c>
      <c r="J96" s="69">
        <v>1</v>
      </c>
      <c r="K96" s="69">
        <v>0</v>
      </c>
      <c r="L96" s="5"/>
    </row>
    <row r="97" spans="1:12" ht="16.5" customHeight="1">
      <c r="A97" s="71"/>
      <c r="B97" s="71"/>
      <c r="C97" s="7"/>
      <c r="D97" s="7"/>
      <c r="E97" s="71"/>
      <c r="F97" s="5" t="s">
        <v>549</v>
      </c>
      <c r="G97" s="5" t="s">
        <v>541</v>
      </c>
      <c r="H97" s="5" t="s">
        <v>45</v>
      </c>
      <c r="I97" s="71"/>
      <c r="J97" s="71"/>
      <c r="K97" s="71"/>
      <c r="L97" s="5"/>
    </row>
    <row r="98" spans="1:12" ht="15.75" customHeight="1">
      <c r="A98" s="71"/>
      <c r="B98" s="71"/>
      <c r="C98" s="7"/>
      <c r="D98" s="7"/>
      <c r="E98" s="71"/>
      <c r="F98" s="5" t="s">
        <v>550</v>
      </c>
      <c r="G98" s="18" t="s">
        <v>45</v>
      </c>
      <c r="H98" s="5" t="s">
        <v>24</v>
      </c>
      <c r="I98" s="71"/>
      <c r="J98" s="71"/>
      <c r="K98" s="71"/>
      <c r="L98" s="5"/>
    </row>
    <row r="99" spans="1:12" ht="15.75" customHeight="1">
      <c r="A99" s="71"/>
      <c r="B99" s="71"/>
      <c r="C99" s="7"/>
      <c r="D99" s="7"/>
      <c r="E99" s="71"/>
      <c r="F99" s="5" t="s">
        <v>551</v>
      </c>
      <c r="G99" s="18" t="s">
        <v>45</v>
      </c>
      <c r="H99" s="5" t="s">
        <v>24</v>
      </c>
      <c r="I99" s="71"/>
      <c r="J99" s="71"/>
      <c r="K99" s="71"/>
      <c r="L99" s="5"/>
    </row>
    <row r="100" spans="1:12" ht="15.75" customHeight="1">
      <c r="A100" s="71"/>
      <c r="B100" s="71"/>
      <c r="C100" s="7"/>
      <c r="D100" s="7"/>
      <c r="E100" s="71"/>
      <c r="F100" s="5" t="s">
        <v>553</v>
      </c>
      <c r="G100" s="18" t="s">
        <v>45</v>
      </c>
      <c r="H100" s="5" t="s">
        <v>24</v>
      </c>
      <c r="I100" s="71"/>
      <c r="J100" s="71"/>
      <c r="K100" s="71"/>
      <c r="L100" s="5"/>
    </row>
    <row r="101" spans="1:12" ht="15.75" customHeight="1">
      <c r="A101" s="70"/>
      <c r="B101" s="70"/>
      <c r="C101" s="8"/>
      <c r="D101" s="8"/>
      <c r="E101" s="70"/>
      <c r="F101" s="5" t="s">
        <v>554</v>
      </c>
      <c r="G101" s="5" t="s">
        <v>541</v>
      </c>
      <c r="H101" s="5" t="s">
        <v>24</v>
      </c>
      <c r="I101" s="70"/>
      <c r="J101" s="70"/>
      <c r="K101" s="70"/>
      <c r="L101" s="5"/>
    </row>
    <row r="102" spans="1:12" ht="12.75" customHeight="1">
      <c r="A102" s="87" t="s">
        <v>525</v>
      </c>
      <c r="B102" s="69" t="s">
        <v>556</v>
      </c>
      <c r="C102" s="3">
        <f>LEN(B102)-LEN(SUBSTITUTE(B102,".",""))</f>
        <v>2</v>
      </c>
      <c r="D102" s="3">
        <f>LEN(TRIM(B102))-LEN(SUBSTITUTE(B102," ",""))+1</f>
        <v>35</v>
      </c>
      <c r="E102" s="69">
        <v>5</v>
      </c>
      <c r="F102" s="5" t="s">
        <v>559</v>
      </c>
      <c r="G102" s="5" t="s">
        <v>519</v>
      </c>
      <c r="H102" s="5" t="s">
        <v>24</v>
      </c>
      <c r="I102" s="69" t="s">
        <v>560</v>
      </c>
      <c r="J102" s="69">
        <v>1</v>
      </c>
      <c r="K102" s="69">
        <v>0</v>
      </c>
      <c r="L102" s="5"/>
    </row>
    <row r="103" spans="1:12" ht="12" customHeight="1">
      <c r="A103" s="71"/>
      <c r="B103" s="71"/>
      <c r="C103" s="7"/>
      <c r="D103" s="7"/>
      <c r="E103" s="71"/>
      <c r="F103" s="5" t="s">
        <v>562</v>
      </c>
      <c r="G103" s="5" t="s">
        <v>514</v>
      </c>
      <c r="H103" s="5" t="s">
        <v>24</v>
      </c>
      <c r="I103" s="71"/>
      <c r="J103" s="71"/>
      <c r="K103" s="71"/>
      <c r="L103" s="5"/>
    </row>
    <row r="104" spans="1:12" ht="12" customHeight="1">
      <c r="A104" s="71"/>
      <c r="B104" s="71"/>
      <c r="C104" s="7"/>
      <c r="D104" s="7"/>
      <c r="E104" s="71"/>
      <c r="F104" s="5" t="s">
        <v>563</v>
      </c>
      <c r="G104" s="18" t="s">
        <v>45</v>
      </c>
      <c r="H104" s="5" t="s">
        <v>24</v>
      </c>
      <c r="I104" s="71"/>
      <c r="J104" s="71"/>
      <c r="K104" s="71"/>
      <c r="L104" s="5"/>
    </row>
    <row r="105" spans="1:12" ht="15.75" customHeight="1">
      <c r="A105" s="70"/>
      <c r="B105" s="70"/>
      <c r="C105" s="8"/>
      <c r="D105" s="8"/>
      <c r="E105" s="70"/>
      <c r="F105" s="5" t="s">
        <v>564</v>
      </c>
      <c r="G105" s="18" t="s">
        <v>45</v>
      </c>
      <c r="H105" s="5" t="s">
        <v>24</v>
      </c>
      <c r="I105" s="70"/>
      <c r="J105" s="70"/>
      <c r="K105" s="70"/>
      <c r="L105" s="5"/>
    </row>
    <row r="106" spans="1:12" ht="21" customHeight="1">
      <c r="A106" s="87" t="s">
        <v>543</v>
      </c>
      <c r="B106" s="69" t="s">
        <v>568</v>
      </c>
      <c r="C106" s="3">
        <f>LEN(B106)-LEN(SUBSTITUTE(B106,".",""))</f>
        <v>1</v>
      </c>
      <c r="D106" s="3">
        <f>LEN(TRIM(B106))-LEN(SUBSTITUTE(B106," ",""))+1</f>
        <v>28</v>
      </c>
      <c r="E106" s="69">
        <v>3</v>
      </c>
      <c r="F106" s="5" t="s">
        <v>582</v>
      </c>
      <c r="G106" s="5" t="s">
        <v>583</v>
      </c>
      <c r="H106" s="5" t="s">
        <v>24</v>
      </c>
      <c r="I106" s="69"/>
      <c r="J106" s="69">
        <v>0</v>
      </c>
      <c r="K106" s="69">
        <v>1</v>
      </c>
      <c r="L106" s="5"/>
    </row>
    <row r="107" spans="1:12" ht="15.75" customHeight="1">
      <c r="A107" s="70"/>
      <c r="B107" s="70"/>
      <c r="C107" s="8"/>
      <c r="D107" s="8"/>
      <c r="E107" s="70"/>
      <c r="F107" s="5" t="s">
        <v>588</v>
      </c>
      <c r="G107" s="5" t="s">
        <v>589</v>
      </c>
      <c r="H107" s="5" t="s">
        <v>24</v>
      </c>
      <c r="I107" s="70"/>
      <c r="J107" s="70"/>
      <c r="K107" s="70"/>
      <c r="L107" s="5"/>
    </row>
    <row r="108" spans="1:12" ht="15.75" customHeight="1">
      <c r="A108" s="87" t="s">
        <v>557</v>
      </c>
      <c r="B108" s="69" t="s">
        <v>593</v>
      </c>
      <c r="C108" s="3">
        <f>LEN(B108)-LEN(SUBSTITUTE(B108,".",""))</f>
        <v>2</v>
      </c>
      <c r="D108" s="3">
        <f>LEN(TRIM(B108))-LEN(SUBSTITUTE(B108," ",""))+1</f>
        <v>28</v>
      </c>
      <c r="E108" s="69">
        <v>3</v>
      </c>
      <c r="F108" s="5" t="s">
        <v>609</v>
      </c>
      <c r="G108" s="5" t="s">
        <v>610</v>
      </c>
      <c r="H108" s="5" t="s">
        <v>24</v>
      </c>
      <c r="I108" s="69"/>
      <c r="J108" s="69">
        <v>0</v>
      </c>
      <c r="K108" s="69">
        <v>1</v>
      </c>
      <c r="L108" s="5"/>
    </row>
    <row r="109" spans="1:12" ht="15.75" customHeight="1">
      <c r="A109" s="70"/>
      <c r="B109" s="70"/>
      <c r="C109" s="8"/>
      <c r="D109" s="8"/>
      <c r="E109" s="70"/>
      <c r="F109" s="5" t="s">
        <v>588</v>
      </c>
      <c r="G109" s="5" t="s">
        <v>589</v>
      </c>
      <c r="H109" s="5" t="s">
        <v>24</v>
      </c>
      <c r="I109" s="70"/>
      <c r="J109" s="70"/>
      <c r="K109" s="70"/>
      <c r="L109" s="5"/>
    </row>
    <row r="110" spans="1:12" ht="21.75" customHeight="1">
      <c r="A110" s="87" t="s">
        <v>577</v>
      </c>
      <c r="B110" s="69" t="s">
        <v>622</v>
      </c>
      <c r="C110" s="3">
        <f>LEN(B110)-LEN(SUBSTITUTE(B110,".",""))</f>
        <v>5</v>
      </c>
      <c r="D110" s="3">
        <f>LEN(TRIM(B110))-LEN(SUBSTITUTE(B110," ",""))+1</f>
        <v>91</v>
      </c>
      <c r="E110" s="69">
        <v>10</v>
      </c>
      <c r="F110" s="5" t="s">
        <v>633</v>
      </c>
      <c r="G110" s="5" t="s">
        <v>495</v>
      </c>
      <c r="H110" s="5" t="s">
        <v>24</v>
      </c>
      <c r="I110" s="69"/>
      <c r="J110" s="69">
        <v>0</v>
      </c>
      <c r="K110" s="69">
        <v>4</v>
      </c>
      <c r="L110" s="5"/>
    </row>
    <row r="111" spans="1:12" ht="21.75" customHeight="1">
      <c r="A111" s="71"/>
      <c r="B111" s="71"/>
      <c r="C111" s="7"/>
      <c r="D111" s="7"/>
      <c r="E111" s="71"/>
      <c r="F111" s="5" t="s">
        <v>637</v>
      </c>
      <c r="G111" s="5" t="s">
        <v>495</v>
      </c>
      <c r="H111" s="5" t="s">
        <v>24</v>
      </c>
      <c r="I111" s="71"/>
      <c r="J111" s="71"/>
      <c r="K111" s="71"/>
      <c r="L111" s="5"/>
    </row>
    <row r="112" spans="1:12" ht="21.75" customHeight="1">
      <c r="A112" s="71"/>
      <c r="B112" s="71"/>
      <c r="C112" s="7"/>
      <c r="D112" s="7"/>
      <c r="E112" s="71"/>
      <c r="F112" s="5" t="s">
        <v>640</v>
      </c>
      <c r="G112" s="5" t="s">
        <v>641</v>
      </c>
      <c r="H112" s="5" t="s">
        <v>24</v>
      </c>
      <c r="I112" s="71"/>
      <c r="J112" s="71"/>
      <c r="K112" s="71"/>
      <c r="L112" s="5"/>
    </row>
    <row r="113" spans="1:12" ht="15.75" customHeight="1">
      <c r="A113" s="71"/>
      <c r="B113" s="71"/>
      <c r="C113" s="7"/>
      <c r="D113" s="7"/>
      <c r="E113" s="71"/>
      <c r="F113" s="5" t="s">
        <v>644</v>
      </c>
      <c r="G113" s="5" t="s">
        <v>645</v>
      </c>
      <c r="H113" s="5" t="s">
        <v>24</v>
      </c>
      <c r="I113" s="71"/>
      <c r="J113" s="71"/>
      <c r="K113" s="71"/>
      <c r="L113" s="5"/>
    </row>
    <row r="114" spans="1:12" ht="15.75" customHeight="1">
      <c r="A114" s="71"/>
      <c r="B114" s="71"/>
      <c r="C114" s="7"/>
      <c r="D114" s="7"/>
      <c r="E114" s="71"/>
      <c r="F114" s="5" t="s">
        <v>646</v>
      </c>
      <c r="G114" s="5" t="s">
        <v>495</v>
      </c>
      <c r="H114" s="5" t="s">
        <v>24</v>
      </c>
      <c r="I114" s="71"/>
      <c r="J114" s="71"/>
      <c r="K114" s="71"/>
      <c r="L114" s="5"/>
    </row>
    <row r="115" spans="1:12" ht="18.75" customHeight="1">
      <c r="A115" s="70"/>
      <c r="B115" s="70"/>
      <c r="C115" s="8"/>
      <c r="D115" s="8"/>
      <c r="E115" s="70"/>
      <c r="F115" s="5" t="s">
        <v>648</v>
      </c>
      <c r="G115" s="18" t="s">
        <v>45</v>
      </c>
      <c r="H115" s="5" t="s">
        <v>24</v>
      </c>
      <c r="I115" s="70"/>
      <c r="J115" s="70"/>
      <c r="K115" s="70"/>
      <c r="L115" s="5"/>
    </row>
    <row r="116" spans="1:12" ht="33" customHeight="1">
      <c r="A116" s="87" t="s">
        <v>621</v>
      </c>
      <c r="B116" s="69" t="s">
        <v>650</v>
      </c>
      <c r="C116" s="3">
        <f>LEN(B116)-LEN(SUBSTITUTE(B116,".",""))</f>
        <v>3</v>
      </c>
      <c r="D116" s="3">
        <f>LEN(TRIM(B116))-LEN(SUBSTITUTE(B116," ",""))+1</f>
        <v>33</v>
      </c>
      <c r="E116" s="69">
        <v>5</v>
      </c>
      <c r="F116" s="5" t="s">
        <v>659</v>
      </c>
      <c r="G116" s="5" t="s">
        <v>660</v>
      </c>
      <c r="H116" s="5" t="s">
        <v>24</v>
      </c>
      <c r="I116" s="22" t="s">
        <v>661</v>
      </c>
      <c r="J116" s="69">
        <v>3</v>
      </c>
      <c r="K116" s="69">
        <v>0</v>
      </c>
      <c r="L116" s="5"/>
    </row>
    <row r="117" spans="1:12" ht="15.75" customHeight="1">
      <c r="A117" s="70"/>
      <c r="B117" s="70"/>
      <c r="C117" s="8"/>
      <c r="D117" s="8"/>
      <c r="E117" s="70"/>
      <c r="F117" s="5" t="s">
        <v>669</v>
      </c>
      <c r="G117" s="5" t="s">
        <v>660</v>
      </c>
      <c r="H117" s="5" t="s">
        <v>24</v>
      </c>
      <c r="I117" s="26" t="s">
        <v>670</v>
      </c>
      <c r="J117" s="70"/>
      <c r="K117" s="70"/>
      <c r="L117" s="5"/>
    </row>
    <row r="118" spans="1:12" ht="30" customHeight="1">
      <c r="A118" s="87" t="s">
        <v>634</v>
      </c>
      <c r="B118" s="69" t="s">
        <v>672</v>
      </c>
      <c r="C118" s="3">
        <f>LEN(B118)-LEN(SUBSTITUTE(B118,".",""))</f>
        <v>2</v>
      </c>
      <c r="D118" s="3">
        <f>LEN(TRIM(B118))-LEN(SUBSTITUTE(B118," ",""))+1</f>
        <v>30</v>
      </c>
      <c r="E118" s="69">
        <v>4</v>
      </c>
      <c r="F118" s="5" t="s">
        <v>682</v>
      </c>
      <c r="G118" s="5" t="s">
        <v>683</v>
      </c>
      <c r="H118" s="5" t="s">
        <v>24</v>
      </c>
      <c r="I118" s="69" t="s">
        <v>684</v>
      </c>
      <c r="J118" s="69">
        <v>1</v>
      </c>
      <c r="K118" s="86">
        <v>1</v>
      </c>
      <c r="L118" s="5" t="s">
        <v>689</v>
      </c>
    </row>
    <row r="119" spans="1:12" ht="15.75" customHeight="1">
      <c r="A119" s="73"/>
      <c r="B119" s="71"/>
      <c r="C119" s="7"/>
      <c r="D119" s="7"/>
      <c r="E119" s="71"/>
      <c r="F119" s="5" t="s">
        <v>692</v>
      </c>
      <c r="G119" s="5" t="s">
        <v>693</v>
      </c>
      <c r="H119" s="5" t="s">
        <v>24</v>
      </c>
      <c r="I119" s="70"/>
      <c r="J119" s="70"/>
      <c r="K119" s="70"/>
      <c r="L119" s="5"/>
    </row>
    <row r="120" spans="1:12" ht="16.5" customHeight="1">
      <c r="A120" s="87" t="s">
        <v>643</v>
      </c>
      <c r="B120" s="69" t="s">
        <v>695</v>
      </c>
      <c r="C120" s="3">
        <f>LEN(B120)-LEN(SUBSTITUTE(B120,".",""))</f>
        <v>1</v>
      </c>
      <c r="D120" s="3">
        <f>LEN(TRIM(B120))-LEN(SUBSTITUTE(B120," ",""))+1</f>
        <v>18</v>
      </c>
      <c r="E120" s="69">
        <v>2</v>
      </c>
      <c r="F120" s="5" t="s">
        <v>703</v>
      </c>
      <c r="G120" s="5" t="s">
        <v>693</v>
      </c>
      <c r="H120" s="5" t="s">
        <v>24</v>
      </c>
      <c r="I120" s="69"/>
      <c r="J120" s="69">
        <v>0</v>
      </c>
      <c r="K120" s="69">
        <v>0</v>
      </c>
      <c r="L120" s="5"/>
    </row>
    <row r="121" spans="1:12" ht="15.75" customHeight="1">
      <c r="A121" s="70"/>
      <c r="B121" s="70"/>
      <c r="C121" s="8"/>
      <c r="D121" s="8"/>
      <c r="E121" s="70"/>
      <c r="F121" s="5" t="s">
        <v>704</v>
      </c>
      <c r="G121" s="5" t="s">
        <v>693</v>
      </c>
      <c r="H121" s="5" t="s">
        <v>24</v>
      </c>
      <c r="I121" s="70"/>
      <c r="J121" s="70"/>
      <c r="K121" s="70"/>
      <c r="L121" s="5"/>
    </row>
    <row r="122" spans="1:12" ht="15.75" customHeight="1">
      <c r="A122" s="5"/>
      <c r="B122" s="5"/>
      <c r="C122" s="28">
        <f t="shared" ref="C122:E122" si="3">SUM(C2:C121)</f>
        <v>100</v>
      </c>
      <c r="D122" s="28">
        <f t="shared" si="3"/>
        <v>1491</v>
      </c>
      <c r="E122" s="28">
        <f t="shared" si="3"/>
        <v>179</v>
      </c>
      <c r="F122" s="5"/>
      <c r="G122" s="5"/>
      <c r="H122" s="5"/>
      <c r="I122" s="5"/>
      <c r="J122" s="5"/>
      <c r="K122" s="5"/>
      <c r="L122" s="5"/>
    </row>
    <row r="123" spans="1:12" ht="15.75" customHeight="1">
      <c r="A123" s="5"/>
      <c r="B123" s="5"/>
      <c r="C123" s="5"/>
      <c r="D123" s="28"/>
      <c r="E123" s="5"/>
      <c r="F123" s="5"/>
      <c r="G123" s="5"/>
      <c r="H123" s="5"/>
      <c r="I123" s="5"/>
      <c r="J123" s="5"/>
      <c r="K123" s="5"/>
      <c r="L123" s="5"/>
    </row>
    <row r="124" spans="1:12" ht="15.75" customHeight="1">
      <c r="A124" s="5"/>
      <c r="B124" s="5"/>
      <c r="C124" s="5"/>
      <c r="D124" s="5"/>
      <c r="E124" s="5"/>
      <c r="F124" s="5"/>
      <c r="G124" s="5"/>
      <c r="H124" s="5"/>
      <c r="I124" s="5"/>
      <c r="J124" s="5"/>
      <c r="K124" s="5"/>
      <c r="L124" s="5"/>
    </row>
    <row r="125" spans="1:12" ht="15.75" customHeight="1">
      <c r="A125" s="5"/>
      <c r="B125" s="5"/>
      <c r="C125" s="5"/>
      <c r="D125" s="5"/>
      <c r="E125" s="5"/>
      <c r="F125" s="5"/>
      <c r="G125" s="5"/>
      <c r="H125" s="5"/>
      <c r="I125" s="5"/>
      <c r="J125" s="5"/>
      <c r="K125" s="5"/>
      <c r="L125" s="5"/>
    </row>
    <row r="126" spans="1:12" ht="15.75" customHeight="1">
      <c r="A126" s="5"/>
      <c r="B126" s="5"/>
      <c r="C126" s="5"/>
      <c r="D126" s="5"/>
      <c r="E126" s="5"/>
      <c r="F126" s="5"/>
      <c r="G126" s="5"/>
      <c r="H126" s="5"/>
      <c r="I126" s="5"/>
      <c r="J126" s="5"/>
      <c r="K126" s="5"/>
      <c r="L126" s="5"/>
    </row>
    <row r="127" spans="1:12" ht="15.75" customHeight="1">
      <c r="A127" s="5"/>
      <c r="B127" s="5"/>
      <c r="C127" s="5"/>
      <c r="D127" s="5"/>
      <c r="E127" s="5"/>
      <c r="F127" s="5"/>
      <c r="G127" s="5"/>
      <c r="H127" s="5"/>
      <c r="I127" s="5"/>
      <c r="J127" s="5"/>
      <c r="K127" s="5"/>
      <c r="L127" s="5"/>
    </row>
    <row r="128" spans="1:12" ht="15.75" customHeight="1">
      <c r="A128" s="5"/>
      <c r="B128" s="5"/>
      <c r="C128" s="5"/>
      <c r="D128" s="5"/>
      <c r="E128" s="5"/>
      <c r="F128" s="5"/>
      <c r="G128" s="5"/>
      <c r="H128" s="5"/>
      <c r="I128" s="5"/>
      <c r="J128" s="5"/>
      <c r="K128" s="5"/>
      <c r="L128" s="5"/>
    </row>
    <row r="129" spans="1:12" ht="15.75" customHeight="1">
      <c r="A129" s="5"/>
      <c r="B129" s="5"/>
      <c r="C129" s="5"/>
      <c r="D129" s="5"/>
      <c r="E129" s="5"/>
      <c r="F129" s="5"/>
      <c r="G129" s="5"/>
      <c r="H129" s="5"/>
      <c r="I129" s="5"/>
      <c r="J129" s="5"/>
      <c r="K129" s="5"/>
      <c r="L129" s="5"/>
    </row>
    <row r="130" spans="1:12" ht="15.75" customHeight="1">
      <c r="A130" s="5"/>
      <c r="B130" s="5"/>
      <c r="C130" s="5"/>
      <c r="D130" s="5"/>
      <c r="E130" s="5"/>
      <c r="F130" s="5"/>
      <c r="G130" s="5"/>
      <c r="H130" s="5"/>
      <c r="I130" s="5"/>
      <c r="J130" s="5"/>
      <c r="K130" s="5"/>
      <c r="L130" s="5"/>
    </row>
    <row r="131" spans="1:12" ht="15.75" customHeight="1">
      <c r="A131" s="5"/>
      <c r="B131" s="5"/>
      <c r="C131" s="5"/>
      <c r="D131" s="5"/>
      <c r="E131" s="5"/>
      <c r="F131" s="5"/>
      <c r="G131" s="5"/>
      <c r="H131" s="5"/>
      <c r="I131" s="5"/>
      <c r="J131" s="5"/>
      <c r="K131" s="5"/>
      <c r="L131" s="5"/>
    </row>
    <row r="132" spans="1:12" ht="15.75" customHeight="1">
      <c r="A132" s="5"/>
      <c r="B132" s="5"/>
      <c r="C132" s="5"/>
      <c r="D132" s="5"/>
      <c r="E132" s="5"/>
      <c r="F132" s="5"/>
      <c r="G132" s="5"/>
      <c r="H132" s="5"/>
      <c r="I132" s="5"/>
      <c r="J132" s="5"/>
      <c r="K132" s="5"/>
      <c r="L132" s="5"/>
    </row>
    <row r="133" spans="1:12" ht="15.75" customHeight="1">
      <c r="A133" s="5"/>
      <c r="B133" s="5"/>
      <c r="C133" s="5"/>
      <c r="D133" s="5"/>
      <c r="E133" s="5"/>
      <c r="F133" s="5"/>
      <c r="G133" s="5"/>
      <c r="H133" s="5"/>
      <c r="I133" s="5"/>
      <c r="J133" s="5"/>
      <c r="K133" s="5"/>
      <c r="L133" s="5"/>
    </row>
    <row r="134" spans="1:12" ht="15.75" customHeight="1">
      <c r="A134" s="5"/>
      <c r="B134" s="5"/>
      <c r="C134" s="5"/>
      <c r="D134" s="5"/>
      <c r="E134" s="5"/>
      <c r="F134" s="5"/>
      <c r="G134" s="5"/>
      <c r="H134" s="5"/>
      <c r="I134" s="5"/>
      <c r="J134" s="5"/>
      <c r="K134" s="5"/>
      <c r="L134" s="5"/>
    </row>
    <row r="135" spans="1:12" ht="15.75" customHeight="1">
      <c r="A135" s="5"/>
      <c r="B135" s="5"/>
      <c r="C135" s="5"/>
      <c r="D135" s="5"/>
      <c r="E135" s="5"/>
      <c r="F135" s="5"/>
      <c r="G135" s="5"/>
      <c r="H135" s="5"/>
      <c r="I135" s="5"/>
      <c r="J135" s="5"/>
      <c r="K135" s="5"/>
      <c r="L135" s="5"/>
    </row>
    <row r="136" spans="1:12" ht="15.75" customHeight="1">
      <c r="A136" s="5"/>
      <c r="B136" s="5"/>
      <c r="C136" s="5"/>
      <c r="D136" s="5"/>
      <c r="E136" s="5"/>
      <c r="F136" s="5"/>
      <c r="G136" s="5"/>
      <c r="H136" s="5"/>
      <c r="I136" s="5"/>
      <c r="J136" s="5"/>
      <c r="K136" s="5"/>
      <c r="L136" s="5"/>
    </row>
    <row r="137" spans="1:12" ht="15.75" customHeight="1">
      <c r="A137" s="5"/>
      <c r="B137" s="5"/>
      <c r="C137" s="5"/>
      <c r="D137" s="5"/>
      <c r="E137" s="5"/>
      <c r="F137" s="5"/>
      <c r="G137" s="5"/>
      <c r="H137" s="5"/>
      <c r="I137" s="5"/>
      <c r="J137" s="5"/>
      <c r="K137" s="5"/>
      <c r="L137" s="5"/>
    </row>
    <row r="138" spans="1:12" ht="15.75" customHeight="1">
      <c r="A138" s="5"/>
      <c r="B138" s="5"/>
      <c r="C138" s="5"/>
      <c r="D138" s="5"/>
      <c r="E138" s="5"/>
      <c r="F138" s="5"/>
      <c r="G138" s="5"/>
      <c r="H138" s="5"/>
      <c r="I138" s="5"/>
      <c r="J138" s="5"/>
      <c r="K138" s="5"/>
      <c r="L138" s="5"/>
    </row>
    <row r="139" spans="1:12" ht="15.75" customHeight="1">
      <c r="A139" s="5"/>
      <c r="B139" s="5"/>
      <c r="C139" s="5"/>
      <c r="D139" s="5"/>
      <c r="E139" s="5"/>
      <c r="F139" s="5"/>
      <c r="G139" s="5"/>
      <c r="H139" s="5"/>
      <c r="I139" s="5"/>
      <c r="J139" s="5"/>
      <c r="K139" s="5"/>
      <c r="L139" s="5"/>
    </row>
    <row r="140" spans="1:12" ht="15.75" customHeight="1">
      <c r="A140" s="5"/>
      <c r="B140" s="5"/>
      <c r="C140" s="5"/>
      <c r="D140" s="5"/>
      <c r="E140" s="5"/>
      <c r="F140" s="5"/>
      <c r="G140" s="5"/>
      <c r="H140" s="5"/>
      <c r="I140" s="5"/>
      <c r="J140" s="5"/>
      <c r="K140" s="5"/>
      <c r="L140" s="5"/>
    </row>
    <row r="141" spans="1:12" ht="15.75" customHeight="1">
      <c r="A141" s="5"/>
      <c r="B141" s="5"/>
      <c r="C141" s="5"/>
      <c r="D141" s="5"/>
      <c r="E141" s="5"/>
      <c r="F141" s="5"/>
      <c r="G141" s="5"/>
      <c r="H141" s="5"/>
      <c r="I141" s="5"/>
      <c r="J141" s="5"/>
      <c r="K141" s="5"/>
      <c r="L141" s="5"/>
    </row>
    <row r="142" spans="1:12" ht="15.75" customHeight="1">
      <c r="A142" s="5"/>
      <c r="B142" s="5"/>
      <c r="C142" s="5"/>
      <c r="D142" s="5"/>
      <c r="E142" s="5"/>
      <c r="F142" s="5"/>
      <c r="G142" s="5"/>
      <c r="H142" s="5"/>
      <c r="I142" s="5"/>
      <c r="J142" s="5"/>
      <c r="K142" s="5"/>
      <c r="L142" s="5"/>
    </row>
    <row r="143" spans="1:12" ht="15.75" customHeight="1">
      <c r="A143" s="5"/>
      <c r="B143" s="5"/>
      <c r="C143" s="5"/>
      <c r="D143" s="5"/>
      <c r="E143" s="5"/>
      <c r="F143" s="5"/>
      <c r="G143" s="5"/>
      <c r="H143" s="5"/>
      <c r="I143" s="5"/>
      <c r="J143" s="5"/>
      <c r="K143" s="5"/>
      <c r="L143" s="5"/>
    </row>
    <row r="144" spans="1:12" ht="15.75" customHeight="1">
      <c r="A144" s="5"/>
      <c r="B144" s="5"/>
      <c r="C144" s="5"/>
      <c r="D144" s="5"/>
      <c r="E144" s="5"/>
      <c r="F144" s="5"/>
      <c r="G144" s="5"/>
      <c r="H144" s="5"/>
      <c r="I144" s="5"/>
      <c r="J144" s="5"/>
      <c r="K144" s="5"/>
      <c r="L144" s="5"/>
    </row>
    <row r="145" spans="1:12" ht="15.75" customHeight="1">
      <c r="A145" s="5"/>
      <c r="B145" s="5"/>
      <c r="C145" s="5"/>
      <c r="D145" s="5"/>
      <c r="E145" s="5"/>
      <c r="F145" s="5"/>
      <c r="G145" s="5"/>
      <c r="H145" s="5"/>
      <c r="I145" s="5"/>
      <c r="J145" s="5"/>
      <c r="K145" s="5"/>
      <c r="L145" s="5"/>
    </row>
    <row r="146" spans="1:12" ht="15.75" customHeight="1">
      <c r="A146" s="5"/>
      <c r="B146" s="5"/>
      <c r="C146" s="5"/>
      <c r="D146" s="5"/>
      <c r="E146" s="5"/>
      <c r="F146" s="5"/>
      <c r="G146" s="5"/>
      <c r="H146" s="5"/>
      <c r="I146" s="5"/>
      <c r="J146" s="5"/>
      <c r="K146" s="5"/>
      <c r="L146" s="5"/>
    </row>
    <row r="147" spans="1:12" ht="15.75" customHeight="1">
      <c r="A147" s="5"/>
      <c r="B147" s="5"/>
      <c r="C147" s="5"/>
      <c r="D147" s="5"/>
      <c r="E147" s="5"/>
      <c r="F147" s="5"/>
      <c r="G147" s="5"/>
      <c r="H147" s="5"/>
      <c r="I147" s="5"/>
      <c r="J147" s="5"/>
      <c r="K147" s="5"/>
      <c r="L147" s="5"/>
    </row>
    <row r="148" spans="1:12" ht="15.75" customHeight="1">
      <c r="A148" s="5"/>
      <c r="B148" s="5"/>
      <c r="C148" s="5"/>
      <c r="D148" s="5"/>
      <c r="E148" s="5"/>
      <c r="F148" s="5"/>
      <c r="G148" s="5"/>
      <c r="H148" s="5"/>
      <c r="I148" s="5"/>
      <c r="J148" s="5"/>
      <c r="K148" s="5"/>
      <c r="L148" s="5"/>
    </row>
    <row r="149" spans="1:12" ht="15.75" customHeight="1">
      <c r="A149" s="19"/>
      <c r="B149" s="19"/>
      <c r="C149" s="19"/>
      <c r="D149" s="19"/>
      <c r="E149" s="19"/>
      <c r="F149" s="19"/>
      <c r="G149" s="19"/>
      <c r="H149" s="19"/>
      <c r="I149" s="19"/>
      <c r="J149" s="19"/>
      <c r="K149" s="19"/>
      <c r="L149" s="19"/>
    </row>
    <row r="150" spans="1:12" ht="15.75" customHeight="1">
      <c r="A150" s="19"/>
      <c r="B150" s="19"/>
      <c r="C150" s="19"/>
      <c r="D150" s="19"/>
      <c r="E150" s="19"/>
      <c r="F150" s="19"/>
      <c r="G150" s="19"/>
      <c r="H150" s="19"/>
      <c r="I150" s="19"/>
      <c r="J150" s="19"/>
      <c r="K150" s="19"/>
      <c r="L150" s="19"/>
    </row>
    <row r="151" spans="1:12" ht="15.75" customHeight="1">
      <c r="A151" s="19"/>
      <c r="B151" s="19"/>
      <c r="C151" s="19"/>
      <c r="D151" s="19"/>
      <c r="E151" s="19"/>
      <c r="F151" s="19"/>
      <c r="G151" s="19"/>
      <c r="H151" s="19"/>
      <c r="I151" s="19"/>
      <c r="J151" s="19"/>
      <c r="K151" s="19"/>
      <c r="L151" s="19"/>
    </row>
    <row r="152" spans="1:12" ht="15.75" customHeight="1">
      <c r="A152" s="19"/>
      <c r="B152" s="19"/>
      <c r="C152" s="19"/>
      <c r="D152" s="19"/>
      <c r="E152" s="19"/>
      <c r="F152" s="19"/>
      <c r="G152" s="19"/>
      <c r="H152" s="19"/>
      <c r="I152" s="19"/>
      <c r="J152" s="19"/>
      <c r="K152" s="19"/>
      <c r="L152" s="19"/>
    </row>
    <row r="153" spans="1:12" ht="15.75" customHeight="1">
      <c r="A153" s="19"/>
      <c r="B153" s="19"/>
      <c r="C153" s="19"/>
      <c r="D153" s="19"/>
      <c r="E153" s="19"/>
      <c r="F153" s="19"/>
      <c r="G153" s="19"/>
      <c r="H153" s="19"/>
      <c r="I153" s="19"/>
      <c r="J153" s="19"/>
      <c r="K153" s="19"/>
      <c r="L153" s="19"/>
    </row>
    <row r="154" spans="1:12" ht="15.75" customHeight="1">
      <c r="A154" s="19"/>
      <c r="B154" s="19"/>
      <c r="C154" s="19"/>
      <c r="D154" s="19"/>
      <c r="E154" s="19"/>
      <c r="F154" s="19"/>
      <c r="G154" s="19"/>
      <c r="H154" s="19"/>
      <c r="I154" s="19"/>
      <c r="J154" s="19"/>
      <c r="K154" s="19"/>
      <c r="L154" s="19"/>
    </row>
    <row r="155" spans="1:12" ht="15.75" customHeight="1">
      <c r="A155" s="19"/>
      <c r="B155" s="19"/>
      <c r="C155" s="19"/>
      <c r="D155" s="19"/>
      <c r="E155" s="19"/>
      <c r="F155" s="19"/>
      <c r="G155" s="19"/>
      <c r="H155" s="19"/>
      <c r="I155" s="19"/>
      <c r="J155" s="19"/>
      <c r="K155" s="19"/>
      <c r="L155" s="19"/>
    </row>
    <row r="156" spans="1:12" ht="15.75" customHeight="1">
      <c r="A156" s="19"/>
      <c r="B156" s="19"/>
      <c r="C156" s="19"/>
      <c r="D156" s="19"/>
      <c r="E156" s="19"/>
      <c r="F156" s="19"/>
      <c r="G156" s="19"/>
      <c r="H156" s="19"/>
      <c r="I156" s="19"/>
      <c r="J156" s="19"/>
      <c r="K156" s="19"/>
      <c r="L156" s="19"/>
    </row>
    <row r="157" spans="1:12" ht="15.75" customHeight="1">
      <c r="A157" s="19"/>
      <c r="B157" s="19"/>
      <c r="C157" s="19"/>
      <c r="D157" s="19"/>
      <c r="E157" s="19"/>
      <c r="F157" s="19"/>
      <c r="G157" s="19"/>
      <c r="H157" s="19"/>
      <c r="I157" s="19"/>
      <c r="J157" s="19"/>
      <c r="K157" s="19"/>
      <c r="L157" s="19"/>
    </row>
    <row r="158" spans="1:12" ht="15.75" customHeight="1">
      <c r="A158" s="19"/>
      <c r="B158" s="19"/>
      <c r="C158" s="19"/>
      <c r="D158" s="19"/>
      <c r="E158" s="19"/>
      <c r="F158" s="19"/>
      <c r="G158" s="19"/>
      <c r="H158" s="19"/>
      <c r="I158" s="19"/>
      <c r="J158" s="19"/>
      <c r="K158" s="19"/>
      <c r="L158" s="19"/>
    </row>
    <row r="159" spans="1:12" ht="15.75" customHeight="1">
      <c r="A159" s="19"/>
      <c r="B159" s="19"/>
      <c r="C159" s="19"/>
      <c r="D159" s="19"/>
      <c r="E159" s="19"/>
      <c r="F159" s="19"/>
      <c r="G159" s="19"/>
      <c r="H159" s="19"/>
      <c r="I159" s="19"/>
      <c r="J159" s="19"/>
      <c r="K159" s="19"/>
      <c r="L159" s="19"/>
    </row>
    <row r="160" spans="1:12" ht="15.75" customHeight="1">
      <c r="A160" s="19"/>
      <c r="B160" s="19"/>
      <c r="C160" s="19"/>
      <c r="D160" s="19"/>
      <c r="E160" s="19"/>
      <c r="F160" s="19"/>
      <c r="G160" s="19"/>
      <c r="H160" s="19"/>
      <c r="I160" s="19"/>
      <c r="J160" s="19"/>
      <c r="K160" s="19"/>
      <c r="L160" s="19"/>
    </row>
    <row r="161" spans="1:12" ht="15.75" customHeight="1">
      <c r="A161" s="19"/>
      <c r="B161" s="19"/>
      <c r="C161" s="19"/>
      <c r="D161" s="19"/>
      <c r="E161" s="19"/>
      <c r="F161" s="19"/>
      <c r="G161" s="19"/>
      <c r="H161" s="19"/>
      <c r="I161" s="19"/>
      <c r="J161" s="19"/>
      <c r="K161" s="19"/>
      <c r="L161" s="19"/>
    </row>
    <row r="162" spans="1:12" ht="15.75" customHeight="1">
      <c r="A162" s="19"/>
      <c r="B162" s="19"/>
      <c r="C162" s="19"/>
      <c r="D162" s="19"/>
      <c r="E162" s="19"/>
      <c r="F162" s="19"/>
      <c r="G162" s="19"/>
      <c r="H162" s="19"/>
      <c r="I162" s="19"/>
      <c r="J162" s="19"/>
      <c r="K162" s="19"/>
      <c r="L162" s="19"/>
    </row>
    <row r="163" spans="1:12" ht="15.75" customHeight="1">
      <c r="A163" s="19"/>
      <c r="B163" s="19"/>
      <c r="C163" s="19"/>
      <c r="D163" s="19"/>
      <c r="E163" s="19"/>
      <c r="F163" s="19"/>
      <c r="G163" s="19"/>
      <c r="H163" s="19"/>
      <c r="I163" s="19"/>
      <c r="J163" s="19"/>
      <c r="K163" s="19"/>
      <c r="L163" s="19"/>
    </row>
    <row r="164" spans="1:12" ht="15.75" customHeight="1">
      <c r="A164" s="19"/>
      <c r="B164" s="19"/>
      <c r="C164" s="19"/>
      <c r="D164" s="19"/>
      <c r="E164" s="19"/>
      <c r="F164" s="19"/>
      <c r="G164" s="19"/>
      <c r="H164" s="19"/>
      <c r="I164" s="19"/>
      <c r="J164" s="19"/>
      <c r="K164" s="19"/>
      <c r="L164" s="19"/>
    </row>
    <row r="165" spans="1:12" ht="15.75" customHeight="1">
      <c r="A165" s="19"/>
      <c r="B165" s="19"/>
      <c r="C165" s="19"/>
      <c r="D165" s="19"/>
      <c r="E165" s="19"/>
      <c r="F165" s="19"/>
      <c r="G165" s="19"/>
      <c r="H165" s="19"/>
      <c r="I165" s="19"/>
      <c r="J165" s="19"/>
      <c r="K165" s="19"/>
      <c r="L165" s="19"/>
    </row>
    <row r="166" spans="1:12" ht="15.75" customHeight="1">
      <c r="A166" s="19"/>
      <c r="B166" s="19"/>
      <c r="C166" s="19"/>
      <c r="D166" s="19"/>
      <c r="E166" s="19"/>
      <c r="F166" s="19"/>
      <c r="G166" s="19"/>
      <c r="H166" s="19"/>
      <c r="I166" s="19"/>
      <c r="J166" s="19"/>
      <c r="K166" s="19"/>
      <c r="L166" s="19"/>
    </row>
    <row r="167" spans="1:12" ht="15.75" customHeight="1">
      <c r="A167" s="19"/>
      <c r="B167" s="19"/>
      <c r="C167" s="19"/>
      <c r="D167" s="19"/>
      <c r="E167" s="19"/>
      <c r="F167" s="19"/>
      <c r="G167" s="19"/>
      <c r="H167" s="19"/>
      <c r="I167" s="19"/>
      <c r="J167" s="19"/>
      <c r="K167" s="19"/>
      <c r="L167" s="19"/>
    </row>
    <row r="168" spans="1:12" ht="15.75" customHeight="1">
      <c r="A168" s="19"/>
      <c r="B168" s="19"/>
      <c r="C168" s="19"/>
      <c r="D168" s="19"/>
      <c r="E168" s="19"/>
      <c r="F168" s="19"/>
      <c r="G168" s="19"/>
      <c r="H168" s="19"/>
      <c r="I168" s="19"/>
      <c r="J168" s="19"/>
      <c r="K168" s="19"/>
      <c r="L168" s="19"/>
    </row>
    <row r="169" spans="1:12" ht="15.75" customHeight="1">
      <c r="A169" s="19"/>
      <c r="B169" s="19"/>
      <c r="C169" s="19"/>
      <c r="D169" s="19"/>
      <c r="E169" s="19"/>
      <c r="F169" s="19"/>
      <c r="G169" s="19"/>
      <c r="H169" s="19"/>
      <c r="I169" s="19"/>
      <c r="J169" s="19"/>
      <c r="K169" s="19"/>
      <c r="L169" s="19"/>
    </row>
    <row r="170" spans="1:12" ht="15.75" customHeight="1">
      <c r="A170" s="19"/>
      <c r="B170" s="19"/>
      <c r="C170" s="19"/>
      <c r="D170" s="19"/>
      <c r="E170" s="19"/>
      <c r="F170" s="19"/>
      <c r="G170" s="19"/>
      <c r="H170" s="19"/>
      <c r="I170" s="19"/>
      <c r="J170" s="19"/>
      <c r="K170" s="19"/>
      <c r="L170" s="19"/>
    </row>
    <row r="171" spans="1:12" ht="15.75" customHeight="1">
      <c r="A171" s="19"/>
      <c r="B171" s="19"/>
      <c r="C171" s="19"/>
      <c r="D171" s="19"/>
      <c r="E171" s="19"/>
      <c r="F171" s="19"/>
      <c r="G171" s="19"/>
      <c r="H171" s="19"/>
      <c r="I171" s="19"/>
      <c r="J171" s="19"/>
      <c r="K171" s="19"/>
      <c r="L171" s="19"/>
    </row>
    <row r="172" spans="1:12" ht="15.75" customHeight="1">
      <c r="A172" s="19"/>
      <c r="B172" s="19"/>
      <c r="C172" s="19"/>
      <c r="D172" s="19"/>
      <c r="E172" s="19"/>
      <c r="F172" s="19"/>
      <c r="G172" s="19"/>
      <c r="H172" s="19"/>
      <c r="I172" s="19"/>
      <c r="J172" s="19"/>
      <c r="K172" s="19"/>
      <c r="L172" s="19"/>
    </row>
    <row r="173" spans="1:12" ht="15.75" customHeight="1">
      <c r="A173" s="19"/>
      <c r="B173" s="19"/>
      <c r="C173" s="19"/>
      <c r="D173" s="19"/>
      <c r="E173" s="19"/>
      <c r="F173" s="19"/>
      <c r="G173" s="19"/>
      <c r="H173" s="19"/>
      <c r="I173" s="19"/>
      <c r="J173" s="19"/>
      <c r="K173" s="19"/>
      <c r="L173" s="19"/>
    </row>
    <row r="174" spans="1:12" ht="15.75" customHeight="1">
      <c r="A174" s="19"/>
      <c r="B174" s="19"/>
      <c r="C174" s="19"/>
      <c r="D174" s="19"/>
      <c r="E174" s="19"/>
      <c r="F174" s="19"/>
      <c r="G174" s="19"/>
      <c r="H174" s="19"/>
      <c r="I174" s="19"/>
      <c r="J174" s="19"/>
      <c r="K174" s="19"/>
      <c r="L174" s="19"/>
    </row>
    <row r="175" spans="1:12" ht="15.75" customHeight="1">
      <c r="A175" s="19"/>
      <c r="B175" s="19"/>
      <c r="C175" s="19"/>
      <c r="D175" s="19"/>
      <c r="E175" s="19"/>
      <c r="F175" s="19"/>
      <c r="G175" s="19"/>
      <c r="H175" s="19"/>
      <c r="I175" s="19"/>
      <c r="J175" s="19"/>
      <c r="K175" s="19"/>
      <c r="L175" s="19"/>
    </row>
    <row r="176" spans="1:12" ht="15.75" customHeight="1">
      <c r="A176" s="19"/>
      <c r="B176" s="19"/>
      <c r="C176" s="19"/>
      <c r="D176" s="19"/>
      <c r="E176" s="19"/>
      <c r="F176" s="19"/>
      <c r="G176" s="19"/>
      <c r="H176" s="19"/>
      <c r="I176" s="19"/>
      <c r="J176" s="19"/>
      <c r="K176" s="19"/>
      <c r="L176" s="19"/>
    </row>
    <row r="177" spans="1:12" ht="15.75" customHeight="1">
      <c r="A177" s="19"/>
      <c r="B177" s="19"/>
      <c r="C177" s="19"/>
      <c r="D177" s="19"/>
      <c r="E177" s="19"/>
      <c r="F177" s="19"/>
      <c r="G177" s="19"/>
      <c r="H177" s="19"/>
      <c r="I177" s="19"/>
      <c r="J177" s="19"/>
      <c r="K177" s="19"/>
      <c r="L177" s="19"/>
    </row>
    <row r="178" spans="1:12" ht="15.75" customHeight="1">
      <c r="A178" s="19"/>
      <c r="B178" s="19"/>
      <c r="C178" s="19"/>
      <c r="D178" s="19"/>
      <c r="E178" s="19"/>
      <c r="F178" s="19"/>
      <c r="G178" s="19"/>
      <c r="H178" s="19"/>
      <c r="I178" s="19"/>
      <c r="J178" s="19"/>
      <c r="K178" s="19"/>
      <c r="L178" s="19"/>
    </row>
    <row r="179" spans="1:12" ht="15.75" customHeight="1">
      <c r="A179" s="19"/>
      <c r="B179" s="19"/>
      <c r="C179" s="19"/>
      <c r="D179" s="19"/>
      <c r="E179" s="19"/>
      <c r="F179" s="19"/>
      <c r="G179" s="19"/>
      <c r="H179" s="19"/>
      <c r="I179" s="19"/>
      <c r="J179" s="19"/>
      <c r="K179" s="19"/>
      <c r="L179" s="19"/>
    </row>
    <row r="180" spans="1:12" ht="15.75" customHeight="1">
      <c r="A180" s="19"/>
      <c r="B180" s="19"/>
      <c r="C180" s="19"/>
      <c r="D180" s="19"/>
      <c r="E180" s="19"/>
      <c r="F180" s="19"/>
      <c r="G180" s="19"/>
      <c r="H180" s="19"/>
      <c r="I180" s="19"/>
      <c r="J180" s="19"/>
      <c r="K180" s="19"/>
      <c r="L180" s="19"/>
    </row>
    <row r="181" spans="1:12" ht="15.75" customHeight="1">
      <c r="A181" s="19"/>
      <c r="B181" s="19"/>
      <c r="C181" s="19"/>
      <c r="D181" s="19"/>
      <c r="E181" s="19"/>
      <c r="F181" s="19"/>
      <c r="G181" s="19"/>
      <c r="H181" s="19"/>
      <c r="I181" s="19"/>
      <c r="J181" s="19"/>
      <c r="K181" s="19"/>
      <c r="L181" s="19"/>
    </row>
    <row r="182" spans="1:12" ht="15.75" customHeight="1">
      <c r="A182" s="19"/>
      <c r="B182" s="19"/>
      <c r="C182" s="19"/>
      <c r="D182" s="19"/>
      <c r="E182" s="19"/>
      <c r="F182" s="19"/>
      <c r="G182" s="19"/>
      <c r="H182" s="19"/>
      <c r="I182" s="19"/>
      <c r="J182" s="19"/>
      <c r="K182" s="19"/>
      <c r="L182" s="19"/>
    </row>
    <row r="183" spans="1:12" ht="15.75" customHeight="1">
      <c r="A183" s="19"/>
      <c r="B183" s="19"/>
      <c r="C183" s="19"/>
      <c r="D183" s="19"/>
      <c r="E183" s="19"/>
      <c r="F183" s="19"/>
      <c r="G183" s="19"/>
      <c r="H183" s="19"/>
      <c r="I183" s="19"/>
      <c r="J183" s="19"/>
      <c r="K183" s="19"/>
      <c r="L183" s="19"/>
    </row>
    <row r="184" spans="1:12" ht="15.75" customHeight="1">
      <c r="A184" s="19"/>
      <c r="B184" s="19"/>
      <c r="C184" s="19"/>
      <c r="D184" s="19"/>
      <c r="E184" s="19"/>
      <c r="F184" s="19"/>
      <c r="G184" s="19"/>
      <c r="H184" s="19"/>
      <c r="I184" s="19"/>
      <c r="J184" s="19"/>
      <c r="K184" s="19"/>
      <c r="L184" s="19"/>
    </row>
    <row r="185" spans="1:12" ht="15.75" customHeight="1">
      <c r="A185" s="19"/>
      <c r="B185" s="19"/>
      <c r="C185" s="19"/>
      <c r="D185" s="19"/>
      <c r="E185" s="19"/>
      <c r="F185" s="19"/>
      <c r="G185" s="19"/>
      <c r="H185" s="19"/>
      <c r="I185" s="19"/>
      <c r="J185" s="19"/>
      <c r="K185" s="19"/>
      <c r="L185" s="19"/>
    </row>
    <row r="186" spans="1:12" ht="15.75" customHeight="1">
      <c r="A186" s="19"/>
      <c r="B186" s="19"/>
      <c r="C186" s="19"/>
      <c r="D186" s="19"/>
      <c r="E186" s="19"/>
      <c r="F186" s="19"/>
      <c r="G186" s="19"/>
      <c r="H186" s="19"/>
      <c r="I186" s="19"/>
      <c r="J186" s="19"/>
      <c r="K186" s="19"/>
      <c r="L186" s="19"/>
    </row>
    <row r="187" spans="1:12" ht="15.75" customHeight="1">
      <c r="A187" s="19"/>
      <c r="B187" s="19"/>
      <c r="C187" s="19"/>
      <c r="D187" s="19"/>
      <c r="E187" s="19"/>
      <c r="F187" s="19"/>
      <c r="G187" s="19"/>
      <c r="H187" s="19"/>
      <c r="I187" s="19"/>
      <c r="J187" s="19"/>
      <c r="K187" s="19"/>
      <c r="L187" s="19"/>
    </row>
    <row r="188" spans="1:12" ht="15.75" customHeight="1">
      <c r="A188" s="19"/>
      <c r="B188" s="19"/>
      <c r="C188" s="19"/>
      <c r="D188" s="19"/>
      <c r="E188" s="19"/>
      <c r="F188" s="19"/>
      <c r="G188" s="19"/>
      <c r="H188" s="19"/>
      <c r="I188" s="19"/>
      <c r="J188" s="19"/>
      <c r="K188" s="19"/>
      <c r="L188" s="19"/>
    </row>
    <row r="189" spans="1:12" ht="15.75" customHeight="1">
      <c r="A189" s="19"/>
      <c r="B189" s="19"/>
      <c r="C189" s="19"/>
      <c r="D189" s="19"/>
      <c r="E189" s="19"/>
      <c r="F189" s="19"/>
      <c r="G189" s="19"/>
      <c r="H189" s="19"/>
      <c r="I189" s="19"/>
      <c r="J189" s="19"/>
      <c r="K189" s="19"/>
      <c r="L189" s="19"/>
    </row>
    <row r="190" spans="1:12" ht="15.75" customHeight="1">
      <c r="A190" s="19"/>
      <c r="B190" s="19"/>
      <c r="C190" s="19"/>
      <c r="D190" s="19"/>
      <c r="E190" s="19"/>
      <c r="F190" s="19"/>
      <c r="G190" s="19"/>
      <c r="H190" s="19"/>
      <c r="I190" s="19"/>
      <c r="J190" s="19"/>
      <c r="K190" s="19"/>
      <c r="L190" s="19"/>
    </row>
    <row r="191" spans="1:12" ht="15.75" customHeight="1">
      <c r="A191" s="19"/>
      <c r="B191" s="19"/>
      <c r="C191" s="19"/>
      <c r="D191" s="19"/>
      <c r="E191" s="19"/>
      <c r="F191" s="19"/>
      <c r="G191" s="19"/>
      <c r="H191" s="19"/>
      <c r="I191" s="19"/>
      <c r="J191" s="19"/>
      <c r="K191" s="19"/>
      <c r="L191" s="19"/>
    </row>
    <row r="192" spans="1:12" ht="15.75" customHeight="1">
      <c r="A192" s="19"/>
      <c r="B192" s="19"/>
      <c r="C192" s="19"/>
      <c r="D192" s="19"/>
      <c r="E192" s="19"/>
      <c r="F192" s="19"/>
      <c r="G192" s="19"/>
      <c r="H192" s="19"/>
      <c r="I192" s="19"/>
      <c r="J192" s="19"/>
      <c r="K192" s="19"/>
      <c r="L192" s="19"/>
    </row>
    <row r="193" spans="1:12" ht="15.75" customHeight="1">
      <c r="A193" s="19"/>
      <c r="B193" s="19"/>
      <c r="C193" s="19"/>
      <c r="D193" s="19"/>
      <c r="E193" s="19"/>
      <c r="F193" s="19"/>
      <c r="G193" s="19"/>
      <c r="H193" s="19"/>
      <c r="I193" s="19"/>
      <c r="J193" s="19"/>
      <c r="K193" s="19"/>
      <c r="L193" s="19"/>
    </row>
    <row r="194" spans="1:12" ht="15.75" customHeight="1">
      <c r="A194" s="19"/>
      <c r="B194" s="19"/>
      <c r="C194" s="19"/>
      <c r="D194" s="19"/>
      <c r="E194" s="19"/>
      <c r="F194" s="19"/>
      <c r="G194" s="19"/>
      <c r="H194" s="19"/>
      <c r="I194" s="19"/>
      <c r="J194" s="19"/>
      <c r="K194" s="19"/>
      <c r="L194" s="19"/>
    </row>
    <row r="195" spans="1:12" ht="15.75" customHeight="1">
      <c r="A195" s="19"/>
      <c r="B195" s="19"/>
      <c r="C195" s="19"/>
      <c r="D195" s="19"/>
      <c r="E195" s="19"/>
      <c r="F195" s="19"/>
      <c r="G195" s="19"/>
      <c r="H195" s="19"/>
      <c r="I195" s="19"/>
      <c r="J195" s="19"/>
      <c r="K195" s="19"/>
      <c r="L195" s="19"/>
    </row>
    <row r="196" spans="1:12" ht="15.75" customHeight="1">
      <c r="A196" s="19"/>
      <c r="B196" s="19"/>
      <c r="C196" s="19"/>
      <c r="D196" s="19"/>
      <c r="E196" s="19"/>
      <c r="F196" s="19"/>
      <c r="G196" s="19"/>
      <c r="H196" s="19"/>
      <c r="I196" s="19"/>
      <c r="J196" s="19"/>
      <c r="K196" s="19"/>
      <c r="L196" s="19"/>
    </row>
    <row r="197" spans="1:12" ht="15.75" customHeight="1">
      <c r="A197" s="19"/>
      <c r="B197" s="19"/>
      <c r="C197" s="19"/>
      <c r="D197" s="19"/>
      <c r="E197" s="19"/>
      <c r="F197" s="19"/>
      <c r="G197" s="19"/>
      <c r="H197" s="19"/>
      <c r="I197" s="19"/>
      <c r="J197" s="19"/>
      <c r="K197" s="19"/>
      <c r="L197" s="19"/>
    </row>
    <row r="198" spans="1:12" ht="15.75" customHeight="1">
      <c r="A198" s="19"/>
      <c r="B198" s="19"/>
      <c r="C198" s="19"/>
      <c r="D198" s="19"/>
      <c r="E198" s="19"/>
      <c r="F198" s="19"/>
      <c r="G198" s="19"/>
      <c r="H198" s="19"/>
      <c r="I198" s="19"/>
      <c r="J198" s="19"/>
      <c r="K198" s="19"/>
      <c r="L198" s="19"/>
    </row>
    <row r="199" spans="1:12" ht="15.75" customHeight="1">
      <c r="A199" s="19"/>
      <c r="B199" s="19"/>
      <c r="C199" s="19"/>
      <c r="D199" s="19"/>
      <c r="E199" s="19"/>
      <c r="F199" s="19"/>
      <c r="G199" s="19"/>
      <c r="H199" s="19"/>
      <c r="I199" s="19"/>
      <c r="J199" s="19"/>
      <c r="K199" s="19"/>
      <c r="L199" s="19"/>
    </row>
    <row r="200" spans="1:12" ht="15.75" customHeight="1">
      <c r="A200" s="19"/>
      <c r="B200" s="19"/>
      <c r="C200" s="19"/>
      <c r="D200" s="19"/>
      <c r="E200" s="19"/>
      <c r="F200" s="19"/>
      <c r="G200" s="19"/>
      <c r="H200" s="19"/>
      <c r="I200" s="19"/>
      <c r="J200" s="19"/>
      <c r="K200" s="19"/>
      <c r="L200" s="19"/>
    </row>
    <row r="201" spans="1:12" ht="15.75" customHeight="1">
      <c r="A201" s="19"/>
      <c r="B201" s="19"/>
      <c r="C201" s="19"/>
      <c r="D201" s="19"/>
      <c r="E201" s="19"/>
      <c r="F201" s="19"/>
      <c r="G201" s="19"/>
      <c r="H201" s="19"/>
      <c r="I201" s="19"/>
      <c r="J201" s="19"/>
      <c r="K201" s="19"/>
      <c r="L201" s="19"/>
    </row>
    <row r="202" spans="1:12" ht="15.75" customHeight="1">
      <c r="A202" s="19"/>
      <c r="B202" s="19"/>
      <c r="C202" s="19"/>
      <c r="D202" s="19"/>
      <c r="E202" s="19"/>
      <c r="F202" s="19"/>
      <c r="G202" s="19"/>
      <c r="H202" s="19"/>
      <c r="I202" s="19"/>
      <c r="J202" s="19"/>
      <c r="K202" s="19"/>
      <c r="L202" s="19"/>
    </row>
    <row r="203" spans="1:12" ht="15.75" customHeight="1">
      <c r="A203" s="19"/>
      <c r="B203" s="19"/>
      <c r="C203" s="19"/>
      <c r="D203" s="19"/>
      <c r="E203" s="19"/>
      <c r="F203" s="19"/>
      <c r="G203" s="19"/>
      <c r="H203" s="19"/>
      <c r="I203" s="19"/>
      <c r="J203" s="19"/>
      <c r="K203" s="19"/>
      <c r="L203" s="19"/>
    </row>
    <row r="204" spans="1:12" ht="15.75" customHeight="1">
      <c r="A204" s="19"/>
      <c r="B204" s="19"/>
      <c r="C204" s="19"/>
      <c r="D204" s="19"/>
      <c r="E204" s="19"/>
      <c r="F204" s="19"/>
      <c r="G204" s="19"/>
      <c r="H204" s="19"/>
      <c r="I204" s="19"/>
      <c r="J204" s="19"/>
      <c r="K204" s="19"/>
      <c r="L204" s="19"/>
    </row>
    <row r="205" spans="1:12" ht="15.75" customHeight="1">
      <c r="A205" s="19"/>
      <c r="B205" s="19"/>
      <c r="C205" s="19"/>
      <c r="D205" s="19"/>
      <c r="E205" s="19"/>
      <c r="F205" s="19"/>
      <c r="G205" s="19"/>
      <c r="H205" s="19"/>
      <c r="I205" s="19"/>
      <c r="J205" s="19"/>
      <c r="K205" s="19"/>
      <c r="L205" s="19"/>
    </row>
    <row r="206" spans="1:12" ht="15.75" customHeight="1">
      <c r="A206" s="19"/>
      <c r="B206" s="19"/>
      <c r="C206" s="19"/>
      <c r="D206" s="19"/>
      <c r="E206" s="19"/>
      <c r="F206" s="19"/>
      <c r="G206" s="19"/>
      <c r="H206" s="19"/>
      <c r="I206" s="19"/>
      <c r="J206" s="19"/>
      <c r="K206" s="19"/>
      <c r="L206" s="19"/>
    </row>
    <row r="207" spans="1:12" ht="15.75" customHeight="1">
      <c r="A207" s="19"/>
      <c r="B207" s="19"/>
      <c r="C207" s="19"/>
      <c r="D207" s="19"/>
      <c r="E207" s="19"/>
      <c r="F207" s="19"/>
      <c r="G207" s="19"/>
      <c r="H207" s="19"/>
      <c r="I207" s="19"/>
      <c r="J207" s="19"/>
      <c r="K207" s="19"/>
      <c r="L207" s="19"/>
    </row>
    <row r="208" spans="1:12" ht="15.75" customHeight="1">
      <c r="A208" s="19"/>
      <c r="B208" s="19"/>
      <c r="C208" s="19"/>
      <c r="D208" s="19"/>
      <c r="E208" s="19"/>
      <c r="F208" s="19"/>
      <c r="G208" s="19"/>
      <c r="H208" s="19"/>
      <c r="I208" s="19"/>
      <c r="J208" s="19"/>
      <c r="K208" s="19"/>
      <c r="L208" s="19"/>
    </row>
    <row r="209" spans="1:12" ht="15.75" customHeight="1">
      <c r="A209" s="19"/>
      <c r="B209" s="19"/>
      <c r="C209" s="19"/>
      <c r="D209" s="19"/>
      <c r="E209" s="19"/>
      <c r="F209" s="19"/>
      <c r="G209" s="19"/>
      <c r="H209" s="19"/>
      <c r="I209" s="19"/>
      <c r="J209" s="19"/>
      <c r="K209" s="19"/>
      <c r="L209" s="19"/>
    </row>
    <row r="210" spans="1:12" ht="15.75" customHeight="1">
      <c r="A210" s="19"/>
      <c r="B210" s="19"/>
      <c r="C210" s="19"/>
      <c r="D210" s="19"/>
      <c r="E210" s="19"/>
      <c r="F210" s="19"/>
      <c r="G210" s="19"/>
      <c r="H210" s="19"/>
      <c r="I210" s="19"/>
      <c r="J210" s="19"/>
      <c r="K210" s="19"/>
      <c r="L210" s="19"/>
    </row>
    <row r="211" spans="1:12" ht="15.75" customHeight="1">
      <c r="A211" s="19"/>
      <c r="B211" s="19"/>
      <c r="C211" s="19"/>
      <c r="D211" s="19"/>
      <c r="E211" s="19"/>
      <c r="F211" s="19"/>
      <c r="G211" s="19"/>
      <c r="H211" s="19"/>
      <c r="I211" s="19"/>
      <c r="J211" s="19"/>
      <c r="K211" s="19"/>
      <c r="L211" s="19"/>
    </row>
    <row r="212" spans="1:12" ht="15.75" customHeight="1">
      <c r="A212" s="19"/>
      <c r="B212" s="19"/>
      <c r="C212" s="19"/>
      <c r="D212" s="19"/>
      <c r="E212" s="19"/>
      <c r="F212" s="19"/>
      <c r="G212" s="19"/>
      <c r="H212" s="19"/>
      <c r="I212" s="19"/>
      <c r="J212" s="19"/>
      <c r="K212" s="19"/>
      <c r="L212" s="19"/>
    </row>
    <row r="213" spans="1:12" ht="15.75" customHeight="1">
      <c r="A213" s="19"/>
      <c r="B213" s="19"/>
      <c r="C213" s="19"/>
      <c r="D213" s="19"/>
      <c r="E213" s="19"/>
      <c r="F213" s="19"/>
      <c r="G213" s="19"/>
      <c r="H213" s="19"/>
      <c r="I213" s="19"/>
      <c r="J213" s="19"/>
      <c r="K213" s="19"/>
      <c r="L213" s="19"/>
    </row>
    <row r="214" spans="1:12" ht="15.75" customHeight="1">
      <c r="A214" s="19"/>
      <c r="B214" s="19"/>
      <c r="C214" s="19"/>
      <c r="D214" s="19"/>
      <c r="E214" s="19"/>
      <c r="F214" s="19"/>
      <c r="G214" s="19"/>
      <c r="H214" s="19"/>
      <c r="I214" s="19"/>
      <c r="J214" s="19"/>
      <c r="K214" s="19"/>
      <c r="L214" s="19"/>
    </row>
    <row r="215" spans="1:12" ht="15.75" customHeight="1">
      <c r="A215" s="19"/>
      <c r="B215" s="19"/>
      <c r="C215" s="19"/>
      <c r="D215" s="19"/>
      <c r="E215" s="19"/>
      <c r="F215" s="19"/>
      <c r="G215" s="19"/>
      <c r="H215" s="19"/>
      <c r="I215" s="19"/>
      <c r="J215" s="19"/>
      <c r="K215" s="19"/>
      <c r="L215" s="19"/>
    </row>
    <row r="216" spans="1:12" ht="15.75" customHeight="1">
      <c r="A216" s="19"/>
      <c r="B216" s="19"/>
      <c r="C216" s="19"/>
      <c r="D216" s="19"/>
      <c r="E216" s="19"/>
      <c r="F216" s="19"/>
      <c r="G216" s="19"/>
      <c r="H216" s="19"/>
      <c r="I216" s="19"/>
      <c r="J216" s="19"/>
      <c r="K216" s="19"/>
      <c r="L216" s="19"/>
    </row>
    <row r="217" spans="1:12" ht="15.75" customHeight="1">
      <c r="A217" s="19"/>
      <c r="B217" s="19"/>
      <c r="C217" s="19"/>
      <c r="D217" s="19"/>
      <c r="E217" s="19"/>
      <c r="F217" s="19"/>
      <c r="G217" s="19"/>
      <c r="H217" s="19"/>
      <c r="I217" s="19"/>
      <c r="J217" s="19"/>
      <c r="K217" s="19"/>
      <c r="L217" s="19"/>
    </row>
    <row r="218" spans="1:12" ht="15.75" customHeight="1">
      <c r="A218" s="19"/>
      <c r="B218" s="19"/>
      <c r="C218" s="19"/>
      <c r="D218" s="19"/>
      <c r="E218" s="19"/>
      <c r="F218" s="19"/>
      <c r="G218" s="19"/>
      <c r="H218" s="19"/>
      <c r="I218" s="19"/>
      <c r="J218" s="19"/>
      <c r="K218" s="19"/>
      <c r="L218" s="19"/>
    </row>
    <row r="219" spans="1:12" ht="15.75" customHeight="1">
      <c r="A219" s="19"/>
      <c r="B219" s="19"/>
      <c r="C219" s="19"/>
      <c r="D219" s="19"/>
      <c r="E219" s="19"/>
      <c r="F219" s="19"/>
      <c r="G219" s="19"/>
      <c r="H219" s="19"/>
      <c r="I219" s="19"/>
      <c r="J219" s="19"/>
      <c r="K219" s="19"/>
      <c r="L219" s="19"/>
    </row>
    <row r="220" spans="1:12" ht="15.75" customHeight="1">
      <c r="A220" s="19"/>
      <c r="B220" s="19"/>
      <c r="C220" s="19"/>
      <c r="D220" s="19"/>
      <c r="E220" s="19"/>
      <c r="F220" s="19"/>
      <c r="G220" s="19"/>
      <c r="H220" s="19"/>
      <c r="I220" s="19"/>
      <c r="J220" s="19"/>
      <c r="K220" s="19"/>
      <c r="L220" s="19"/>
    </row>
    <row r="221" spans="1:12" ht="15.75" customHeight="1">
      <c r="A221" s="19"/>
      <c r="B221" s="19"/>
      <c r="C221" s="19"/>
      <c r="D221" s="19"/>
      <c r="E221" s="19"/>
      <c r="F221" s="19"/>
      <c r="G221" s="19"/>
      <c r="H221" s="19"/>
      <c r="I221" s="19"/>
      <c r="J221" s="19"/>
      <c r="K221" s="19"/>
      <c r="L221" s="19"/>
    </row>
    <row r="222" spans="1:12" ht="15.75" customHeight="1">
      <c r="A222" s="19"/>
      <c r="B222" s="19"/>
      <c r="C222" s="19"/>
      <c r="D222" s="19"/>
      <c r="E222" s="19"/>
      <c r="F222" s="19"/>
      <c r="G222" s="19"/>
      <c r="H222" s="19"/>
      <c r="I222" s="19"/>
      <c r="J222" s="19"/>
      <c r="K222" s="19"/>
      <c r="L222" s="19"/>
    </row>
    <row r="223" spans="1:12" ht="15.75" customHeight="1">
      <c r="A223" s="19"/>
      <c r="B223" s="19"/>
      <c r="C223" s="19"/>
      <c r="D223" s="19"/>
      <c r="E223" s="19"/>
      <c r="F223" s="19"/>
      <c r="G223" s="19"/>
      <c r="H223" s="19"/>
      <c r="I223" s="19"/>
      <c r="J223" s="19"/>
      <c r="K223" s="19"/>
      <c r="L223" s="19"/>
    </row>
    <row r="224" spans="1:12" ht="15.75" customHeight="1">
      <c r="A224" s="19"/>
      <c r="B224" s="19"/>
      <c r="C224" s="19"/>
      <c r="D224" s="19"/>
      <c r="E224" s="19"/>
      <c r="F224" s="19"/>
      <c r="G224" s="19"/>
      <c r="H224" s="19"/>
      <c r="I224" s="19"/>
      <c r="J224" s="19"/>
      <c r="K224" s="19"/>
      <c r="L224" s="19"/>
    </row>
    <row r="225" spans="1:12" ht="15.75" customHeight="1">
      <c r="A225" s="19"/>
      <c r="B225" s="19"/>
      <c r="C225" s="19"/>
      <c r="D225" s="19"/>
      <c r="E225" s="19"/>
      <c r="F225" s="19"/>
      <c r="G225" s="19"/>
      <c r="H225" s="19"/>
      <c r="I225" s="19"/>
      <c r="J225" s="19"/>
      <c r="K225" s="19"/>
      <c r="L225" s="19"/>
    </row>
    <row r="226" spans="1:12" ht="15.75" customHeight="1">
      <c r="A226" s="19"/>
      <c r="B226" s="19"/>
      <c r="C226" s="19"/>
      <c r="D226" s="19"/>
      <c r="E226" s="19"/>
      <c r="F226" s="19"/>
      <c r="G226" s="19"/>
      <c r="H226" s="19"/>
      <c r="I226" s="19"/>
      <c r="J226" s="19"/>
      <c r="K226" s="19"/>
      <c r="L226" s="19"/>
    </row>
    <row r="227" spans="1:12" ht="15.75" customHeight="1">
      <c r="A227" s="19"/>
      <c r="B227" s="19"/>
      <c r="C227" s="19"/>
      <c r="D227" s="19"/>
      <c r="E227" s="19"/>
      <c r="F227" s="19"/>
      <c r="G227" s="19"/>
      <c r="H227" s="19"/>
      <c r="I227" s="19"/>
      <c r="J227" s="19"/>
      <c r="K227" s="19"/>
      <c r="L227" s="19"/>
    </row>
    <row r="228" spans="1:12" ht="15.75" customHeight="1">
      <c r="A228" s="19"/>
      <c r="B228" s="19"/>
      <c r="C228" s="19"/>
      <c r="D228" s="19"/>
      <c r="E228" s="19"/>
      <c r="F228" s="19"/>
      <c r="G228" s="19"/>
      <c r="H228" s="19"/>
      <c r="I228" s="19"/>
      <c r="J228" s="19"/>
      <c r="K228" s="19"/>
      <c r="L228" s="19"/>
    </row>
    <row r="229" spans="1:12" ht="15.75" customHeight="1">
      <c r="A229" s="19"/>
      <c r="B229" s="19"/>
      <c r="C229" s="19"/>
      <c r="D229" s="19"/>
      <c r="E229" s="19"/>
      <c r="F229" s="19"/>
      <c r="G229" s="19"/>
      <c r="H229" s="19"/>
      <c r="I229" s="19"/>
      <c r="J229" s="19"/>
      <c r="K229" s="19"/>
      <c r="L229" s="19"/>
    </row>
    <row r="230" spans="1:12" ht="15.75" customHeight="1">
      <c r="A230" s="19"/>
      <c r="B230" s="19"/>
      <c r="C230" s="19"/>
      <c r="D230" s="19"/>
      <c r="E230" s="19"/>
      <c r="F230" s="19"/>
      <c r="G230" s="19"/>
      <c r="H230" s="19"/>
      <c r="I230" s="19"/>
      <c r="J230" s="19"/>
      <c r="K230" s="19"/>
      <c r="L230" s="19"/>
    </row>
    <row r="231" spans="1:12" ht="15.75" customHeight="1">
      <c r="A231" s="19"/>
      <c r="B231" s="19"/>
      <c r="C231" s="19"/>
      <c r="D231" s="19"/>
      <c r="E231" s="19"/>
      <c r="F231" s="19"/>
      <c r="G231" s="19"/>
      <c r="H231" s="19"/>
      <c r="I231" s="19"/>
      <c r="J231" s="19"/>
      <c r="K231" s="19"/>
      <c r="L231" s="19"/>
    </row>
    <row r="232" spans="1:12" ht="15.75" customHeight="1">
      <c r="A232" s="19"/>
      <c r="B232" s="19"/>
      <c r="C232" s="19"/>
      <c r="D232" s="19"/>
      <c r="E232" s="19"/>
      <c r="F232" s="19"/>
      <c r="G232" s="19"/>
      <c r="H232" s="19"/>
      <c r="I232" s="19"/>
      <c r="J232" s="19"/>
      <c r="K232" s="19"/>
      <c r="L232" s="19"/>
    </row>
    <row r="233" spans="1:12" ht="15.75" customHeight="1">
      <c r="A233" s="19"/>
      <c r="B233" s="19"/>
      <c r="C233" s="19"/>
      <c r="D233" s="19"/>
      <c r="E233" s="19"/>
      <c r="F233" s="19"/>
      <c r="G233" s="19"/>
      <c r="H233" s="19"/>
      <c r="I233" s="19"/>
      <c r="J233" s="19"/>
      <c r="K233" s="19"/>
      <c r="L233" s="19"/>
    </row>
    <row r="234" spans="1:12" ht="15.75" customHeight="1">
      <c r="A234" s="19"/>
      <c r="B234" s="19"/>
      <c r="C234" s="19"/>
      <c r="D234" s="19"/>
      <c r="E234" s="19"/>
      <c r="F234" s="19"/>
      <c r="G234" s="19"/>
      <c r="H234" s="19"/>
      <c r="I234" s="19"/>
      <c r="J234" s="19"/>
      <c r="K234" s="19"/>
      <c r="L234" s="19"/>
    </row>
    <row r="235" spans="1:12" ht="15.75" customHeight="1">
      <c r="A235" s="19"/>
      <c r="B235" s="19"/>
      <c r="C235" s="19"/>
      <c r="D235" s="19"/>
      <c r="E235" s="19"/>
      <c r="F235" s="19"/>
      <c r="G235" s="19"/>
      <c r="H235" s="19"/>
      <c r="I235" s="19"/>
      <c r="J235" s="19"/>
      <c r="K235" s="19"/>
      <c r="L235" s="19"/>
    </row>
    <row r="236" spans="1:12" ht="15.75" customHeight="1">
      <c r="A236" s="19"/>
      <c r="B236" s="19"/>
      <c r="C236" s="19"/>
      <c r="D236" s="19"/>
      <c r="E236" s="19"/>
      <c r="F236" s="19"/>
      <c r="G236" s="19"/>
      <c r="H236" s="19"/>
      <c r="I236" s="19"/>
      <c r="J236" s="19"/>
      <c r="K236" s="19"/>
      <c r="L236" s="19"/>
    </row>
    <row r="237" spans="1:12" ht="15.75" customHeight="1">
      <c r="A237" s="19"/>
      <c r="B237" s="19"/>
      <c r="C237" s="19"/>
      <c r="D237" s="19"/>
      <c r="E237" s="19"/>
      <c r="F237" s="19"/>
      <c r="G237" s="19"/>
      <c r="H237" s="19"/>
      <c r="I237" s="19"/>
      <c r="J237" s="19"/>
      <c r="K237" s="19"/>
      <c r="L237" s="19"/>
    </row>
    <row r="238" spans="1:12" ht="15.75" customHeight="1">
      <c r="A238" s="19"/>
      <c r="B238" s="19"/>
      <c r="C238" s="19"/>
      <c r="D238" s="19"/>
      <c r="E238" s="19"/>
      <c r="F238" s="19"/>
      <c r="G238" s="19"/>
      <c r="H238" s="19"/>
      <c r="I238" s="19"/>
      <c r="J238" s="19"/>
      <c r="K238" s="19"/>
      <c r="L238" s="19"/>
    </row>
    <row r="239" spans="1:12" ht="15.75" customHeight="1">
      <c r="A239" s="19"/>
      <c r="B239" s="19"/>
      <c r="C239" s="19"/>
      <c r="D239" s="19"/>
      <c r="E239" s="19"/>
      <c r="F239" s="19"/>
      <c r="G239" s="19"/>
      <c r="H239" s="19"/>
      <c r="I239" s="19"/>
      <c r="J239" s="19"/>
      <c r="K239" s="19"/>
      <c r="L239" s="19"/>
    </row>
    <row r="240" spans="1:12" ht="15.75" customHeight="1">
      <c r="A240" s="19"/>
      <c r="B240" s="19"/>
      <c r="C240" s="19"/>
      <c r="D240" s="19"/>
      <c r="E240" s="19"/>
      <c r="F240" s="19"/>
      <c r="G240" s="19"/>
      <c r="H240" s="19"/>
      <c r="I240" s="19"/>
      <c r="J240" s="19"/>
      <c r="K240" s="19"/>
      <c r="L240" s="19"/>
    </row>
    <row r="241" spans="1:12" ht="15.75" customHeight="1">
      <c r="A241" s="19"/>
      <c r="B241" s="19"/>
      <c r="C241" s="19"/>
      <c r="D241" s="19"/>
      <c r="E241" s="19"/>
      <c r="F241" s="19"/>
      <c r="G241" s="19"/>
      <c r="H241" s="19"/>
      <c r="I241" s="19"/>
      <c r="J241" s="19"/>
      <c r="K241" s="19"/>
      <c r="L241" s="19"/>
    </row>
    <row r="242" spans="1:12" ht="15.75" customHeight="1">
      <c r="A242" s="19"/>
      <c r="B242" s="19"/>
      <c r="C242" s="19"/>
      <c r="D242" s="19"/>
      <c r="E242" s="19"/>
      <c r="F242" s="19"/>
      <c r="G242" s="19"/>
      <c r="H242" s="19"/>
      <c r="I242" s="19"/>
      <c r="J242" s="19"/>
      <c r="K242" s="19"/>
      <c r="L242" s="19"/>
    </row>
    <row r="243" spans="1:12" ht="15.75" customHeight="1">
      <c r="A243" s="19"/>
      <c r="B243" s="19"/>
      <c r="C243" s="19"/>
      <c r="D243" s="19"/>
      <c r="E243" s="19"/>
      <c r="F243" s="19"/>
      <c r="G243" s="19"/>
      <c r="H243" s="19"/>
      <c r="I243" s="19"/>
      <c r="J243" s="19"/>
      <c r="K243" s="19"/>
      <c r="L243" s="19"/>
    </row>
    <row r="244" spans="1:12" ht="15.75" customHeight="1">
      <c r="A244" s="19"/>
      <c r="B244" s="19"/>
      <c r="C244" s="19"/>
      <c r="D244" s="19"/>
      <c r="E244" s="19"/>
      <c r="F244" s="19"/>
      <c r="G244" s="19"/>
      <c r="H244" s="19"/>
      <c r="I244" s="19"/>
      <c r="J244" s="19"/>
      <c r="K244" s="19"/>
      <c r="L244" s="19"/>
    </row>
    <row r="245" spans="1:12" ht="15.75" customHeight="1">
      <c r="A245" s="19"/>
      <c r="B245" s="19"/>
      <c r="C245" s="19"/>
      <c r="D245" s="19"/>
      <c r="E245" s="19"/>
      <c r="F245" s="19"/>
      <c r="G245" s="19"/>
      <c r="H245" s="19"/>
      <c r="I245" s="19"/>
      <c r="J245" s="19"/>
      <c r="K245" s="19"/>
      <c r="L245" s="19"/>
    </row>
    <row r="246" spans="1:12" ht="15.75" customHeight="1">
      <c r="A246" s="19"/>
      <c r="B246" s="19"/>
      <c r="C246" s="19"/>
      <c r="D246" s="19"/>
      <c r="E246" s="19"/>
      <c r="F246" s="19"/>
      <c r="G246" s="19"/>
      <c r="H246" s="19"/>
      <c r="I246" s="19"/>
      <c r="J246" s="19"/>
      <c r="K246" s="19"/>
      <c r="L246" s="19"/>
    </row>
    <row r="247" spans="1:12" ht="15.75" customHeight="1">
      <c r="A247" s="19"/>
      <c r="B247" s="19"/>
      <c r="C247" s="19"/>
      <c r="D247" s="19"/>
      <c r="E247" s="19"/>
      <c r="F247" s="19"/>
      <c r="G247" s="19"/>
      <c r="H247" s="19"/>
      <c r="I247" s="19"/>
      <c r="J247" s="19"/>
      <c r="K247" s="19"/>
      <c r="L247" s="19"/>
    </row>
    <row r="248" spans="1:12" ht="15.75" customHeight="1">
      <c r="A248" s="19"/>
      <c r="B248" s="19"/>
      <c r="C248" s="19"/>
      <c r="D248" s="19"/>
      <c r="E248" s="19"/>
      <c r="F248" s="19"/>
      <c r="G248" s="19"/>
      <c r="H248" s="19"/>
      <c r="I248" s="19"/>
      <c r="J248" s="19"/>
      <c r="K248" s="19"/>
      <c r="L248" s="19"/>
    </row>
    <row r="249" spans="1:12" ht="15.75" customHeight="1">
      <c r="A249" s="19"/>
      <c r="B249" s="19"/>
      <c r="C249" s="19"/>
      <c r="D249" s="19"/>
      <c r="E249" s="19"/>
      <c r="F249" s="19"/>
      <c r="G249" s="19"/>
      <c r="H249" s="19"/>
      <c r="I249" s="19"/>
      <c r="J249" s="19"/>
      <c r="K249" s="19"/>
      <c r="L249" s="19"/>
    </row>
    <row r="250" spans="1:12" ht="15.75" customHeight="1">
      <c r="A250" s="19"/>
      <c r="B250" s="19"/>
      <c r="C250" s="19"/>
      <c r="D250" s="19"/>
      <c r="E250" s="19"/>
      <c r="F250" s="19"/>
      <c r="G250" s="19"/>
      <c r="H250" s="19"/>
      <c r="I250" s="19"/>
      <c r="J250" s="19"/>
      <c r="K250" s="19"/>
      <c r="L250" s="19"/>
    </row>
    <row r="251" spans="1:12" ht="15.75" customHeight="1">
      <c r="A251" s="19"/>
      <c r="B251" s="19"/>
      <c r="C251" s="19"/>
      <c r="D251" s="19"/>
      <c r="E251" s="19"/>
      <c r="F251" s="19"/>
      <c r="G251" s="19"/>
      <c r="H251" s="19"/>
      <c r="I251" s="19"/>
      <c r="J251" s="19"/>
      <c r="K251" s="19"/>
      <c r="L251" s="19"/>
    </row>
    <row r="252" spans="1:12" ht="15.75" customHeight="1">
      <c r="A252" s="19"/>
      <c r="B252" s="19"/>
      <c r="C252" s="19"/>
      <c r="D252" s="19"/>
      <c r="E252" s="19"/>
      <c r="F252" s="19"/>
      <c r="G252" s="19"/>
      <c r="H252" s="19"/>
      <c r="I252" s="19"/>
      <c r="J252" s="19"/>
      <c r="K252" s="19"/>
      <c r="L252" s="19"/>
    </row>
    <row r="253" spans="1:12" ht="15.75" customHeight="1">
      <c r="A253" s="19"/>
      <c r="B253" s="19"/>
      <c r="C253" s="19"/>
      <c r="D253" s="19"/>
      <c r="E253" s="19"/>
      <c r="F253" s="19"/>
      <c r="G253" s="19"/>
      <c r="H253" s="19"/>
      <c r="I253" s="19"/>
      <c r="J253" s="19"/>
      <c r="K253" s="19"/>
      <c r="L253" s="19"/>
    </row>
    <row r="254" spans="1:12" ht="15.75" customHeight="1">
      <c r="A254" s="19"/>
      <c r="B254" s="19"/>
      <c r="C254" s="19"/>
      <c r="D254" s="19"/>
      <c r="E254" s="19"/>
      <c r="F254" s="19"/>
      <c r="G254" s="19"/>
      <c r="H254" s="19"/>
      <c r="I254" s="19"/>
      <c r="J254" s="19"/>
      <c r="K254" s="19"/>
      <c r="L254" s="19"/>
    </row>
    <row r="255" spans="1:12" ht="15.75" customHeight="1">
      <c r="A255" s="19"/>
      <c r="B255" s="19"/>
      <c r="C255" s="19"/>
      <c r="D255" s="19"/>
      <c r="E255" s="19"/>
      <c r="F255" s="19"/>
      <c r="G255" s="19"/>
      <c r="H255" s="19"/>
      <c r="I255" s="19"/>
      <c r="J255" s="19"/>
      <c r="K255" s="19"/>
      <c r="L255" s="19"/>
    </row>
    <row r="256" spans="1:12" ht="15.75" customHeight="1">
      <c r="A256" s="19"/>
      <c r="B256" s="19"/>
      <c r="C256" s="19"/>
      <c r="D256" s="19"/>
      <c r="E256" s="19"/>
      <c r="F256" s="19"/>
      <c r="G256" s="19"/>
      <c r="H256" s="19"/>
      <c r="I256" s="19"/>
      <c r="J256" s="19"/>
      <c r="K256" s="19"/>
      <c r="L256" s="19"/>
    </row>
    <row r="257" spans="1:12" ht="15.75" customHeight="1">
      <c r="A257" s="19"/>
      <c r="B257" s="19"/>
      <c r="C257" s="19"/>
      <c r="D257" s="19"/>
      <c r="E257" s="19"/>
      <c r="F257" s="19"/>
      <c r="G257" s="19"/>
      <c r="H257" s="19"/>
      <c r="I257" s="19"/>
      <c r="J257" s="19"/>
      <c r="K257" s="19"/>
      <c r="L257" s="19"/>
    </row>
    <row r="258" spans="1:12" ht="15.75" customHeight="1">
      <c r="A258" s="19"/>
      <c r="B258" s="19"/>
      <c r="C258" s="19"/>
      <c r="D258" s="19"/>
      <c r="E258" s="19"/>
      <c r="F258" s="19"/>
      <c r="G258" s="19"/>
      <c r="H258" s="19"/>
      <c r="I258" s="19"/>
      <c r="J258" s="19"/>
      <c r="K258" s="19"/>
      <c r="L258" s="19"/>
    </row>
    <row r="259" spans="1:12" ht="15.75" customHeight="1">
      <c r="A259" s="19"/>
      <c r="B259" s="19"/>
      <c r="C259" s="19"/>
      <c r="D259" s="19"/>
      <c r="E259" s="19"/>
      <c r="F259" s="19"/>
      <c r="G259" s="19"/>
      <c r="H259" s="19"/>
      <c r="I259" s="19"/>
      <c r="J259" s="19"/>
      <c r="K259" s="19"/>
      <c r="L259" s="19"/>
    </row>
    <row r="260" spans="1:12" ht="15.75" customHeight="1">
      <c r="A260" s="19"/>
      <c r="B260" s="19"/>
      <c r="C260" s="19"/>
      <c r="D260" s="19"/>
      <c r="E260" s="19"/>
      <c r="F260" s="19"/>
      <c r="G260" s="19"/>
      <c r="H260" s="19"/>
      <c r="I260" s="19"/>
      <c r="J260" s="19"/>
      <c r="K260" s="19"/>
      <c r="L260" s="19"/>
    </row>
    <row r="261" spans="1:12" ht="15.75" customHeight="1">
      <c r="A261" s="19"/>
      <c r="B261" s="19"/>
      <c r="C261" s="19"/>
      <c r="D261" s="19"/>
      <c r="E261" s="19"/>
      <c r="F261" s="19"/>
      <c r="G261" s="19"/>
      <c r="H261" s="19"/>
      <c r="I261" s="19"/>
      <c r="J261" s="19"/>
      <c r="K261" s="19"/>
      <c r="L261" s="19"/>
    </row>
    <row r="262" spans="1:12" ht="15.75" customHeight="1">
      <c r="A262" s="19"/>
      <c r="B262" s="19"/>
      <c r="C262" s="19"/>
      <c r="D262" s="19"/>
      <c r="E262" s="19"/>
      <c r="F262" s="19"/>
      <c r="G262" s="19"/>
      <c r="H262" s="19"/>
      <c r="I262" s="19"/>
      <c r="J262" s="19"/>
      <c r="K262" s="19"/>
      <c r="L262" s="19"/>
    </row>
    <row r="263" spans="1:12" ht="15.75" customHeight="1">
      <c r="A263" s="19"/>
      <c r="B263" s="19"/>
      <c r="C263" s="19"/>
      <c r="D263" s="19"/>
      <c r="E263" s="19"/>
      <c r="F263" s="19"/>
      <c r="G263" s="19"/>
      <c r="H263" s="19"/>
      <c r="I263" s="19"/>
      <c r="J263" s="19"/>
      <c r="K263" s="19"/>
      <c r="L263" s="19"/>
    </row>
    <row r="264" spans="1:12" ht="15.75" customHeight="1">
      <c r="A264" s="19"/>
      <c r="B264" s="19"/>
      <c r="C264" s="19"/>
      <c r="D264" s="19"/>
      <c r="E264" s="19"/>
      <c r="F264" s="19"/>
      <c r="G264" s="19"/>
      <c r="H264" s="19"/>
      <c r="I264" s="19"/>
      <c r="J264" s="19"/>
      <c r="K264" s="19"/>
      <c r="L264" s="19"/>
    </row>
    <row r="265" spans="1:12" ht="15.75" customHeight="1">
      <c r="A265" s="19"/>
      <c r="B265" s="19"/>
      <c r="C265" s="19"/>
      <c r="D265" s="19"/>
      <c r="E265" s="19"/>
      <c r="F265" s="19"/>
      <c r="G265" s="19"/>
      <c r="H265" s="19"/>
      <c r="I265" s="19"/>
      <c r="J265" s="19"/>
      <c r="K265" s="19"/>
      <c r="L265" s="19"/>
    </row>
    <row r="266" spans="1:12" ht="15.75" customHeight="1">
      <c r="A266" s="19"/>
      <c r="B266" s="19"/>
      <c r="C266" s="19"/>
      <c r="D266" s="19"/>
      <c r="E266" s="19"/>
      <c r="F266" s="19"/>
      <c r="G266" s="19"/>
      <c r="H266" s="19"/>
      <c r="I266" s="19"/>
      <c r="J266" s="19"/>
      <c r="K266" s="19"/>
      <c r="L266" s="19"/>
    </row>
    <row r="267" spans="1:12" ht="15.75" customHeight="1">
      <c r="A267" s="19"/>
      <c r="B267" s="19"/>
      <c r="C267" s="19"/>
      <c r="D267" s="19"/>
      <c r="E267" s="19"/>
      <c r="F267" s="19"/>
      <c r="G267" s="19"/>
      <c r="H267" s="19"/>
      <c r="I267" s="19"/>
      <c r="J267" s="19"/>
      <c r="K267" s="19"/>
      <c r="L267" s="19"/>
    </row>
    <row r="268" spans="1:12" ht="15.75" customHeight="1">
      <c r="A268" s="19"/>
      <c r="B268" s="19"/>
      <c r="C268" s="19"/>
      <c r="D268" s="19"/>
      <c r="E268" s="19"/>
      <c r="F268" s="19"/>
      <c r="G268" s="19"/>
      <c r="H268" s="19"/>
      <c r="I268" s="19"/>
      <c r="J268" s="19"/>
      <c r="K268" s="19"/>
      <c r="L268" s="19"/>
    </row>
    <row r="269" spans="1:12" ht="15.75" customHeight="1">
      <c r="A269" s="19"/>
      <c r="B269" s="19"/>
      <c r="C269" s="19"/>
      <c r="D269" s="19"/>
      <c r="E269" s="19"/>
      <c r="F269" s="19"/>
      <c r="G269" s="19"/>
      <c r="H269" s="19"/>
      <c r="I269" s="19"/>
      <c r="J269" s="19"/>
      <c r="K269" s="19"/>
      <c r="L269" s="19"/>
    </row>
    <row r="270" spans="1:12" ht="15.75" customHeight="1">
      <c r="A270" s="19"/>
      <c r="B270" s="19"/>
      <c r="C270" s="19"/>
      <c r="D270" s="19"/>
      <c r="E270" s="19"/>
      <c r="F270" s="19"/>
      <c r="G270" s="19"/>
      <c r="H270" s="19"/>
      <c r="I270" s="19"/>
      <c r="J270" s="19"/>
      <c r="K270" s="19"/>
      <c r="L270" s="19"/>
    </row>
    <row r="271" spans="1:12" ht="15.75" customHeight="1">
      <c r="A271" s="19"/>
      <c r="B271" s="19"/>
      <c r="C271" s="19"/>
      <c r="D271" s="19"/>
      <c r="E271" s="19"/>
      <c r="F271" s="19"/>
      <c r="G271" s="19"/>
      <c r="H271" s="19"/>
      <c r="I271" s="19"/>
      <c r="J271" s="19"/>
      <c r="K271" s="19"/>
      <c r="L271" s="19"/>
    </row>
    <row r="272" spans="1:12" ht="15.75" customHeight="1">
      <c r="A272" s="19"/>
      <c r="B272" s="19"/>
      <c r="C272" s="19"/>
      <c r="D272" s="19"/>
      <c r="E272" s="19"/>
      <c r="F272" s="19"/>
      <c r="G272" s="19"/>
      <c r="H272" s="19"/>
      <c r="I272" s="19"/>
      <c r="J272" s="19"/>
      <c r="K272" s="19"/>
      <c r="L272" s="19"/>
    </row>
    <row r="273" spans="1:12" ht="15.75" customHeight="1">
      <c r="A273" s="19"/>
      <c r="B273" s="19"/>
      <c r="C273" s="19"/>
      <c r="D273" s="19"/>
      <c r="E273" s="19"/>
      <c r="F273" s="19"/>
      <c r="G273" s="19"/>
      <c r="H273" s="19"/>
      <c r="I273" s="19"/>
      <c r="J273" s="19"/>
      <c r="K273" s="19"/>
      <c r="L273" s="19"/>
    </row>
    <row r="274" spans="1:12" ht="15.75" customHeight="1">
      <c r="A274" s="19"/>
      <c r="B274" s="19"/>
      <c r="C274" s="19"/>
      <c r="D274" s="19"/>
      <c r="E274" s="19"/>
      <c r="F274" s="19"/>
      <c r="G274" s="19"/>
      <c r="H274" s="19"/>
      <c r="I274" s="19"/>
      <c r="J274" s="19"/>
      <c r="K274" s="19"/>
      <c r="L274" s="19"/>
    </row>
    <row r="275" spans="1:12" ht="15.75" customHeight="1">
      <c r="A275" s="19"/>
      <c r="B275" s="19"/>
      <c r="C275" s="19"/>
      <c r="D275" s="19"/>
      <c r="E275" s="19"/>
      <c r="F275" s="19"/>
      <c r="G275" s="19"/>
      <c r="H275" s="19"/>
      <c r="I275" s="19"/>
      <c r="J275" s="19"/>
      <c r="K275" s="19"/>
      <c r="L275" s="19"/>
    </row>
    <row r="276" spans="1:12" ht="15.75" customHeight="1">
      <c r="A276" s="19"/>
      <c r="B276" s="19"/>
      <c r="C276" s="19"/>
      <c r="D276" s="19"/>
      <c r="E276" s="19"/>
      <c r="F276" s="19"/>
      <c r="G276" s="19"/>
      <c r="H276" s="19"/>
      <c r="I276" s="19"/>
      <c r="J276" s="19"/>
      <c r="K276" s="19"/>
      <c r="L276" s="19"/>
    </row>
    <row r="277" spans="1:12" ht="15.75" customHeight="1">
      <c r="A277" s="19"/>
      <c r="B277" s="19"/>
      <c r="C277" s="19"/>
      <c r="D277" s="19"/>
      <c r="E277" s="19"/>
      <c r="F277" s="19"/>
      <c r="G277" s="19"/>
      <c r="H277" s="19"/>
      <c r="I277" s="19"/>
      <c r="J277" s="19"/>
      <c r="K277" s="19"/>
      <c r="L277" s="19"/>
    </row>
    <row r="278" spans="1:12" ht="15.75" customHeight="1">
      <c r="A278" s="19"/>
      <c r="B278" s="19"/>
      <c r="C278" s="19"/>
      <c r="D278" s="19"/>
      <c r="E278" s="19"/>
      <c r="F278" s="19"/>
      <c r="G278" s="19"/>
      <c r="H278" s="19"/>
      <c r="I278" s="19"/>
      <c r="J278" s="19"/>
      <c r="K278" s="19"/>
      <c r="L278" s="19"/>
    </row>
    <row r="279" spans="1:12" ht="15.75" customHeight="1">
      <c r="A279" s="19"/>
      <c r="B279" s="19"/>
      <c r="C279" s="19"/>
      <c r="D279" s="19"/>
      <c r="E279" s="19"/>
      <c r="F279" s="19"/>
      <c r="G279" s="19"/>
      <c r="H279" s="19"/>
      <c r="I279" s="19"/>
      <c r="J279" s="19"/>
      <c r="K279" s="19"/>
      <c r="L279" s="19"/>
    </row>
    <row r="280" spans="1:12" ht="15.75" customHeight="1">
      <c r="A280" s="19"/>
      <c r="B280" s="19"/>
      <c r="C280" s="19"/>
      <c r="D280" s="19"/>
      <c r="E280" s="19"/>
      <c r="F280" s="19"/>
      <c r="G280" s="19"/>
      <c r="H280" s="19"/>
      <c r="I280" s="19"/>
      <c r="J280" s="19"/>
      <c r="K280" s="19"/>
      <c r="L280" s="19"/>
    </row>
    <row r="281" spans="1:12" ht="15.75" customHeight="1">
      <c r="A281" s="19"/>
      <c r="B281" s="19"/>
      <c r="C281" s="19"/>
      <c r="D281" s="19"/>
      <c r="E281" s="19"/>
      <c r="F281" s="19"/>
      <c r="G281" s="19"/>
      <c r="H281" s="19"/>
      <c r="I281" s="19"/>
      <c r="J281" s="19"/>
      <c r="K281" s="19"/>
      <c r="L281" s="19"/>
    </row>
    <row r="282" spans="1:12" ht="15.75" customHeight="1">
      <c r="A282" s="19"/>
      <c r="B282" s="19"/>
      <c r="C282" s="19"/>
      <c r="D282" s="19"/>
      <c r="E282" s="19"/>
      <c r="F282" s="19"/>
      <c r="G282" s="19"/>
      <c r="H282" s="19"/>
      <c r="I282" s="19"/>
      <c r="J282" s="19"/>
      <c r="K282" s="19"/>
      <c r="L282" s="19"/>
    </row>
    <row r="283" spans="1:12" ht="15.75" customHeight="1">
      <c r="A283" s="19"/>
      <c r="B283" s="19"/>
      <c r="C283" s="19"/>
      <c r="D283" s="19"/>
      <c r="E283" s="19"/>
      <c r="F283" s="19"/>
      <c r="G283" s="19"/>
      <c r="H283" s="19"/>
      <c r="I283" s="19"/>
      <c r="J283" s="19"/>
      <c r="K283" s="19"/>
      <c r="L283" s="19"/>
    </row>
    <row r="284" spans="1:12" ht="15.75" customHeight="1">
      <c r="A284" s="19"/>
      <c r="B284" s="19"/>
      <c r="C284" s="19"/>
      <c r="D284" s="19"/>
      <c r="E284" s="19"/>
      <c r="F284" s="19"/>
      <c r="G284" s="19"/>
      <c r="H284" s="19"/>
      <c r="I284" s="19"/>
      <c r="J284" s="19"/>
      <c r="K284" s="19"/>
      <c r="L284" s="19"/>
    </row>
    <row r="285" spans="1:12" ht="15.75" customHeight="1">
      <c r="A285" s="19"/>
      <c r="B285" s="19"/>
      <c r="C285" s="19"/>
      <c r="D285" s="19"/>
      <c r="E285" s="19"/>
      <c r="F285" s="19"/>
      <c r="G285" s="19"/>
      <c r="H285" s="19"/>
      <c r="I285" s="19"/>
      <c r="J285" s="19"/>
      <c r="K285" s="19"/>
      <c r="L285" s="19"/>
    </row>
    <row r="286" spans="1:12" ht="15.75" customHeight="1">
      <c r="A286" s="19"/>
      <c r="B286" s="19"/>
      <c r="C286" s="19"/>
      <c r="D286" s="19"/>
      <c r="E286" s="19"/>
      <c r="F286" s="19"/>
      <c r="G286" s="19"/>
      <c r="H286" s="19"/>
      <c r="I286" s="19"/>
      <c r="J286" s="19"/>
      <c r="K286" s="19"/>
      <c r="L286" s="19"/>
    </row>
    <row r="287" spans="1:12" ht="15.75" customHeight="1">
      <c r="A287" s="19"/>
      <c r="B287" s="19"/>
      <c r="C287" s="19"/>
      <c r="D287" s="19"/>
      <c r="E287" s="19"/>
      <c r="F287" s="19"/>
      <c r="G287" s="19"/>
      <c r="H287" s="19"/>
      <c r="I287" s="19"/>
      <c r="J287" s="19"/>
      <c r="K287" s="19"/>
      <c r="L287" s="19"/>
    </row>
    <row r="288" spans="1:12" ht="15.75" customHeight="1">
      <c r="A288" s="19"/>
      <c r="B288" s="19"/>
      <c r="C288" s="19"/>
      <c r="D288" s="19"/>
      <c r="E288" s="19"/>
      <c r="F288" s="19"/>
      <c r="G288" s="19"/>
      <c r="H288" s="19"/>
      <c r="I288" s="19"/>
      <c r="J288" s="19"/>
      <c r="K288" s="19"/>
      <c r="L288" s="19"/>
    </row>
    <row r="289" spans="1:12" ht="15.75" customHeight="1">
      <c r="A289" s="19"/>
      <c r="B289" s="19"/>
      <c r="C289" s="19"/>
      <c r="D289" s="19"/>
      <c r="E289" s="19"/>
      <c r="F289" s="19"/>
      <c r="G289" s="19"/>
      <c r="H289" s="19"/>
      <c r="I289" s="19"/>
      <c r="J289" s="19"/>
      <c r="K289" s="19"/>
      <c r="L289" s="19"/>
    </row>
    <row r="290" spans="1:12" ht="15.75" customHeight="1">
      <c r="A290" s="19"/>
      <c r="B290" s="19"/>
      <c r="C290" s="19"/>
      <c r="D290" s="19"/>
      <c r="E290" s="19"/>
      <c r="F290" s="19"/>
      <c r="G290" s="19"/>
      <c r="H290" s="19"/>
      <c r="I290" s="19"/>
      <c r="J290" s="19"/>
      <c r="K290" s="19"/>
      <c r="L290" s="19"/>
    </row>
    <row r="291" spans="1:12" ht="15.75" customHeight="1">
      <c r="A291" s="19"/>
      <c r="B291" s="19"/>
      <c r="C291" s="19"/>
      <c r="D291" s="19"/>
      <c r="E291" s="19"/>
      <c r="F291" s="19"/>
      <c r="G291" s="19"/>
      <c r="H291" s="19"/>
      <c r="I291" s="19"/>
      <c r="J291" s="19"/>
      <c r="K291" s="19"/>
      <c r="L291" s="19"/>
    </row>
    <row r="292" spans="1:12" ht="15.75" customHeight="1">
      <c r="A292" s="19"/>
      <c r="B292" s="19"/>
      <c r="C292" s="19"/>
      <c r="D292" s="19"/>
      <c r="E292" s="19"/>
      <c r="F292" s="19"/>
      <c r="G292" s="19"/>
      <c r="H292" s="19"/>
      <c r="I292" s="19"/>
      <c r="J292" s="19"/>
      <c r="K292" s="19"/>
      <c r="L292" s="19"/>
    </row>
    <row r="293" spans="1:12" ht="15.75" customHeight="1">
      <c r="A293" s="19"/>
      <c r="B293" s="19"/>
      <c r="C293" s="19"/>
      <c r="D293" s="19"/>
      <c r="E293" s="19"/>
      <c r="F293" s="19"/>
      <c r="G293" s="19"/>
      <c r="H293" s="19"/>
      <c r="I293" s="19"/>
      <c r="J293" s="19"/>
      <c r="K293" s="19"/>
      <c r="L293" s="19"/>
    </row>
    <row r="294" spans="1:12" ht="15.75" customHeight="1">
      <c r="A294" s="19"/>
      <c r="B294" s="19"/>
      <c r="C294" s="19"/>
      <c r="D294" s="19"/>
      <c r="E294" s="19"/>
      <c r="F294" s="19"/>
      <c r="G294" s="19"/>
      <c r="H294" s="19"/>
      <c r="I294" s="19"/>
      <c r="J294" s="19"/>
      <c r="K294" s="19"/>
      <c r="L294" s="19"/>
    </row>
    <row r="295" spans="1:12" ht="15.75" customHeight="1">
      <c r="A295" s="19"/>
      <c r="B295" s="19"/>
      <c r="C295" s="19"/>
      <c r="D295" s="19"/>
      <c r="E295" s="19"/>
      <c r="F295" s="19"/>
      <c r="G295" s="19"/>
      <c r="H295" s="19"/>
      <c r="I295" s="19"/>
      <c r="J295" s="19"/>
      <c r="K295" s="19"/>
      <c r="L295" s="19"/>
    </row>
    <row r="296" spans="1:12" ht="15.75" customHeight="1">
      <c r="A296" s="19"/>
      <c r="B296" s="19"/>
      <c r="C296" s="19"/>
      <c r="D296" s="19"/>
      <c r="E296" s="19"/>
      <c r="F296" s="19"/>
      <c r="G296" s="19"/>
      <c r="H296" s="19"/>
      <c r="I296" s="19"/>
      <c r="J296" s="19"/>
      <c r="K296" s="19"/>
      <c r="L296" s="19"/>
    </row>
    <row r="297" spans="1:12" ht="15.75" customHeight="1">
      <c r="A297" s="19"/>
      <c r="B297" s="19"/>
      <c r="C297" s="19"/>
      <c r="D297" s="19"/>
      <c r="E297" s="19"/>
      <c r="F297" s="19"/>
      <c r="G297" s="19"/>
      <c r="H297" s="19"/>
      <c r="I297" s="19"/>
      <c r="J297" s="19"/>
      <c r="K297" s="19"/>
      <c r="L297" s="19"/>
    </row>
    <row r="298" spans="1:12" ht="15.75" customHeight="1">
      <c r="A298" s="19"/>
      <c r="B298" s="19"/>
      <c r="C298" s="19"/>
      <c r="D298" s="19"/>
      <c r="E298" s="19"/>
      <c r="F298" s="19"/>
      <c r="G298" s="19"/>
      <c r="H298" s="19"/>
      <c r="I298" s="19"/>
      <c r="J298" s="19"/>
      <c r="K298" s="19"/>
      <c r="L298" s="19"/>
    </row>
    <row r="299" spans="1:12" ht="15.75" customHeight="1">
      <c r="A299" s="19"/>
      <c r="B299" s="19"/>
      <c r="C299" s="19"/>
      <c r="D299" s="19"/>
      <c r="E299" s="19"/>
      <c r="F299" s="19"/>
      <c r="G299" s="19"/>
      <c r="H299" s="19"/>
      <c r="I299" s="19"/>
      <c r="J299" s="19"/>
      <c r="K299" s="19"/>
      <c r="L299" s="19"/>
    </row>
    <row r="300" spans="1:12" ht="15.75" customHeight="1">
      <c r="A300" s="19"/>
      <c r="B300" s="19"/>
      <c r="C300" s="19"/>
      <c r="D300" s="19"/>
      <c r="E300" s="19"/>
      <c r="F300" s="19"/>
      <c r="G300" s="19"/>
      <c r="H300" s="19"/>
      <c r="I300" s="19"/>
      <c r="J300" s="19"/>
      <c r="K300" s="19"/>
      <c r="L300" s="19"/>
    </row>
    <row r="301" spans="1:12" ht="15.75" customHeight="1">
      <c r="A301" s="19"/>
      <c r="B301" s="19"/>
      <c r="C301" s="19"/>
      <c r="D301" s="19"/>
      <c r="E301" s="19"/>
      <c r="F301" s="19"/>
      <c r="G301" s="19"/>
      <c r="H301" s="19"/>
      <c r="I301" s="19"/>
      <c r="J301" s="19"/>
      <c r="K301" s="19"/>
      <c r="L301" s="19"/>
    </row>
    <row r="302" spans="1:12" ht="15.75" customHeight="1">
      <c r="A302" s="19"/>
      <c r="B302" s="19"/>
      <c r="C302" s="19"/>
      <c r="D302" s="19"/>
      <c r="E302" s="19"/>
      <c r="F302" s="19"/>
      <c r="G302" s="19"/>
      <c r="H302" s="19"/>
      <c r="I302" s="19"/>
      <c r="J302" s="19"/>
      <c r="K302" s="19"/>
      <c r="L302" s="19"/>
    </row>
    <row r="303" spans="1:12" ht="15.75" customHeight="1">
      <c r="A303" s="19"/>
      <c r="B303" s="19"/>
      <c r="C303" s="19"/>
      <c r="D303" s="19"/>
      <c r="E303" s="19"/>
      <c r="F303" s="19"/>
      <c r="G303" s="19"/>
      <c r="H303" s="19"/>
      <c r="I303" s="19"/>
      <c r="J303" s="19"/>
      <c r="K303" s="19"/>
      <c r="L303" s="19"/>
    </row>
    <row r="304" spans="1:12" ht="15.75" customHeight="1">
      <c r="A304" s="19"/>
      <c r="B304" s="19"/>
      <c r="C304" s="19"/>
      <c r="D304" s="19"/>
      <c r="E304" s="19"/>
      <c r="F304" s="19"/>
      <c r="G304" s="19"/>
      <c r="H304" s="19"/>
      <c r="I304" s="19"/>
      <c r="J304" s="19"/>
      <c r="K304" s="19"/>
      <c r="L304" s="19"/>
    </row>
    <row r="305" spans="1:12" ht="15.75" customHeight="1">
      <c r="A305" s="19"/>
      <c r="B305" s="19"/>
      <c r="C305" s="19"/>
      <c r="D305" s="19"/>
      <c r="E305" s="19"/>
      <c r="F305" s="19"/>
      <c r="G305" s="19"/>
      <c r="H305" s="19"/>
      <c r="I305" s="19"/>
      <c r="J305" s="19"/>
      <c r="K305" s="19"/>
      <c r="L305" s="19"/>
    </row>
    <row r="306" spans="1:12" ht="15.75" customHeight="1">
      <c r="A306" s="19"/>
      <c r="B306" s="19"/>
      <c r="C306" s="19"/>
      <c r="D306" s="19"/>
      <c r="E306" s="19"/>
      <c r="F306" s="19"/>
      <c r="G306" s="19"/>
      <c r="H306" s="19"/>
      <c r="I306" s="19"/>
      <c r="J306" s="19"/>
      <c r="K306" s="19"/>
      <c r="L306" s="19"/>
    </row>
    <row r="307" spans="1:12" ht="15.75" customHeight="1">
      <c r="A307" s="19"/>
      <c r="B307" s="19"/>
      <c r="C307" s="19"/>
      <c r="D307" s="19"/>
      <c r="E307" s="19"/>
      <c r="F307" s="19"/>
      <c r="G307" s="19"/>
      <c r="H307" s="19"/>
      <c r="I307" s="19"/>
      <c r="J307" s="19"/>
      <c r="K307" s="19"/>
      <c r="L307" s="19"/>
    </row>
    <row r="308" spans="1:12" ht="15.75" customHeight="1">
      <c r="A308" s="19"/>
      <c r="B308" s="19"/>
      <c r="C308" s="19"/>
      <c r="D308" s="19"/>
      <c r="E308" s="19"/>
      <c r="F308" s="19"/>
      <c r="G308" s="19"/>
      <c r="H308" s="19"/>
      <c r="I308" s="19"/>
      <c r="J308" s="19"/>
      <c r="K308" s="19"/>
      <c r="L308" s="19"/>
    </row>
    <row r="309" spans="1:12" ht="15.75" customHeight="1">
      <c r="A309" s="19"/>
      <c r="B309" s="19"/>
      <c r="C309" s="19"/>
      <c r="D309" s="19"/>
      <c r="E309" s="19"/>
      <c r="F309" s="19"/>
      <c r="G309" s="19"/>
      <c r="H309" s="19"/>
      <c r="I309" s="19"/>
      <c r="J309" s="19"/>
      <c r="K309" s="19"/>
      <c r="L309" s="19"/>
    </row>
    <row r="310" spans="1:12" ht="15.75" customHeight="1">
      <c r="A310" s="19"/>
      <c r="B310" s="19"/>
      <c r="C310" s="19"/>
      <c r="D310" s="19"/>
      <c r="E310" s="19"/>
      <c r="F310" s="19"/>
      <c r="G310" s="19"/>
      <c r="H310" s="19"/>
      <c r="I310" s="19"/>
      <c r="J310" s="19"/>
      <c r="K310" s="19"/>
      <c r="L310" s="19"/>
    </row>
    <row r="311" spans="1:12" ht="15.75" customHeight="1">
      <c r="A311" s="19"/>
      <c r="B311" s="19"/>
      <c r="C311" s="19"/>
      <c r="D311" s="19"/>
      <c r="E311" s="19"/>
      <c r="F311" s="19"/>
      <c r="G311" s="19"/>
      <c r="H311" s="19"/>
      <c r="I311" s="19"/>
      <c r="J311" s="19"/>
      <c r="K311" s="19"/>
      <c r="L311" s="19"/>
    </row>
    <row r="312" spans="1:12" ht="15.75" customHeight="1">
      <c r="A312" s="19"/>
      <c r="B312" s="19"/>
      <c r="C312" s="19"/>
      <c r="D312" s="19"/>
      <c r="E312" s="19"/>
      <c r="F312" s="19"/>
      <c r="G312" s="19"/>
      <c r="H312" s="19"/>
      <c r="I312" s="19"/>
      <c r="J312" s="19"/>
      <c r="K312" s="19"/>
      <c r="L312" s="19"/>
    </row>
    <row r="313" spans="1:12" ht="15.75" customHeight="1">
      <c r="A313" s="19"/>
      <c r="B313" s="19"/>
      <c r="C313" s="19"/>
      <c r="D313" s="19"/>
      <c r="E313" s="19"/>
      <c r="F313" s="19"/>
      <c r="G313" s="19"/>
      <c r="H313" s="19"/>
      <c r="I313" s="19"/>
      <c r="J313" s="19"/>
      <c r="K313" s="19"/>
      <c r="L313" s="19"/>
    </row>
    <row r="314" spans="1:12" ht="15.75" customHeight="1">
      <c r="A314" s="19"/>
      <c r="B314" s="19"/>
      <c r="C314" s="19"/>
      <c r="D314" s="19"/>
      <c r="E314" s="19"/>
      <c r="F314" s="19"/>
      <c r="G314" s="19"/>
      <c r="H314" s="19"/>
      <c r="I314" s="19"/>
      <c r="J314" s="19"/>
      <c r="K314" s="19"/>
      <c r="L314" s="19"/>
    </row>
    <row r="315" spans="1:12" ht="15.75" customHeight="1">
      <c r="A315" s="19"/>
      <c r="B315" s="19"/>
      <c r="C315" s="19"/>
      <c r="D315" s="19"/>
      <c r="E315" s="19"/>
      <c r="F315" s="19"/>
      <c r="G315" s="19"/>
      <c r="H315" s="19"/>
      <c r="I315" s="19"/>
      <c r="J315" s="19"/>
      <c r="K315" s="19"/>
      <c r="L315" s="19"/>
    </row>
    <row r="316" spans="1:12" ht="15.75" customHeight="1">
      <c r="A316" s="19"/>
      <c r="B316" s="19"/>
      <c r="C316" s="19"/>
      <c r="D316" s="19"/>
      <c r="E316" s="19"/>
      <c r="F316" s="19"/>
      <c r="G316" s="19"/>
      <c r="H316" s="19"/>
      <c r="I316" s="19"/>
      <c r="J316" s="19"/>
      <c r="K316" s="19"/>
      <c r="L316" s="19"/>
    </row>
    <row r="317" spans="1:12" ht="15.75" customHeight="1">
      <c r="A317" s="19"/>
      <c r="B317" s="19"/>
      <c r="C317" s="19"/>
      <c r="D317" s="19"/>
      <c r="E317" s="19"/>
      <c r="F317" s="19"/>
      <c r="G317" s="19"/>
      <c r="H317" s="19"/>
      <c r="I317" s="19"/>
      <c r="J317" s="19"/>
      <c r="K317" s="19"/>
      <c r="L317" s="19"/>
    </row>
    <row r="318" spans="1:12" ht="15.75" customHeight="1">
      <c r="A318" s="19"/>
      <c r="B318" s="19"/>
      <c r="C318" s="19"/>
      <c r="D318" s="19"/>
      <c r="E318" s="19"/>
      <c r="F318" s="19"/>
      <c r="G318" s="19"/>
      <c r="H318" s="19"/>
      <c r="I318" s="19"/>
      <c r="J318" s="19"/>
      <c r="K318" s="19"/>
      <c r="L318" s="19"/>
    </row>
    <row r="319" spans="1:12" ht="15.75" customHeight="1">
      <c r="A319" s="19"/>
      <c r="B319" s="19"/>
      <c r="C319" s="19"/>
      <c r="D319" s="19"/>
      <c r="E319" s="19"/>
      <c r="F319" s="19"/>
      <c r="G319" s="19"/>
      <c r="H319" s="19"/>
      <c r="I319" s="19"/>
      <c r="J319" s="19"/>
      <c r="K319" s="19"/>
      <c r="L319" s="19"/>
    </row>
    <row r="320" spans="1:12" ht="15.75" customHeight="1">
      <c r="A320" s="19"/>
      <c r="B320" s="19"/>
      <c r="C320" s="19"/>
      <c r="D320" s="19"/>
      <c r="E320" s="19"/>
      <c r="F320" s="19"/>
      <c r="G320" s="19"/>
      <c r="H320" s="19"/>
      <c r="I320" s="19"/>
      <c r="J320" s="19"/>
      <c r="K320" s="19"/>
      <c r="L320" s="19"/>
    </row>
    <row r="321" spans="1:12" ht="15.75" customHeight="1">
      <c r="A321" s="19"/>
      <c r="B321" s="19"/>
      <c r="C321" s="19"/>
      <c r="D321" s="19"/>
      <c r="E321" s="19"/>
      <c r="F321" s="19"/>
      <c r="G321" s="19"/>
      <c r="H321" s="19"/>
      <c r="I321" s="19"/>
      <c r="J321" s="19"/>
      <c r="K321" s="19"/>
      <c r="L321" s="19"/>
    </row>
    <row r="322" spans="1:12" ht="15.75" customHeight="1">
      <c r="A322" s="19"/>
      <c r="B322" s="19"/>
      <c r="C322" s="19"/>
      <c r="D322" s="19"/>
      <c r="E322" s="19"/>
      <c r="F322" s="19"/>
      <c r="G322" s="19"/>
      <c r="H322" s="19"/>
      <c r="I322" s="19"/>
      <c r="J322" s="19"/>
      <c r="K322" s="19"/>
      <c r="L322" s="19"/>
    </row>
    <row r="323" spans="1:12" ht="15.75" customHeight="1"/>
    <row r="324" spans="1:12" ht="15.75" customHeight="1"/>
    <row r="325" spans="1:12" ht="15.75" customHeight="1"/>
    <row r="326" spans="1:12" ht="15.75" customHeight="1"/>
    <row r="327" spans="1:12" ht="15.75" customHeight="1"/>
    <row r="328" spans="1:12" ht="15.75" customHeight="1"/>
    <row r="329" spans="1:12" ht="15.75" customHeight="1"/>
    <row r="330" spans="1:12" ht="15.75" customHeight="1"/>
    <row r="331" spans="1:12" ht="15.75" customHeight="1"/>
    <row r="332" spans="1:12" ht="15.75" customHeight="1"/>
    <row r="333" spans="1:12" ht="15.75" customHeight="1"/>
    <row r="334" spans="1:12" ht="15.75" customHeight="1"/>
    <row r="335" spans="1:12" ht="15.75" customHeight="1"/>
    <row r="336" spans="1:12"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9">
    <mergeCell ref="E7:E12"/>
    <mergeCell ref="E2:E6"/>
    <mergeCell ref="E78:E81"/>
    <mergeCell ref="E55:E64"/>
    <mergeCell ref="I102:I105"/>
    <mergeCell ref="J102:J105"/>
    <mergeCell ref="J96:J101"/>
    <mergeCell ref="E102:E105"/>
    <mergeCell ref="E66:E70"/>
    <mergeCell ref="E71:E77"/>
    <mergeCell ref="E13:E23"/>
    <mergeCell ref="E24:E28"/>
    <mergeCell ref="E51:E54"/>
    <mergeCell ref="A110:A115"/>
    <mergeCell ref="A106:A107"/>
    <mergeCell ref="A108:A109"/>
    <mergeCell ref="A93:A95"/>
    <mergeCell ref="A88:A90"/>
    <mergeCell ref="A91:A92"/>
    <mergeCell ref="A96:A101"/>
    <mergeCell ref="A120:A121"/>
    <mergeCell ref="A118:A119"/>
    <mergeCell ref="A116:A117"/>
    <mergeCell ref="A102:A105"/>
    <mergeCell ref="E91:E92"/>
    <mergeCell ref="E88:E90"/>
    <mergeCell ref="E93:E95"/>
    <mergeCell ref="E86:E87"/>
    <mergeCell ref="E96:E101"/>
    <mergeCell ref="I93:I95"/>
    <mergeCell ref="E82:E85"/>
    <mergeCell ref="B51:B54"/>
    <mergeCell ref="B55:B64"/>
    <mergeCell ref="I66:I70"/>
    <mergeCell ref="I96:I101"/>
    <mergeCell ref="I2:I6"/>
    <mergeCell ref="I7:I12"/>
    <mergeCell ref="J7:J12"/>
    <mergeCell ref="J2:J6"/>
    <mergeCell ref="O1:T1"/>
    <mergeCell ref="K7:K12"/>
    <mergeCell ref="K2:K6"/>
    <mergeCell ref="J29:J32"/>
    <mergeCell ref="J36:J39"/>
    <mergeCell ref="J33:J35"/>
    <mergeCell ref="J24:J28"/>
    <mergeCell ref="J13:J23"/>
    <mergeCell ref="K13:K23"/>
    <mergeCell ref="K24:K28"/>
    <mergeCell ref="I14:I23"/>
    <mergeCell ref="I24:I28"/>
    <mergeCell ref="K29:K32"/>
    <mergeCell ref="K36:K39"/>
    <mergeCell ref="I40:I41"/>
    <mergeCell ref="K33:K35"/>
    <mergeCell ref="K40:K41"/>
    <mergeCell ref="J91:J92"/>
    <mergeCell ref="K91:K92"/>
    <mergeCell ref="I88:I90"/>
    <mergeCell ref="I91:I92"/>
    <mergeCell ref="J88:J90"/>
    <mergeCell ref="K66:K70"/>
    <mergeCell ref="K86:K87"/>
    <mergeCell ref="I86:I87"/>
    <mergeCell ref="K82:K85"/>
    <mergeCell ref="K88:K90"/>
    <mergeCell ref="J51:J54"/>
    <mergeCell ref="I51:I54"/>
    <mergeCell ref="J40:J41"/>
    <mergeCell ref="J42:J43"/>
    <mergeCell ref="I44:I45"/>
    <mergeCell ref="J44:J45"/>
    <mergeCell ref="J82:J85"/>
    <mergeCell ref="J86:J87"/>
    <mergeCell ref="I82:I85"/>
    <mergeCell ref="J66:J70"/>
    <mergeCell ref="K96:K101"/>
    <mergeCell ref="K102:K105"/>
    <mergeCell ref="K51:K54"/>
    <mergeCell ref="K47:K50"/>
    <mergeCell ref="K44:K45"/>
    <mergeCell ref="K42:K43"/>
    <mergeCell ref="J78:J81"/>
    <mergeCell ref="K78:K81"/>
    <mergeCell ref="J55:J64"/>
    <mergeCell ref="K55:K64"/>
    <mergeCell ref="K71:K77"/>
    <mergeCell ref="J71:J77"/>
    <mergeCell ref="K93:K95"/>
    <mergeCell ref="J93:J95"/>
    <mergeCell ref="E44:E45"/>
    <mergeCell ref="E47:E50"/>
    <mergeCell ref="I47:I50"/>
    <mergeCell ref="J47:J50"/>
    <mergeCell ref="E42:E43"/>
    <mergeCell ref="E40:E41"/>
    <mergeCell ref="E29:E32"/>
    <mergeCell ref="E36:E39"/>
    <mergeCell ref="E33:E35"/>
    <mergeCell ref="I33:I35"/>
    <mergeCell ref="I42:I43"/>
    <mergeCell ref="B102:B105"/>
    <mergeCell ref="B96:B101"/>
    <mergeCell ref="B88:B90"/>
    <mergeCell ref="B91:B92"/>
    <mergeCell ref="B93:B95"/>
    <mergeCell ref="B86:B87"/>
    <mergeCell ref="B120:B121"/>
    <mergeCell ref="B47:B50"/>
    <mergeCell ref="B40:B41"/>
    <mergeCell ref="B108:B109"/>
    <mergeCell ref="B110:B115"/>
    <mergeCell ref="B106:B107"/>
    <mergeCell ref="B118:B119"/>
    <mergeCell ref="B116:B117"/>
    <mergeCell ref="A86:A87"/>
    <mergeCell ref="A51:A54"/>
    <mergeCell ref="A47:A50"/>
    <mergeCell ref="A78:A81"/>
    <mergeCell ref="A82:A85"/>
    <mergeCell ref="A55:A64"/>
    <mergeCell ref="A36:A39"/>
    <mergeCell ref="A44:A45"/>
    <mergeCell ref="B42:B43"/>
    <mergeCell ref="B44:B45"/>
    <mergeCell ref="B36:B39"/>
    <mergeCell ref="B78:B81"/>
    <mergeCell ref="B66:B70"/>
    <mergeCell ref="B71:B77"/>
    <mergeCell ref="A71:A77"/>
    <mergeCell ref="A66:A70"/>
    <mergeCell ref="B82:B85"/>
    <mergeCell ref="A2:A6"/>
    <mergeCell ref="B2:B6"/>
    <mergeCell ref="B33:B35"/>
    <mergeCell ref="A33:A35"/>
    <mergeCell ref="B7:B12"/>
    <mergeCell ref="A7:A12"/>
    <mergeCell ref="A40:A41"/>
    <mergeCell ref="A42:A43"/>
    <mergeCell ref="A29:A32"/>
    <mergeCell ref="A24:A28"/>
    <mergeCell ref="B24:B28"/>
    <mergeCell ref="B29:B32"/>
    <mergeCell ref="A13:A23"/>
    <mergeCell ref="B13:B23"/>
    <mergeCell ref="J110:J115"/>
    <mergeCell ref="J108:J109"/>
    <mergeCell ref="E108:E109"/>
    <mergeCell ref="E110:E115"/>
    <mergeCell ref="E106:E107"/>
    <mergeCell ref="K110:K115"/>
    <mergeCell ref="K106:K107"/>
    <mergeCell ref="K108:K109"/>
    <mergeCell ref="I106:I107"/>
    <mergeCell ref="J106:J107"/>
    <mergeCell ref="I108:I109"/>
    <mergeCell ref="I110:I115"/>
    <mergeCell ref="J120:J121"/>
    <mergeCell ref="K120:K121"/>
    <mergeCell ref="I118:I119"/>
    <mergeCell ref="I120:I121"/>
    <mergeCell ref="K118:K119"/>
    <mergeCell ref="E118:E119"/>
    <mergeCell ref="E120:E121"/>
    <mergeCell ref="E116:E117"/>
    <mergeCell ref="J118:J119"/>
    <mergeCell ref="K116:K117"/>
    <mergeCell ref="J116:J117"/>
  </mergeCells>
  <conditionalFormatting sqref="E2 E65:E67 E71 E78 E86 E88 E91 E93 E96:E97 E102:E104 E106 E108 E110 E116 E118 E120 E123:E148 E82:E83">
    <cfRule type="cellIs" dxfId="13" priority="1" operator="greaterThan">
      <formula>0</formula>
    </cfRule>
  </conditionalFormatting>
  <conditionalFormatting sqref="H44:H45">
    <cfRule type="cellIs" dxfId="12" priority="2" operator="equal">
      <formula>"NO"</formula>
    </cfRule>
  </conditionalFormatting>
  <conditionalFormatting sqref="H44:H45">
    <cfRule type="cellIs" dxfId="11" priority="3" operator="equal">
      <formula>"SI"</formula>
    </cfRule>
  </conditionalFormatting>
  <conditionalFormatting sqref="H120:I120 H91:I91 H2:I2 H65:I67 H71:I71 H68:H70 H78:I82 H72:H77 H86:I86 H88:I88 H87 H89:H90 H93:I93 H92 H96:I96 H94:H95 H102:I102 H106:I106 H108:I108 H107 H110:I110 H109 H116:I116 H118:I118 H117 H119 H122:I148 H121 H83:H85 H111:H115 H103:H105 H97:H101 H3:H43 H46:H47 H49:H64">
    <cfRule type="cellIs" dxfId="10" priority="4" operator="equal">
      <formula>"NO"</formula>
    </cfRule>
  </conditionalFormatting>
  <conditionalFormatting sqref="H120:I120 H91:I91 H2:I2 H65:I67 H71:I71 H68:H70 H78:I82 H72:H77 H86:I86 H88:I88 H87 H89:H90 H93:I93 H92 H96:I96 H94:H95 H102:I102 H106:I106 H108:I108 H107 H110:I110 H109 H116:I116 H118:I118 H117 H119 H122:I148 H121 H83:H85 H111:H115 H103:H105 H97:H101 H3:H43 H46:H47 H49:H64">
    <cfRule type="cellIs" dxfId="9" priority="5" operator="equal">
      <formula>"SI"</formula>
    </cfRule>
  </conditionalFormatting>
  <conditionalFormatting sqref="H48">
    <cfRule type="cellIs" dxfId="8" priority="6" operator="equal">
      <formula>"NO"</formula>
    </cfRule>
  </conditionalFormatting>
  <conditionalFormatting sqref="H48">
    <cfRule type="cellIs" dxfId="7" priority="7" operator="equal">
      <formula>"SI"</formula>
    </cfRule>
  </conditionalFormatting>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48"/>
  <sheetViews>
    <sheetView tabSelected="1" workbookViewId="0">
      <selection activeCell="B2" sqref="B2:B13"/>
    </sheetView>
  </sheetViews>
  <sheetFormatPr baseColWidth="10" defaultColWidth="14.42578125" defaultRowHeight="15" customHeight="1"/>
  <cols>
    <col min="2" max="2" width="69.140625" customWidth="1"/>
    <col min="6" max="6" width="27.7109375" customWidth="1"/>
    <col min="7" max="7" width="26.140625" customWidth="1"/>
  </cols>
  <sheetData>
    <row r="1" spans="1:20">
      <c r="A1" s="1" t="s">
        <v>3</v>
      </c>
      <c r="B1" s="1" t="s">
        <v>4</v>
      </c>
      <c r="C1" s="1" t="s">
        <v>5</v>
      </c>
      <c r="D1" s="1" t="s">
        <v>6</v>
      </c>
      <c r="E1" s="1" t="s">
        <v>7</v>
      </c>
      <c r="F1" s="31" t="s">
        <v>439</v>
      </c>
      <c r="G1" s="1" t="s">
        <v>9</v>
      </c>
      <c r="H1" s="1" t="s">
        <v>10</v>
      </c>
      <c r="I1" s="1" t="s">
        <v>11</v>
      </c>
      <c r="J1" s="1" t="s">
        <v>12</v>
      </c>
      <c r="K1" s="1" t="s">
        <v>13</v>
      </c>
      <c r="L1" s="1" t="s">
        <v>14</v>
      </c>
      <c r="O1" s="77" t="s">
        <v>15</v>
      </c>
      <c r="P1" s="78"/>
      <c r="Q1" s="78"/>
      <c r="R1" s="78"/>
      <c r="S1" s="78"/>
      <c r="T1" s="79"/>
    </row>
    <row r="2" spans="1:20">
      <c r="A2" s="87" t="s">
        <v>17</v>
      </c>
      <c r="B2" s="69" t="s">
        <v>449</v>
      </c>
      <c r="C2" s="3">
        <f>LEN(B2)-LEN(SUBSTITUTE(B2,".",""))</f>
        <v>2</v>
      </c>
      <c r="D2" s="3">
        <f>LEN(TRIM(B2))-LEN(SUBSTITUTE(B2," ",""))+1</f>
        <v>159</v>
      </c>
      <c r="E2" s="69">
        <v>12</v>
      </c>
      <c r="F2" s="34" t="s">
        <v>468</v>
      </c>
      <c r="G2" s="34" t="s">
        <v>472</v>
      </c>
      <c r="H2" s="35" t="s">
        <v>24</v>
      </c>
      <c r="I2" s="69" t="s">
        <v>475</v>
      </c>
      <c r="J2" s="69">
        <v>2</v>
      </c>
      <c r="K2" s="69">
        <v>1</v>
      </c>
      <c r="L2" s="5"/>
      <c r="O2" s="4" t="s">
        <v>27</v>
      </c>
      <c r="P2" s="4">
        <f>COUNTA(A2:A460)</f>
        <v>21</v>
      </c>
      <c r="Q2" s="4" t="s">
        <v>28</v>
      </c>
      <c r="R2" s="6">
        <f>P5</f>
        <v>126</v>
      </c>
      <c r="S2" s="4" t="s">
        <v>0</v>
      </c>
      <c r="T2" s="2">
        <f>(R2+R4)/(R2+R3+R4+R5)</f>
        <v>0.66993464052287577</v>
      </c>
    </row>
    <row r="3" spans="1:20">
      <c r="A3" s="71"/>
      <c r="B3" s="71"/>
      <c r="C3" s="7"/>
      <c r="D3" s="7"/>
      <c r="E3" s="71"/>
      <c r="F3" s="34" t="s">
        <v>490</v>
      </c>
      <c r="G3" s="34" t="s">
        <v>491</v>
      </c>
      <c r="H3" s="35" t="s">
        <v>24</v>
      </c>
      <c r="I3" s="71"/>
      <c r="J3" s="71"/>
      <c r="K3" s="71"/>
      <c r="L3" s="5"/>
      <c r="O3" s="4" t="s">
        <v>31</v>
      </c>
      <c r="P3" s="4">
        <f>SUM(E2:E460)</f>
        <v>238</v>
      </c>
      <c r="Q3" s="4" t="s">
        <v>32</v>
      </c>
      <c r="R3" s="4">
        <f>SUM(J2:J460)</f>
        <v>30</v>
      </c>
      <c r="S3" s="4" t="s">
        <v>1</v>
      </c>
      <c r="T3" s="9">
        <f>R2/(R2+R3)</f>
        <v>0.80769230769230771</v>
      </c>
    </row>
    <row r="4" spans="1:20">
      <c r="A4" s="71"/>
      <c r="B4" s="71"/>
      <c r="C4" s="7"/>
      <c r="D4" s="7"/>
      <c r="E4" s="71"/>
      <c r="F4" s="34" t="s">
        <v>496</v>
      </c>
      <c r="G4" s="36" t="s">
        <v>45</v>
      </c>
      <c r="H4" s="35" t="s">
        <v>45</v>
      </c>
      <c r="I4" s="71"/>
      <c r="J4" s="71"/>
      <c r="K4" s="71"/>
      <c r="L4" s="5"/>
      <c r="O4" s="4" t="s">
        <v>37</v>
      </c>
      <c r="P4" s="6">
        <f>COUNTIF(H1:H202,"si")+COUNTIF(H1:H202,"no")</f>
        <v>197</v>
      </c>
      <c r="Q4" s="4" t="s">
        <v>40</v>
      </c>
      <c r="R4" s="4">
        <f>SUM(K2:K460)</f>
        <v>79</v>
      </c>
      <c r="S4" s="4" t="s">
        <v>2</v>
      </c>
      <c r="T4" s="9">
        <f>R2/(R2+R5)</f>
        <v>0.63959390862944165</v>
      </c>
    </row>
    <row r="5" spans="1:20">
      <c r="A5" s="71"/>
      <c r="B5" s="71"/>
      <c r="C5" s="7"/>
      <c r="D5" s="7"/>
      <c r="E5" s="71"/>
      <c r="F5" s="34" t="s">
        <v>506</v>
      </c>
      <c r="G5" s="34" t="s">
        <v>508</v>
      </c>
      <c r="H5" s="35" t="s">
        <v>24</v>
      </c>
      <c r="I5" s="71"/>
      <c r="J5" s="71"/>
      <c r="K5" s="71"/>
      <c r="L5" s="5"/>
      <c r="O5" s="4" t="s">
        <v>49</v>
      </c>
      <c r="P5" s="4">
        <f>COUNTIF(H2:H460,"si")</f>
        <v>126</v>
      </c>
      <c r="Q5" s="4" t="s">
        <v>50</v>
      </c>
      <c r="R5" s="37">
        <f>P4-P5</f>
        <v>71</v>
      </c>
      <c r="S5" s="13" t="s">
        <v>51</v>
      </c>
      <c r="T5" s="4">
        <f>2*(T3*T4)/(T3+T4)</f>
        <v>0.71388101983002827</v>
      </c>
    </row>
    <row r="6" spans="1:20" ht="21" customHeight="1">
      <c r="A6" s="71"/>
      <c r="B6" s="71"/>
      <c r="C6" s="7"/>
      <c r="D6" s="7"/>
      <c r="E6" s="71"/>
      <c r="F6" s="38" t="s">
        <v>515</v>
      </c>
      <c r="G6" s="36" t="s">
        <v>45</v>
      </c>
      <c r="H6" s="35" t="s">
        <v>45</v>
      </c>
      <c r="I6" s="71"/>
      <c r="J6" s="71"/>
      <c r="K6" s="71"/>
      <c r="L6" s="5"/>
    </row>
    <row r="7" spans="1:20" ht="21.75" customHeight="1">
      <c r="A7" s="71"/>
      <c r="B7" s="71"/>
      <c r="C7" s="7"/>
      <c r="D7" s="7"/>
      <c r="E7" s="71"/>
      <c r="F7" s="34" t="s">
        <v>517</v>
      </c>
      <c r="G7" s="34" t="s">
        <v>116</v>
      </c>
      <c r="H7" s="35" t="s">
        <v>24</v>
      </c>
      <c r="I7" s="71"/>
      <c r="J7" s="71"/>
      <c r="K7" s="71"/>
      <c r="L7" s="5"/>
      <c r="Q7" s="16" t="s">
        <v>58</v>
      </c>
      <c r="R7" s="17">
        <f>(R4+R5)/SUM(R2:R5)</f>
        <v>0.49019607843137253</v>
      </c>
    </row>
    <row r="8" spans="1:20" ht="22.5" customHeight="1">
      <c r="A8" s="71"/>
      <c r="B8" s="71"/>
      <c r="C8" s="7"/>
      <c r="D8" s="7"/>
      <c r="E8" s="71"/>
      <c r="F8" s="36" t="s">
        <v>45</v>
      </c>
      <c r="G8" s="34" t="s">
        <v>521</v>
      </c>
      <c r="H8" s="35" t="s">
        <v>45</v>
      </c>
      <c r="I8" s="71"/>
      <c r="J8" s="71"/>
      <c r="K8" s="71"/>
      <c r="L8" s="5"/>
      <c r="Q8" s="16" t="s">
        <v>65</v>
      </c>
      <c r="R8" s="16">
        <v>11.05</v>
      </c>
    </row>
    <row r="9" spans="1:20" ht="23.25" customHeight="1">
      <c r="A9" s="71"/>
      <c r="B9" s="71"/>
      <c r="C9" s="7"/>
      <c r="D9" s="7"/>
      <c r="E9" s="71"/>
      <c r="F9" s="34" t="s">
        <v>522</v>
      </c>
      <c r="G9" s="34" t="s">
        <v>523</v>
      </c>
      <c r="H9" s="35" t="s">
        <v>24</v>
      </c>
      <c r="I9" s="71"/>
      <c r="J9" s="71"/>
      <c r="K9" s="71"/>
      <c r="L9" s="5"/>
      <c r="Q9" s="16" t="s">
        <v>69</v>
      </c>
      <c r="R9" s="17">
        <f>(1+(R8*R8))*((T3*T4)/((T3*R8*R8)+T4))</f>
        <v>0.64067706194405527</v>
      </c>
    </row>
    <row r="10" spans="1:20" ht="23.25" customHeight="1">
      <c r="A10" s="71"/>
      <c r="B10" s="71"/>
      <c r="C10" s="7"/>
      <c r="D10" s="7"/>
      <c r="E10" s="71"/>
      <c r="F10" s="34" t="s">
        <v>528</v>
      </c>
      <c r="G10" s="34" t="s">
        <v>529</v>
      </c>
      <c r="H10" s="35" t="s">
        <v>24</v>
      </c>
      <c r="I10" s="71"/>
      <c r="J10" s="71"/>
      <c r="K10" s="71"/>
      <c r="L10" s="5"/>
    </row>
    <row r="11" spans="1:20" ht="21" customHeight="1">
      <c r="A11" s="71"/>
      <c r="B11" s="71"/>
      <c r="C11" s="7"/>
      <c r="D11" s="7"/>
      <c r="E11" s="71"/>
      <c r="F11" s="34" t="s">
        <v>530</v>
      </c>
      <c r="G11" s="34" t="s">
        <v>531</v>
      </c>
      <c r="H11" s="35" t="s">
        <v>24</v>
      </c>
      <c r="I11" s="71"/>
      <c r="J11" s="71"/>
      <c r="K11" s="71"/>
      <c r="L11" s="5"/>
    </row>
    <row r="12" spans="1:20" ht="23.25" customHeight="1">
      <c r="A12" s="71"/>
      <c r="B12" s="71"/>
      <c r="C12" s="7"/>
      <c r="D12" s="7"/>
      <c r="E12" s="71"/>
      <c r="F12" s="34" t="s">
        <v>533</v>
      </c>
      <c r="G12" s="34" t="s">
        <v>534</v>
      </c>
      <c r="H12" s="35" t="s">
        <v>24</v>
      </c>
      <c r="I12" s="71"/>
      <c r="J12" s="71"/>
      <c r="K12" s="71"/>
      <c r="L12" s="5"/>
    </row>
    <row r="13" spans="1:20" ht="19.5" customHeight="1">
      <c r="A13" s="70"/>
      <c r="B13" s="70"/>
      <c r="C13" s="7"/>
      <c r="D13" s="7"/>
      <c r="E13" s="70"/>
      <c r="F13" s="34" t="s">
        <v>536</v>
      </c>
      <c r="G13" s="34" t="s">
        <v>537</v>
      </c>
      <c r="H13" s="35" t="s">
        <v>24</v>
      </c>
      <c r="I13" s="70"/>
      <c r="J13" s="70"/>
      <c r="K13" s="70"/>
      <c r="L13" s="5"/>
    </row>
    <row r="14" spans="1:20" ht="18.75" customHeight="1">
      <c r="A14" s="87" t="s">
        <v>38</v>
      </c>
      <c r="B14" s="69" t="s">
        <v>539</v>
      </c>
      <c r="C14" s="3">
        <f>LEN(B14)-LEN(SUBSTITUTE(B14,".",""))</f>
        <v>1</v>
      </c>
      <c r="D14" s="3">
        <f>LEN(TRIM(B14))-LEN(SUBSTITUTE(B14," ",""))+1</f>
        <v>42</v>
      </c>
      <c r="E14" s="69">
        <v>3</v>
      </c>
      <c r="F14" s="34" t="s">
        <v>545</v>
      </c>
      <c r="G14" s="34" t="s">
        <v>531</v>
      </c>
      <c r="H14" s="35" t="s">
        <v>24</v>
      </c>
      <c r="I14" s="69" t="s">
        <v>546</v>
      </c>
      <c r="J14" s="69">
        <v>1</v>
      </c>
      <c r="K14" s="69">
        <v>0</v>
      </c>
      <c r="L14" s="5"/>
      <c r="O14" s="19"/>
      <c r="P14" s="19"/>
      <c r="Q14" s="19"/>
      <c r="R14" s="19"/>
      <c r="S14" s="19"/>
      <c r="T14" s="20"/>
    </row>
    <row r="15" spans="1:20">
      <c r="A15" s="71"/>
      <c r="B15" s="71"/>
      <c r="C15" s="7"/>
      <c r="D15" s="7"/>
      <c r="E15" s="71"/>
      <c r="F15" s="34" t="s">
        <v>547</v>
      </c>
      <c r="G15" s="34" t="s">
        <v>548</v>
      </c>
      <c r="H15" s="35" t="s">
        <v>24</v>
      </c>
      <c r="I15" s="71"/>
      <c r="J15" s="71"/>
      <c r="K15" s="71"/>
      <c r="L15" s="5"/>
      <c r="O15" s="19"/>
      <c r="P15" s="19"/>
      <c r="Q15" s="19"/>
      <c r="R15" s="19"/>
      <c r="S15" s="19"/>
      <c r="T15" s="20"/>
    </row>
    <row r="16" spans="1:20">
      <c r="A16" s="71"/>
      <c r="B16" s="71"/>
      <c r="C16" s="7"/>
      <c r="D16" s="7"/>
      <c r="E16" s="71"/>
      <c r="F16" s="34" t="s">
        <v>546</v>
      </c>
      <c r="G16" s="36" t="s">
        <v>45</v>
      </c>
      <c r="H16" s="35" t="s">
        <v>45</v>
      </c>
      <c r="I16" s="71"/>
      <c r="J16" s="71"/>
      <c r="K16" s="71"/>
      <c r="L16" s="5"/>
      <c r="O16" s="19"/>
      <c r="P16" s="19"/>
      <c r="Q16" s="19"/>
      <c r="R16" s="19"/>
      <c r="S16" s="19"/>
      <c r="T16" s="20"/>
    </row>
    <row r="17" spans="1:20" ht="20.25" customHeight="1">
      <c r="A17" s="70"/>
      <c r="B17" s="71"/>
      <c r="C17" s="7"/>
      <c r="D17" s="7"/>
      <c r="E17" s="70"/>
      <c r="F17" s="36" t="s">
        <v>45</v>
      </c>
      <c r="G17" s="34" t="s">
        <v>552</v>
      </c>
      <c r="H17" s="35" t="s">
        <v>45</v>
      </c>
      <c r="I17" s="70"/>
      <c r="J17" s="70"/>
      <c r="K17" s="70"/>
      <c r="L17" s="5"/>
      <c r="O17" s="19"/>
      <c r="P17" s="19"/>
      <c r="Q17" s="19"/>
      <c r="R17" s="19"/>
      <c r="S17" s="19"/>
      <c r="T17" s="20"/>
    </row>
    <row r="18" spans="1:20" ht="27.75" customHeight="1">
      <c r="A18" s="87" t="s">
        <v>54</v>
      </c>
      <c r="B18" s="69" t="s">
        <v>555</v>
      </c>
      <c r="C18" s="3">
        <f>LEN(B18)-LEN(SUBSTITUTE(B18,".",""))</f>
        <v>3</v>
      </c>
      <c r="D18" s="3">
        <f>LEN(TRIM(B18))-LEN(SUBSTITUTE(B18," ",""))+1</f>
        <v>98</v>
      </c>
      <c r="E18" s="69">
        <v>4</v>
      </c>
      <c r="F18" s="35" t="s">
        <v>561</v>
      </c>
      <c r="G18" s="36" t="s">
        <v>45</v>
      </c>
      <c r="H18" s="35" t="s">
        <v>45</v>
      </c>
      <c r="I18" s="39" t="s">
        <v>561</v>
      </c>
      <c r="J18" s="69">
        <v>2</v>
      </c>
      <c r="K18" s="69">
        <v>0</v>
      </c>
      <c r="L18" s="5"/>
    </row>
    <row r="19" spans="1:20" ht="21" customHeight="1">
      <c r="A19" s="71"/>
      <c r="B19" s="71"/>
      <c r="C19" s="7"/>
      <c r="D19" s="7"/>
      <c r="E19" s="71"/>
      <c r="F19" s="35" t="s">
        <v>569</v>
      </c>
      <c r="G19" s="35" t="s">
        <v>570</v>
      </c>
      <c r="H19" s="35" t="s">
        <v>24</v>
      </c>
      <c r="I19" s="88" t="s">
        <v>571</v>
      </c>
      <c r="J19" s="71"/>
      <c r="K19" s="71"/>
      <c r="L19" s="5"/>
    </row>
    <row r="20" spans="1:20">
      <c r="A20" s="71"/>
      <c r="B20" s="71"/>
      <c r="C20" s="7"/>
      <c r="D20" s="7"/>
      <c r="E20" s="71"/>
      <c r="F20" s="35" t="s">
        <v>578</v>
      </c>
      <c r="G20" s="36" t="s">
        <v>579</v>
      </c>
      <c r="H20" s="35" t="s">
        <v>24</v>
      </c>
      <c r="I20" s="71"/>
      <c r="J20" s="71"/>
      <c r="K20" s="71"/>
      <c r="L20" s="5"/>
    </row>
    <row r="21" spans="1:20">
      <c r="A21" s="71"/>
      <c r="B21" s="71"/>
      <c r="C21" s="7"/>
      <c r="D21" s="7"/>
      <c r="E21" s="71"/>
      <c r="F21" s="35" t="s">
        <v>581</v>
      </c>
      <c r="G21" s="41" t="s">
        <v>45</v>
      </c>
      <c r="H21" s="35" t="s">
        <v>45</v>
      </c>
      <c r="I21" s="71"/>
      <c r="J21" s="71"/>
      <c r="K21" s="71"/>
      <c r="L21" s="5"/>
    </row>
    <row r="22" spans="1:20">
      <c r="A22" s="71"/>
      <c r="B22" s="71"/>
      <c r="C22" s="7"/>
      <c r="D22" s="7"/>
      <c r="E22" s="71"/>
      <c r="F22" s="35" t="s">
        <v>585</v>
      </c>
      <c r="G22" s="42" t="s">
        <v>586</v>
      </c>
      <c r="H22" s="35" t="s">
        <v>24</v>
      </c>
      <c r="I22" s="71"/>
      <c r="J22" s="71"/>
      <c r="K22" s="71"/>
      <c r="L22" s="5"/>
    </row>
    <row r="23" spans="1:20">
      <c r="A23" s="71"/>
      <c r="B23" s="71"/>
      <c r="C23" s="7"/>
      <c r="D23" s="7"/>
      <c r="E23" s="71"/>
      <c r="F23" s="5"/>
      <c r="H23" s="5"/>
      <c r="I23" s="71"/>
      <c r="J23" s="71"/>
      <c r="K23" s="71"/>
      <c r="L23" s="5"/>
    </row>
    <row r="24" spans="1:20">
      <c r="A24" s="71"/>
      <c r="B24" s="71"/>
      <c r="C24" s="7"/>
      <c r="D24" s="7"/>
      <c r="E24" s="71"/>
      <c r="F24" s="5"/>
      <c r="G24" s="18"/>
      <c r="H24" s="5"/>
      <c r="I24" s="71"/>
      <c r="J24" s="71"/>
      <c r="K24" s="71"/>
      <c r="L24" s="5"/>
    </row>
    <row r="25" spans="1:20">
      <c r="A25" s="71"/>
      <c r="B25" s="71"/>
      <c r="C25" s="7"/>
      <c r="D25" s="7"/>
      <c r="E25" s="71"/>
      <c r="F25" s="5"/>
      <c r="G25" s="18"/>
      <c r="H25" s="5"/>
      <c r="I25" s="71"/>
      <c r="J25" s="71"/>
      <c r="K25" s="71"/>
      <c r="L25" s="5"/>
    </row>
    <row r="26" spans="1:20">
      <c r="A26" s="70"/>
      <c r="B26" s="70"/>
      <c r="C26" s="8"/>
      <c r="D26" s="8"/>
      <c r="E26" s="70"/>
      <c r="F26" s="5"/>
      <c r="G26" s="18"/>
      <c r="H26" s="5"/>
      <c r="I26" s="70"/>
      <c r="J26" s="70"/>
      <c r="K26" s="70"/>
      <c r="L26" s="5"/>
    </row>
    <row r="27" spans="1:20">
      <c r="A27" s="87" t="s">
        <v>77</v>
      </c>
      <c r="B27" s="69" t="s">
        <v>604</v>
      </c>
      <c r="C27" s="3">
        <f>LEN(B27)-LEN(SUBSTITUTE(B27,".",""))</f>
        <v>4</v>
      </c>
      <c r="D27" s="3">
        <f>LEN(TRIM(B27))-LEN(SUBSTITUTE(B27," ",""))+1</f>
        <v>128</v>
      </c>
      <c r="E27" s="69">
        <v>6</v>
      </c>
      <c r="F27" s="35" t="s">
        <v>561</v>
      </c>
      <c r="G27" s="41" t="s">
        <v>45</v>
      </c>
      <c r="H27" s="35" t="s">
        <v>45</v>
      </c>
      <c r="I27" s="69" t="s">
        <v>620</v>
      </c>
      <c r="J27" s="69">
        <v>3</v>
      </c>
      <c r="K27" s="69">
        <v>0</v>
      </c>
      <c r="L27" s="5"/>
    </row>
    <row r="28" spans="1:20">
      <c r="A28" s="71"/>
      <c r="B28" s="71"/>
      <c r="C28" s="7"/>
      <c r="D28" s="7"/>
      <c r="E28" s="71"/>
      <c r="F28" s="35" t="s">
        <v>569</v>
      </c>
      <c r="G28" s="35" t="s">
        <v>624</v>
      </c>
      <c r="H28" s="35" t="s">
        <v>24</v>
      </c>
      <c r="I28" s="71"/>
      <c r="J28" s="71"/>
      <c r="K28" s="71"/>
      <c r="L28" s="5"/>
    </row>
    <row r="29" spans="1:20">
      <c r="A29" s="71"/>
      <c r="B29" s="71"/>
      <c r="C29" s="7"/>
      <c r="D29" s="7"/>
      <c r="E29" s="71"/>
      <c r="F29" s="35" t="s">
        <v>625</v>
      </c>
      <c r="G29" s="40" t="s">
        <v>626</v>
      </c>
      <c r="H29" s="35" t="s">
        <v>24</v>
      </c>
      <c r="I29" s="71"/>
      <c r="J29" s="71"/>
      <c r="K29" s="71"/>
      <c r="L29" s="5"/>
    </row>
    <row r="30" spans="1:20">
      <c r="A30" s="71"/>
      <c r="B30" s="71"/>
      <c r="C30" s="7"/>
      <c r="D30" s="7"/>
      <c r="E30" s="71"/>
      <c r="F30" s="41" t="s">
        <v>45</v>
      </c>
      <c r="G30" s="34" t="s">
        <v>627</v>
      </c>
      <c r="H30" s="35" t="s">
        <v>45</v>
      </c>
      <c r="I30" s="71"/>
      <c r="J30" s="71"/>
      <c r="K30" s="71"/>
      <c r="L30" s="5"/>
    </row>
    <row r="31" spans="1:20">
      <c r="A31" s="71"/>
      <c r="B31" s="71"/>
      <c r="C31" s="7"/>
      <c r="D31" s="7"/>
      <c r="E31" s="71"/>
      <c r="F31" s="35" t="s">
        <v>515</v>
      </c>
      <c r="G31" s="41" t="s">
        <v>45</v>
      </c>
      <c r="H31" s="35" t="s">
        <v>24</v>
      </c>
      <c r="I31" s="71"/>
      <c r="J31" s="71"/>
      <c r="K31" s="71"/>
      <c r="L31" s="5"/>
    </row>
    <row r="32" spans="1:20">
      <c r="A32" s="71"/>
      <c r="B32" s="71"/>
      <c r="C32" s="7"/>
      <c r="D32" s="7"/>
      <c r="E32" s="71"/>
      <c r="F32" s="35" t="s">
        <v>629</v>
      </c>
      <c r="G32" s="41" t="s">
        <v>630</v>
      </c>
      <c r="H32" s="35" t="s">
        <v>45</v>
      </c>
      <c r="I32" s="71"/>
      <c r="J32" s="71"/>
      <c r="K32" s="71"/>
      <c r="L32" s="5"/>
    </row>
    <row r="33" spans="1:12">
      <c r="A33" s="71"/>
      <c r="B33" s="71"/>
      <c r="C33" s="7"/>
      <c r="D33" s="7"/>
      <c r="E33" s="71"/>
      <c r="F33" s="35" t="s">
        <v>631</v>
      </c>
      <c r="G33" s="34" t="s">
        <v>632</v>
      </c>
      <c r="H33" s="35" t="s">
        <v>24</v>
      </c>
      <c r="I33" s="71"/>
      <c r="J33" s="71"/>
      <c r="K33" s="71"/>
      <c r="L33" s="5"/>
    </row>
    <row r="34" spans="1:12">
      <c r="A34" s="71"/>
      <c r="B34" s="71"/>
      <c r="C34" s="7"/>
      <c r="D34" s="7"/>
      <c r="E34" s="71"/>
      <c r="F34" s="35" t="s">
        <v>515</v>
      </c>
      <c r="G34" s="41" t="s">
        <v>45</v>
      </c>
      <c r="H34" s="35" t="s">
        <v>45</v>
      </c>
      <c r="I34" s="71"/>
      <c r="J34" s="71"/>
      <c r="K34" s="71"/>
      <c r="L34" s="5"/>
    </row>
    <row r="35" spans="1:12">
      <c r="A35" s="71"/>
      <c r="B35" s="71"/>
      <c r="C35" s="7"/>
      <c r="D35" s="7"/>
      <c r="E35" s="71"/>
      <c r="F35" s="35" t="s">
        <v>585</v>
      </c>
      <c r="G35" s="34" t="s">
        <v>635</v>
      </c>
      <c r="H35" s="35" t="s">
        <v>24</v>
      </c>
      <c r="I35" s="71"/>
      <c r="J35" s="71"/>
      <c r="K35" s="71"/>
      <c r="L35" s="5"/>
    </row>
    <row r="36" spans="1:12" ht="40.5" customHeight="1">
      <c r="A36" s="70"/>
      <c r="B36" s="70"/>
      <c r="C36" s="8"/>
      <c r="D36" s="8"/>
      <c r="E36" s="70"/>
      <c r="F36" s="35" t="s">
        <v>581</v>
      </c>
      <c r="G36" s="41" t="s">
        <v>45</v>
      </c>
      <c r="H36" s="35" t="s">
        <v>45</v>
      </c>
      <c r="I36" s="70"/>
      <c r="J36" s="70"/>
      <c r="K36" s="70"/>
      <c r="L36" s="5"/>
    </row>
    <row r="37" spans="1:12" ht="30">
      <c r="A37" s="87" t="s">
        <v>109</v>
      </c>
      <c r="B37" s="69" t="s">
        <v>638</v>
      </c>
      <c r="C37" s="3">
        <f>LEN(B37)-LEN(SUBSTITUTE(B37,".",""))</f>
        <v>1</v>
      </c>
      <c r="D37" s="3">
        <f>LEN(TRIM(B37))-LEN(SUBSTITUTE(B37," ",""))+1</f>
        <v>89</v>
      </c>
      <c r="E37" s="69">
        <v>6</v>
      </c>
      <c r="F37" s="35" t="s">
        <v>649</v>
      </c>
      <c r="G37" s="41" t="s">
        <v>45</v>
      </c>
      <c r="H37" s="35" t="s">
        <v>45</v>
      </c>
      <c r="I37" s="39" t="s">
        <v>649</v>
      </c>
      <c r="J37" s="69">
        <v>1</v>
      </c>
      <c r="K37" s="69">
        <v>1</v>
      </c>
      <c r="L37" s="5"/>
    </row>
    <row r="38" spans="1:12">
      <c r="A38" s="71"/>
      <c r="B38" s="71"/>
      <c r="C38" s="7"/>
      <c r="D38" s="7"/>
      <c r="E38" s="71"/>
      <c r="F38" s="35" t="s">
        <v>656</v>
      </c>
      <c r="G38" s="45" t="s">
        <v>657</v>
      </c>
      <c r="H38" s="35" t="s">
        <v>24</v>
      </c>
      <c r="I38" s="25"/>
      <c r="J38" s="71"/>
      <c r="K38" s="71"/>
      <c r="L38" s="5"/>
    </row>
    <row r="39" spans="1:12">
      <c r="A39" s="71"/>
      <c r="B39" s="71"/>
      <c r="C39" s="7"/>
      <c r="D39" s="7"/>
      <c r="E39" s="71"/>
      <c r="F39" s="35" t="s">
        <v>662</v>
      </c>
      <c r="G39" s="34" t="s">
        <v>663</v>
      </c>
      <c r="H39" s="35" t="s">
        <v>24</v>
      </c>
      <c r="I39" s="25"/>
      <c r="J39" s="71"/>
      <c r="K39" s="71"/>
      <c r="L39" s="5"/>
    </row>
    <row r="40" spans="1:12">
      <c r="A40" s="71"/>
      <c r="B40" s="71"/>
      <c r="C40" s="7"/>
      <c r="D40" s="7"/>
      <c r="E40" s="71"/>
      <c r="F40" s="35" t="s">
        <v>664</v>
      </c>
      <c r="G40" s="35" t="s">
        <v>665</v>
      </c>
      <c r="H40" s="35" t="s">
        <v>24</v>
      </c>
      <c r="I40" s="25"/>
      <c r="J40" s="71"/>
      <c r="K40" s="71"/>
      <c r="L40" s="5"/>
    </row>
    <row r="41" spans="1:12" ht="78.75" customHeight="1">
      <c r="A41" s="70"/>
      <c r="B41" s="70"/>
      <c r="C41" s="8"/>
      <c r="D41" s="8"/>
      <c r="E41" s="70"/>
      <c r="F41" s="35" t="s">
        <v>666</v>
      </c>
      <c r="G41" s="35" t="s">
        <v>667</v>
      </c>
      <c r="H41" s="35" t="s">
        <v>24</v>
      </c>
      <c r="I41" s="26"/>
      <c r="J41" s="70"/>
      <c r="K41" s="70"/>
      <c r="L41" s="5"/>
    </row>
    <row r="42" spans="1:12">
      <c r="A42" s="87" t="s">
        <v>122</v>
      </c>
      <c r="B42" s="69" t="s">
        <v>668</v>
      </c>
      <c r="C42" s="3">
        <f>LEN(B42)-LEN(SUBSTITUTE(B42,".",""))</f>
        <v>1</v>
      </c>
      <c r="D42" s="3">
        <f>LEN(TRIM(B42))-LEN(SUBSTITUTE(B42," ",""))+1</f>
        <v>88</v>
      </c>
      <c r="E42" s="69">
        <v>8</v>
      </c>
      <c r="F42" s="35" t="s">
        <v>666</v>
      </c>
      <c r="G42" s="41" t="s">
        <v>667</v>
      </c>
      <c r="H42" s="35" t="s">
        <v>24</v>
      </c>
      <c r="I42" s="69" t="s">
        <v>673</v>
      </c>
      <c r="J42" s="69">
        <v>2</v>
      </c>
      <c r="K42" s="69">
        <v>1</v>
      </c>
      <c r="L42" s="5"/>
    </row>
    <row r="43" spans="1:12">
      <c r="A43" s="71"/>
      <c r="B43" s="71"/>
      <c r="C43" s="7"/>
      <c r="D43" s="7"/>
      <c r="E43" s="71"/>
      <c r="F43" s="41" t="s">
        <v>45</v>
      </c>
      <c r="G43" s="35" t="s">
        <v>681</v>
      </c>
      <c r="H43" s="35" t="s">
        <v>45</v>
      </c>
      <c r="I43" s="71"/>
      <c r="J43" s="71"/>
      <c r="K43" s="71"/>
      <c r="L43" s="5"/>
    </row>
    <row r="44" spans="1:12">
      <c r="A44" s="71"/>
      <c r="B44" s="71"/>
      <c r="C44" s="7"/>
      <c r="D44" s="7"/>
      <c r="E44" s="71"/>
      <c r="F44" s="35" t="s">
        <v>686</v>
      </c>
      <c r="G44" s="41" t="s">
        <v>45</v>
      </c>
      <c r="H44" s="35" t="s">
        <v>45</v>
      </c>
      <c r="I44" s="71"/>
      <c r="J44" s="71"/>
      <c r="K44" s="71"/>
      <c r="L44" s="5"/>
    </row>
    <row r="45" spans="1:12">
      <c r="A45" s="71"/>
      <c r="B45" s="71"/>
      <c r="C45" s="7"/>
      <c r="D45" s="7"/>
      <c r="E45" s="71"/>
      <c r="F45" s="35" t="s">
        <v>687</v>
      </c>
      <c r="G45" s="34" t="s">
        <v>688</v>
      </c>
      <c r="H45" s="35" t="s">
        <v>24</v>
      </c>
      <c r="I45" s="71"/>
      <c r="J45" s="71"/>
      <c r="K45" s="71"/>
      <c r="L45" s="5"/>
    </row>
    <row r="46" spans="1:12">
      <c r="A46" s="71"/>
      <c r="B46" s="71"/>
      <c r="C46" s="7"/>
      <c r="D46" s="7"/>
      <c r="E46" s="71"/>
      <c r="F46" s="35" t="s">
        <v>690</v>
      </c>
      <c r="G46" s="34" t="s">
        <v>691</v>
      </c>
      <c r="H46" s="35" t="s">
        <v>24</v>
      </c>
      <c r="I46" s="71"/>
      <c r="J46" s="71"/>
      <c r="K46" s="71"/>
      <c r="L46" s="5"/>
    </row>
    <row r="47" spans="1:12">
      <c r="A47" s="71"/>
      <c r="B47" s="71"/>
      <c r="C47" s="7"/>
      <c r="D47" s="7"/>
      <c r="E47" s="71"/>
      <c r="F47" s="35" t="s">
        <v>694</v>
      </c>
      <c r="G47" s="34" t="s">
        <v>42</v>
      </c>
      <c r="H47" s="35" t="s">
        <v>24</v>
      </c>
      <c r="I47" s="71"/>
      <c r="J47" s="71"/>
      <c r="K47" s="71"/>
      <c r="L47" s="5"/>
    </row>
    <row r="48" spans="1:12">
      <c r="A48" s="71"/>
      <c r="B48" s="71"/>
      <c r="C48" s="7"/>
      <c r="D48" s="7"/>
      <c r="E48" s="71"/>
      <c r="F48" s="41" t="s">
        <v>45</v>
      </c>
      <c r="G48" s="34" t="s">
        <v>696</v>
      </c>
      <c r="H48" s="35" t="s">
        <v>45</v>
      </c>
      <c r="I48" s="71"/>
      <c r="J48" s="71"/>
      <c r="K48" s="71"/>
      <c r="L48" s="5"/>
    </row>
    <row r="49" spans="1:12">
      <c r="A49" s="71"/>
      <c r="B49" s="71"/>
      <c r="C49" s="7"/>
      <c r="D49" s="7"/>
      <c r="E49" s="71"/>
      <c r="F49" s="35" t="s">
        <v>697</v>
      </c>
      <c r="G49" s="34" t="s">
        <v>698</v>
      </c>
      <c r="H49" s="35" t="s">
        <v>24</v>
      </c>
      <c r="I49" s="71"/>
      <c r="J49" s="71"/>
      <c r="K49" s="71"/>
      <c r="L49" s="5"/>
    </row>
    <row r="50" spans="1:12" ht="45" customHeight="1">
      <c r="A50" s="70"/>
      <c r="B50" s="70"/>
      <c r="C50" s="8"/>
      <c r="D50" s="8"/>
      <c r="E50" s="70"/>
      <c r="F50" s="35" t="s">
        <v>699</v>
      </c>
      <c r="G50" s="41" t="s">
        <v>45</v>
      </c>
      <c r="H50" s="35" t="s">
        <v>45</v>
      </c>
      <c r="I50" s="71"/>
      <c r="J50" s="70"/>
      <c r="K50" s="70"/>
      <c r="L50" s="5"/>
    </row>
    <row r="51" spans="1:12">
      <c r="A51" s="87" t="s">
        <v>137</v>
      </c>
      <c r="B51" s="69" t="s">
        <v>702</v>
      </c>
      <c r="C51" s="3">
        <f>LEN(B51)-LEN(SUBSTITUTE(B51,".",""))</f>
        <v>6</v>
      </c>
      <c r="D51" s="3">
        <f>LEN(TRIM(B51))-LEN(SUBSTITUTE(B51," ",""))+1</f>
        <v>328</v>
      </c>
      <c r="E51" s="69">
        <v>19</v>
      </c>
      <c r="F51" s="35" t="s">
        <v>707</v>
      </c>
      <c r="G51" s="35" t="s">
        <v>708</v>
      </c>
      <c r="H51" s="35" t="s">
        <v>24</v>
      </c>
      <c r="I51" s="33" t="s">
        <v>709</v>
      </c>
      <c r="J51" s="89">
        <v>2</v>
      </c>
      <c r="K51" s="69">
        <v>6</v>
      </c>
      <c r="L51" s="5"/>
    </row>
    <row r="52" spans="1:12">
      <c r="A52" s="71"/>
      <c r="B52" s="71"/>
      <c r="C52" s="7"/>
      <c r="D52" s="7"/>
      <c r="E52" s="71"/>
      <c r="F52" s="35" t="s">
        <v>709</v>
      </c>
      <c r="G52" s="41" t="s">
        <v>45</v>
      </c>
      <c r="H52" s="35" t="s">
        <v>45</v>
      </c>
      <c r="I52" s="40" t="s">
        <v>715</v>
      </c>
      <c r="J52" s="90"/>
      <c r="K52" s="71"/>
      <c r="L52" s="5"/>
    </row>
    <row r="53" spans="1:12">
      <c r="A53" s="71"/>
      <c r="B53" s="71"/>
      <c r="C53" s="7"/>
      <c r="D53" s="7"/>
      <c r="E53" s="71"/>
      <c r="F53" s="35" t="s">
        <v>717</v>
      </c>
      <c r="G53" s="34" t="s">
        <v>718</v>
      </c>
      <c r="H53" s="35" t="s">
        <v>24</v>
      </c>
      <c r="I53" s="7"/>
      <c r="J53" s="90"/>
      <c r="K53" s="71"/>
      <c r="L53" s="5"/>
    </row>
    <row r="54" spans="1:12">
      <c r="A54" s="71"/>
      <c r="B54" s="71"/>
      <c r="C54" s="7"/>
      <c r="D54" s="7"/>
      <c r="E54" s="71"/>
      <c r="F54" s="35" t="s">
        <v>719</v>
      </c>
      <c r="G54" s="34" t="s">
        <v>720</v>
      </c>
      <c r="H54" s="35" t="s">
        <v>24</v>
      </c>
      <c r="I54" s="7"/>
      <c r="J54" s="90"/>
      <c r="K54" s="71"/>
      <c r="L54" s="5"/>
    </row>
    <row r="55" spans="1:12">
      <c r="A55" s="71"/>
      <c r="B55" s="71"/>
      <c r="C55" s="7"/>
      <c r="D55" s="7"/>
      <c r="E55" s="71"/>
      <c r="F55" s="35" t="s">
        <v>722</v>
      </c>
      <c r="G55" s="34" t="s">
        <v>723</v>
      </c>
      <c r="H55" s="35" t="s">
        <v>24</v>
      </c>
      <c r="I55" s="7"/>
      <c r="J55" s="90"/>
      <c r="K55" s="71"/>
      <c r="L55" s="5"/>
    </row>
    <row r="56" spans="1:12">
      <c r="A56" s="71"/>
      <c r="B56" s="71"/>
      <c r="C56" s="7"/>
      <c r="D56" s="7"/>
      <c r="E56" s="71"/>
      <c r="F56" s="35" t="s">
        <v>725</v>
      </c>
      <c r="G56" s="34" t="s">
        <v>726</v>
      </c>
      <c r="H56" s="35" t="s">
        <v>24</v>
      </c>
      <c r="I56" s="7"/>
      <c r="J56" s="90"/>
      <c r="K56" s="71"/>
      <c r="L56" s="5"/>
    </row>
    <row r="57" spans="1:12">
      <c r="A57" s="71"/>
      <c r="B57" s="71"/>
      <c r="C57" s="7"/>
      <c r="D57" s="7"/>
      <c r="E57" s="71"/>
      <c r="F57" s="35" t="s">
        <v>715</v>
      </c>
      <c r="G57" s="41" t="s">
        <v>45</v>
      </c>
      <c r="H57" s="35" t="s">
        <v>45</v>
      </c>
      <c r="I57" s="7"/>
      <c r="J57" s="90"/>
      <c r="K57" s="71"/>
      <c r="L57" s="5"/>
    </row>
    <row r="58" spans="1:12">
      <c r="A58" s="71"/>
      <c r="B58" s="71"/>
      <c r="C58" s="7"/>
      <c r="D58" s="7"/>
      <c r="E58" s="71"/>
      <c r="F58" s="35" t="s">
        <v>728</v>
      </c>
      <c r="G58" s="35" t="s">
        <v>729</v>
      </c>
      <c r="H58" s="35" t="s">
        <v>24</v>
      </c>
      <c r="I58" s="7"/>
      <c r="J58" s="90"/>
      <c r="K58" s="71"/>
      <c r="L58" s="5"/>
    </row>
    <row r="59" spans="1:12">
      <c r="A59" s="71"/>
      <c r="B59" s="71"/>
      <c r="C59" s="7"/>
      <c r="D59" s="7"/>
      <c r="E59" s="71"/>
      <c r="F59" s="35" t="s">
        <v>732</v>
      </c>
      <c r="G59" s="35" t="s">
        <v>733</v>
      </c>
      <c r="H59" s="35" t="s">
        <v>24</v>
      </c>
      <c r="I59" s="7"/>
      <c r="J59" s="90"/>
      <c r="K59" s="71"/>
      <c r="L59" s="5"/>
    </row>
    <row r="60" spans="1:12">
      <c r="A60" s="71"/>
      <c r="B60" s="71"/>
      <c r="C60" s="7"/>
      <c r="D60" s="7"/>
      <c r="E60" s="71"/>
      <c r="F60" s="35" t="s">
        <v>734</v>
      </c>
      <c r="G60" s="35" t="s">
        <v>735</v>
      </c>
      <c r="H60" s="35" t="s">
        <v>24</v>
      </c>
      <c r="I60" s="7"/>
      <c r="J60" s="90"/>
      <c r="K60" s="71"/>
      <c r="L60" s="5"/>
    </row>
    <row r="61" spans="1:12">
      <c r="A61" s="71"/>
      <c r="B61" s="71"/>
      <c r="C61" s="7"/>
      <c r="D61" s="7"/>
      <c r="E61" s="71"/>
      <c r="F61" s="35" t="s">
        <v>737</v>
      </c>
      <c r="G61" s="35" t="s">
        <v>738</v>
      </c>
      <c r="H61" s="35" t="s">
        <v>24</v>
      </c>
      <c r="I61" s="7"/>
      <c r="J61" s="90"/>
      <c r="K61" s="71"/>
      <c r="L61" s="5"/>
    </row>
    <row r="62" spans="1:12">
      <c r="A62" s="71"/>
      <c r="B62" s="71"/>
      <c r="C62" s="7"/>
      <c r="D62" s="7"/>
      <c r="E62" s="71"/>
      <c r="F62" s="35" t="s">
        <v>740</v>
      </c>
      <c r="G62" s="35" t="s">
        <v>741</v>
      </c>
      <c r="H62" s="35" t="s">
        <v>24</v>
      </c>
      <c r="I62" s="7"/>
      <c r="J62" s="90"/>
      <c r="K62" s="71"/>
      <c r="L62" s="5"/>
    </row>
    <row r="63" spans="1:12" ht="192" customHeight="1">
      <c r="A63" s="70"/>
      <c r="B63" s="70"/>
      <c r="C63" s="8"/>
      <c r="D63" s="8"/>
      <c r="E63" s="70"/>
      <c r="F63" s="35" t="s">
        <v>722</v>
      </c>
      <c r="G63" s="41" t="s">
        <v>723</v>
      </c>
      <c r="H63" s="35" t="s">
        <v>24</v>
      </c>
      <c r="I63" s="8"/>
      <c r="J63" s="91"/>
      <c r="K63" s="70"/>
      <c r="L63" s="5"/>
    </row>
    <row r="64" spans="1:12">
      <c r="A64" s="87" t="s">
        <v>147</v>
      </c>
      <c r="B64" s="69" t="s">
        <v>742</v>
      </c>
      <c r="C64" s="3">
        <f>LEN(B64)-LEN(SUBSTITUTE(B64,".",""))</f>
        <v>3</v>
      </c>
      <c r="D64" s="3">
        <f>LEN(TRIM(B64))-LEN(SUBSTITUTE(B64," ",""))+1</f>
        <v>132</v>
      </c>
      <c r="E64" s="69">
        <v>11</v>
      </c>
      <c r="F64" s="35" t="s">
        <v>744</v>
      </c>
      <c r="G64" s="35" t="s">
        <v>708</v>
      </c>
      <c r="H64" s="35" t="s">
        <v>24</v>
      </c>
      <c r="I64" s="88" t="s">
        <v>746</v>
      </c>
      <c r="J64" s="69">
        <v>1</v>
      </c>
      <c r="K64" s="69">
        <v>5</v>
      </c>
      <c r="L64" s="5"/>
    </row>
    <row r="65" spans="1:12">
      <c r="A65" s="71"/>
      <c r="B65" s="71"/>
      <c r="C65" s="7"/>
      <c r="D65" s="7"/>
      <c r="E65" s="71"/>
      <c r="F65" s="41" t="s">
        <v>45</v>
      </c>
      <c r="G65" s="34" t="s">
        <v>749</v>
      </c>
      <c r="H65" s="35" t="s">
        <v>45</v>
      </c>
      <c r="I65" s="71"/>
      <c r="J65" s="71"/>
      <c r="K65" s="71"/>
      <c r="L65" s="5"/>
    </row>
    <row r="66" spans="1:12">
      <c r="A66" s="71"/>
      <c r="B66" s="71"/>
      <c r="C66" s="7"/>
      <c r="D66" s="7"/>
      <c r="E66" s="71"/>
      <c r="F66" s="35" t="s">
        <v>517</v>
      </c>
      <c r="G66" s="34" t="s">
        <v>116</v>
      </c>
      <c r="H66" s="35" t="s">
        <v>24</v>
      </c>
      <c r="I66" s="71"/>
      <c r="J66" s="71"/>
      <c r="K66" s="71"/>
      <c r="L66" s="5"/>
    </row>
    <row r="67" spans="1:12">
      <c r="A67" s="71"/>
      <c r="B67" s="71"/>
      <c r="C67" s="7"/>
      <c r="D67" s="7"/>
      <c r="E67" s="71"/>
      <c r="F67" s="35" t="s">
        <v>746</v>
      </c>
      <c r="G67" s="41" t="s">
        <v>45</v>
      </c>
      <c r="H67" s="35" t="s">
        <v>45</v>
      </c>
      <c r="I67" s="71"/>
      <c r="J67" s="71"/>
      <c r="K67" s="71"/>
      <c r="L67" s="5"/>
    </row>
    <row r="68" spans="1:12">
      <c r="A68" s="71"/>
      <c r="B68" s="71"/>
      <c r="C68" s="7"/>
      <c r="D68" s="7"/>
      <c r="E68" s="71"/>
      <c r="F68" s="35" t="s">
        <v>750</v>
      </c>
      <c r="G68" s="34" t="s">
        <v>752</v>
      </c>
      <c r="H68" s="35" t="s">
        <v>24</v>
      </c>
      <c r="I68" s="71"/>
      <c r="J68" s="71"/>
      <c r="K68" s="71"/>
      <c r="L68" s="5"/>
    </row>
    <row r="69" spans="1:12">
      <c r="A69" s="71"/>
      <c r="B69" s="71"/>
      <c r="C69" s="7"/>
      <c r="D69" s="7"/>
      <c r="E69" s="71"/>
      <c r="F69" s="35" t="s">
        <v>753</v>
      </c>
      <c r="G69" s="34" t="s">
        <v>754</v>
      </c>
      <c r="H69" s="35" t="s">
        <v>24</v>
      </c>
      <c r="I69" s="71"/>
      <c r="J69" s="71"/>
      <c r="K69" s="71"/>
      <c r="L69" s="5"/>
    </row>
    <row r="70" spans="1:12" ht="87" customHeight="1">
      <c r="A70" s="70"/>
      <c r="B70" s="70"/>
      <c r="C70" s="8"/>
      <c r="D70" s="8"/>
      <c r="E70" s="70"/>
      <c r="F70" s="35" t="s">
        <v>755</v>
      </c>
      <c r="G70" s="34" t="s">
        <v>756</v>
      </c>
      <c r="H70" s="35" t="s">
        <v>24</v>
      </c>
      <c r="I70" s="70"/>
      <c r="J70" s="70"/>
      <c r="K70" s="70"/>
      <c r="L70" s="5"/>
    </row>
    <row r="71" spans="1:12">
      <c r="A71" s="87" t="s">
        <v>166</v>
      </c>
      <c r="B71" s="69" t="s">
        <v>758</v>
      </c>
      <c r="C71" s="3">
        <f>LEN(B71)-LEN(SUBSTITUTE(B71,".",""))</f>
        <v>4</v>
      </c>
      <c r="D71" s="3">
        <f>LEN(TRIM(B71))-LEN(SUBSTITUTE(B71," ",""))+1</f>
        <v>184</v>
      </c>
      <c r="E71" s="69">
        <v>14</v>
      </c>
      <c r="F71" s="35" t="s">
        <v>719</v>
      </c>
      <c r="G71" s="35" t="s">
        <v>720</v>
      </c>
      <c r="H71" s="35" t="s">
        <v>24</v>
      </c>
      <c r="I71" s="69" t="s">
        <v>762</v>
      </c>
      <c r="J71" s="69">
        <v>1</v>
      </c>
      <c r="K71" s="69">
        <v>8</v>
      </c>
      <c r="L71" s="5"/>
    </row>
    <row r="72" spans="1:12">
      <c r="A72" s="71"/>
      <c r="B72" s="71"/>
      <c r="C72" s="7"/>
      <c r="D72" s="7"/>
      <c r="E72" s="71"/>
      <c r="F72" s="41" t="s">
        <v>45</v>
      </c>
      <c r="G72" s="35" t="s">
        <v>763</v>
      </c>
      <c r="H72" s="35" t="s">
        <v>45</v>
      </c>
      <c r="I72" s="71"/>
      <c r="J72" s="71"/>
      <c r="K72" s="71"/>
      <c r="L72" s="5"/>
    </row>
    <row r="73" spans="1:12">
      <c r="A73" s="71"/>
      <c r="B73" s="71"/>
      <c r="C73" s="7"/>
      <c r="D73" s="7"/>
      <c r="E73" s="71"/>
      <c r="F73" s="35" t="s">
        <v>764</v>
      </c>
      <c r="G73" s="41" t="s">
        <v>45</v>
      </c>
      <c r="H73" s="35" t="s">
        <v>45</v>
      </c>
      <c r="I73" s="71"/>
      <c r="J73" s="71"/>
      <c r="K73" s="71"/>
      <c r="L73" s="5"/>
    </row>
    <row r="74" spans="1:12">
      <c r="A74" s="71"/>
      <c r="B74" s="71"/>
      <c r="C74" s="7"/>
      <c r="D74" s="7"/>
      <c r="E74" s="71"/>
      <c r="F74" s="35" t="s">
        <v>744</v>
      </c>
      <c r="G74" s="35" t="s">
        <v>708</v>
      </c>
      <c r="H74" s="35" t="s">
        <v>24</v>
      </c>
      <c r="I74" s="71"/>
      <c r="J74" s="71"/>
      <c r="K74" s="71"/>
      <c r="L74" s="5"/>
    </row>
    <row r="75" spans="1:12">
      <c r="A75" s="71"/>
      <c r="B75" s="71"/>
      <c r="C75" s="7"/>
      <c r="D75" s="7"/>
      <c r="E75" s="71"/>
      <c r="F75" s="35" t="s">
        <v>517</v>
      </c>
      <c r="G75" s="35" t="s">
        <v>116</v>
      </c>
      <c r="H75" s="35" t="s">
        <v>24</v>
      </c>
      <c r="I75" s="71"/>
      <c r="J75" s="71"/>
      <c r="K75" s="71"/>
      <c r="L75" s="5"/>
    </row>
    <row r="76" spans="1:12">
      <c r="A76" s="71"/>
      <c r="B76" s="71"/>
      <c r="C76" s="7"/>
      <c r="D76" s="7"/>
      <c r="E76" s="71"/>
      <c r="F76" s="41" t="s">
        <v>45</v>
      </c>
      <c r="G76" s="35" t="s">
        <v>767</v>
      </c>
      <c r="H76" s="35" t="s">
        <v>45</v>
      </c>
      <c r="I76" s="71"/>
      <c r="J76" s="71"/>
      <c r="K76" s="71"/>
      <c r="L76" s="5"/>
    </row>
    <row r="77" spans="1:12">
      <c r="A77" s="71"/>
      <c r="B77" s="71"/>
      <c r="C77" s="7"/>
      <c r="D77" s="7"/>
      <c r="E77" s="71"/>
      <c r="F77" s="35" t="s">
        <v>768</v>
      </c>
      <c r="G77" s="35" t="s">
        <v>769</v>
      </c>
      <c r="H77" s="35" t="s">
        <v>24</v>
      </c>
      <c r="I77" s="71"/>
      <c r="J77" s="71"/>
      <c r="K77" s="71"/>
      <c r="L77" s="5"/>
    </row>
    <row r="78" spans="1:12" ht="148.5" customHeight="1">
      <c r="A78" s="70"/>
      <c r="B78" s="70"/>
      <c r="C78" s="8"/>
      <c r="D78" s="8"/>
      <c r="E78" s="70"/>
      <c r="F78" s="35" t="s">
        <v>755</v>
      </c>
      <c r="G78" s="41" t="s">
        <v>45</v>
      </c>
      <c r="H78" s="35" t="s">
        <v>45</v>
      </c>
      <c r="I78" s="70"/>
      <c r="J78" s="70"/>
      <c r="K78" s="70"/>
      <c r="L78" s="5"/>
    </row>
    <row r="79" spans="1:12">
      <c r="A79" s="87" t="s">
        <v>180</v>
      </c>
      <c r="B79" s="69" t="s">
        <v>771</v>
      </c>
      <c r="C79" s="3">
        <f>LEN(B79)-LEN(SUBSTITUTE(B79,".",""))</f>
        <v>2</v>
      </c>
      <c r="D79" s="3">
        <f>LEN(TRIM(B79))-LEN(SUBSTITUTE(B79," ",""))+1</f>
        <v>117</v>
      </c>
      <c r="E79" s="69">
        <v>9</v>
      </c>
      <c r="F79" s="35" t="s">
        <v>744</v>
      </c>
      <c r="G79" s="35" t="s">
        <v>776</v>
      </c>
      <c r="H79" s="35" t="s">
        <v>24</v>
      </c>
      <c r="I79" s="69" t="s">
        <v>762</v>
      </c>
      <c r="J79" s="69">
        <v>1</v>
      </c>
      <c r="K79" s="69">
        <v>6</v>
      </c>
      <c r="L79" s="5"/>
    </row>
    <row r="80" spans="1:12">
      <c r="A80" s="71"/>
      <c r="B80" s="71"/>
      <c r="C80" s="7"/>
      <c r="D80" s="7"/>
      <c r="E80" s="71"/>
      <c r="F80" s="41" t="s">
        <v>45</v>
      </c>
      <c r="G80" s="35" t="s">
        <v>778</v>
      </c>
      <c r="H80" s="35" t="s">
        <v>45</v>
      </c>
      <c r="I80" s="71"/>
      <c r="J80" s="71"/>
      <c r="K80" s="71"/>
      <c r="L80" s="5"/>
    </row>
    <row r="81" spans="1:12">
      <c r="A81" s="71"/>
      <c r="B81" s="71"/>
      <c r="C81" s="7"/>
      <c r="D81" s="7"/>
      <c r="E81" s="71"/>
      <c r="F81" s="41" t="s">
        <v>45</v>
      </c>
      <c r="G81" s="35" t="s">
        <v>767</v>
      </c>
      <c r="H81" s="35" t="s">
        <v>45</v>
      </c>
      <c r="I81" s="71"/>
      <c r="J81" s="71"/>
      <c r="K81" s="71"/>
      <c r="L81" s="5"/>
    </row>
    <row r="82" spans="1:12">
      <c r="A82" s="71"/>
      <c r="B82" s="71"/>
      <c r="C82" s="7"/>
      <c r="D82" s="7"/>
      <c r="E82" s="71"/>
      <c r="F82" s="35" t="s">
        <v>764</v>
      </c>
      <c r="G82" s="41" t="s">
        <v>45</v>
      </c>
      <c r="H82" s="35" t="s">
        <v>45</v>
      </c>
      <c r="I82" s="71"/>
      <c r="J82" s="71"/>
      <c r="K82" s="71"/>
      <c r="L82" s="5"/>
    </row>
    <row r="83" spans="1:12" ht="122.25" customHeight="1">
      <c r="A83" s="70"/>
      <c r="B83" s="70"/>
      <c r="C83" s="8"/>
      <c r="D83" s="8"/>
      <c r="E83" s="70"/>
      <c r="F83" s="35" t="s">
        <v>780</v>
      </c>
      <c r="G83" s="41" t="s">
        <v>632</v>
      </c>
      <c r="H83" s="35" t="s">
        <v>24</v>
      </c>
      <c r="I83" s="70"/>
      <c r="J83" s="70"/>
      <c r="K83" s="70"/>
      <c r="L83" s="5"/>
    </row>
    <row r="84" spans="1:12">
      <c r="A84" s="87" t="s">
        <v>214</v>
      </c>
      <c r="B84" s="69" t="s">
        <v>781</v>
      </c>
      <c r="C84" s="69">
        <f>LEN(B93)-LEN(SUBSTITUTE(B93,".",""))</f>
        <v>0</v>
      </c>
      <c r="D84" s="69">
        <f>LEN(TRIM(B93))-LEN(SUBSTITUTE(B93," ",""))+1</f>
        <v>1</v>
      </c>
      <c r="E84" s="69">
        <v>14</v>
      </c>
      <c r="F84" s="35" t="s">
        <v>789</v>
      </c>
      <c r="G84" s="54" t="s">
        <v>763</v>
      </c>
      <c r="H84" s="35" t="s">
        <v>24</v>
      </c>
      <c r="I84" s="69" t="s">
        <v>536</v>
      </c>
      <c r="J84" s="69">
        <v>1</v>
      </c>
      <c r="K84" s="69">
        <v>6</v>
      </c>
      <c r="L84" s="5"/>
    </row>
    <row r="85" spans="1:12">
      <c r="A85" s="71"/>
      <c r="B85" s="71"/>
      <c r="C85" s="71"/>
      <c r="D85" s="71"/>
      <c r="E85" s="71"/>
      <c r="F85" s="41" t="s">
        <v>536</v>
      </c>
      <c r="G85" s="41" t="s">
        <v>45</v>
      </c>
      <c r="H85" s="35" t="s">
        <v>45</v>
      </c>
      <c r="I85" s="71"/>
      <c r="J85" s="71"/>
      <c r="K85" s="71"/>
      <c r="L85" s="5"/>
    </row>
    <row r="86" spans="1:12">
      <c r="A86" s="71"/>
      <c r="B86" s="71"/>
      <c r="C86" s="71"/>
      <c r="D86" s="71"/>
      <c r="E86" s="71"/>
      <c r="F86" s="41" t="s">
        <v>798</v>
      </c>
      <c r="G86" s="35" t="s">
        <v>708</v>
      </c>
      <c r="H86" s="35" t="s">
        <v>24</v>
      </c>
      <c r="I86" s="71"/>
      <c r="J86" s="71"/>
      <c r="K86" s="71"/>
      <c r="L86" s="5"/>
    </row>
    <row r="87" spans="1:12" ht="25.5" customHeight="1">
      <c r="A87" s="71"/>
      <c r="B87" s="71"/>
      <c r="C87" s="71"/>
      <c r="D87" s="71"/>
      <c r="E87" s="71"/>
      <c r="F87" s="41" t="s">
        <v>801</v>
      </c>
      <c r="G87" s="55" t="s">
        <v>116</v>
      </c>
      <c r="H87" s="35" t="s">
        <v>24</v>
      </c>
      <c r="I87" s="71"/>
      <c r="J87" s="71"/>
      <c r="K87" s="71"/>
      <c r="L87" s="5"/>
    </row>
    <row r="88" spans="1:12" ht="25.5" customHeight="1">
      <c r="A88" s="71"/>
      <c r="B88" s="71"/>
      <c r="C88" s="71"/>
      <c r="D88" s="71"/>
      <c r="E88" s="71"/>
      <c r="F88" s="41" t="s">
        <v>45</v>
      </c>
      <c r="G88" s="55" t="s">
        <v>767</v>
      </c>
      <c r="H88" s="35" t="s">
        <v>45</v>
      </c>
      <c r="I88" s="71"/>
      <c r="J88" s="71"/>
      <c r="K88" s="71"/>
      <c r="L88" s="5"/>
    </row>
    <row r="89" spans="1:12" ht="25.5" customHeight="1">
      <c r="A89" s="71"/>
      <c r="B89" s="71"/>
      <c r="C89" s="71"/>
      <c r="D89" s="71"/>
      <c r="E89" s="71"/>
      <c r="F89" s="41" t="s">
        <v>806</v>
      </c>
      <c r="G89" s="55" t="s">
        <v>808</v>
      </c>
      <c r="H89" s="35" t="s">
        <v>24</v>
      </c>
      <c r="I89" s="71"/>
      <c r="J89" s="71"/>
      <c r="K89" s="71"/>
      <c r="L89" s="5"/>
    </row>
    <row r="90" spans="1:12" ht="25.5" customHeight="1">
      <c r="A90" s="71"/>
      <c r="B90" s="71"/>
      <c r="C90" s="71"/>
      <c r="D90" s="71"/>
      <c r="E90" s="71"/>
      <c r="F90" s="41" t="s">
        <v>810</v>
      </c>
      <c r="G90" s="55" t="s">
        <v>752</v>
      </c>
      <c r="H90" s="35" t="s">
        <v>24</v>
      </c>
      <c r="I90" s="71"/>
      <c r="J90" s="71"/>
      <c r="K90" s="71"/>
      <c r="L90" s="5"/>
    </row>
    <row r="91" spans="1:12" ht="25.5" customHeight="1">
      <c r="A91" s="71"/>
      <c r="B91" s="71"/>
      <c r="C91" s="71"/>
      <c r="D91" s="71"/>
      <c r="E91" s="71"/>
      <c r="F91" s="41" t="s">
        <v>811</v>
      </c>
      <c r="G91" s="55" t="s">
        <v>720</v>
      </c>
      <c r="H91" s="35" t="s">
        <v>24</v>
      </c>
      <c r="I91" s="71"/>
      <c r="J91" s="71"/>
      <c r="K91" s="71"/>
      <c r="L91" s="5"/>
    </row>
    <row r="92" spans="1:12" ht="32.25" customHeight="1">
      <c r="A92" s="71"/>
      <c r="B92" s="71"/>
      <c r="C92" s="71"/>
      <c r="D92" s="71"/>
      <c r="E92" s="71"/>
      <c r="F92" s="41" t="s">
        <v>814</v>
      </c>
      <c r="G92" s="55" t="s">
        <v>816</v>
      </c>
      <c r="H92" s="35" t="s">
        <v>24</v>
      </c>
      <c r="I92" s="71"/>
      <c r="J92" s="71"/>
      <c r="K92" s="71"/>
      <c r="L92" s="5"/>
    </row>
    <row r="93" spans="1:12" ht="32.25" customHeight="1">
      <c r="A93" s="70"/>
      <c r="B93" s="70"/>
      <c r="C93" s="71"/>
      <c r="D93" s="71"/>
      <c r="E93" s="70"/>
      <c r="F93" s="41" t="s">
        <v>798</v>
      </c>
      <c r="G93" s="55" t="s">
        <v>749</v>
      </c>
      <c r="H93" s="35" t="s">
        <v>24</v>
      </c>
      <c r="I93" s="70"/>
      <c r="J93" s="70"/>
      <c r="K93" s="70"/>
      <c r="L93" s="5"/>
    </row>
    <row r="94" spans="1:12">
      <c r="A94" s="87" t="s">
        <v>248</v>
      </c>
      <c r="B94" s="69" t="s">
        <v>818</v>
      </c>
      <c r="C94" s="3">
        <f>LEN(B94)-LEN(SUBSTITUTE(B94,".",""))</f>
        <v>3</v>
      </c>
      <c r="D94" s="3">
        <f>LEN(TRIM(B94))-LEN(SUBSTITUTE(B94," ",""))+1</f>
        <v>171</v>
      </c>
      <c r="E94" s="69">
        <v>14</v>
      </c>
      <c r="F94" s="35" t="s">
        <v>764</v>
      </c>
      <c r="G94" s="35" t="s">
        <v>749</v>
      </c>
      <c r="H94" s="35" t="s">
        <v>24</v>
      </c>
      <c r="I94" s="69"/>
      <c r="J94" s="69">
        <v>0</v>
      </c>
      <c r="K94" s="69">
        <v>7</v>
      </c>
      <c r="L94" s="5"/>
    </row>
    <row r="95" spans="1:12">
      <c r="A95" s="71"/>
      <c r="B95" s="71"/>
      <c r="C95" s="7"/>
      <c r="D95" s="7"/>
      <c r="E95" s="71"/>
      <c r="F95" s="41" t="s">
        <v>517</v>
      </c>
      <c r="G95" s="41" t="s">
        <v>116</v>
      </c>
      <c r="H95" s="35" t="s">
        <v>24</v>
      </c>
      <c r="I95" s="71"/>
      <c r="J95" s="71"/>
      <c r="K95" s="71"/>
      <c r="L95" s="5"/>
    </row>
    <row r="96" spans="1:12">
      <c r="A96" s="71"/>
      <c r="B96" s="71"/>
      <c r="C96" s="7"/>
      <c r="D96" s="7"/>
      <c r="E96" s="71"/>
      <c r="F96" s="35" t="s">
        <v>744</v>
      </c>
      <c r="G96" s="35" t="s">
        <v>776</v>
      </c>
      <c r="H96" s="35" t="s">
        <v>24</v>
      </c>
      <c r="I96" s="71"/>
      <c r="J96" s="71"/>
      <c r="K96" s="71"/>
      <c r="L96" s="5"/>
    </row>
    <row r="97" spans="1:12">
      <c r="A97" s="71"/>
      <c r="B97" s="71"/>
      <c r="C97" s="7"/>
      <c r="D97" s="7"/>
      <c r="E97" s="71"/>
      <c r="F97" s="41" t="s">
        <v>45</v>
      </c>
      <c r="G97" s="34" t="s">
        <v>729</v>
      </c>
      <c r="H97" s="35" t="s">
        <v>45</v>
      </c>
      <c r="I97" s="71"/>
      <c r="J97" s="71"/>
      <c r="K97" s="71"/>
      <c r="L97" s="5"/>
    </row>
    <row r="98" spans="1:12">
      <c r="A98" s="71"/>
      <c r="B98" s="71"/>
      <c r="C98" s="7"/>
      <c r="D98" s="7"/>
      <c r="E98" s="71"/>
      <c r="F98" s="41" t="s">
        <v>45</v>
      </c>
      <c r="G98" s="34" t="s">
        <v>828</v>
      </c>
      <c r="H98" s="35" t="s">
        <v>45</v>
      </c>
      <c r="I98" s="71"/>
      <c r="J98" s="71"/>
      <c r="K98" s="71"/>
      <c r="L98" s="5"/>
    </row>
    <row r="99" spans="1:12">
      <c r="A99" s="71"/>
      <c r="B99" s="71"/>
      <c r="C99" s="7"/>
      <c r="D99" s="7"/>
      <c r="E99" s="71"/>
      <c r="F99" s="35" t="s">
        <v>536</v>
      </c>
      <c r="G99" s="41" t="s">
        <v>831</v>
      </c>
      <c r="H99" s="35" t="s">
        <v>24</v>
      </c>
      <c r="I99" s="71"/>
      <c r="J99" s="71"/>
      <c r="K99" s="71"/>
      <c r="L99" s="5"/>
    </row>
    <row r="100" spans="1:12">
      <c r="A100" s="71"/>
      <c r="B100" s="71"/>
      <c r="C100" s="7"/>
      <c r="D100" s="7"/>
      <c r="E100" s="71"/>
      <c r="F100" s="35" t="s">
        <v>833</v>
      </c>
      <c r="G100" s="34" t="s">
        <v>816</v>
      </c>
      <c r="H100" s="35" t="s">
        <v>24</v>
      </c>
      <c r="I100" s="71"/>
      <c r="J100" s="71"/>
      <c r="K100" s="71"/>
      <c r="L100" s="5"/>
    </row>
    <row r="101" spans="1:12">
      <c r="A101" s="71"/>
      <c r="B101" s="71"/>
      <c r="C101" s="7"/>
      <c r="D101" s="7"/>
      <c r="E101" s="71"/>
      <c r="F101" s="35" t="s">
        <v>834</v>
      </c>
      <c r="G101" s="45" t="s">
        <v>835</v>
      </c>
      <c r="H101" s="35" t="s">
        <v>24</v>
      </c>
      <c r="I101" s="71"/>
      <c r="J101" s="71"/>
      <c r="K101" s="71"/>
      <c r="L101" s="5"/>
    </row>
    <row r="102" spans="1:12" ht="88.5" customHeight="1">
      <c r="A102" s="70"/>
      <c r="B102" s="70"/>
      <c r="C102" s="8"/>
      <c r="D102" s="8"/>
      <c r="E102" s="70"/>
      <c r="F102" s="35" t="s">
        <v>836</v>
      </c>
      <c r="G102" s="41" t="s">
        <v>45</v>
      </c>
      <c r="H102" s="35" t="s">
        <v>45</v>
      </c>
      <c r="I102" s="70"/>
      <c r="J102" s="70"/>
      <c r="K102" s="70"/>
      <c r="L102" s="5"/>
    </row>
    <row r="103" spans="1:12">
      <c r="A103" s="87" t="s">
        <v>264</v>
      </c>
      <c r="B103" s="69" t="s">
        <v>840</v>
      </c>
      <c r="C103" s="3">
        <f>LEN(B103)-LEN(SUBSTITUTE(B103,".",""))</f>
        <v>2</v>
      </c>
      <c r="D103" s="3">
        <f>LEN(TRIM(B103))-LEN(SUBSTITUTE(B103," ",""))+1</f>
        <v>205</v>
      </c>
      <c r="E103" s="69">
        <v>14</v>
      </c>
      <c r="F103" s="35" t="s">
        <v>744</v>
      </c>
      <c r="G103" s="35" t="s">
        <v>776</v>
      </c>
      <c r="H103" s="35" t="s">
        <v>24</v>
      </c>
      <c r="I103" s="69" t="s">
        <v>845</v>
      </c>
      <c r="J103" s="69">
        <v>1</v>
      </c>
      <c r="K103" s="69">
        <v>6</v>
      </c>
      <c r="L103" s="5"/>
    </row>
    <row r="104" spans="1:12">
      <c r="A104" s="71"/>
      <c r="B104" s="71"/>
      <c r="C104" s="7"/>
      <c r="D104" s="7"/>
      <c r="E104" s="71"/>
      <c r="F104" s="35" t="s">
        <v>764</v>
      </c>
      <c r="G104" s="41" t="s">
        <v>45</v>
      </c>
      <c r="H104" s="35" t="s">
        <v>45</v>
      </c>
      <c r="I104" s="71"/>
      <c r="J104" s="71"/>
      <c r="K104" s="71"/>
      <c r="L104" s="5"/>
    </row>
    <row r="105" spans="1:12">
      <c r="A105" s="71"/>
      <c r="B105" s="71"/>
      <c r="C105" s="7"/>
      <c r="D105" s="7"/>
      <c r="E105" s="71"/>
      <c r="F105" s="41" t="s">
        <v>45</v>
      </c>
      <c r="G105" s="35" t="s">
        <v>708</v>
      </c>
      <c r="H105" s="35" t="s">
        <v>45</v>
      </c>
      <c r="I105" s="71"/>
      <c r="J105" s="71"/>
      <c r="K105" s="71"/>
      <c r="L105" s="5"/>
    </row>
    <row r="106" spans="1:12">
      <c r="A106" s="71"/>
      <c r="B106" s="71"/>
      <c r="C106" s="7"/>
      <c r="D106" s="7"/>
      <c r="E106" s="71"/>
      <c r="F106" s="41" t="s">
        <v>847</v>
      </c>
      <c r="G106" s="35" t="s">
        <v>848</v>
      </c>
      <c r="H106" s="35" t="s">
        <v>24</v>
      </c>
      <c r="I106" s="71"/>
      <c r="J106" s="71"/>
      <c r="K106" s="71"/>
      <c r="L106" s="5"/>
    </row>
    <row r="107" spans="1:12">
      <c r="A107" s="71"/>
      <c r="B107" s="71"/>
      <c r="C107" s="7"/>
      <c r="D107" s="7"/>
      <c r="E107" s="71"/>
      <c r="F107" s="41" t="s">
        <v>45</v>
      </c>
      <c r="G107" s="35" t="s">
        <v>116</v>
      </c>
      <c r="H107" s="35" t="s">
        <v>45</v>
      </c>
      <c r="I107" s="71"/>
      <c r="J107" s="71"/>
      <c r="K107" s="71"/>
      <c r="L107" s="5"/>
    </row>
    <row r="108" spans="1:12">
      <c r="A108" s="71"/>
      <c r="B108" s="71"/>
      <c r="C108" s="7"/>
      <c r="D108" s="7"/>
      <c r="E108" s="71"/>
      <c r="F108" s="35" t="s">
        <v>849</v>
      </c>
      <c r="G108" s="35" t="s">
        <v>808</v>
      </c>
      <c r="H108" s="35" t="s">
        <v>24</v>
      </c>
      <c r="I108" s="71"/>
      <c r="J108" s="71"/>
      <c r="K108" s="71"/>
      <c r="L108" s="5"/>
    </row>
    <row r="109" spans="1:12">
      <c r="A109" s="71"/>
      <c r="B109" s="71"/>
      <c r="C109" s="7"/>
      <c r="D109" s="7"/>
      <c r="E109" s="71"/>
      <c r="F109" s="35" t="s">
        <v>851</v>
      </c>
      <c r="G109" s="41" t="s">
        <v>853</v>
      </c>
      <c r="H109" s="35" t="s">
        <v>24</v>
      </c>
      <c r="I109" s="71"/>
      <c r="J109" s="71"/>
      <c r="K109" s="71"/>
      <c r="L109" s="5"/>
    </row>
    <row r="110" spans="1:12">
      <c r="A110" s="71"/>
      <c r="B110" s="71"/>
      <c r="C110" s="7"/>
      <c r="D110" s="7"/>
      <c r="E110" s="71"/>
      <c r="F110" s="41" t="s">
        <v>45</v>
      </c>
      <c r="G110" s="35" t="s">
        <v>696</v>
      </c>
      <c r="H110" s="35" t="s">
        <v>45</v>
      </c>
      <c r="I110" s="71"/>
      <c r="J110" s="71"/>
      <c r="K110" s="71"/>
      <c r="L110" s="5"/>
    </row>
    <row r="111" spans="1:12">
      <c r="A111" s="71"/>
      <c r="B111" s="71"/>
      <c r="C111" s="7"/>
      <c r="D111" s="7"/>
      <c r="E111" s="71"/>
      <c r="F111" s="41" t="s">
        <v>855</v>
      </c>
      <c r="G111" s="35" t="s">
        <v>856</v>
      </c>
      <c r="H111" s="35" t="s">
        <v>24</v>
      </c>
      <c r="I111" s="71"/>
      <c r="J111" s="71"/>
      <c r="K111" s="71"/>
      <c r="L111" s="5"/>
    </row>
    <row r="112" spans="1:12">
      <c r="A112" s="71"/>
      <c r="B112" s="71"/>
      <c r="C112" s="7"/>
      <c r="D112" s="7"/>
      <c r="E112" s="71"/>
      <c r="F112" s="35" t="s">
        <v>857</v>
      </c>
      <c r="G112" s="35" t="s">
        <v>858</v>
      </c>
      <c r="H112" s="35" t="s">
        <v>24</v>
      </c>
      <c r="I112" s="71"/>
      <c r="J112" s="71"/>
      <c r="K112" s="71"/>
      <c r="L112" s="5"/>
    </row>
    <row r="113" spans="1:12" ht="126" customHeight="1">
      <c r="A113" s="70"/>
      <c r="B113" s="70"/>
      <c r="C113" s="8"/>
      <c r="D113" s="8"/>
      <c r="E113" s="70"/>
      <c r="F113" s="35" t="s">
        <v>859</v>
      </c>
      <c r="G113" s="41" t="s">
        <v>45</v>
      </c>
      <c r="H113" s="35" t="s">
        <v>45</v>
      </c>
      <c r="I113" s="70"/>
      <c r="J113" s="70"/>
      <c r="K113" s="70"/>
      <c r="L113" s="5"/>
    </row>
    <row r="114" spans="1:12" ht="30">
      <c r="A114" s="87" t="s">
        <v>286</v>
      </c>
      <c r="B114" s="69" t="s">
        <v>863</v>
      </c>
      <c r="C114" s="3">
        <f>LEN(B114)-LEN(SUBSTITUTE(B114,".",""))</f>
        <v>2</v>
      </c>
      <c r="D114" s="3">
        <f>LEN(TRIM(B114))-LEN(SUBSTITUTE(B114," ",""))+1</f>
        <v>108</v>
      </c>
      <c r="E114" s="69">
        <v>9</v>
      </c>
      <c r="F114" s="34" t="s">
        <v>517</v>
      </c>
      <c r="G114" s="34" t="s">
        <v>116</v>
      </c>
      <c r="H114" s="35" t="s">
        <v>24</v>
      </c>
      <c r="I114" s="39" t="s">
        <v>515</v>
      </c>
      <c r="J114" s="69">
        <v>2</v>
      </c>
      <c r="K114" s="69">
        <v>1</v>
      </c>
      <c r="L114" s="5"/>
    </row>
    <row r="115" spans="1:12">
      <c r="A115" s="71"/>
      <c r="B115" s="71"/>
      <c r="C115" s="7"/>
      <c r="D115" s="7"/>
      <c r="E115" s="71"/>
      <c r="F115" s="41" t="s">
        <v>45</v>
      </c>
      <c r="G115" s="34" t="s">
        <v>763</v>
      </c>
      <c r="H115" s="35" t="s">
        <v>45</v>
      </c>
      <c r="I115" s="58"/>
      <c r="J115" s="71"/>
      <c r="K115" s="71"/>
      <c r="L115" s="5"/>
    </row>
    <row r="116" spans="1:12" ht="30">
      <c r="A116" s="71"/>
      <c r="B116" s="71"/>
      <c r="C116" s="7"/>
      <c r="D116" s="7"/>
      <c r="E116" s="71"/>
      <c r="F116" s="35" t="s">
        <v>744</v>
      </c>
      <c r="G116" s="34" t="s">
        <v>776</v>
      </c>
      <c r="H116" s="35" t="s">
        <v>24</v>
      </c>
      <c r="I116" s="58" t="s">
        <v>764</v>
      </c>
      <c r="J116" s="71"/>
      <c r="K116" s="71"/>
      <c r="L116" s="5"/>
    </row>
    <row r="117" spans="1:12">
      <c r="A117" s="71"/>
      <c r="B117" s="71"/>
      <c r="C117" s="7"/>
      <c r="D117" s="7"/>
      <c r="E117" s="71"/>
      <c r="F117" s="35" t="s">
        <v>732</v>
      </c>
      <c r="G117" s="35" t="s">
        <v>733</v>
      </c>
      <c r="H117" s="35" t="s">
        <v>24</v>
      </c>
      <c r="I117" s="25"/>
      <c r="J117" s="71"/>
      <c r="K117" s="71"/>
      <c r="L117" s="5"/>
    </row>
    <row r="118" spans="1:12">
      <c r="A118" s="71"/>
      <c r="B118" s="71"/>
      <c r="C118" s="7"/>
      <c r="D118" s="7"/>
      <c r="E118" s="71"/>
      <c r="F118" s="35" t="s">
        <v>764</v>
      </c>
      <c r="G118" s="41" t="s">
        <v>45</v>
      </c>
      <c r="H118" s="35" t="s">
        <v>45</v>
      </c>
      <c r="I118" s="25"/>
      <c r="J118" s="71"/>
      <c r="K118" s="71"/>
      <c r="L118" s="5"/>
    </row>
    <row r="119" spans="1:12">
      <c r="A119" s="71"/>
      <c r="B119" s="71"/>
      <c r="C119" s="7"/>
      <c r="D119" s="7"/>
      <c r="E119" s="71"/>
      <c r="F119" s="35" t="s">
        <v>887</v>
      </c>
      <c r="G119" s="41" t="s">
        <v>45</v>
      </c>
      <c r="H119" s="35" t="s">
        <v>45</v>
      </c>
      <c r="I119" s="25"/>
      <c r="J119" s="71"/>
      <c r="K119" s="71"/>
      <c r="L119" s="5"/>
    </row>
    <row r="120" spans="1:12">
      <c r="A120" s="71"/>
      <c r="B120" s="71"/>
      <c r="C120" s="7"/>
      <c r="D120" s="7"/>
      <c r="E120" s="71"/>
      <c r="F120" s="35" t="s">
        <v>719</v>
      </c>
      <c r="G120" s="35" t="s">
        <v>720</v>
      </c>
      <c r="H120" s="35" t="s">
        <v>24</v>
      </c>
      <c r="I120" s="25"/>
      <c r="J120" s="71"/>
      <c r="K120" s="71"/>
      <c r="L120" s="5"/>
    </row>
    <row r="121" spans="1:12">
      <c r="A121" s="71"/>
      <c r="B121" s="71"/>
      <c r="C121" s="7"/>
      <c r="D121" s="7"/>
      <c r="E121" s="71"/>
      <c r="F121" s="35" t="s">
        <v>889</v>
      </c>
      <c r="G121" s="41" t="s">
        <v>890</v>
      </c>
      <c r="H121" s="35" t="s">
        <v>24</v>
      </c>
      <c r="I121" s="25"/>
      <c r="J121" s="71"/>
      <c r="K121" s="71"/>
      <c r="L121" s="5"/>
    </row>
    <row r="122" spans="1:12">
      <c r="A122" s="71"/>
      <c r="B122" s="71"/>
      <c r="C122" s="7"/>
      <c r="D122" s="7"/>
      <c r="E122" s="71"/>
      <c r="F122" s="41" t="s">
        <v>515</v>
      </c>
      <c r="G122" s="41" t="s">
        <v>45</v>
      </c>
      <c r="H122" s="35" t="s">
        <v>45</v>
      </c>
      <c r="I122" s="25"/>
      <c r="J122" s="71"/>
      <c r="K122" s="71"/>
      <c r="L122" s="5"/>
    </row>
    <row r="123" spans="1:12">
      <c r="A123" s="71"/>
      <c r="B123" s="71"/>
      <c r="C123" s="7"/>
      <c r="D123" s="7"/>
      <c r="E123" s="71"/>
      <c r="F123" s="41" t="s">
        <v>45</v>
      </c>
      <c r="G123" s="34" t="s">
        <v>892</v>
      </c>
      <c r="H123" s="35" t="s">
        <v>45</v>
      </c>
      <c r="I123" s="25"/>
      <c r="J123" s="71"/>
      <c r="K123" s="71"/>
      <c r="L123" s="5"/>
    </row>
    <row r="124" spans="1:12">
      <c r="A124" s="70"/>
      <c r="B124" s="70"/>
      <c r="C124" s="8"/>
      <c r="D124" s="8"/>
      <c r="E124" s="70"/>
      <c r="F124" s="41" t="s">
        <v>45</v>
      </c>
      <c r="G124" s="59" t="s">
        <v>767</v>
      </c>
      <c r="H124" s="35" t="s">
        <v>45</v>
      </c>
      <c r="I124" s="26"/>
      <c r="J124" s="70"/>
      <c r="K124" s="70"/>
      <c r="L124" s="5"/>
    </row>
    <row r="125" spans="1:12">
      <c r="A125" s="87" t="s">
        <v>305</v>
      </c>
      <c r="B125" s="69" t="s">
        <v>893</v>
      </c>
      <c r="C125" s="69">
        <f>LEN(B135)-LEN(SUBSTITUTE(B135,".",""))</f>
        <v>0</v>
      </c>
      <c r="D125" s="69">
        <f>LEN(TRIM(B135))-LEN(SUBSTITUTE(B135," ",""))+1</f>
        <v>1</v>
      </c>
      <c r="E125" s="69">
        <v>23</v>
      </c>
      <c r="F125" s="41" t="s">
        <v>897</v>
      </c>
      <c r="G125" s="35" t="s">
        <v>776</v>
      </c>
      <c r="H125" s="35" t="s">
        <v>24</v>
      </c>
      <c r="I125" s="88"/>
      <c r="J125" s="69">
        <v>0</v>
      </c>
      <c r="K125" s="69">
        <v>14</v>
      </c>
      <c r="L125" s="69"/>
    </row>
    <row r="126" spans="1:12">
      <c r="A126" s="71"/>
      <c r="B126" s="71"/>
      <c r="C126" s="71"/>
      <c r="D126" s="71"/>
      <c r="E126" s="71"/>
      <c r="F126" s="41" t="s">
        <v>45</v>
      </c>
      <c r="G126" s="35" t="s">
        <v>898</v>
      </c>
      <c r="H126" s="35" t="s">
        <v>45</v>
      </c>
      <c r="I126" s="71"/>
      <c r="J126" s="71"/>
      <c r="K126" s="71"/>
      <c r="L126" s="71"/>
    </row>
    <row r="127" spans="1:12">
      <c r="A127" s="71"/>
      <c r="B127" s="71"/>
      <c r="C127" s="71"/>
      <c r="D127" s="71"/>
      <c r="E127" s="71"/>
      <c r="F127" s="41" t="s">
        <v>900</v>
      </c>
      <c r="G127" s="35" t="s">
        <v>901</v>
      </c>
      <c r="H127" s="35" t="s">
        <v>24</v>
      </c>
      <c r="I127" s="71"/>
      <c r="J127" s="71"/>
      <c r="K127" s="71"/>
      <c r="L127" s="71"/>
    </row>
    <row r="128" spans="1:12">
      <c r="A128" s="71"/>
      <c r="B128" s="71"/>
      <c r="C128" s="71"/>
      <c r="D128" s="71"/>
      <c r="E128" s="71"/>
      <c r="F128" s="41" t="s">
        <v>902</v>
      </c>
      <c r="G128" s="35" t="s">
        <v>733</v>
      </c>
      <c r="H128" s="35" t="s">
        <v>24</v>
      </c>
      <c r="I128" s="71"/>
      <c r="J128" s="71"/>
      <c r="K128" s="71"/>
      <c r="L128" s="71"/>
    </row>
    <row r="129" spans="1:12">
      <c r="A129" s="71"/>
      <c r="B129" s="71"/>
      <c r="C129" s="71"/>
      <c r="D129" s="71"/>
      <c r="E129" s="71"/>
      <c r="F129" s="41" t="s">
        <v>903</v>
      </c>
      <c r="G129" s="35" t="s">
        <v>491</v>
      </c>
      <c r="H129" s="35" t="s">
        <v>24</v>
      </c>
      <c r="I129" s="71"/>
      <c r="J129" s="71"/>
      <c r="K129" s="71"/>
      <c r="L129" s="71"/>
    </row>
    <row r="130" spans="1:12">
      <c r="A130" s="71"/>
      <c r="B130" s="71"/>
      <c r="C130" s="71"/>
      <c r="D130" s="71"/>
      <c r="E130" s="71"/>
      <c r="F130" s="41" t="s">
        <v>904</v>
      </c>
      <c r="G130" s="35" t="s">
        <v>905</v>
      </c>
      <c r="H130" s="35" t="s">
        <v>24</v>
      </c>
      <c r="I130" s="71"/>
      <c r="J130" s="71"/>
      <c r="K130" s="71"/>
      <c r="L130" s="71"/>
    </row>
    <row r="131" spans="1:12">
      <c r="A131" s="71"/>
      <c r="B131" s="71"/>
      <c r="C131" s="71"/>
      <c r="D131" s="71"/>
      <c r="E131" s="71"/>
      <c r="F131" s="41" t="s">
        <v>906</v>
      </c>
      <c r="G131" s="35" t="s">
        <v>907</v>
      </c>
      <c r="H131" s="35" t="s">
        <v>24</v>
      </c>
      <c r="I131" s="71"/>
      <c r="J131" s="71"/>
      <c r="K131" s="71"/>
      <c r="L131" s="71"/>
    </row>
    <row r="132" spans="1:12">
      <c r="A132" s="71"/>
      <c r="B132" s="71"/>
      <c r="C132" s="71"/>
      <c r="D132" s="71"/>
      <c r="E132" s="71"/>
      <c r="F132" s="41" t="s">
        <v>45</v>
      </c>
      <c r="G132" s="35" t="s">
        <v>908</v>
      </c>
      <c r="H132" s="35" t="s">
        <v>45</v>
      </c>
      <c r="I132" s="71"/>
      <c r="J132" s="71"/>
      <c r="K132" s="71"/>
      <c r="L132" s="71"/>
    </row>
    <row r="133" spans="1:12">
      <c r="A133" s="71"/>
      <c r="B133" s="71"/>
      <c r="C133" s="71"/>
      <c r="D133" s="71"/>
      <c r="E133" s="71"/>
      <c r="F133" s="41" t="s">
        <v>909</v>
      </c>
      <c r="G133" s="35" t="s">
        <v>910</v>
      </c>
      <c r="H133" s="35" t="s">
        <v>24</v>
      </c>
      <c r="I133" s="71"/>
      <c r="J133" s="71"/>
      <c r="K133" s="71"/>
      <c r="L133" s="71"/>
    </row>
    <row r="134" spans="1:12">
      <c r="A134" s="71"/>
      <c r="B134" s="71"/>
      <c r="C134" s="71"/>
      <c r="D134" s="71"/>
      <c r="E134" s="71"/>
      <c r="F134" s="41" t="s">
        <v>911</v>
      </c>
      <c r="G134" s="35" t="s">
        <v>763</v>
      </c>
      <c r="H134" s="35" t="s">
        <v>24</v>
      </c>
      <c r="I134" s="71"/>
      <c r="J134" s="71"/>
      <c r="K134" s="71"/>
      <c r="L134" s="71"/>
    </row>
    <row r="135" spans="1:12" ht="186" customHeight="1">
      <c r="A135" s="70"/>
      <c r="B135" s="70"/>
      <c r="C135" s="71"/>
      <c r="D135" s="71"/>
      <c r="E135" s="70"/>
      <c r="F135" s="35" t="s">
        <v>719</v>
      </c>
      <c r="G135" s="35" t="s">
        <v>720</v>
      </c>
      <c r="H135" s="35" t="s">
        <v>24</v>
      </c>
      <c r="I135" s="70"/>
      <c r="J135" s="70"/>
      <c r="K135" s="70"/>
      <c r="L135" s="70"/>
    </row>
    <row r="136" spans="1:12" ht="54" customHeight="1">
      <c r="A136" s="87" t="s">
        <v>332</v>
      </c>
      <c r="B136" s="69" t="s">
        <v>912</v>
      </c>
      <c r="C136" s="3">
        <f>LEN(B136)-LEN(SUBSTITUTE(B136,".",""))</f>
        <v>3</v>
      </c>
      <c r="D136" s="3">
        <f>LEN(TRIM(B136))-LEN(SUBSTITUTE(B136," ",""))+1</f>
        <v>196</v>
      </c>
      <c r="E136" s="69">
        <v>14</v>
      </c>
      <c r="F136" s="35" t="s">
        <v>764</v>
      </c>
      <c r="G136" s="41" t="s">
        <v>45</v>
      </c>
      <c r="H136" s="35" t="s">
        <v>45</v>
      </c>
      <c r="I136" s="69" t="s">
        <v>764</v>
      </c>
      <c r="J136" s="69">
        <v>1</v>
      </c>
      <c r="K136" s="69">
        <v>5</v>
      </c>
      <c r="L136" s="5"/>
    </row>
    <row r="137" spans="1:12">
      <c r="A137" s="71"/>
      <c r="B137" s="71"/>
      <c r="C137" s="7"/>
      <c r="D137" s="7"/>
      <c r="E137" s="71"/>
      <c r="F137" s="41" t="s">
        <v>911</v>
      </c>
      <c r="G137" s="35" t="s">
        <v>763</v>
      </c>
      <c r="H137" s="35" t="s">
        <v>45</v>
      </c>
      <c r="I137" s="71"/>
      <c r="J137" s="71"/>
      <c r="K137" s="71"/>
      <c r="L137" s="5"/>
    </row>
    <row r="138" spans="1:12">
      <c r="A138" s="71"/>
      <c r="B138" s="71"/>
      <c r="C138" s="7"/>
      <c r="D138" s="7"/>
      <c r="E138" s="71"/>
      <c r="F138" s="35" t="s">
        <v>744</v>
      </c>
      <c r="G138" s="35" t="s">
        <v>776</v>
      </c>
      <c r="H138" s="35" t="s">
        <v>24</v>
      </c>
      <c r="I138" s="71"/>
      <c r="J138" s="71"/>
      <c r="K138" s="71"/>
      <c r="L138" s="5"/>
    </row>
    <row r="139" spans="1:12">
      <c r="A139" s="71"/>
      <c r="B139" s="71"/>
      <c r="C139" s="7"/>
      <c r="D139" s="7"/>
      <c r="E139" s="71"/>
      <c r="F139" s="41" t="s">
        <v>45</v>
      </c>
      <c r="G139" s="34" t="s">
        <v>913</v>
      </c>
      <c r="H139" s="35" t="s">
        <v>45</v>
      </c>
      <c r="I139" s="71"/>
      <c r="J139" s="71"/>
      <c r="K139" s="71"/>
      <c r="L139" s="5"/>
    </row>
    <row r="140" spans="1:12">
      <c r="A140" s="71"/>
      <c r="B140" s="71"/>
      <c r="C140" s="7"/>
      <c r="D140" s="7"/>
      <c r="E140" s="71"/>
      <c r="F140" s="41" t="s">
        <v>914</v>
      </c>
      <c r="G140" s="34" t="s">
        <v>915</v>
      </c>
      <c r="H140" s="35" t="s">
        <v>24</v>
      </c>
      <c r="I140" s="71"/>
      <c r="J140" s="71"/>
      <c r="K140" s="71"/>
      <c r="L140" s="5"/>
    </row>
    <row r="141" spans="1:12">
      <c r="A141" s="71"/>
      <c r="B141" s="71"/>
      <c r="C141" s="7"/>
      <c r="D141" s="7"/>
      <c r="E141" s="71"/>
      <c r="F141" s="41" t="s">
        <v>916</v>
      </c>
      <c r="G141" s="34" t="s">
        <v>917</v>
      </c>
      <c r="H141" s="35" t="s">
        <v>24</v>
      </c>
      <c r="I141" s="71"/>
      <c r="J141" s="71"/>
      <c r="K141" s="71"/>
      <c r="L141" s="5"/>
    </row>
    <row r="142" spans="1:12">
      <c r="A142" s="71"/>
      <c r="B142" s="71"/>
      <c r="C142" s="7"/>
      <c r="D142" s="7"/>
      <c r="E142" s="71"/>
      <c r="F142" s="41" t="s">
        <v>45</v>
      </c>
      <c r="G142" s="34" t="s">
        <v>918</v>
      </c>
      <c r="H142" s="35" t="s">
        <v>45</v>
      </c>
      <c r="I142" s="71"/>
      <c r="J142" s="71"/>
      <c r="K142" s="71"/>
      <c r="L142" s="5"/>
    </row>
    <row r="143" spans="1:12">
      <c r="A143" s="71"/>
      <c r="B143" s="71"/>
      <c r="C143" s="7"/>
      <c r="D143" s="7"/>
      <c r="E143" s="71"/>
      <c r="F143" s="35" t="s">
        <v>496</v>
      </c>
      <c r="G143" s="41" t="s">
        <v>45</v>
      </c>
      <c r="H143" s="35" t="s">
        <v>45</v>
      </c>
      <c r="I143" s="71"/>
      <c r="J143" s="71"/>
      <c r="K143" s="71"/>
      <c r="L143" s="5"/>
    </row>
    <row r="144" spans="1:12">
      <c r="A144" s="71"/>
      <c r="B144" s="71"/>
      <c r="C144" s="7"/>
      <c r="D144" s="7"/>
      <c r="E144" s="71"/>
      <c r="F144" s="35" t="s">
        <v>517</v>
      </c>
      <c r="G144" s="41" t="s">
        <v>45</v>
      </c>
      <c r="H144" s="35" t="s">
        <v>45</v>
      </c>
      <c r="I144" s="71"/>
      <c r="J144" s="71"/>
      <c r="K144" s="71"/>
      <c r="L144" s="5"/>
    </row>
    <row r="145" spans="1:12">
      <c r="A145" s="71"/>
      <c r="B145" s="71"/>
      <c r="C145" s="7"/>
      <c r="D145" s="7"/>
      <c r="E145" s="71"/>
      <c r="F145" s="35" t="s">
        <v>732</v>
      </c>
      <c r="G145" s="41" t="s">
        <v>733</v>
      </c>
      <c r="H145" s="35" t="s">
        <v>24</v>
      </c>
      <c r="I145" s="71"/>
      <c r="J145" s="71"/>
      <c r="K145" s="71"/>
      <c r="L145" s="5"/>
    </row>
    <row r="146" spans="1:12" ht="27" customHeight="1">
      <c r="A146" s="70"/>
      <c r="B146" s="70"/>
      <c r="C146" s="8"/>
      <c r="D146" s="8"/>
      <c r="E146" s="70"/>
      <c r="F146" s="35" t="s">
        <v>919</v>
      </c>
      <c r="G146" s="41" t="s">
        <v>892</v>
      </c>
      <c r="H146" s="35" t="s">
        <v>24</v>
      </c>
      <c r="I146" s="70"/>
      <c r="J146" s="70"/>
      <c r="K146" s="70"/>
      <c r="L146" s="5"/>
    </row>
    <row r="147" spans="1:12">
      <c r="A147" s="87" t="s">
        <v>346</v>
      </c>
      <c r="B147" s="69" t="s">
        <v>920</v>
      </c>
      <c r="C147" s="3">
        <f>LEN(B147)-LEN(SUBSTITUTE(B147,".",""))</f>
        <v>2</v>
      </c>
      <c r="D147" s="3">
        <f>LEN(TRIM(B147))-LEN(SUBSTITUTE(B147," ",""))+1</f>
        <v>162</v>
      </c>
      <c r="E147" s="69">
        <v>10</v>
      </c>
      <c r="F147" s="35" t="s">
        <v>789</v>
      </c>
      <c r="G147" s="35" t="s">
        <v>763</v>
      </c>
      <c r="H147" s="35" t="s">
        <v>24</v>
      </c>
      <c r="I147" s="22"/>
      <c r="J147" s="69">
        <v>1</v>
      </c>
      <c r="K147" s="69"/>
      <c r="L147" s="5"/>
    </row>
    <row r="148" spans="1:12">
      <c r="A148" s="71"/>
      <c r="B148" s="71"/>
      <c r="C148" s="7"/>
      <c r="D148" s="7"/>
      <c r="E148" s="71"/>
      <c r="F148" s="41" t="s">
        <v>921</v>
      </c>
      <c r="G148" s="34" t="s">
        <v>922</v>
      </c>
      <c r="H148" s="35" t="s">
        <v>24</v>
      </c>
      <c r="I148" s="25"/>
      <c r="J148" s="71"/>
      <c r="K148" s="71"/>
      <c r="L148" s="5"/>
    </row>
    <row r="149" spans="1:12">
      <c r="A149" s="71"/>
      <c r="B149" s="71"/>
      <c r="C149" s="7"/>
      <c r="D149" s="7"/>
      <c r="E149" s="71"/>
      <c r="F149" s="41" t="s">
        <v>914</v>
      </c>
      <c r="G149" s="34" t="s">
        <v>915</v>
      </c>
      <c r="H149" s="35" t="s">
        <v>24</v>
      </c>
      <c r="I149" s="25"/>
      <c r="J149" s="71"/>
      <c r="K149" s="71"/>
      <c r="L149" s="5"/>
    </row>
    <row r="150" spans="1:12">
      <c r="A150" s="71"/>
      <c r="B150" s="71"/>
      <c r="C150" s="7"/>
      <c r="D150" s="7"/>
      <c r="E150" s="71"/>
      <c r="F150" s="41" t="s">
        <v>923</v>
      </c>
      <c r="G150" s="34" t="s">
        <v>924</v>
      </c>
      <c r="H150" s="35" t="s">
        <v>24</v>
      </c>
      <c r="I150" s="25"/>
      <c r="J150" s="71"/>
      <c r="K150" s="71"/>
      <c r="L150" s="5"/>
    </row>
    <row r="151" spans="1:12">
      <c r="A151" s="71"/>
      <c r="B151" s="71"/>
      <c r="C151" s="7"/>
      <c r="D151" s="7"/>
      <c r="E151" s="71"/>
      <c r="F151" s="35" t="s">
        <v>925</v>
      </c>
      <c r="G151" s="41" t="s">
        <v>45</v>
      </c>
      <c r="H151" s="35" t="s">
        <v>45</v>
      </c>
      <c r="I151" s="25"/>
      <c r="J151" s="71"/>
      <c r="K151" s="71"/>
      <c r="L151" s="5"/>
    </row>
    <row r="152" spans="1:12">
      <c r="A152" s="71"/>
      <c r="B152" s="71"/>
      <c r="C152" s="7"/>
      <c r="D152" s="7"/>
      <c r="E152" s="71"/>
      <c r="F152" s="35" t="s">
        <v>744</v>
      </c>
      <c r="G152" s="34" t="s">
        <v>926</v>
      </c>
      <c r="H152" s="35" t="s">
        <v>24</v>
      </c>
      <c r="I152" s="25"/>
      <c r="J152" s="71"/>
      <c r="K152" s="71"/>
      <c r="L152" s="5"/>
    </row>
    <row r="153" spans="1:12">
      <c r="A153" s="71"/>
      <c r="B153" s="71"/>
      <c r="C153" s="7"/>
      <c r="D153" s="7"/>
      <c r="E153" s="71"/>
      <c r="F153" s="35" t="s">
        <v>927</v>
      </c>
      <c r="G153" s="41" t="s">
        <v>45</v>
      </c>
      <c r="H153" s="35" t="s">
        <v>45</v>
      </c>
      <c r="I153" s="25"/>
      <c r="J153" s="71"/>
      <c r="K153" s="71"/>
      <c r="L153" s="5"/>
    </row>
    <row r="154" spans="1:12">
      <c r="A154" s="71"/>
      <c r="B154" s="71"/>
      <c r="C154" s="7"/>
      <c r="D154" s="7"/>
      <c r="E154" s="71"/>
      <c r="F154" s="35" t="s">
        <v>732</v>
      </c>
      <c r="G154" s="41" t="s">
        <v>45</v>
      </c>
      <c r="H154" s="35" t="s">
        <v>45</v>
      </c>
      <c r="I154" s="25"/>
      <c r="J154" s="71"/>
      <c r="K154" s="71"/>
      <c r="L154" s="5"/>
    </row>
    <row r="155" spans="1:12">
      <c r="A155" s="71"/>
      <c r="B155" s="71"/>
      <c r="C155" s="7"/>
      <c r="D155" s="7"/>
      <c r="E155" s="71"/>
      <c r="F155" s="35" t="s">
        <v>928</v>
      </c>
      <c r="G155" s="35" t="s">
        <v>913</v>
      </c>
      <c r="H155" s="35" t="s">
        <v>24</v>
      </c>
      <c r="I155" s="25"/>
      <c r="J155" s="71"/>
      <c r="K155" s="71"/>
      <c r="L155" s="5"/>
    </row>
    <row r="156" spans="1:12">
      <c r="A156" s="71"/>
      <c r="B156" s="71"/>
      <c r="C156" s="7"/>
      <c r="D156" s="7"/>
      <c r="E156" s="71"/>
      <c r="F156" s="35" t="s">
        <v>929</v>
      </c>
      <c r="G156" s="41" t="s">
        <v>45</v>
      </c>
      <c r="H156" s="35" t="s">
        <v>45</v>
      </c>
      <c r="I156" s="25"/>
      <c r="J156" s="71"/>
      <c r="K156" s="71"/>
      <c r="L156" s="5"/>
    </row>
    <row r="157" spans="1:12">
      <c r="A157" s="71"/>
      <c r="B157" s="71"/>
      <c r="C157" s="7"/>
      <c r="D157" s="7"/>
      <c r="E157" s="71"/>
      <c r="F157" s="35" t="s">
        <v>930</v>
      </c>
      <c r="G157" s="35" t="s">
        <v>931</v>
      </c>
      <c r="H157" s="35" t="s">
        <v>24</v>
      </c>
      <c r="I157" s="58" t="s">
        <v>930</v>
      </c>
      <c r="J157" s="71"/>
      <c r="K157" s="71"/>
      <c r="L157" s="5"/>
    </row>
    <row r="158" spans="1:12" ht="33" customHeight="1">
      <c r="A158" s="70"/>
      <c r="B158" s="70"/>
      <c r="C158" s="8"/>
      <c r="D158" s="8"/>
      <c r="E158" s="70"/>
      <c r="F158" s="35" t="s">
        <v>932</v>
      </c>
      <c r="G158" s="35" t="s">
        <v>917</v>
      </c>
      <c r="H158" s="35" t="s">
        <v>24</v>
      </c>
      <c r="I158" s="25"/>
      <c r="J158" s="70"/>
      <c r="K158" s="70"/>
      <c r="L158" s="5"/>
    </row>
    <row r="159" spans="1:12">
      <c r="A159" s="87" t="s">
        <v>372</v>
      </c>
      <c r="B159" s="69" t="s">
        <v>933</v>
      </c>
      <c r="C159" s="3">
        <f>LEN(B159)-LEN(SUBSTITUTE(B159,".",""))</f>
        <v>4</v>
      </c>
      <c r="D159" s="3">
        <f>LEN(TRIM(B159))-LEN(SUBSTITUTE(B159," ",""))+1</f>
        <v>326</v>
      </c>
      <c r="E159" s="86">
        <v>21</v>
      </c>
      <c r="F159" s="35" t="s">
        <v>789</v>
      </c>
      <c r="G159" s="35" t="s">
        <v>763</v>
      </c>
      <c r="H159" s="35" t="s">
        <v>24</v>
      </c>
      <c r="I159" s="3"/>
      <c r="J159" s="69">
        <v>0</v>
      </c>
      <c r="K159" s="69">
        <v>9</v>
      </c>
      <c r="L159" s="5"/>
    </row>
    <row r="160" spans="1:12">
      <c r="A160" s="71"/>
      <c r="B160" s="71"/>
      <c r="C160" s="7"/>
      <c r="D160" s="7"/>
      <c r="E160" s="71"/>
      <c r="F160" s="35" t="s">
        <v>744</v>
      </c>
      <c r="G160" s="35" t="s">
        <v>776</v>
      </c>
      <c r="H160" s="35" t="s">
        <v>24</v>
      </c>
      <c r="I160" s="7"/>
      <c r="J160" s="71"/>
      <c r="K160" s="71"/>
      <c r="L160" s="5"/>
    </row>
    <row r="161" spans="1:12">
      <c r="A161" s="71"/>
      <c r="B161" s="71"/>
      <c r="C161" s="7"/>
      <c r="D161" s="7"/>
      <c r="E161" s="71"/>
      <c r="F161" s="35" t="s">
        <v>934</v>
      </c>
      <c r="G161" s="34" t="s">
        <v>935</v>
      </c>
      <c r="H161" s="35" t="s">
        <v>24</v>
      </c>
      <c r="I161" s="7"/>
      <c r="J161" s="71"/>
      <c r="K161" s="71"/>
      <c r="L161" s="5"/>
    </row>
    <row r="162" spans="1:12">
      <c r="A162" s="71"/>
      <c r="B162" s="71"/>
      <c r="C162" s="7"/>
      <c r="D162" s="7"/>
      <c r="E162" s="71"/>
      <c r="F162" s="35" t="s">
        <v>936</v>
      </c>
      <c r="G162" s="34" t="s">
        <v>915</v>
      </c>
      <c r="H162" s="35" t="s">
        <v>24</v>
      </c>
      <c r="I162" s="7"/>
      <c r="J162" s="71"/>
      <c r="K162" s="71"/>
      <c r="L162" s="5"/>
    </row>
    <row r="163" spans="1:12">
      <c r="A163" s="71"/>
      <c r="B163" s="71"/>
      <c r="C163" s="7"/>
      <c r="D163" s="7"/>
      <c r="E163" s="71"/>
      <c r="F163" s="35" t="s">
        <v>937</v>
      </c>
      <c r="G163" s="41" t="s">
        <v>45</v>
      </c>
      <c r="H163" s="35" t="s">
        <v>45</v>
      </c>
      <c r="I163" s="7"/>
      <c r="J163" s="71"/>
      <c r="K163" s="71"/>
      <c r="L163" s="5"/>
    </row>
    <row r="164" spans="1:12">
      <c r="A164" s="71"/>
      <c r="B164" s="71"/>
      <c r="C164" s="7"/>
      <c r="D164" s="7"/>
      <c r="E164" s="71"/>
      <c r="F164" s="35" t="s">
        <v>938</v>
      </c>
      <c r="G164" s="41" t="s">
        <v>939</v>
      </c>
      <c r="H164" s="35" t="s">
        <v>24</v>
      </c>
      <c r="I164" s="7"/>
      <c r="J164" s="71"/>
      <c r="K164" s="71"/>
      <c r="L164" s="5"/>
    </row>
    <row r="165" spans="1:12">
      <c r="A165" s="71"/>
      <c r="B165" s="71"/>
      <c r="C165" s="7"/>
      <c r="D165" s="7"/>
      <c r="E165" s="71"/>
      <c r="F165" s="41" t="s">
        <v>940</v>
      </c>
      <c r="G165" s="34" t="s">
        <v>491</v>
      </c>
      <c r="H165" s="35" t="s">
        <v>24</v>
      </c>
      <c r="I165" s="7"/>
      <c r="J165" s="71"/>
      <c r="K165" s="71"/>
      <c r="L165" s="5"/>
    </row>
    <row r="166" spans="1:12">
      <c r="A166" s="71"/>
      <c r="B166" s="71"/>
      <c r="C166" s="7"/>
      <c r="D166" s="7"/>
      <c r="E166" s="71"/>
      <c r="F166" s="41" t="s">
        <v>941</v>
      </c>
      <c r="G166" s="34" t="s">
        <v>942</v>
      </c>
      <c r="H166" s="35" t="s">
        <v>24</v>
      </c>
      <c r="I166" s="7"/>
      <c r="J166" s="71"/>
      <c r="K166" s="71"/>
      <c r="L166" s="5"/>
    </row>
    <row r="167" spans="1:12">
      <c r="A167" s="71"/>
      <c r="B167" s="71"/>
      <c r="C167" s="7"/>
      <c r="D167" s="7"/>
      <c r="E167" s="71"/>
      <c r="F167" s="41" t="s">
        <v>45</v>
      </c>
      <c r="G167" s="34" t="s">
        <v>733</v>
      </c>
      <c r="H167" s="35" t="s">
        <v>45</v>
      </c>
      <c r="I167" s="7"/>
      <c r="J167" s="71"/>
      <c r="K167" s="71"/>
      <c r="L167" s="5"/>
    </row>
    <row r="168" spans="1:12">
      <c r="A168" s="71"/>
      <c r="B168" s="71"/>
      <c r="C168" s="7"/>
      <c r="D168" s="7"/>
      <c r="E168" s="71"/>
      <c r="F168" s="41" t="s">
        <v>45</v>
      </c>
      <c r="G168" s="34" t="s">
        <v>943</v>
      </c>
      <c r="H168" s="35" t="s">
        <v>45</v>
      </c>
      <c r="I168" s="7"/>
      <c r="J168" s="71"/>
      <c r="K168" s="71"/>
      <c r="L168" s="5"/>
    </row>
    <row r="169" spans="1:12">
      <c r="A169" s="71"/>
      <c r="B169" s="71"/>
      <c r="C169" s="7"/>
      <c r="D169" s="7"/>
      <c r="E169" s="71"/>
      <c r="F169" s="35" t="s">
        <v>944</v>
      </c>
      <c r="G169" s="34" t="s">
        <v>945</v>
      </c>
      <c r="H169" s="35" t="s">
        <v>24</v>
      </c>
      <c r="I169" s="7"/>
      <c r="J169" s="71"/>
      <c r="K169" s="71"/>
      <c r="L169" s="5"/>
    </row>
    <row r="170" spans="1:12" ht="19.5" customHeight="1">
      <c r="A170" s="71"/>
      <c r="B170" s="71"/>
      <c r="C170" s="7"/>
      <c r="D170" s="7"/>
      <c r="E170" s="71"/>
      <c r="F170" s="41" t="s">
        <v>946</v>
      </c>
      <c r="G170" s="34" t="s">
        <v>910</v>
      </c>
      <c r="H170" s="35" t="s">
        <v>24</v>
      </c>
      <c r="I170" s="7"/>
      <c r="J170" s="71"/>
      <c r="K170" s="71"/>
      <c r="L170" s="5"/>
    </row>
    <row r="171" spans="1:12" ht="23.25" customHeight="1">
      <c r="A171" s="71"/>
      <c r="B171" s="71"/>
      <c r="C171" s="7"/>
      <c r="D171" s="7"/>
      <c r="E171" s="71"/>
      <c r="F171" s="41" t="s">
        <v>947</v>
      </c>
      <c r="G171" s="34" t="s">
        <v>948</v>
      </c>
      <c r="H171" s="35" t="s">
        <v>24</v>
      </c>
      <c r="I171" s="7"/>
      <c r="J171" s="71"/>
      <c r="K171" s="71"/>
      <c r="L171" s="5"/>
    </row>
    <row r="172" spans="1:12" ht="92.25" customHeight="1">
      <c r="A172" s="70"/>
      <c r="B172" s="70"/>
      <c r="C172" s="8"/>
      <c r="D172" s="8"/>
      <c r="E172" s="70"/>
      <c r="F172" s="35" t="s">
        <v>949</v>
      </c>
      <c r="G172" s="34" t="s">
        <v>950</v>
      </c>
      <c r="H172" s="35" t="s">
        <v>24</v>
      </c>
      <c r="I172" s="8"/>
      <c r="J172" s="70"/>
      <c r="K172" s="70"/>
      <c r="L172" s="5"/>
    </row>
    <row r="173" spans="1:12">
      <c r="A173" s="87" t="s">
        <v>396</v>
      </c>
      <c r="B173" s="69" t="s">
        <v>951</v>
      </c>
      <c r="C173" s="3">
        <f>LEN(B173)-LEN(SUBSTITUTE(B173,".",""))</f>
        <v>3</v>
      </c>
      <c r="D173" s="3">
        <f>LEN(TRIM(B173))-LEN(SUBSTITUTE(B173," ",""))+1</f>
        <v>179</v>
      </c>
      <c r="E173" s="69">
        <v>12</v>
      </c>
      <c r="F173" s="35" t="s">
        <v>789</v>
      </c>
      <c r="G173" s="35" t="s">
        <v>763</v>
      </c>
      <c r="H173" s="35" t="s">
        <v>24</v>
      </c>
      <c r="I173" s="88" t="s">
        <v>952</v>
      </c>
      <c r="J173" s="69">
        <v>2</v>
      </c>
      <c r="K173" s="69">
        <v>2</v>
      </c>
      <c r="L173" s="5"/>
    </row>
    <row r="174" spans="1:12">
      <c r="A174" s="71"/>
      <c r="B174" s="71"/>
      <c r="C174" s="7"/>
      <c r="D174" s="7"/>
      <c r="E174" s="71"/>
      <c r="F174" s="35" t="s">
        <v>744</v>
      </c>
      <c r="G174" s="35" t="s">
        <v>776</v>
      </c>
      <c r="H174" s="35" t="s">
        <v>24</v>
      </c>
      <c r="I174" s="71"/>
      <c r="J174" s="71"/>
      <c r="K174" s="71"/>
      <c r="L174" s="5"/>
    </row>
    <row r="175" spans="1:12">
      <c r="A175" s="71"/>
      <c r="B175" s="71"/>
      <c r="C175" s="7"/>
      <c r="D175" s="7"/>
      <c r="E175" s="71"/>
      <c r="F175" s="35" t="s">
        <v>934</v>
      </c>
      <c r="G175" s="34" t="s">
        <v>922</v>
      </c>
      <c r="H175" s="35" t="s">
        <v>24</v>
      </c>
      <c r="I175" s="71"/>
      <c r="J175" s="71"/>
      <c r="K175" s="71"/>
      <c r="L175" s="5"/>
    </row>
    <row r="176" spans="1:12">
      <c r="A176" s="71"/>
      <c r="B176" s="71"/>
      <c r="C176" s="7"/>
      <c r="D176" s="7"/>
      <c r="E176" s="71"/>
      <c r="F176" s="35" t="s">
        <v>953</v>
      </c>
      <c r="G176" s="35" t="s">
        <v>954</v>
      </c>
      <c r="H176" s="35" t="s">
        <v>24</v>
      </c>
      <c r="I176" s="71"/>
      <c r="J176" s="71"/>
      <c r="K176" s="71"/>
      <c r="L176" s="5"/>
    </row>
    <row r="177" spans="1:12">
      <c r="A177" s="71"/>
      <c r="B177" s="71"/>
      <c r="C177" s="7"/>
      <c r="D177" s="7"/>
      <c r="E177" s="71"/>
      <c r="F177" s="41" t="s">
        <v>45</v>
      </c>
      <c r="G177" s="35" t="s">
        <v>955</v>
      </c>
      <c r="H177" s="35" t="s">
        <v>45</v>
      </c>
      <c r="I177" s="71"/>
      <c r="J177" s="71"/>
      <c r="K177" s="71"/>
      <c r="L177" s="5"/>
    </row>
    <row r="178" spans="1:12">
      <c r="A178" s="71"/>
      <c r="B178" s="71"/>
      <c r="C178" s="7"/>
      <c r="D178" s="7"/>
      <c r="E178" s="71"/>
      <c r="F178" s="35" t="s">
        <v>944</v>
      </c>
      <c r="G178" s="35" t="s">
        <v>956</v>
      </c>
      <c r="H178" s="35" t="s">
        <v>24</v>
      </c>
      <c r="I178" s="71"/>
      <c r="J178" s="71"/>
      <c r="K178" s="71"/>
      <c r="L178" s="5"/>
    </row>
    <row r="179" spans="1:12">
      <c r="A179" s="71"/>
      <c r="B179" s="71"/>
      <c r="C179" s="7"/>
      <c r="D179" s="7"/>
      <c r="E179" s="71"/>
      <c r="F179" s="41" t="s">
        <v>45</v>
      </c>
      <c r="G179" s="35" t="s">
        <v>957</v>
      </c>
      <c r="H179" s="35" t="s">
        <v>45</v>
      </c>
      <c r="I179" s="71"/>
      <c r="J179" s="71"/>
      <c r="K179" s="71"/>
      <c r="L179" s="5"/>
    </row>
    <row r="180" spans="1:12">
      <c r="A180" s="71"/>
      <c r="B180" s="71"/>
      <c r="C180" s="7"/>
      <c r="D180" s="7"/>
      <c r="E180" s="71"/>
      <c r="F180" s="35" t="s">
        <v>949</v>
      </c>
      <c r="G180" s="41" t="s">
        <v>696</v>
      </c>
      <c r="H180" s="35" t="s">
        <v>24</v>
      </c>
      <c r="I180" s="71"/>
      <c r="J180" s="71"/>
      <c r="K180" s="71"/>
      <c r="L180" s="5"/>
    </row>
    <row r="181" spans="1:12">
      <c r="A181" s="71"/>
      <c r="B181" s="71"/>
      <c r="C181" s="7"/>
      <c r="D181" s="7"/>
      <c r="E181" s="71"/>
      <c r="F181" s="35" t="s">
        <v>515</v>
      </c>
      <c r="G181" s="41" t="s">
        <v>45</v>
      </c>
      <c r="H181" s="35" t="s">
        <v>45</v>
      </c>
      <c r="I181" s="71"/>
      <c r="J181" s="71"/>
      <c r="K181" s="71"/>
      <c r="L181" s="5"/>
    </row>
    <row r="182" spans="1:12">
      <c r="A182" s="71"/>
      <c r="B182" s="71"/>
      <c r="C182" s="7"/>
      <c r="D182" s="7"/>
      <c r="E182" s="71"/>
      <c r="F182" s="35" t="s">
        <v>958</v>
      </c>
      <c r="G182" s="41" t="s">
        <v>45</v>
      </c>
      <c r="H182" s="35" t="s">
        <v>45</v>
      </c>
      <c r="I182" s="71"/>
      <c r="J182" s="71"/>
      <c r="K182" s="71"/>
      <c r="L182" s="5"/>
    </row>
    <row r="183" spans="1:12">
      <c r="A183" s="71"/>
      <c r="B183" s="71"/>
      <c r="C183" s="7"/>
      <c r="D183" s="7"/>
      <c r="E183" s="71"/>
      <c r="F183" s="35" t="s">
        <v>496</v>
      </c>
      <c r="G183" s="41" t="s">
        <v>45</v>
      </c>
      <c r="H183" s="35" t="s">
        <v>45</v>
      </c>
      <c r="I183" s="71"/>
      <c r="J183" s="71"/>
      <c r="K183" s="71"/>
      <c r="L183" s="5"/>
    </row>
    <row r="184" spans="1:12" ht="26.25" customHeight="1">
      <c r="A184" s="70"/>
      <c r="B184" s="70"/>
      <c r="C184" s="8"/>
      <c r="D184" s="8"/>
      <c r="E184" s="70"/>
      <c r="F184" s="35" t="s">
        <v>959</v>
      </c>
      <c r="G184" s="35" t="s">
        <v>950</v>
      </c>
      <c r="H184" s="35" t="s">
        <v>24</v>
      </c>
      <c r="I184" s="70"/>
      <c r="J184" s="70"/>
      <c r="K184" s="70"/>
      <c r="L184" s="5"/>
    </row>
    <row r="185" spans="1:12">
      <c r="A185" s="87" t="s">
        <v>418</v>
      </c>
      <c r="B185" s="69" t="s">
        <v>960</v>
      </c>
      <c r="C185" s="3">
        <f>LEN(B185)-LEN(SUBSTITUTE(B185,".",""))</f>
        <v>4</v>
      </c>
      <c r="D185" s="3">
        <f>LEN(TRIM(B185))-LEN(SUBSTITUTE(B185," ",""))+1</f>
        <v>155</v>
      </c>
      <c r="E185" s="69">
        <v>10</v>
      </c>
      <c r="F185" s="35" t="s">
        <v>789</v>
      </c>
      <c r="G185" s="35" t="s">
        <v>763</v>
      </c>
      <c r="H185" s="35" t="s">
        <v>24</v>
      </c>
      <c r="I185" s="69" t="s">
        <v>952</v>
      </c>
      <c r="J185" s="69">
        <v>2</v>
      </c>
      <c r="K185" s="69">
        <v>1</v>
      </c>
      <c r="L185" s="5"/>
    </row>
    <row r="186" spans="1:12">
      <c r="A186" s="71"/>
      <c r="B186" s="71"/>
      <c r="C186" s="7"/>
      <c r="D186" s="7"/>
      <c r="E186" s="71"/>
      <c r="F186" s="35" t="s">
        <v>744</v>
      </c>
      <c r="G186" s="35" t="s">
        <v>961</v>
      </c>
      <c r="H186" s="35" t="s">
        <v>24</v>
      </c>
      <c r="I186" s="71"/>
      <c r="J186" s="71"/>
      <c r="K186" s="71"/>
      <c r="L186" s="5"/>
    </row>
    <row r="187" spans="1:12">
      <c r="A187" s="71"/>
      <c r="B187" s="71"/>
      <c r="C187" s="7"/>
      <c r="D187" s="7"/>
      <c r="E187" s="71"/>
      <c r="F187" s="35" t="s">
        <v>934</v>
      </c>
      <c r="G187" s="35" t="s">
        <v>922</v>
      </c>
      <c r="H187" s="35" t="s">
        <v>24</v>
      </c>
      <c r="I187" s="71"/>
      <c r="J187" s="71"/>
      <c r="K187" s="71"/>
      <c r="L187" s="5"/>
    </row>
    <row r="188" spans="1:12">
      <c r="A188" s="71"/>
      <c r="B188" s="71"/>
      <c r="C188" s="7"/>
      <c r="D188" s="7"/>
      <c r="E188" s="71"/>
      <c r="F188" s="41" t="s">
        <v>45</v>
      </c>
      <c r="G188" s="35" t="s">
        <v>116</v>
      </c>
      <c r="H188" s="35" t="s">
        <v>45</v>
      </c>
      <c r="I188" s="71"/>
      <c r="J188" s="71"/>
      <c r="K188" s="71"/>
      <c r="L188" s="5"/>
    </row>
    <row r="189" spans="1:12">
      <c r="A189" s="71"/>
      <c r="B189" s="71"/>
      <c r="C189" s="7"/>
      <c r="D189" s="7"/>
      <c r="E189" s="71"/>
      <c r="F189" s="35" t="s">
        <v>936</v>
      </c>
      <c r="G189" s="35" t="s">
        <v>915</v>
      </c>
      <c r="H189" s="35" t="s">
        <v>24</v>
      </c>
      <c r="I189" s="71"/>
      <c r="J189" s="71"/>
      <c r="K189" s="71"/>
      <c r="L189" s="5"/>
    </row>
    <row r="190" spans="1:12">
      <c r="A190" s="71"/>
      <c r="B190" s="71"/>
      <c r="C190" s="7"/>
      <c r="D190" s="7"/>
      <c r="E190" s="71"/>
      <c r="F190" s="35" t="s">
        <v>962</v>
      </c>
      <c r="G190" s="35" t="s">
        <v>913</v>
      </c>
      <c r="H190" s="35" t="s">
        <v>24</v>
      </c>
      <c r="I190" s="71"/>
      <c r="J190" s="71"/>
      <c r="K190" s="71"/>
      <c r="L190" s="5"/>
    </row>
    <row r="191" spans="1:12">
      <c r="A191" s="71"/>
      <c r="B191" s="71"/>
      <c r="C191" s="7"/>
      <c r="D191" s="7"/>
      <c r="E191" s="71"/>
      <c r="F191" s="35" t="s">
        <v>780</v>
      </c>
      <c r="G191" s="35" t="s">
        <v>632</v>
      </c>
      <c r="H191" s="35" t="s">
        <v>24</v>
      </c>
      <c r="I191" s="71"/>
      <c r="J191" s="71"/>
      <c r="K191" s="71"/>
      <c r="L191" s="5"/>
    </row>
    <row r="192" spans="1:12">
      <c r="A192" s="71"/>
      <c r="B192" s="71"/>
      <c r="C192" s="7"/>
      <c r="D192" s="7"/>
      <c r="E192" s="71"/>
      <c r="F192" s="35" t="s">
        <v>963</v>
      </c>
      <c r="G192" s="35" t="s">
        <v>924</v>
      </c>
      <c r="H192" s="35" t="s">
        <v>24</v>
      </c>
      <c r="I192" s="71"/>
      <c r="J192" s="71"/>
      <c r="K192" s="71"/>
      <c r="L192" s="5"/>
    </row>
    <row r="193" spans="1:12">
      <c r="A193" s="71"/>
      <c r="B193" s="71"/>
      <c r="C193" s="7"/>
      <c r="D193" s="7"/>
      <c r="E193" s="71"/>
      <c r="F193" s="41" t="s">
        <v>45</v>
      </c>
      <c r="G193" s="34" t="s">
        <v>918</v>
      </c>
      <c r="H193" s="35" t="s">
        <v>45</v>
      </c>
      <c r="I193" s="71"/>
      <c r="J193" s="71"/>
      <c r="K193" s="71"/>
      <c r="L193" s="5"/>
    </row>
    <row r="194" spans="1:12">
      <c r="A194" s="71"/>
      <c r="B194" s="71"/>
      <c r="C194" s="7"/>
      <c r="D194" s="7"/>
      <c r="E194" s="71"/>
      <c r="F194" s="35" t="s">
        <v>496</v>
      </c>
      <c r="G194" s="41" t="s">
        <v>45</v>
      </c>
      <c r="H194" s="35" t="s">
        <v>45</v>
      </c>
      <c r="I194" s="71"/>
      <c r="J194" s="71"/>
      <c r="K194" s="71"/>
      <c r="L194" s="5"/>
    </row>
    <row r="195" spans="1:12" ht="15.75" customHeight="1">
      <c r="A195" s="70"/>
      <c r="B195" s="70"/>
      <c r="C195" s="8"/>
      <c r="D195" s="8"/>
      <c r="E195" s="70"/>
      <c r="F195" s="35" t="s">
        <v>515</v>
      </c>
      <c r="G195" s="41" t="s">
        <v>45</v>
      </c>
      <c r="H195" s="35" t="s">
        <v>45</v>
      </c>
      <c r="I195" s="70"/>
      <c r="J195" s="70"/>
      <c r="K195" s="70"/>
      <c r="L195" s="5"/>
    </row>
    <row r="196" spans="1:12">
      <c r="A196" s="87" t="s">
        <v>426</v>
      </c>
      <c r="B196" s="69" t="s">
        <v>964</v>
      </c>
      <c r="C196" s="3">
        <f>LEN(B196)-LEN(SUBSTITUTE(B196,".",""))</f>
        <v>2</v>
      </c>
      <c r="D196" s="3">
        <f>LEN(TRIM(B196))-LEN(SUBSTITUTE(B196," ",""))+1</f>
        <v>54</v>
      </c>
      <c r="E196" s="69">
        <v>5</v>
      </c>
      <c r="F196" s="35" t="s">
        <v>965</v>
      </c>
      <c r="G196" s="41" t="s">
        <v>45</v>
      </c>
      <c r="H196" s="35" t="s">
        <v>45</v>
      </c>
      <c r="I196" s="69" t="s">
        <v>966</v>
      </c>
      <c r="J196" s="69">
        <v>4</v>
      </c>
      <c r="K196" s="69">
        <v>0</v>
      </c>
      <c r="L196" s="5"/>
    </row>
    <row r="197" spans="1:12">
      <c r="A197" s="71"/>
      <c r="B197" s="71"/>
      <c r="C197" s="7"/>
      <c r="D197" s="7"/>
      <c r="E197" s="71"/>
      <c r="F197" s="35" t="s">
        <v>967</v>
      </c>
      <c r="G197" s="34" t="s">
        <v>968</v>
      </c>
      <c r="H197" s="35" t="s">
        <v>24</v>
      </c>
      <c r="I197" s="71"/>
      <c r="J197" s="71"/>
      <c r="K197" s="71"/>
      <c r="L197" s="5"/>
    </row>
    <row r="198" spans="1:12">
      <c r="A198" s="71"/>
      <c r="B198" s="71"/>
      <c r="C198" s="7"/>
      <c r="D198" s="7"/>
      <c r="E198" s="71"/>
      <c r="F198" s="35" t="s">
        <v>969</v>
      </c>
      <c r="G198" s="35" t="s">
        <v>970</v>
      </c>
      <c r="H198" s="35" t="s">
        <v>24</v>
      </c>
      <c r="I198" s="71"/>
      <c r="J198" s="71"/>
      <c r="K198" s="71"/>
      <c r="L198" s="5"/>
    </row>
    <row r="199" spans="1:12">
      <c r="A199" s="71"/>
      <c r="B199" s="71"/>
      <c r="C199" s="7"/>
      <c r="D199" s="7"/>
      <c r="E199" s="71"/>
      <c r="F199" s="35" t="s">
        <v>971</v>
      </c>
      <c r="G199" s="41" t="s">
        <v>45</v>
      </c>
      <c r="H199" s="35" t="s">
        <v>45</v>
      </c>
      <c r="I199" s="71"/>
      <c r="J199" s="71"/>
      <c r="K199" s="71"/>
      <c r="L199" s="5"/>
    </row>
    <row r="200" spans="1:12">
      <c r="A200" s="71"/>
      <c r="B200" s="71"/>
      <c r="C200" s="7"/>
      <c r="D200" s="7"/>
      <c r="E200" s="71"/>
      <c r="F200" s="35" t="s">
        <v>972</v>
      </c>
      <c r="G200" s="34" t="s">
        <v>973</v>
      </c>
      <c r="H200" s="35" t="s">
        <v>24</v>
      </c>
      <c r="I200" s="71"/>
      <c r="J200" s="71"/>
      <c r="K200" s="71"/>
      <c r="L200" s="5"/>
    </row>
    <row r="201" spans="1:12">
      <c r="A201" s="71"/>
      <c r="B201" s="71"/>
      <c r="C201" s="7"/>
      <c r="D201" s="7"/>
      <c r="E201" s="71"/>
      <c r="F201" s="35" t="s">
        <v>974</v>
      </c>
      <c r="G201" s="41" t="s">
        <v>45</v>
      </c>
      <c r="H201" s="35" t="s">
        <v>45</v>
      </c>
      <c r="I201" s="71"/>
      <c r="J201" s="71"/>
      <c r="K201" s="71"/>
      <c r="L201" s="5"/>
    </row>
    <row r="202" spans="1:12">
      <c r="A202" s="70"/>
      <c r="B202" s="70"/>
      <c r="C202" s="8"/>
      <c r="D202" s="8"/>
      <c r="E202" s="70"/>
      <c r="F202" s="35" t="s">
        <v>975</v>
      </c>
      <c r="G202" s="34" t="s">
        <v>976</v>
      </c>
      <c r="H202" s="35" t="s">
        <v>24</v>
      </c>
      <c r="I202" s="70"/>
      <c r="J202" s="70"/>
      <c r="K202" s="70"/>
      <c r="L202" s="5"/>
    </row>
    <row r="203" spans="1:12">
      <c r="A203" s="93"/>
      <c r="B203" s="95"/>
      <c r="C203" s="24"/>
      <c r="D203" s="24"/>
      <c r="E203" s="95"/>
      <c r="F203" s="24"/>
      <c r="G203" s="24"/>
      <c r="H203" s="24"/>
      <c r="J203" s="95"/>
      <c r="K203" s="95"/>
      <c r="L203" s="24"/>
    </row>
    <row r="204" spans="1:12">
      <c r="A204" s="94"/>
      <c r="B204" s="94"/>
      <c r="C204" s="24"/>
      <c r="D204" s="24"/>
      <c r="E204" s="94"/>
      <c r="F204" s="62">
        <f t="shared" ref="F204:G204" si="0">COUNTIF(F2:F202,"no")</f>
        <v>29</v>
      </c>
      <c r="G204" s="62">
        <f t="shared" si="0"/>
        <v>41</v>
      </c>
      <c r="H204" s="62">
        <f>COUNTIF(H2:H202,"si")</f>
        <v>126</v>
      </c>
      <c r="I204" s="63" t="s">
        <v>24</v>
      </c>
      <c r="J204" s="94"/>
      <c r="K204" s="94"/>
      <c r="L204" s="24"/>
    </row>
    <row r="205" spans="1:12">
      <c r="A205" s="93"/>
      <c r="B205" s="95"/>
      <c r="C205" s="24"/>
      <c r="D205" s="24"/>
      <c r="E205" s="95"/>
      <c r="F205" s="24"/>
      <c r="G205" s="24"/>
      <c r="H205" s="24"/>
      <c r="I205" s="95"/>
      <c r="J205" s="95"/>
      <c r="K205" s="95"/>
      <c r="L205" s="24"/>
    </row>
    <row r="206" spans="1:12">
      <c r="A206" s="94"/>
      <c r="B206" s="94"/>
      <c r="C206" s="24"/>
      <c r="D206" s="24"/>
      <c r="E206" s="94"/>
      <c r="F206" s="24"/>
      <c r="G206" s="19"/>
      <c r="H206" s="24"/>
      <c r="I206" s="94"/>
      <c r="J206" s="94"/>
      <c r="K206" s="94"/>
      <c r="L206" s="24"/>
    </row>
    <row r="207" spans="1:12">
      <c r="A207" s="94"/>
      <c r="B207" s="94"/>
      <c r="C207" s="24"/>
      <c r="D207" s="24"/>
      <c r="E207" s="94"/>
      <c r="F207" s="24"/>
      <c r="G207" s="64"/>
      <c r="H207" s="24"/>
      <c r="I207" s="94"/>
      <c r="J207" s="94"/>
      <c r="K207" s="94"/>
      <c r="L207" s="24"/>
    </row>
    <row r="208" spans="1:12">
      <c r="A208" s="93"/>
      <c r="B208" s="95"/>
      <c r="C208" s="24"/>
      <c r="D208" s="24"/>
      <c r="E208" s="95"/>
      <c r="F208" s="24"/>
      <c r="G208" s="24"/>
      <c r="H208" s="24"/>
      <c r="I208" s="97"/>
      <c r="J208" s="95"/>
      <c r="K208" s="95"/>
      <c r="L208" s="24"/>
    </row>
    <row r="209" spans="1:12">
      <c r="A209" s="94"/>
      <c r="B209" s="94"/>
      <c r="C209" s="24"/>
      <c r="D209" s="24"/>
      <c r="E209" s="94"/>
      <c r="F209" s="24"/>
      <c r="G209" s="24"/>
      <c r="H209" s="24"/>
      <c r="I209" s="94"/>
      <c r="J209" s="94"/>
      <c r="K209" s="94"/>
      <c r="L209" s="24"/>
    </row>
    <row r="210" spans="1:12">
      <c r="A210" s="94"/>
      <c r="B210" s="94"/>
      <c r="C210" s="24"/>
      <c r="D210" s="24"/>
      <c r="E210" s="94"/>
      <c r="F210" s="24"/>
      <c r="G210" s="64"/>
      <c r="H210" s="24"/>
      <c r="I210" s="94"/>
      <c r="J210" s="94"/>
      <c r="K210" s="94"/>
      <c r="L210" s="24"/>
    </row>
    <row r="211" spans="1:12">
      <c r="A211" s="94"/>
      <c r="B211" s="94"/>
      <c r="C211" s="24"/>
      <c r="D211" s="24"/>
      <c r="E211" s="94"/>
      <c r="F211" s="24"/>
      <c r="G211" s="64"/>
      <c r="H211" s="24"/>
      <c r="I211" s="94"/>
      <c r="J211" s="94"/>
      <c r="K211" s="94"/>
      <c r="L211" s="24"/>
    </row>
    <row r="212" spans="1:12">
      <c r="A212" s="94"/>
      <c r="B212" s="94"/>
      <c r="C212" s="24"/>
      <c r="D212" s="24"/>
      <c r="E212" s="94"/>
      <c r="F212" s="24"/>
      <c r="G212" s="64"/>
      <c r="H212" s="24"/>
      <c r="I212" s="94"/>
      <c r="J212" s="94"/>
      <c r="K212" s="94"/>
      <c r="L212" s="24"/>
    </row>
    <row r="213" spans="1:12">
      <c r="A213" s="94"/>
      <c r="B213" s="94"/>
      <c r="C213" s="24"/>
      <c r="D213" s="24"/>
      <c r="E213" s="94"/>
      <c r="F213" s="24"/>
      <c r="G213" s="24"/>
      <c r="H213" s="24"/>
      <c r="I213" s="94"/>
      <c r="J213" s="94"/>
      <c r="K213" s="94"/>
      <c r="L213" s="24"/>
    </row>
    <row r="214" spans="1:12">
      <c r="A214" s="93"/>
      <c r="B214" s="95"/>
      <c r="C214" s="24"/>
      <c r="D214" s="24"/>
      <c r="E214" s="95"/>
      <c r="F214" s="24"/>
      <c r="G214" s="24"/>
      <c r="H214" s="24"/>
      <c r="I214" s="95"/>
      <c r="J214" s="95"/>
      <c r="K214" s="95"/>
      <c r="L214" s="24"/>
    </row>
    <row r="215" spans="1:12">
      <c r="A215" s="94"/>
      <c r="B215" s="94"/>
      <c r="C215" s="24"/>
      <c r="D215" s="24"/>
      <c r="E215" s="94"/>
      <c r="F215" s="24"/>
      <c r="G215" s="24"/>
      <c r="H215" s="24"/>
      <c r="I215" s="94"/>
      <c r="J215" s="94"/>
      <c r="K215" s="94"/>
      <c r="L215" s="24"/>
    </row>
    <row r="216" spans="1:12">
      <c r="A216" s="94"/>
      <c r="B216" s="94"/>
      <c r="C216" s="24"/>
      <c r="D216" s="24"/>
      <c r="E216" s="94"/>
      <c r="F216" s="24"/>
      <c r="G216" s="64"/>
      <c r="H216" s="24"/>
      <c r="I216" s="94"/>
      <c r="J216" s="94"/>
      <c r="K216" s="94"/>
      <c r="L216" s="24"/>
    </row>
    <row r="217" spans="1:12">
      <c r="A217" s="94"/>
      <c r="B217" s="94"/>
      <c r="C217" s="24"/>
      <c r="D217" s="24"/>
      <c r="E217" s="94"/>
      <c r="F217" s="24"/>
      <c r="G217" s="64"/>
      <c r="H217" s="24"/>
      <c r="I217" s="94"/>
      <c r="J217" s="94"/>
      <c r="K217" s="94"/>
      <c r="L217" s="24"/>
    </row>
    <row r="218" spans="1:12">
      <c r="A218" s="93"/>
      <c r="B218" s="95"/>
      <c r="C218" s="24"/>
      <c r="D218" s="24"/>
      <c r="E218" s="95"/>
      <c r="F218" s="24"/>
      <c r="G218" s="24"/>
      <c r="H218" s="24"/>
      <c r="I218" s="95"/>
      <c r="J218" s="95"/>
      <c r="K218" s="95"/>
      <c r="L218" s="24"/>
    </row>
    <row r="219" spans="1:12">
      <c r="A219" s="94"/>
      <c r="B219" s="94"/>
      <c r="C219" s="24"/>
      <c r="D219" s="24"/>
      <c r="E219" s="94"/>
      <c r="F219" s="24"/>
      <c r="G219" s="24"/>
      <c r="H219" s="24"/>
      <c r="I219" s="94"/>
      <c r="J219" s="94"/>
      <c r="K219" s="94"/>
      <c r="L219" s="24"/>
    </row>
    <row r="220" spans="1:12">
      <c r="A220" s="93"/>
      <c r="B220" s="95"/>
      <c r="C220" s="24"/>
      <c r="D220" s="24"/>
      <c r="E220" s="95"/>
      <c r="F220" s="24"/>
      <c r="G220" s="24"/>
      <c r="H220" s="24"/>
      <c r="I220" s="95"/>
      <c r="J220" s="95"/>
      <c r="K220" s="95"/>
      <c r="L220" s="24"/>
    </row>
    <row r="221" spans="1:12">
      <c r="A221" s="94"/>
      <c r="B221" s="94"/>
      <c r="C221" s="24"/>
      <c r="D221" s="24"/>
      <c r="E221" s="94"/>
      <c r="F221" s="24"/>
      <c r="G221" s="24"/>
      <c r="H221" s="24"/>
      <c r="I221" s="94"/>
      <c r="J221" s="94"/>
      <c r="K221" s="94"/>
      <c r="L221" s="24"/>
    </row>
    <row r="222" spans="1:12">
      <c r="A222" s="93"/>
      <c r="B222" s="95"/>
      <c r="C222" s="24"/>
      <c r="D222" s="24"/>
      <c r="E222" s="95"/>
      <c r="F222" s="24"/>
      <c r="G222" s="24"/>
      <c r="H222" s="24"/>
      <c r="I222" s="95"/>
      <c r="J222" s="95"/>
      <c r="K222" s="95"/>
      <c r="L222" s="24"/>
    </row>
    <row r="223" spans="1:12">
      <c r="A223" s="94"/>
      <c r="B223" s="94"/>
      <c r="C223" s="24"/>
      <c r="D223" s="24"/>
      <c r="E223" s="94"/>
      <c r="F223" s="24"/>
      <c r="G223" s="24"/>
      <c r="H223" s="24"/>
      <c r="I223" s="94"/>
      <c r="J223" s="94"/>
      <c r="K223" s="94"/>
      <c r="L223" s="24"/>
    </row>
    <row r="224" spans="1:12">
      <c r="A224" s="94"/>
      <c r="B224" s="94"/>
      <c r="C224" s="24"/>
      <c r="D224" s="24"/>
      <c r="E224" s="94"/>
      <c r="F224" s="24"/>
      <c r="G224" s="24"/>
      <c r="H224" s="24"/>
      <c r="I224" s="94"/>
      <c r="J224" s="94"/>
      <c r="K224" s="94"/>
      <c r="L224" s="24"/>
    </row>
    <row r="225" spans="1:12">
      <c r="A225" s="94"/>
      <c r="B225" s="94"/>
      <c r="C225" s="24"/>
      <c r="D225" s="24"/>
      <c r="E225" s="94"/>
      <c r="F225" s="24"/>
      <c r="G225" s="24"/>
      <c r="H225" s="24"/>
      <c r="I225" s="94"/>
      <c r="J225" s="94"/>
      <c r="K225" s="94"/>
      <c r="L225" s="24"/>
    </row>
    <row r="226" spans="1:12">
      <c r="A226" s="94"/>
      <c r="B226" s="94"/>
      <c r="C226" s="24"/>
      <c r="D226" s="24"/>
      <c r="E226" s="94"/>
      <c r="F226" s="24"/>
      <c r="G226" s="24"/>
      <c r="H226" s="24"/>
      <c r="I226" s="94"/>
      <c r="J226" s="94"/>
      <c r="K226" s="94"/>
      <c r="L226" s="24"/>
    </row>
    <row r="227" spans="1:12">
      <c r="A227" s="94"/>
      <c r="B227" s="94"/>
      <c r="C227" s="24"/>
      <c r="D227" s="24"/>
      <c r="E227" s="94"/>
      <c r="F227" s="24"/>
      <c r="G227" s="64"/>
      <c r="H227" s="24"/>
      <c r="I227" s="94"/>
      <c r="J227" s="94"/>
      <c r="K227" s="94"/>
      <c r="L227" s="24"/>
    </row>
    <row r="228" spans="1:12">
      <c r="A228" s="93"/>
      <c r="B228" s="95"/>
      <c r="C228" s="24"/>
      <c r="D228" s="24"/>
      <c r="E228" s="95"/>
      <c r="F228" s="24"/>
      <c r="G228" s="24"/>
      <c r="H228" s="24"/>
      <c r="I228" s="66"/>
      <c r="J228" s="95"/>
      <c r="K228" s="95"/>
      <c r="L228" s="24"/>
    </row>
    <row r="229" spans="1:12">
      <c r="A229" s="94"/>
      <c r="B229" s="94"/>
      <c r="C229" s="24"/>
      <c r="D229" s="24"/>
      <c r="E229" s="94"/>
      <c r="F229" s="24"/>
      <c r="G229" s="24"/>
      <c r="H229" s="24"/>
      <c r="I229" s="66"/>
      <c r="J229" s="94"/>
      <c r="K229" s="94"/>
      <c r="L229" s="24"/>
    </row>
    <row r="230" spans="1:12">
      <c r="A230" s="93"/>
      <c r="B230" s="95"/>
      <c r="C230" s="24"/>
      <c r="D230" s="24"/>
      <c r="E230" s="95"/>
      <c r="F230" s="24"/>
      <c r="G230" s="24"/>
      <c r="H230" s="24"/>
      <c r="I230" s="95"/>
      <c r="J230" s="95"/>
      <c r="K230" s="96"/>
      <c r="L230" s="24"/>
    </row>
    <row r="231" spans="1:12">
      <c r="A231" s="94"/>
      <c r="B231" s="94"/>
      <c r="C231" s="24"/>
      <c r="D231" s="24"/>
      <c r="E231" s="94"/>
      <c r="F231" s="24"/>
      <c r="G231" s="24"/>
      <c r="H231" s="24"/>
      <c r="I231" s="94"/>
      <c r="J231" s="94"/>
      <c r="K231" s="94"/>
      <c r="L231" s="24"/>
    </row>
    <row r="232" spans="1:12">
      <c r="A232" s="93"/>
      <c r="B232" s="95"/>
      <c r="C232" s="24"/>
      <c r="D232" s="24"/>
      <c r="E232" s="95"/>
      <c r="F232" s="24"/>
      <c r="G232" s="24"/>
      <c r="H232" s="24"/>
      <c r="I232" s="95"/>
      <c r="J232" s="95"/>
      <c r="K232" s="95"/>
      <c r="L232" s="24"/>
    </row>
    <row r="233" spans="1:12">
      <c r="A233" s="94"/>
      <c r="B233" s="94"/>
      <c r="C233" s="24"/>
      <c r="D233" s="24"/>
      <c r="E233" s="94"/>
      <c r="F233" s="24"/>
      <c r="G233" s="24"/>
      <c r="H233" s="24"/>
      <c r="I233" s="94"/>
      <c r="J233" s="94"/>
      <c r="K233" s="94"/>
      <c r="L233" s="24"/>
    </row>
    <row r="234" spans="1:12">
      <c r="A234" s="67"/>
      <c r="B234" s="24"/>
      <c r="C234" s="65"/>
      <c r="D234" s="65"/>
      <c r="E234" s="65"/>
      <c r="F234" s="24"/>
      <c r="G234" s="24"/>
      <c r="H234" s="24"/>
      <c r="I234" s="24"/>
      <c r="J234" s="24"/>
      <c r="K234" s="24"/>
      <c r="L234" s="24"/>
    </row>
    <row r="235" spans="1:12">
      <c r="A235" s="68"/>
    </row>
    <row r="236" spans="1:12">
      <c r="A236" s="68"/>
    </row>
    <row r="237" spans="1:12">
      <c r="A237" s="68"/>
    </row>
    <row r="238" spans="1:12">
      <c r="A238" s="68"/>
    </row>
    <row r="239" spans="1:12">
      <c r="A239" s="68"/>
    </row>
    <row r="240" spans="1:12">
      <c r="A240" s="68"/>
    </row>
    <row r="241" spans="1:1">
      <c r="A241" s="68"/>
    </row>
    <row r="242" spans="1:1">
      <c r="A242" s="68"/>
    </row>
    <row r="243" spans="1:1">
      <c r="A243" s="68"/>
    </row>
    <row r="244" spans="1:1">
      <c r="A244" s="68"/>
    </row>
    <row r="245" spans="1:1">
      <c r="A245" s="68"/>
    </row>
    <row r="246" spans="1:1">
      <c r="A246" s="68"/>
    </row>
    <row r="247" spans="1:1">
      <c r="A247" s="68"/>
    </row>
    <row r="248" spans="1:1">
      <c r="A248" s="68"/>
    </row>
  </sheetData>
  <mergeCells count="185">
    <mergeCell ref="J232:J233"/>
    <mergeCell ref="I232:I233"/>
    <mergeCell ref="I205:I207"/>
    <mergeCell ref="J205:J207"/>
    <mergeCell ref="I214:I217"/>
    <mergeCell ref="J214:J217"/>
    <mergeCell ref="A79:A83"/>
    <mergeCell ref="A51:A63"/>
    <mergeCell ref="B103:B113"/>
    <mergeCell ref="I173:I184"/>
    <mergeCell ref="I185:I195"/>
    <mergeCell ref="I218:I219"/>
    <mergeCell ref="I196:I202"/>
    <mergeCell ref="J173:J184"/>
    <mergeCell ref="J185:J195"/>
    <mergeCell ref="J228:J229"/>
    <mergeCell ref="J230:J231"/>
    <mergeCell ref="I230:I231"/>
    <mergeCell ref="J218:J219"/>
    <mergeCell ref="J222:J227"/>
    <mergeCell ref="J196:J202"/>
    <mergeCell ref="J203:J204"/>
    <mergeCell ref="I220:I221"/>
    <mergeCell ref="I222:I227"/>
    <mergeCell ref="I208:I213"/>
    <mergeCell ref="J208:J213"/>
    <mergeCell ref="L125:L135"/>
    <mergeCell ref="K114:K124"/>
    <mergeCell ref="J114:J124"/>
    <mergeCell ref="J125:J135"/>
    <mergeCell ref="K125:K135"/>
    <mergeCell ref="J136:J146"/>
    <mergeCell ref="K136:K146"/>
    <mergeCell ref="J42:J50"/>
    <mergeCell ref="J51:J63"/>
    <mergeCell ref="K42:K50"/>
    <mergeCell ref="K232:K233"/>
    <mergeCell ref="K208:K213"/>
    <mergeCell ref="K230:K231"/>
    <mergeCell ref="E64:E70"/>
    <mergeCell ref="K64:K70"/>
    <mergeCell ref="K71:K78"/>
    <mergeCell ref="J64:J70"/>
    <mergeCell ref="J94:J102"/>
    <mergeCell ref="K84:K93"/>
    <mergeCell ref="J84:J93"/>
    <mergeCell ref="J147:J158"/>
    <mergeCell ref="K147:K158"/>
    <mergeCell ref="K173:K184"/>
    <mergeCell ref="J159:J172"/>
    <mergeCell ref="K159:K172"/>
    <mergeCell ref="K185:K195"/>
    <mergeCell ref="E230:E231"/>
    <mergeCell ref="E222:E227"/>
    <mergeCell ref="E228:E229"/>
    <mergeCell ref="E232:E233"/>
    <mergeCell ref="E114:E124"/>
    <mergeCell ref="E125:E135"/>
    <mergeCell ref="E196:E202"/>
    <mergeCell ref="E185:E195"/>
    <mergeCell ref="K203:K204"/>
    <mergeCell ref="K196:K202"/>
    <mergeCell ref="K205:K207"/>
    <mergeCell ref="K220:K221"/>
    <mergeCell ref="K218:K219"/>
    <mergeCell ref="K214:K217"/>
    <mergeCell ref="J220:J221"/>
    <mergeCell ref="K222:K227"/>
    <mergeCell ref="K228:K229"/>
    <mergeCell ref="I27:I36"/>
    <mergeCell ref="I103:I113"/>
    <mergeCell ref="I94:I102"/>
    <mergeCell ref="E94:E102"/>
    <mergeCell ref="E84:E93"/>
    <mergeCell ref="E147:E158"/>
    <mergeCell ref="E136:E146"/>
    <mergeCell ref="I136:I146"/>
    <mergeCell ref="E103:E113"/>
    <mergeCell ref="I84:I93"/>
    <mergeCell ref="I125:I135"/>
    <mergeCell ref="I42:I50"/>
    <mergeCell ref="I64:I70"/>
    <mergeCell ref="I71:I78"/>
    <mergeCell ref="I79:I83"/>
    <mergeCell ref="E79:E83"/>
    <mergeCell ref="E71:E78"/>
    <mergeCell ref="E42:E50"/>
    <mergeCell ref="E37:E41"/>
    <mergeCell ref="E51:E63"/>
    <mergeCell ref="K27:K36"/>
    <mergeCell ref="J37:J41"/>
    <mergeCell ref="J27:J36"/>
    <mergeCell ref="J79:J83"/>
    <mergeCell ref="K79:K83"/>
    <mergeCell ref="J103:J113"/>
    <mergeCell ref="K103:K113"/>
    <mergeCell ref="J71:J78"/>
    <mergeCell ref="K51:K63"/>
    <mergeCell ref="K94:K102"/>
    <mergeCell ref="K37:K41"/>
    <mergeCell ref="I14:I17"/>
    <mergeCell ref="J14:J17"/>
    <mergeCell ref="J2:J13"/>
    <mergeCell ref="O1:T1"/>
    <mergeCell ref="I2:I13"/>
    <mergeCell ref="K2:K13"/>
    <mergeCell ref="K14:K17"/>
    <mergeCell ref="J18:J26"/>
    <mergeCell ref="K18:K26"/>
    <mergeCell ref="I19:I26"/>
    <mergeCell ref="A196:A202"/>
    <mergeCell ref="A203:A204"/>
    <mergeCell ref="B203:B204"/>
    <mergeCell ref="B196:B202"/>
    <mergeCell ref="A159:A172"/>
    <mergeCell ref="A185:A195"/>
    <mergeCell ref="A173:A184"/>
    <mergeCell ref="B185:B195"/>
    <mergeCell ref="B173:B184"/>
    <mergeCell ref="B159:B172"/>
    <mergeCell ref="B228:B229"/>
    <mergeCell ref="A228:A229"/>
    <mergeCell ref="A222:A227"/>
    <mergeCell ref="B220:B221"/>
    <mergeCell ref="B218:B219"/>
    <mergeCell ref="A230:A231"/>
    <mergeCell ref="A232:A233"/>
    <mergeCell ref="B222:B227"/>
    <mergeCell ref="B230:B231"/>
    <mergeCell ref="B232:B233"/>
    <mergeCell ref="E159:E172"/>
    <mergeCell ref="E173:E184"/>
    <mergeCell ref="A103:A113"/>
    <mergeCell ref="A84:A93"/>
    <mergeCell ref="A94:A102"/>
    <mergeCell ref="B84:B93"/>
    <mergeCell ref="B94:B102"/>
    <mergeCell ref="B51:B63"/>
    <mergeCell ref="B64:B70"/>
    <mergeCell ref="B71:B78"/>
    <mergeCell ref="B79:B83"/>
    <mergeCell ref="A64:A70"/>
    <mergeCell ref="A71:A78"/>
    <mergeCell ref="B136:B146"/>
    <mergeCell ref="B147:B158"/>
    <mergeCell ref="B125:B135"/>
    <mergeCell ref="A125:A135"/>
    <mergeCell ref="A136:A146"/>
    <mergeCell ref="A147:A158"/>
    <mergeCell ref="B114:B124"/>
    <mergeCell ref="A114:A124"/>
    <mergeCell ref="D125:D135"/>
    <mergeCell ref="C125:C135"/>
    <mergeCell ref="D84:D93"/>
    <mergeCell ref="C84:C93"/>
    <mergeCell ref="E14:E17"/>
    <mergeCell ref="E18:E26"/>
    <mergeCell ref="E2:E13"/>
    <mergeCell ref="B27:B36"/>
    <mergeCell ref="B42:B50"/>
    <mergeCell ref="B37:B41"/>
    <mergeCell ref="A27:A36"/>
    <mergeCell ref="A42:A50"/>
    <mergeCell ref="A37:A41"/>
    <mergeCell ref="E27:E36"/>
    <mergeCell ref="B18:B26"/>
    <mergeCell ref="B2:B13"/>
    <mergeCell ref="B14:B17"/>
    <mergeCell ref="A14:A17"/>
    <mergeCell ref="A18:A26"/>
    <mergeCell ref="A2:A13"/>
    <mergeCell ref="A220:A221"/>
    <mergeCell ref="A218:A219"/>
    <mergeCell ref="E220:E221"/>
    <mergeCell ref="E218:E219"/>
    <mergeCell ref="A214:A217"/>
    <mergeCell ref="A208:A213"/>
    <mergeCell ref="A205:A207"/>
    <mergeCell ref="B205:B207"/>
    <mergeCell ref="E203:E204"/>
    <mergeCell ref="B208:B213"/>
    <mergeCell ref="B214:B217"/>
    <mergeCell ref="E205:E207"/>
    <mergeCell ref="E208:E213"/>
    <mergeCell ref="E214:E217"/>
  </mergeCells>
  <conditionalFormatting sqref="E2 E125:E138 E147 E159 E173:E174 E185 E196 E203 E205 E208:E209 E214:E216 E218 E220 E222 E228 E230 E232">
    <cfRule type="cellIs" dxfId="6" priority="1" operator="greaterThan">
      <formula>0</formula>
    </cfRule>
  </conditionalFormatting>
  <conditionalFormatting sqref="H79 H82:H83">
    <cfRule type="cellIs" dxfId="5" priority="2" operator="equal">
      <formula>"NO"</formula>
    </cfRule>
  </conditionalFormatting>
  <conditionalFormatting sqref="H79 H82:H83">
    <cfRule type="cellIs" dxfId="4" priority="3" operator="equal">
      <formula>"SI"</formula>
    </cfRule>
  </conditionalFormatting>
  <conditionalFormatting sqref="H2:H234 I2 I125:I135 I137:I138 I147 I159:I173 I185 I196 F204:G204 I204:I205 I208 I214 I218 I220 I222 I228 I230 I232 I234">
    <cfRule type="cellIs" dxfId="3" priority="4" operator="equal">
      <formula>"NO"</formula>
    </cfRule>
  </conditionalFormatting>
  <conditionalFormatting sqref="H2:H234 I2 I125:I135 I137:I138 I147 I159:I173 I185 I196 F204:G204 I204:I205 I208 I214 I218 I220 I222 I228 I230 I232 I234">
    <cfRule type="cellIs" dxfId="2" priority="5" operator="equal">
      <formula>"SI"</formula>
    </cfRule>
  </conditionalFormatting>
  <conditionalFormatting sqref="H95">
    <cfRule type="cellIs" dxfId="1" priority="6" operator="equal">
      <formula>"NO"</formula>
    </cfRule>
  </conditionalFormatting>
  <conditionalFormatting sqref="H95">
    <cfRule type="cellIs" dxfId="0" priority="7" operator="equal">
      <formula>"SI"</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RESP - Project 1</vt:lpstr>
      <vt:lpstr>RESP - Project 3</vt:lpstr>
      <vt:lpstr>RESP - Project 2</vt:lpstr>
      <vt:lpstr>RESP - Project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Usuario de Windows</cp:lastModifiedBy>
  <dcterms:created xsi:type="dcterms:W3CDTF">2017-08-01T12:12:41Z</dcterms:created>
  <dcterms:modified xsi:type="dcterms:W3CDTF">2019-08-22T17:18:00Z</dcterms:modified>
</cp:coreProperties>
</file>